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\\Fs00e\共有フォルダ32\15005180-040人材育成班技能振興担当\表彰\09表彰制度の案内\R8年度版\06_HP更新関係（1月26日には決裁・登録完了目途）\01_各種様式\01_技能顕功賞・青年\"/>
    </mc:Choice>
  </mc:AlternateContent>
  <xr:revisionPtr revIDLastSave="0" documentId="13_ncr:1_{F0A39CF2-FBC0-4883-AC02-4291C84F119E}" xr6:coauthVersionLast="47" xr6:coauthVersionMax="47" xr10:uidLastSave="{00000000-0000-0000-0000-000000000000}"/>
  <bookViews>
    <workbookView xWindow="28680" yWindow="-120" windowWidth="29040" windowHeight="15720" tabRatio="602" xr2:uid="{580B84C2-B3BD-4648-AF27-A5A7B1B162C5}"/>
  </bookViews>
  <sheets>
    <sheet name="調書（１）" sheetId="1" r:id="rId1"/>
    <sheet name="調書 (2)" sheetId="6" r:id="rId2"/>
    <sheet name="履歴書" sheetId="7" r:id="rId3"/>
    <sheet name="備考" sheetId="8" r:id="rId4"/>
    <sheet name="データベース" sheetId="2" state="hidden" r:id="rId5"/>
    <sheet name="調書データ" sheetId="4" state="hidden" r:id="rId6"/>
  </sheets>
  <definedNames>
    <definedName name="_xlnm.Print_Area" localSheetId="1">'調書 (2)'!$A$1:$G$14</definedName>
    <definedName name="_xlnm.Print_Area" localSheetId="0">'調書（１）'!$A$1:$J$48</definedName>
    <definedName name="_xlnm.Print_Area" localSheetId="2">履歴書!$A$1:$G$31</definedName>
    <definedName name="部門">データベース!$A$2:$A$22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AB2" i="4" l="1"/>
  <c r="G3" i="6" l="1"/>
  <c r="I37" i="1"/>
  <c r="B4" i="7" l="1"/>
  <c r="B5" i="7"/>
  <c r="J37" i="1"/>
  <c r="F3" i="7" l="1"/>
  <c r="B3" i="7"/>
  <c r="E3" i="6"/>
  <c r="A4" i="6"/>
  <c r="I7" i="1"/>
  <c r="D48" i="1" l="1"/>
  <c r="I19" i="1" l="1"/>
  <c r="J19" i="1" s="1"/>
  <c r="I21" i="1"/>
  <c r="J21" i="1" s="1"/>
  <c r="J23" i="1"/>
  <c r="I25" i="1"/>
  <c r="J25" i="1" s="1"/>
  <c r="I27" i="1"/>
  <c r="J27" i="1" s="1"/>
  <c r="I29" i="1"/>
  <c r="J29" i="1" s="1"/>
  <c r="I31" i="1"/>
  <c r="J31" i="1" s="1"/>
  <c r="I33" i="1"/>
  <c r="J33" i="1"/>
  <c r="I35" i="1"/>
  <c r="J35" i="1" s="1"/>
  <c r="I17" i="1" l="1"/>
  <c r="J17" i="1" s="1"/>
  <c r="J39" i="1"/>
  <c r="AD2" i="4" l="1"/>
  <c r="R2" i="4"/>
  <c r="AE2" i="4"/>
  <c r="AC2" i="4"/>
  <c r="AA2" i="4"/>
  <c r="Z2" i="4"/>
  <c r="Y2" i="4"/>
  <c r="X2" i="4"/>
  <c r="W2" i="4"/>
  <c r="T2" i="4"/>
  <c r="S2" i="4"/>
  <c r="Q2" i="4"/>
  <c r="P2" i="4"/>
  <c r="O2" i="4" l="1"/>
  <c r="N2" i="4"/>
  <c r="M2" i="4"/>
  <c r="H2" i="4"/>
  <c r="G2" i="4"/>
  <c r="F2" i="4"/>
  <c r="E2" i="4"/>
  <c r="D2" i="4"/>
  <c r="C2" i="4"/>
  <c r="B2" i="4"/>
  <c r="L2" i="4"/>
  <c r="K2" i="4"/>
  <c r="I2" i="4"/>
  <c r="A2" i="4"/>
  <c r="F4" i="7" l="1"/>
  <c r="J38" i="1" l="1"/>
  <c r="V2" i="4" s="1"/>
  <c r="J2" i="4"/>
  <c r="G5" i="6"/>
  <c r="I38" i="1"/>
  <c r="U2" i="4" s="1"/>
</calcChain>
</file>

<file path=xl/sharedStrings.xml><?xml version="1.0" encoding="utf-8"?>
<sst xmlns="http://schemas.openxmlformats.org/spreadsheetml/2006/main" count="433" uniqueCount="401">
  <si>
    <t>部門</t>
    <rPh sb="0" eb="2">
      <t>ブモン</t>
    </rPh>
    <phoneticPr fontId="3"/>
  </si>
  <si>
    <t>職業分類</t>
    <rPh sb="0" eb="2">
      <t>ショクギョウ</t>
    </rPh>
    <rPh sb="2" eb="4">
      <t>ブンルイ</t>
    </rPh>
    <phoneticPr fontId="3"/>
  </si>
  <si>
    <t>職種(1)</t>
    <rPh sb="0" eb="2">
      <t>ショクシュ</t>
    </rPh>
    <phoneticPr fontId="3"/>
  </si>
  <si>
    <t>職種(2)</t>
    <rPh sb="0" eb="2">
      <t>ショクシュ</t>
    </rPh>
    <phoneticPr fontId="3"/>
  </si>
  <si>
    <t>推薦地区名</t>
    <rPh sb="0" eb="2">
      <t>スイセン</t>
    </rPh>
    <rPh sb="2" eb="4">
      <t>チク</t>
    </rPh>
    <rPh sb="4" eb="5">
      <t>メイ</t>
    </rPh>
    <phoneticPr fontId="3"/>
  </si>
  <si>
    <t>ふりがな</t>
    <phoneticPr fontId="3"/>
  </si>
  <si>
    <t>氏名</t>
    <rPh sb="0" eb="2">
      <t>シメイ</t>
    </rPh>
    <phoneticPr fontId="3"/>
  </si>
  <si>
    <t>生年月日</t>
    <rPh sb="0" eb="2">
      <t>セイネン</t>
    </rPh>
    <rPh sb="2" eb="4">
      <t>ガッピ</t>
    </rPh>
    <phoneticPr fontId="3"/>
  </si>
  <si>
    <t>名称</t>
    <rPh sb="0" eb="2">
      <t>メイショウ</t>
    </rPh>
    <phoneticPr fontId="3"/>
  </si>
  <si>
    <t>勤務先</t>
    <rPh sb="0" eb="3">
      <t>キンムサキ</t>
    </rPh>
    <phoneticPr fontId="3"/>
  </si>
  <si>
    <t>従業員数</t>
    <rPh sb="0" eb="3">
      <t>ジュウギョウイン</t>
    </rPh>
    <rPh sb="3" eb="4">
      <t>スウ</t>
    </rPh>
    <phoneticPr fontId="3"/>
  </si>
  <si>
    <t>性別</t>
    <rPh sb="0" eb="2">
      <t>セイベツ</t>
    </rPh>
    <phoneticPr fontId="3"/>
  </si>
  <si>
    <t>（No.　　　　）</t>
    <phoneticPr fontId="3"/>
  </si>
  <si>
    <t>兵庫県技能顕功賞被表彰者推薦調書(1)</t>
    <rPh sb="0" eb="3">
      <t>ヒョウゴケン</t>
    </rPh>
    <rPh sb="3" eb="5">
      <t>ギノウ</t>
    </rPh>
    <rPh sb="5" eb="6">
      <t>ケン</t>
    </rPh>
    <rPh sb="6" eb="7">
      <t>イサオ</t>
    </rPh>
    <rPh sb="7" eb="8">
      <t>ショウ</t>
    </rPh>
    <rPh sb="8" eb="9">
      <t>ヒ</t>
    </rPh>
    <rPh sb="9" eb="12">
      <t>ヒョウショウシャ</t>
    </rPh>
    <rPh sb="12" eb="14">
      <t>スイセン</t>
    </rPh>
    <rPh sb="14" eb="16">
      <t>チョウショ</t>
    </rPh>
    <phoneticPr fontId="3"/>
  </si>
  <si>
    <t>地区</t>
    <rPh sb="0" eb="2">
      <t>チク</t>
    </rPh>
    <phoneticPr fontId="3"/>
  </si>
  <si>
    <t>神戸（県庁）</t>
    <rPh sb="0" eb="2">
      <t>コウベ</t>
    </rPh>
    <rPh sb="3" eb="5">
      <t>ケンチョウ</t>
    </rPh>
    <phoneticPr fontId="3"/>
  </si>
  <si>
    <t>神戸（県民センター）</t>
    <rPh sb="0" eb="2">
      <t>コウベ</t>
    </rPh>
    <rPh sb="3" eb="5">
      <t>ケンミン</t>
    </rPh>
    <phoneticPr fontId="3"/>
  </si>
  <si>
    <t>阪神南</t>
    <rPh sb="0" eb="2">
      <t>ハンシン</t>
    </rPh>
    <rPh sb="2" eb="3">
      <t>ミナミ</t>
    </rPh>
    <phoneticPr fontId="3"/>
  </si>
  <si>
    <t>阪神北</t>
    <rPh sb="0" eb="2">
      <t>ハンシン</t>
    </rPh>
    <rPh sb="2" eb="3">
      <t>キタ</t>
    </rPh>
    <phoneticPr fontId="3"/>
  </si>
  <si>
    <t>東播磨</t>
    <rPh sb="0" eb="1">
      <t>ヒガシ</t>
    </rPh>
    <rPh sb="1" eb="3">
      <t>ハリマ</t>
    </rPh>
    <phoneticPr fontId="3"/>
  </si>
  <si>
    <t>北播磨</t>
    <rPh sb="0" eb="1">
      <t>キタ</t>
    </rPh>
    <rPh sb="1" eb="3">
      <t>ハリマ</t>
    </rPh>
    <phoneticPr fontId="3"/>
  </si>
  <si>
    <t>中播磨</t>
    <rPh sb="0" eb="1">
      <t>ナカ</t>
    </rPh>
    <rPh sb="1" eb="3">
      <t>ハリマ</t>
    </rPh>
    <phoneticPr fontId="3"/>
  </si>
  <si>
    <t>西播磨</t>
    <rPh sb="0" eb="1">
      <t>ニシ</t>
    </rPh>
    <rPh sb="1" eb="3">
      <t>ハリマ</t>
    </rPh>
    <phoneticPr fontId="3"/>
  </si>
  <si>
    <t>但馬</t>
    <rPh sb="0" eb="2">
      <t>タジマ</t>
    </rPh>
    <phoneticPr fontId="3"/>
  </si>
  <si>
    <t>丹波</t>
    <rPh sb="0" eb="2">
      <t>タンバ</t>
    </rPh>
    <phoneticPr fontId="3"/>
  </si>
  <si>
    <t>淡路</t>
    <rPh sb="0" eb="2">
      <t>アワジ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</si>
  <si>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</si>
  <si>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</si>
  <si>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★この調書は、すべて</t>
    <rPh sb="3" eb="5">
      <t>チョウショ</t>
    </rPh>
    <phoneticPr fontId="3"/>
  </si>
  <si>
    <t>を基準日として作成してください。</t>
    <rPh sb="1" eb="4">
      <t>キジュンビ</t>
    </rPh>
    <rPh sb="7" eb="9">
      <t>サクセイ</t>
    </rPh>
    <phoneticPr fontId="3"/>
  </si>
  <si>
    <t>電話番号</t>
    <rPh sb="0" eb="2">
      <t>デンワ</t>
    </rPh>
    <rPh sb="2" eb="4">
      <t>バンゴウ</t>
    </rPh>
    <phoneticPr fontId="3"/>
  </si>
  <si>
    <t>在職期間</t>
    <rPh sb="0" eb="2">
      <t>ザイショク</t>
    </rPh>
    <rPh sb="2" eb="4">
      <t>キカン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</si>
  <si>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</si>
  <si>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</si>
  <si>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</si>
  <si>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ヶ月</t>
    <rPh sb="1" eb="2">
      <t>ゲツ</t>
    </rPh>
    <phoneticPr fontId="3"/>
  </si>
  <si>
    <t>内容</t>
    <rPh sb="0" eb="2">
      <t>ナイヨウ</t>
    </rPh>
    <phoneticPr fontId="3"/>
  </si>
  <si>
    <t>従事した職種</t>
    <rPh sb="0" eb="2">
      <t>ジュウジ</t>
    </rPh>
    <rPh sb="4" eb="6">
      <t>ショクシュ</t>
    </rPh>
    <phoneticPr fontId="3"/>
  </si>
  <si>
    <t>現在に至る</t>
    <rPh sb="0" eb="2">
      <t>ゲンザイ</t>
    </rPh>
    <rPh sb="3" eb="4">
      <t>イタ</t>
    </rPh>
    <phoneticPr fontId="3"/>
  </si>
  <si>
    <t>職歴</t>
    <rPh sb="0" eb="2">
      <t>ショクレキ</t>
    </rPh>
    <phoneticPr fontId="3"/>
  </si>
  <si>
    <t>推薦者</t>
    <rPh sb="0" eb="3">
      <t>スイセンシャ</t>
    </rPh>
    <phoneticPr fontId="3"/>
  </si>
  <si>
    <t>団体等の名称</t>
    <rPh sb="0" eb="3">
      <t>ダンタイナド</t>
    </rPh>
    <rPh sb="4" eb="6">
      <t>メイショウ</t>
    </rPh>
    <phoneticPr fontId="3"/>
  </si>
  <si>
    <t>代表</t>
    <rPh sb="0" eb="2">
      <t>ダイヒョウ</t>
    </rPh>
    <phoneticPr fontId="3"/>
  </si>
  <si>
    <t>職名</t>
    <rPh sb="0" eb="2">
      <t>ショクメイ</t>
    </rPh>
    <phoneticPr fontId="3"/>
  </si>
  <si>
    <t>担当者</t>
    <rPh sb="0" eb="3">
      <t>タントウシャ</t>
    </rPh>
    <phoneticPr fontId="3"/>
  </si>
  <si>
    <t>合計在職期間</t>
    <rPh sb="0" eb="2">
      <t>ゴウケイ</t>
    </rPh>
    <rPh sb="2" eb="4">
      <t>ザイショク</t>
    </rPh>
    <rPh sb="4" eb="6">
      <t>キカン</t>
    </rPh>
    <phoneticPr fontId="3"/>
  </si>
  <si>
    <t>職種（１）</t>
    <rPh sb="0" eb="2">
      <t>ショクシュ</t>
    </rPh>
    <phoneticPr fontId="3"/>
  </si>
  <si>
    <t>職種（２）</t>
    <rPh sb="0" eb="2">
      <t>ショクシュ</t>
    </rPh>
    <phoneticPr fontId="3"/>
  </si>
  <si>
    <t>職種名</t>
    <rPh sb="0" eb="2">
      <t>ショクシュ</t>
    </rPh>
    <rPh sb="2" eb="3">
      <t>メイ</t>
    </rPh>
    <phoneticPr fontId="3"/>
  </si>
  <si>
    <t>推薦地区</t>
    <rPh sb="0" eb="2">
      <t>スイセン</t>
    </rPh>
    <rPh sb="2" eb="4">
      <t>チク</t>
    </rPh>
    <phoneticPr fontId="3"/>
  </si>
  <si>
    <t>年齢</t>
    <rPh sb="0" eb="2">
      <t>ネンレイ</t>
    </rPh>
    <phoneticPr fontId="3"/>
  </si>
  <si>
    <t>自宅郵便番号</t>
    <rPh sb="0" eb="2">
      <t>ジタク</t>
    </rPh>
    <rPh sb="2" eb="4">
      <t>ユウビン</t>
    </rPh>
    <rPh sb="4" eb="6">
      <t>バンゴウ</t>
    </rPh>
    <phoneticPr fontId="3"/>
  </si>
  <si>
    <t>自宅住所</t>
    <rPh sb="0" eb="2">
      <t>ジタク</t>
    </rPh>
    <rPh sb="2" eb="4">
      <t>ジュウショ</t>
    </rPh>
    <phoneticPr fontId="3"/>
  </si>
  <si>
    <t>自宅電話番号</t>
    <rPh sb="0" eb="2">
      <t>ジタク</t>
    </rPh>
    <rPh sb="2" eb="4">
      <t>デンワ</t>
    </rPh>
    <rPh sb="4" eb="6">
      <t>バンゴウ</t>
    </rPh>
    <phoneticPr fontId="3"/>
  </si>
  <si>
    <t>勤務先名称</t>
    <rPh sb="0" eb="3">
      <t>キンムサキ</t>
    </rPh>
    <rPh sb="3" eb="5">
      <t>メイショウ</t>
    </rPh>
    <phoneticPr fontId="3"/>
  </si>
  <si>
    <t>勤務先郵便番号</t>
    <rPh sb="0" eb="3">
      <t>キンムサキ</t>
    </rPh>
    <rPh sb="3" eb="5">
      <t>ユウビン</t>
    </rPh>
    <rPh sb="5" eb="7">
      <t>バンゴウ</t>
    </rPh>
    <phoneticPr fontId="3"/>
  </si>
  <si>
    <t>勤務先所在地</t>
    <rPh sb="0" eb="3">
      <t>キンムサキ</t>
    </rPh>
    <rPh sb="3" eb="6">
      <t>ショザイチ</t>
    </rPh>
    <phoneticPr fontId="3"/>
  </si>
  <si>
    <t>勤務先電話番号</t>
    <rPh sb="0" eb="3">
      <t>キンムサキ</t>
    </rPh>
    <rPh sb="3" eb="5">
      <t>デンワ</t>
    </rPh>
    <rPh sb="5" eb="7">
      <t>バンゴウ</t>
    </rPh>
    <phoneticPr fontId="3"/>
  </si>
  <si>
    <t>在職期間（年）</t>
    <rPh sb="0" eb="2">
      <t>ザイショク</t>
    </rPh>
    <rPh sb="2" eb="4">
      <t>キカン</t>
    </rPh>
    <rPh sb="5" eb="6">
      <t>ネン</t>
    </rPh>
    <phoneticPr fontId="3"/>
  </si>
  <si>
    <t>在職期間（月）</t>
    <rPh sb="0" eb="2">
      <t>ザイショク</t>
    </rPh>
    <rPh sb="2" eb="4">
      <t>キカン</t>
    </rPh>
    <rPh sb="5" eb="6">
      <t>ツキ</t>
    </rPh>
    <phoneticPr fontId="3"/>
  </si>
  <si>
    <t>推薦者名称</t>
    <rPh sb="0" eb="3">
      <t>スイセンシャ</t>
    </rPh>
    <rPh sb="3" eb="5">
      <t>メイショウ</t>
    </rPh>
    <phoneticPr fontId="3"/>
  </si>
  <si>
    <t>代表職名</t>
    <rPh sb="0" eb="2">
      <t>ダイヒョウ</t>
    </rPh>
    <rPh sb="2" eb="4">
      <t>ショクメイ</t>
    </rPh>
    <phoneticPr fontId="3"/>
  </si>
  <si>
    <t>代表氏名</t>
    <rPh sb="0" eb="2">
      <t>ダイヒョウ</t>
    </rPh>
    <rPh sb="2" eb="4">
      <t>シメイ</t>
    </rPh>
    <phoneticPr fontId="3"/>
  </si>
  <si>
    <t>担当職名</t>
    <rPh sb="0" eb="2">
      <t>タントウ</t>
    </rPh>
    <rPh sb="2" eb="4">
      <t>ショクメイ</t>
    </rPh>
    <phoneticPr fontId="3"/>
  </si>
  <si>
    <t>担当氏名</t>
    <rPh sb="0" eb="2">
      <t>タントウ</t>
    </rPh>
    <rPh sb="2" eb="4">
      <t>シメイ</t>
    </rPh>
    <phoneticPr fontId="3"/>
  </si>
  <si>
    <t>推薦者郵便番号</t>
    <rPh sb="0" eb="3">
      <t>スイセンシャ</t>
    </rPh>
    <rPh sb="3" eb="5">
      <t>ユウビン</t>
    </rPh>
    <rPh sb="5" eb="7">
      <t>バンゴウ</t>
    </rPh>
    <phoneticPr fontId="3"/>
  </si>
  <si>
    <t>推薦者所在地</t>
    <rPh sb="0" eb="3">
      <t>スイセンシャ</t>
    </rPh>
    <rPh sb="3" eb="6">
      <t>ショザイチ</t>
    </rPh>
    <phoneticPr fontId="3"/>
  </si>
  <si>
    <t>推薦者電話番号</t>
    <rPh sb="0" eb="3">
      <t>スイセンシャ</t>
    </rPh>
    <rPh sb="3" eb="5">
      <t>デンワ</t>
    </rPh>
    <rPh sb="5" eb="7">
      <t>バンゴウ</t>
    </rPh>
    <phoneticPr fontId="3"/>
  </si>
  <si>
    <t>職種（１）</t>
    <rPh sb="0" eb="2">
      <t>ショクシュ</t>
    </rPh>
    <phoneticPr fontId="3"/>
  </si>
  <si>
    <t>職種（２）</t>
    <rPh sb="0" eb="2">
      <t>ショクシュ</t>
    </rPh>
    <phoneticPr fontId="3"/>
  </si>
  <si>
    <t xml:space="preserve">
所在地
</t>
    <rPh sb="1" eb="4">
      <t>ショザイチ</t>
    </rPh>
    <phoneticPr fontId="3"/>
  </si>
  <si>
    <t>兵庫県技能顕功賞被表彰者推薦調書(2)</t>
    <rPh sb="0" eb="3">
      <t>ヒョウゴケン</t>
    </rPh>
    <rPh sb="3" eb="5">
      <t>ギノウ</t>
    </rPh>
    <rPh sb="5" eb="6">
      <t>ケン</t>
    </rPh>
    <rPh sb="6" eb="7">
      <t>イサオ</t>
    </rPh>
    <rPh sb="7" eb="8">
      <t>ショウ</t>
    </rPh>
    <rPh sb="8" eb="9">
      <t>ヒ</t>
    </rPh>
    <rPh sb="9" eb="12">
      <t>ヒョウショウシャ</t>
    </rPh>
    <rPh sb="12" eb="14">
      <t>スイセン</t>
    </rPh>
    <rPh sb="14" eb="16">
      <t>チョウショ</t>
    </rPh>
    <phoneticPr fontId="3"/>
  </si>
  <si>
    <t>技能の優秀さ</t>
    <rPh sb="0" eb="2">
      <t>ギノウ</t>
    </rPh>
    <rPh sb="3" eb="5">
      <t>ユウシュウ</t>
    </rPh>
    <phoneticPr fontId="3"/>
  </si>
  <si>
    <t>産業に対する貢献</t>
    <rPh sb="0" eb="2">
      <t>サンギョウ</t>
    </rPh>
    <rPh sb="3" eb="4">
      <t>タイ</t>
    </rPh>
    <rPh sb="6" eb="8">
      <t>コウケン</t>
    </rPh>
    <phoneticPr fontId="3"/>
  </si>
  <si>
    <t>監督者（※役職以上）として部下の指導をした年数</t>
    <rPh sb="0" eb="3">
      <t>カントクシャ</t>
    </rPh>
    <rPh sb="5" eb="7">
      <t>ヤクショク</t>
    </rPh>
    <rPh sb="7" eb="9">
      <t>イジョウ</t>
    </rPh>
    <rPh sb="13" eb="15">
      <t>ブカ</t>
    </rPh>
    <rPh sb="16" eb="18">
      <t>シドウ</t>
    </rPh>
    <rPh sb="21" eb="23">
      <t>ネンスウ</t>
    </rPh>
    <phoneticPr fontId="3"/>
  </si>
  <si>
    <t>模範性</t>
    <rPh sb="0" eb="2">
      <t>モハン</t>
    </rPh>
    <rPh sb="2" eb="3">
      <t>セイ</t>
    </rPh>
    <phoneticPr fontId="3"/>
  </si>
  <si>
    <t>有する技能に関連した職種における１日平均の就業時間</t>
    <rPh sb="0" eb="1">
      <t>ユウ</t>
    </rPh>
    <rPh sb="3" eb="5">
      <t>ギノウ</t>
    </rPh>
    <rPh sb="6" eb="8">
      <t>カンレン</t>
    </rPh>
    <rPh sb="10" eb="12">
      <t>ショクシュ</t>
    </rPh>
    <rPh sb="17" eb="18">
      <t>ニチ</t>
    </rPh>
    <rPh sb="18" eb="20">
      <t>ヘイキン</t>
    </rPh>
    <rPh sb="21" eb="23">
      <t>シュウギョウ</t>
    </rPh>
    <rPh sb="23" eb="25">
      <t>ジカン</t>
    </rPh>
    <phoneticPr fontId="3"/>
  </si>
  <si>
    <t>★抽象的な表現の繰り返しは避け、出来るだけ具体的に分かりやすく記載してください。</t>
    <rPh sb="1" eb="4">
      <t>チュウショウテキ</t>
    </rPh>
    <rPh sb="5" eb="7">
      <t>ヒョウゲン</t>
    </rPh>
    <rPh sb="8" eb="9">
      <t>ク</t>
    </rPh>
    <rPh sb="10" eb="11">
      <t>カエ</t>
    </rPh>
    <rPh sb="13" eb="14">
      <t>サ</t>
    </rPh>
    <rPh sb="16" eb="18">
      <t>デキ</t>
    </rPh>
    <rPh sb="21" eb="24">
      <t>グタイテキ</t>
    </rPh>
    <rPh sb="25" eb="26">
      <t>ワ</t>
    </rPh>
    <rPh sb="31" eb="33">
      <t>キサイ</t>
    </rPh>
    <phoneticPr fontId="3"/>
  </si>
  <si>
    <t>現役性</t>
    <rPh sb="0" eb="2">
      <t>ゲンエキ</t>
    </rPh>
    <rPh sb="2" eb="3">
      <t>セイ</t>
    </rPh>
    <phoneticPr fontId="3"/>
  </si>
  <si>
    <t>＜様式２＞</t>
    <phoneticPr fontId="3"/>
  </si>
  <si>
    <t>履歴書（技能顕功賞用）</t>
    <rPh sb="0" eb="3">
      <t>リレキショ</t>
    </rPh>
    <rPh sb="4" eb="6">
      <t>ギノウ</t>
    </rPh>
    <rPh sb="6" eb="7">
      <t>ケン</t>
    </rPh>
    <rPh sb="7" eb="8">
      <t>イサオ</t>
    </rPh>
    <rPh sb="8" eb="10">
      <t>ショウヨウ</t>
    </rPh>
    <phoneticPr fontId="3"/>
  </si>
  <si>
    <t>学校名</t>
    <rPh sb="0" eb="3">
      <t>ガッコウメイ</t>
    </rPh>
    <phoneticPr fontId="3"/>
  </si>
  <si>
    <t>学部・学科</t>
    <rPh sb="0" eb="2">
      <t>ガクブ</t>
    </rPh>
    <rPh sb="3" eb="5">
      <t>ガッカ</t>
    </rPh>
    <phoneticPr fontId="3"/>
  </si>
  <si>
    <t>年月日</t>
    <rPh sb="0" eb="3">
      <t>ネンガッピ</t>
    </rPh>
    <phoneticPr fontId="3"/>
  </si>
  <si>
    <t>団体役員歴</t>
    <rPh sb="0" eb="2">
      <t>ダンタイ</t>
    </rPh>
    <rPh sb="2" eb="4">
      <t>ヤクイン</t>
    </rPh>
    <rPh sb="4" eb="5">
      <t>レキ</t>
    </rPh>
    <phoneticPr fontId="3"/>
  </si>
  <si>
    <t>表彰歴</t>
    <rPh sb="0" eb="2">
      <t>ヒョウショウ</t>
    </rPh>
    <rPh sb="2" eb="3">
      <t>レキ</t>
    </rPh>
    <phoneticPr fontId="3"/>
  </si>
  <si>
    <t>免許・資格・実用新案等</t>
    <rPh sb="0" eb="2">
      <t>メンキョ</t>
    </rPh>
    <rPh sb="3" eb="5">
      <t>シカク</t>
    </rPh>
    <rPh sb="6" eb="8">
      <t>ジツヨウ</t>
    </rPh>
    <rPh sb="8" eb="10">
      <t>シンアン</t>
    </rPh>
    <rPh sb="10" eb="11">
      <t>ナド</t>
    </rPh>
    <phoneticPr fontId="3"/>
  </si>
  <si>
    <t>職業訓練指導員免許</t>
    <rPh sb="0" eb="2">
      <t>ショクギョウ</t>
    </rPh>
    <rPh sb="2" eb="4">
      <t>クンレン</t>
    </rPh>
    <rPh sb="4" eb="7">
      <t>シドウイン</t>
    </rPh>
    <rPh sb="7" eb="9">
      <t>メンキョ</t>
    </rPh>
    <phoneticPr fontId="3"/>
  </si>
  <si>
    <t>職種</t>
    <rPh sb="0" eb="2">
      <t>ショクシュ</t>
    </rPh>
    <phoneticPr fontId="3"/>
  </si>
  <si>
    <t>取得年月日</t>
    <rPh sb="0" eb="2">
      <t>シュトク</t>
    </rPh>
    <rPh sb="2" eb="5">
      <t>ネンガッピ</t>
    </rPh>
    <phoneticPr fontId="3"/>
  </si>
  <si>
    <t>氏　　名</t>
    <rPh sb="0" eb="1">
      <t>ウジ</t>
    </rPh>
    <rPh sb="3" eb="4">
      <t>ナ</t>
    </rPh>
    <phoneticPr fontId="3"/>
  </si>
  <si>
    <t>現　住　所</t>
    <rPh sb="0" eb="1">
      <t>ゲン</t>
    </rPh>
    <rPh sb="2" eb="3">
      <t>スミ</t>
    </rPh>
    <rPh sb="4" eb="5">
      <t>ショ</t>
    </rPh>
    <phoneticPr fontId="3"/>
  </si>
  <si>
    <t>最 終 学 歴</t>
    <rPh sb="0" eb="1">
      <t>サイ</t>
    </rPh>
    <rPh sb="2" eb="3">
      <t>シュウ</t>
    </rPh>
    <rPh sb="4" eb="5">
      <t>ガク</t>
    </rPh>
    <rPh sb="6" eb="7">
      <t>レキ</t>
    </rPh>
    <phoneticPr fontId="3"/>
  </si>
  <si>
    <t>指導員免許</t>
    <rPh sb="0" eb="3">
      <t>シドウイン</t>
    </rPh>
    <rPh sb="3" eb="5">
      <t>メンキョ</t>
    </rPh>
    <phoneticPr fontId="3"/>
  </si>
  <si>
    <t>園芸</t>
  </si>
  <si>
    <t>造園</t>
  </si>
  <si>
    <t>森林環境保全</t>
  </si>
  <si>
    <t>鉄鋼</t>
  </si>
  <si>
    <t>鋳造</t>
  </si>
  <si>
    <t>鍛造</t>
  </si>
  <si>
    <t>熱処理</t>
  </si>
  <si>
    <t>塑性加工</t>
  </si>
  <si>
    <t>溶接</t>
  </si>
  <si>
    <t>構造物鉄工</t>
  </si>
  <si>
    <t>金属表面処理</t>
  </si>
  <si>
    <t>機械</t>
  </si>
  <si>
    <t>電子</t>
  </si>
  <si>
    <t>電気</t>
  </si>
  <si>
    <t>コンピュータ制御</t>
  </si>
  <si>
    <t>発変電</t>
  </si>
  <si>
    <t>送配電</t>
  </si>
  <si>
    <t>電気工事</t>
  </si>
  <si>
    <t>自動車製造</t>
  </si>
  <si>
    <t>自動車整備</t>
  </si>
  <si>
    <t>自動車車体整備</t>
  </si>
  <si>
    <t>航空機製造</t>
  </si>
  <si>
    <t>航空機整備</t>
  </si>
  <si>
    <t>鉄道車両</t>
  </si>
  <si>
    <t>造船</t>
  </si>
  <si>
    <t>時計</t>
  </si>
  <si>
    <t>光学ガラス</t>
  </si>
  <si>
    <t>光学機器</t>
  </si>
  <si>
    <t>計測機器</t>
  </si>
  <si>
    <t>理化学機器</t>
  </si>
  <si>
    <t>製材機械</t>
  </si>
  <si>
    <t>内燃機関</t>
  </si>
  <si>
    <t>建設機械</t>
  </si>
  <si>
    <t>農業機械</t>
  </si>
  <si>
    <t>縫製機械</t>
  </si>
  <si>
    <t>織布</t>
  </si>
  <si>
    <t>織機調整</t>
  </si>
  <si>
    <t>染色</t>
  </si>
  <si>
    <t>ニット</t>
  </si>
  <si>
    <t>洋裁</t>
  </si>
  <si>
    <t>洋服</t>
  </si>
  <si>
    <t>縫製</t>
  </si>
  <si>
    <t>和裁</t>
  </si>
  <si>
    <t>寝具</t>
  </si>
  <si>
    <t>帆布製品</t>
  </si>
  <si>
    <t>木型</t>
  </si>
  <si>
    <t>木工</t>
  </si>
  <si>
    <t>工業包装</t>
  </si>
  <si>
    <t>紙器</t>
  </si>
  <si>
    <t>製版・印刷</t>
  </si>
  <si>
    <t>製本</t>
  </si>
  <si>
    <t>プラスチック製品</t>
  </si>
  <si>
    <t>レザー加工</t>
  </si>
  <si>
    <t>ガラス</t>
  </si>
  <si>
    <t>ほうろう製品</t>
  </si>
  <si>
    <t>陶磁器</t>
  </si>
  <si>
    <t>石材</t>
  </si>
  <si>
    <t>麺</t>
  </si>
  <si>
    <t>パン・菓子</t>
  </si>
  <si>
    <t>食肉</t>
  </si>
  <si>
    <t>水産物加工</t>
  </si>
  <si>
    <t>発酵</t>
  </si>
  <si>
    <t>建築</t>
  </si>
  <si>
    <t>枠組壁建築</t>
  </si>
  <si>
    <t>とび</t>
  </si>
  <si>
    <t>建設</t>
  </si>
  <si>
    <t>プレハブ建築</t>
  </si>
  <si>
    <t>屋根</t>
  </si>
  <si>
    <t>スレート</t>
  </si>
  <si>
    <t>建築板金</t>
  </si>
  <si>
    <t>防水</t>
  </si>
  <si>
    <t>サッシ・ガラス施工</t>
  </si>
  <si>
    <t>畳</t>
  </si>
  <si>
    <t>インテリア</t>
  </si>
  <si>
    <t>床仕上げ</t>
  </si>
  <si>
    <t>表具</t>
  </si>
  <si>
    <t>左官・タイル</t>
  </si>
  <si>
    <t>築炉</t>
  </si>
  <si>
    <t>ブロック建築</t>
  </si>
  <si>
    <t>熱絶縁</t>
  </si>
  <si>
    <t>冷凍空調機器</t>
  </si>
  <si>
    <t>配管</t>
  </si>
  <si>
    <t>住宅設備機器</t>
  </si>
  <si>
    <t>さく井</t>
  </si>
  <si>
    <t>土木</t>
  </si>
  <si>
    <t>測量</t>
  </si>
  <si>
    <t>建築物設備管理</t>
  </si>
  <si>
    <t>ボイラー</t>
  </si>
  <si>
    <t>クレーン</t>
  </si>
  <si>
    <t>建設機械運転</t>
  </si>
  <si>
    <t>港湾荷役</t>
  </si>
  <si>
    <t>化学分析</t>
  </si>
  <si>
    <t>公害検査</t>
  </si>
  <si>
    <t>木材工芸</t>
  </si>
  <si>
    <t>竹工芸</t>
  </si>
  <si>
    <t>漆器</t>
  </si>
  <si>
    <t>貴金属・宝石</t>
  </si>
  <si>
    <t>印章彫刻</t>
  </si>
  <si>
    <t>塗装</t>
  </si>
  <si>
    <t>広告美術</t>
  </si>
  <si>
    <t>デザイン</t>
  </si>
  <si>
    <t>義肢装具</t>
  </si>
  <si>
    <t>電気通信</t>
  </si>
  <si>
    <t>電話交換</t>
  </si>
  <si>
    <t>事務</t>
  </si>
  <si>
    <t>貿易事務</t>
  </si>
  <si>
    <t>流通ビジネス</t>
  </si>
  <si>
    <t>写真</t>
  </si>
  <si>
    <t>介護サービス</t>
  </si>
  <si>
    <t>理容</t>
  </si>
  <si>
    <t>美容</t>
  </si>
  <si>
    <t>ホテル・旅館・レストラン</t>
  </si>
  <si>
    <t>観光ビジネス</t>
  </si>
  <si>
    <t>日本料理</t>
  </si>
  <si>
    <t>中国料理</t>
  </si>
  <si>
    <t>西洋料理</t>
  </si>
  <si>
    <t>臨床検査</t>
  </si>
  <si>
    <t>フラワー装飾</t>
  </si>
  <si>
    <t>メカトロニクス</t>
  </si>
  <si>
    <t>情報処理</t>
  </si>
  <si>
    <t>フォークリフト</t>
  </si>
  <si>
    <t>建築物衛生管理</t>
  </si>
  <si>
    <t>福祉工学</t>
  </si>
  <si>
    <t>技能検定</t>
    <rPh sb="0" eb="2">
      <t>ギノウ</t>
    </rPh>
    <rPh sb="2" eb="4">
      <t>ケンテイ</t>
    </rPh>
    <phoneticPr fontId="3"/>
  </si>
  <si>
    <t>級</t>
    <rPh sb="0" eb="1">
      <t>キュウ</t>
    </rPh>
    <phoneticPr fontId="3"/>
  </si>
  <si>
    <t>技能検定</t>
    <rPh sb="0" eb="2">
      <t>ギノウ</t>
    </rPh>
    <rPh sb="2" eb="4">
      <t>ケンテイ</t>
    </rPh>
    <phoneticPr fontId="3"/>
  </si>
  <si>
    <t>作業名</t>
    <rPh sb="0" eb="2">
      <t>サギョウ</t>
    </rPh>
    <rPh sb="2" eb="3">
      <t>メイ</t>
    </rPh>
    <phoneticPr fontId="3"/>
  </si>
  <si>
    <t>技能検定委員歴
（補佐員歴）</t>
    <rPh sb="0" eb="2">
      <t>ギノウ</t>
    </rPh>
    <rPh sb="2" eb="4">
      <t>ケンテイ</t>
    </rPh>
    <rPh sb="4" eb="6">
      <t>イイン</t>
    </rPh>
    <rPh sb="6" eb="7">
      <t>レキ</t>
    </rPh>
    <rPh sb="9" eb="12">
      <t>ホサイン</t>
    </rPh>
    <rPh sb="12" eb="13">
      <t>レキ</t>
    </rPh>
    <phoneticPr fontId="3"/>
  </si>
  <si>
    <t>種別</t>
    <rPh sb="0" eb="2">
      <t>シュベツ</t>
    </rPh>
    <phoneticPr fontId="3"/>
  </si>
  <si>
    <t>期間</t>
    <rPh sb="0" eb="2">
      <t>キカン</t>
    </rPh>
    <phoneticPr fontId="3"/>
  </si>
  <si>
    <t>自</t>
    <rPh sb="0" eb="1">
      <t>ジ</t>
    </rPh>
    <phoneticPr fontId="3"/>
  </si>
  <si>
    <t>至</t>
    <rPh sb="0" eb="1">
      <t>イタ</t>
    </rPh>
    <phoneticPr fontId="3"/>
  </si>
  <si>
    <t>自</t>
    <phoneticPr fontId="3"/>
  </si>
  <si>
    <t>兵庫県技能士会
連合会への加入</t>
    <rPh sb="0" eb="3">
      <t>ヒョウゴケン</t>
    </rPh>
    <rPh sb="3" eb="6">
      <t>ギノウシ</t>
    </rPh>
    <rPh sb="6" eb="7">
      <t>カイ</t>
    </rPh>
    <rPh sb="8" eb="11">
      <t>レンゴウカイ</t>
    </rPh>
    <rPh sb="13" eb="15">
      <t>カニュウ</t>
    </rPh>
    <phoneticPr fontId="3"/>
  </si>
  <si>
    <t>所属する技能士会名</t>
    <rPh sb="0" eb="2">
      <t>ショゾク</t>
    </rPh>
    <rPh sb="4" eb="7">
      <t>ギノウシ</t>
    </rPh>
    <rPh sb="7" eb="8">
      <t>カイ</t>
    </rPh>
    <rPh sb="8" eb="9">
      <t>メイ</t>
    </rPh>
    <phoneticPr fontId="3"/>
  </si>
  <si>
    <t>※　様式に入力できなかったものはこのシートに記載ください</t>
    <rPh sb="2" eb="4">
      <t>ヨウシキ</t>
    </rPh>
    <rPh sb="5" eb="7">
      <t>ニュウリョク</t>
    </rPh>
    <rPh sb="22" eb="24">
      <t>キサイ</t>
    </rPh>
    <phoneticPr fontId="3"/>
  </si>
  <si>
    <t>通算年数</t>
    <rPh sb="0" eb="2">
      <t>ツウサン</t>
    </rPh>
    <rPh sb="2" eb="4">
      <t>ネンスウ</t>
    </rPh>
    <phoneticPr fontId="3"/>
  </si>
  <si>
    <t>★団体役員歴・表彰歴・免許・資格は、過去のものから順に列挙し、年月日も記入してください。</t>
    <rPh sb="1" eb="3">
      <t>ダンタイ</t>
    </rPh>
    <rPh sb="3" eb="5">
      <t>ヤクイン</t>
    </rPh>
    <rPh sb="5" eb="6">
      <t>レキ</t>
    </rPh>
    <rPh sb="7" eb="9">
      <t>ヒョウショウ</t>
    </rPh>
    <rPh sb="9" eb="10">
      <t>レキ</t>
    </rPh>
    <rPh sb="11" eb="13">
      <t>メンキョ</t>
    </rPh>
    <rPh sb="14" eb="16">
      <t>シカク</t>
    </rPh>
    <rPh sb="18" eb="20">
      <t>カコ</t>
    </rPh>
    <rPh sb="25" eb="26">
      <t>ジュン</t>
    </rPh>
    <rPh sb="27" eb="29">
      <t>レッキョ</t>
    </rPh>
    <rPh sb="31" eb="34">
      <t>ネンガッピ</t>
    </rPh>
    <rPh sb="35" eb="37">
      <t>キニュウ</t>
    </rPh>
    <phoneticPr fontId="3"/>
  </si>
  <si>
    <t>メールアドレス</t>
    <phoneticPr fontId="3"/>
  </si>
  <si>
    <t>郵便番号</t>
    <rPh sb="0" eb="2">
      <t>ユウビン</t>
    </rPh>
    <rPh sb="2" eb="4">
      <t>バンゴウ</t>
    </rPh>
    <phoneticPr fontId="3"/>
  </si>
  <si>
    <t>推薦実績</t>
    <rPh sb="0" eb="2">
      <t>スイセン</t>
    </rPh>
    <rPh sb="2" eb="4">
      <t>ジッセキ</t>
    </rPh>
    <phoneticPr fontId="3"/>
  </si>
  <si>
    <t>年度</t>
    <rPh sb="0" eb="2">
      <t>ネンド</t>
    </rPh>
    <phoneticPr fontId="3"/>
  </si>
  <si>
    <t>年度</t>
    <phoneticPr fontId="3"/>
  </si>
  <si>
    <t>現住所</t>
    <rPh sb="0" eb="3">
      <t>ゲンジュウショ</t>
    </rPh>
    <phoneticPr fontId="3"/>
  </si>
  <si>
    <t>所在地</t>
    <rPh sb="0" eb="3">
      <t>ショザイチ</t>
    </rPh>
    <phoneticPr fontId="3"/>
  </si>
  <si>
    <t>＜様式１－１＞</t>
    <phoneticPr fontId="3"/>
  </si>
  <si>
    <t>在職年月数</t>
    <rPh sb="0" eb="2">
      <t>ザイショク</t>
    </rPh>
    <rPh sb="2" eb="4">
      <t>ネンゲツ</t>
    </rPh>
    <rPh sb="4" eb="5">
      <t>スウ</t>
    </rPh>
    <phoneticPr fontId="3"/>
  </si>
  <si>
    <t>番号</t>
    <rPh sb="0" eb="2">
      <t>バンゴウ</t>
    </rPh>
    <phoneticPr fontId="3"/>
  </si>
  <si>
    <t>職種名</t>
    <rPh sb="0" eb="2">
      <t>ショクシュ</t>
    </rPh>
    <rPh sb="2" eb="3">
      <t>メイ</t>
    </rPh>
    <phoneticPr fontId="3"/>
  </si>
  <si>
    <t>年（西暦）</t>
    <rPh sb="0" eb="1">
      <t>ネン</t>
    </rPh>
    <rPh sb="2" eb="4">
      <t>セイレキ</t>
    </rPh>
    <phoneticPr fontId="3"/>
  </si>
  <si>
    <t>＜様式１－２＞</t>
    <phoneticPr fontId="3"/>
  </si>
  <si>
    <t>卒業</t>
    <phoneticPr fontId="3"/>
  </si>
  <si>
    <t>造園</t>
    <rPh sb="0" eb="2">
      <t>ゾウエン</t>
    </rPh>
    <phoneticPr fontId="3"/>
  </si>
  <si>
    <t>ビルクリーニング</t>
    <phoneticPr fontId="3"/>
  </si>
  <si>
    <t>ウェブデザイン</t>
    <phoneticPr fontId="3"/>
  </si>
  <si>
    <t>キャリアコンサルティング</t>
    <phoneticPr fontId="3"/>
  </si>
  <si>
    <t>ピアノ調律</t>
    <rPh sb="3" eb="5">
      <t>チョウリツ</t>
    </rPh>
    <phoneticPr fontId="3"/>
  </si>
  <si>
    <t>ファイナンシャルプランナー</t>
    <phoneticPr fontId="3"/>
  </si>
  <si>
    <t>眼鏡作製</t>
    <rPh sb="0" eb="2">
      <t>メガネ</t>
    </rPh>
    <rPh sb="2" eb="4">
      <t>サクセイ</t>
    </rPh>
    <phoneticPr fontId="3"/>
  </si>
  <si>
    <t>知的財産管理</t>
    <rPh sb="0" eb="2">
      <t>チテキ</t>
    </rPh>
    <rPh sb="2" eb="4">
      <t>ザイサン</t>
    </rPh>
    <rPh sb="4" eb="6">
      <t>カンリ</t>
    </rPh>
    <phoneticPr fontId="3"/>
  </si>
  <si>
    <t>金融窓口サービス</t>
    <rPh sb="0" eb="2">
      <t>キンユウ</t>
    </rPh>
    <rPh sb="2" eb="4">
      <t>マドグチ</t>
    </rPh>
    <phoneticPr fontId="3"/>
  </si>
  <si>
    <t>ブライダルコーディネート</t>
    <phoneticPr fontId="3"/>
  </si>
  <si>
    <t>接客販売</t>
    <rPh sb="0" eb="2">
      <t>セッキャク</t>
    </rPh>
    <rPh sb="2" eb="4">
      <t>ハンバイ</t>
    </rPh>
    <phoneticPr fontId="3"/>
  </si>
  <si>
    <t>着付け</t>
    <rPh sb="0" eb="2">
      <t>キツ</t>
    </rPh>
    <phoneticPr fontId="3"/>
  </si>
  <si>
    <t>ホテル・マネジメント</t>
    <phoneticPr fontId="3"/>
  </si>
  <si>
    <t>レストランサービス</t>
    <phoneticPr fontId="3"/>
  </si>
  <si>
    <t>非接触除去加工</t>
    <rPh sb="0" eb="3">
      <t>ヒセッショク</t>
    </rPh>
    <rPh sb="3" eb="5">
      <t>ジョキョ</t>
    </rPh>
    <rPh sb="5" eb="7">
      <t>カコウ</t>
    </rPh>
    <phoneticPr fontId="3"/>
  </si>
  <si>
    <t>フィットネスクラブ・マネジメント</t>
    <phoneticPr fontId="3"/>
  </si>
  <si>
    <t>ビル設備管理</t>
    <phoneticPr fontId="3"/>
  </si>
  <si>
    <t>園芸装飾</t>
    <rPh sb="0" eb="2">
      <t>エンゲイ</t>
    </rPh>
    <rPh sb="2" eb="4">
      <t>ソウショク</t>
    </rPh>
    <phoneticPr fontId="3"/>
  </si>
  <si>
    <t>さく井</t>
    <phoneticPr fontId="3"/>
  </si>
  <si>
    <t>金属溶解</t>
    <rPh sb="0" eb="2">
      <t>キンゾク</t>
    </rPh>
    <rPh sb="2" eb="4">
      <t>ヨウカイ</t>
    </rPh>
    <phoneticPr fontId="3"/>
  </si>
  <si>
    <t>鋳造</t>
    <rPh sb="0" eb="2">
      <t>チュウゾウ</t>
    </rPh>
    <phoneticPr fontId="3"/>
  </si>
  <si>
    <t>鍛造</t>
    <rPh sb="0" eb="2">
      <t>タンゾウ</t>
    </rPh>
    <phoneticPr fontId="3"/>
  </si>
  <si>
    <t>金属熱処理</t>
    <rPh sb="0" eb="2">
      <t>キンゾク</t>
    </rPh>
    <rPh sb="2" eb="5">
      <t>ネツショリ</t>
    </rPh>
    <phoneticPr fontId="3"/>
  </si>
  <si>
    <t>粉末冶金</t>
    <rPh sb="0" eb="2">
      <t>フンマツ</t>
    </rPh>
    <rPh sb="2" eb="4">
      <t>ヤキン</t>
    </rPh>
    <phoneticPr fontId="3"/>
  </si>
  <si>
    <t>機械加工</t>
    <rPh sb="0" eb="2">
      <t>キカイ</t>
    </rPh>
    <rPh sb="2" eb="4">
      <t>カコウ</t>
    </rPh>
    <phoneticPr fontId="3"/>
  </si>
  <si>
    <t>放電加工</t>
    <rPh sb="0" eb="2">
      <t>ホウデン</t>
    </rPh>
    <rPh sb="2" eb="4">
      <t>カコウ</t>
    </rPh>
    <phoneticPr fontId="3"/>
  </si>
  <si>
    <t>金型製作</t>
    <rPh sb="0" eb="2">
      <t>カナガタ</t>
    </rPh>
    <rPh sb="2" eb="4">
      <t>セイサク</t>
    </rPh>
    <phoneticPr fontId="3"/>
  </si>
  <si>
    <t>金属プレス加工</t>
    <rPh sb="0" eb="2">
      <t>キンゾク</t>
    </rPh>
    <rPh sb="5" eb="7">
      <t>カコウ</t>
    </rPh>
    <phoneticPr fontId="3"/>
  </si>
  <si>
    <t>鉄工</t>
    <rPh sb="0" eb="2">
      <t>テッコウ</t>
    </rPh>
    <phoneticPr fontId="3"/>
  </si>
  <si>
    <t>建築板金</t>
    <rPh sb="0" eb="2">
      <t>ケンチク</t>
    </rPh>
    <rPh sb="2" eb="4">
      <t>バンキン</t>
    </rPh>
    <phoneticPr fontId="3"/>
  </si>
  <si>
    <t>工場板金</t>
    <rPh sb="0" eb="2">
      <t>コウジョウ</t>
    </rPh>
    <rPh sb="2" eb="4">
      <t>バンキン</t>
    </rPh>
    <phoneticPr fontId="3"/>
  </si>
  <si>
    <t>めっき</t>
    <phoneticPr fontId="3"/>
  </si>
  <si>
    <t>アルミニウム陽極酸化処理</t>
    <rPh sb="6" eb="8">
      <t>ヨウキョク</t>
    </rPh>
    <rPh sb="8" eb="10">
      <t>サンカ</t>
    </rPh>
    <rPh sb="10" eb="12">
      <t>ショリ</t>
    </rPh>
    <phoneticPr fontId="3"/>
  </si>
  <si>
    <t>溶射</t>
    <rPh sb="0" eb="1">
      <t>ト</t>
    </rPh>
    <phoneticPr fontId="3"/>
  </si>
  <si>
    <t>金属ばね製造</t>
    <rPh sb="0" eb="2">
      <t>キンゾク</t>
    </rPh>
    <rPh sb="4" eb="6">
      <t>セイゾウ</t>
    </rPh>
    <phoneticPr fontId="3"/>
  </si>
  <si>
    <t>ロープ加工</t>
    <rPh sb="3" eb="5">
      <t>カコウ</t>
    </rPh>
    <phoneticPr fontId="3"/>
  </si>
  <si>
    <t>仕上げ</t>
    <rPh sb="0" eb="2">
      <t>シア</t>
    </rPh>
    <phoneticPr fontId="3"/>
  </si>
  <si>
    <t>切削工具研削</t>
    <rPh sb="0" eb="2">
      <t>セッサク</t>
    </rPh>
    <rPh sb="2" eb="4">
      <t>コウグ</t>
    </rPh>
    <rPh sb="4" eb="6">
      <t>ケンサク</t>
    </rPh>
    <phoneticPr fontId="3"/>
  </si>
  <si>
    <t>機械検査</t>
    <rPh sb="0" eb="2">
      <t>キカイ</t>
    </rPh>
    <rPh sb="2" eb="4">
      <t>ケンサ</t>
    </rPh>
    <phoneticPr fontId="3"/>
  </si>
  <si>
    <t>ダイカスト</t>
    <phoneticPr fontId="3"/>
  </si>
  <si>
    <t>機械保全</t>
    <rPh sb="0" eb="2">
      <t>キカイ</t>
    </rPh>
    <rPh sb="2" eb="4">
      <t>ホゼン</t>
    </rPh>
    <phoneticPr fontId="3"/>
  </si>
  <si>
    <t>電子回路接続</t>
    <rPh sb="0" eb="2">
      <t>デンシ</t>
    </rPh>
    <rPh sb="2" eb="4">
      <t>カイロ</t>
    </rPh>
    <rPh sb="4" eb="6">
      <t>セツゾク</t>
    </rPh>
    <phoneticPr fontId="3"/>
  </si>
  <si>
    <t>電気機器組立て</t>
    <phoneticPr fontId="3"/>
  </si>
  <si>
    <t>電子機器組立て</t>
    <rPh sb="0" eb="2">
      <t>デンシ</t>
    </rPh>
    <rPh sb="2" eb="4">
      <t>キキ</t>
    </rPh>
    <rPh sb="4" eb="6">
      <t>クミタ</t>
    </rPh>
    <phoneticPr fontId="3"/>
  </si>
  <si>
    <t>半導体製品製造</t>
    <rPh sb="0" eb="3">
      <t>ハンドウタイ</t>
    </rPh>
    <rPh sb="3" eb="5">
      <t>セイヒン</t>
    </rPh>
    <rPh sb="5" eb="7">
      <t>セイゾウ</t>
    </rPh>
    <phoneticPr fontId="3"/>
  </si>
  <si>
    <t>プリント配線板製造</t>
    <rPh sb="4" eb="7">
      <t>ハイセンバン</t>
    </rPh>
    <rPh sb="7" eb="9">
      <t>セイゾウ</t>
    </rPh>
    <phoneticPr fontId="3"/>
  </si>
  <si>
    <t>自動販売機調整</t>
    <rPh sb="0" eb="2">
      <t>ジドウ</t>
    </rPh>
    <rPh sb="2" eb="5">
      <t>ハンバイキ</t>
    </rPh>
    <rPh sb="5" eb="7">
      <t>チョウセイ</t>
    </rPh>
    <phoneticPr fontId="3"/>
  </si>
  <si>
    <t>産業車両整備</t>
    <rPh sb="0" eb="2">
      <t>サンギョウ</t>
    </rPh>
    <rPh sb="2" eb="4">
      <t>シャリョウ</t>
    </rPh>
    <rPh sb="4" eb="6">
      <t>セイビ</t>
    </rPh>
    <phoneticPr fontId="3"/>
  </si>
  <si>
    <t>鉄道車両製造・整備</t>
    <rPh sb="0" eb="2">
      <t>テツドウ</t>
    </rPh>
    <rPh sb="2" eb="4">
      <t>シャリョウ</t>
    </rPh>
    <rPh sb="4" eb="6">
      <t>セイゾウ</t>
    </rPh>
    <rPh sb="7" eb="9">
      <t>セイビ</t>
    </rPh>
    <phoneticPr fontId="3"/>
  </si>
  <si>
    <t>時計修理</t>
    <rPh sb="0" eb="2">
      <t>トケイ</t>
    </rPh>
    <rPh sb="2" eb="4">
      <t>シュウリ</t>
    </rPh>
    <phoneticPr fontId="3"/>
  </si>
  <si>
    <t>光学機器製造</t>
    <rPh sb="0" eb="2">
      <t>コウガク</t>
    </rPh>
    <rPh sb="2" eb="4">
      <t>キキ</t>
    </rPh>
    <rPh sb="4" eb="6">
      <t>セイゾウ</t>
    </rPh>
    <phoneticPr fontId="3"/>
  </si>
  <si>
    <t>内燃機関組立て</t>
    <rPh sb="0" eb="2">
      <t>ナイネン</t>
    </rPh>
    <rPh sb="2" eb="4">
      <t>キカン</t>
    </rPh>
    <rPh sb="4" eb="6">
      <t>クミタ</t>
    </rPh>
    <phoneticPr fontId="3"/>
  </si>
  <si>
    <t>空気圧装置組立て</t>
    <rPh sb="0" eb="3">
      <t>クウキアツ</t>
    </rPh>
    <rPh sb="3" eb="5">
      <t>ソウチ</t>
    </rPh>
    <rPh sb="5" eb="7">
      <t>クミタ</t>
    </rPh>
    <phoneticPr fontId="3"/>
  </si>
  <si>
    <t>油圧装置調整</t>
    <rPh sb="0" eb="2">
      <t>ユアツ</t>
    </rPh>
    <rPh sb="2" eb="4">
      <t>ソウチ</t>
    </rPh>
    <rPh sb="4" eb="6">
      <t>チョウセイ</t>
    </rPh>
    <phoneticPr fontId="3"/>
  </si>
  <si>
    <t>縫製機械整備</t>
    <rPh sb="0" eb="2">
      <t>ホウセイ</t>
    </rPh>
    <rPh sb="2" eb="4">
      <t>キカイ</t>
    </rPh>
    <rPh sb="4" eb="6">
      <t>セイビ</t>
    </rPh>
    <phoneticPr fontId="3"/>
  </si>
  <si>
    <t>建設機械整備</t>
    <rPh sb="0" eb="2">
      <t>ケンセツ</t>
    </rPh>
    <rPh sb="2" eb="4">
      <t>キカイ</t>
    </rPh>
    <rPh sb="4" eb="6">
      <t>セイビ</t>
    </rPh>
    <phoneticPr fontId="3"/>
  </si>
  <si>
    <t>農業機械整備</t>
    <rPh sb="0" eb="2">
      <t>ノウギョウ</t>
    </rPh>
    <rPh sb="2" eb="4">
      <t>キカイ</t>
    </rPh>
    <rPh sb="4" eb="6">
      <t>セイビ</t>
    </rPh>
    <phoneticPr fontId="3"/>
  </si>
  <si>
    <t>冷凍空気調和機器施工</t>
    <rPh sb="0" eb="2">
      <t>レイトウ</t>
    </rPh>
    <rPh sb="2" eb="4">
      <t>クウキ</t>
    </rPh>
    <rPh sb="4" eb="6">
      <t>チョウワ</t>
    </rPh>
    <rPh sb="6" eb="8">
      <t>キキ</t>
    </rPh>
    <rPh sb="8" eb="10">
      <t>セコウ</t>
    </rPh>
    <phoneticPr fontId="3"/>
  </si>
  <si>
    <t>染色</t>
    <rPh sb="0" eb="2">
      <t>センショク</t>
    </rPh>
    <phoneticPr fontId="3"/>
  </si>
  <si>
    <t>ニット製品製造</t>
    <rPh sb="3" eb="5">
      <t>セイヒン</t>
    </rPh>
    <rPh sb="5" eb="7">
      <t>セイゾウ</t>
    </rPh>
    <phoneticPr fontId="3"/>
  </si>
  <si>
    <t>婦人子供服製造</t>
    <rPh sb="0" eb="2">
      <t>フジン</t>
    </rPh>
    <rPh sb="2" eb="5">
      <t>コドモフク</t>
    </rPh>
    <rPh sb="5" eb="7">
      <t>セイゾウ</t>
    </rPh>
    <phoneticPr fontId="3"/>
  </si>
  <si>
    <t>紳士服製造</t>
    <rPh sb="0" eb="3">
      <t>シンシフク</t>
    </rPh>
    <rPh sb="3" eb="5">
      <t>セイゾウ</t>
    </rPh>
    <phoneticPr fontId="3"/>
  </si>
  <si>
    <t>和裁</t>
    <rPh sb="0" eb="2">
      <t>ワサイ</t>
    </rPh>
    <phoneticPr fontId="3"/>
  </si>
  <si>
    <t>寝具製作</t>
    <rPh sb="0" eb="2">
      <t>シング</t>
    </rPh>
    <rPh sb="2" eb="4">
      <t>セイサク</t>
    </rPh>
    <phoneticPr fontId="3"/>
  </si>
  <si>
    <t>帆布製品製造</t>
    <rPh sb="0" eb="2">
      <t>ハンプ</t>
    </rPh>
    <rPh sb="2" eb="4">
      <t>セイヒン</t>
    </rPh>
    <rPh sb="4" eb="6">
      <t>セイゾウ</t>
    </rPh>
    <phoneticPr fontId="3"/>
  </si>
  <si>
    <t>布はく縫製</t>
    <rPh sb="0" eb="1">
      <t>ヌノ</t>
    </rPh>
    <rPh sb="3" eb="5">
      <t>ホウセイ</t>
    </rPh>
    <phoneticPr fontId="3"/>
  </si>
  <si>
    <t>機械木工</t>
    <rPh sb="0" eb="2">
      <t>キカイ</t>
    </rPh>
    <rPh sb="2" eb="4">
      <t>モッコウ</t>
    </rPh>
    <phoneticPr fontId="3"/>
  </si>
  <si>
    <t>家具製作</t>
    <rPh sb="0" eb="2">
      <t>カグ</t>
    </rPh>
    <rPh sb="2" eb="4">
      <t>セイサク</t>
    </rPh>
    <phoneticPr fontId="3"/>
  </si>
  <si>
    <t>建具制作</t>
    <rPh sb="0" eb="2">
      <t>タテグ</t>
    </rPh>
    <rPh sb="2" eb="4">
      <t>セイサク</t>
    </rPh>
    <phoneticPr fontId="3"/>
  </si>
  <si>
    <t>紙器・段ボール箱製造</t>
    <rPh sb="0" eb="1">
      <t>カミ</t>
    </rPh>
    <rPh sb="3" eb="4">
      <t>ダン</t>
    </rPh>
    <rPh sb="7" eb="8">
      <t>バコ</t>
    </rPh>
    <rPh sb="8" eb="10">
      <t>セイゾウ</t>
    </rPh>
    <phoneticPr fontId="3"/>
  </si>
  <si>
    <t>プリプレス</t>
    <phoneticPr fontId="3"/>
  </si>
  <si>
    <t>印刷</t>
    <rPh sb="0" eb="2">
      <t>インサツ</t>
    </rPh>
    <phoneticPr fontId="3"/>
  </si>
  <si>
    <t>製本</t>
    <rPh sb="0" eb="2">
      <t>セイホン</t>
    </rPh>
    <phoneticPr fontId="3"/>
  </si>
  <si>
    <t>プラスチック成形</t>
    <rPh sb="6" eb="8">
      <t>セイケイ</t>
    </rPh>
    <phoneticPr fontId="3"/>
  </si>
  <si>
    <t>強化プラスチック成形</t>
    <rPh sb="0" eb="2">
      <t>キョウカ</t>
    </rPh>
    <rPh sb="8" eb="10">
      <t>セイケイ</t>
    </rPh>
    <phoneticPr fontId="3"/>
  </si>
  <si>
    <t>石材施工</t>
    <rPh sb="0" eb="2">
      <t>セキザイ</t>
    </rPh>
    <rPh sb="2" eb="4">
      <t>セコウ</t>
    </rPh>
    <phoneticPr fontId="3"/>
  </si>
  <si>
    <t>パン製造</t>
    <rPh sb="2" eb="4">
      <t>セイゾウ</t>
    </rPh>
    <phoneticPr fontId="3"/>
  </si>
  <si>
    <t>菓子製造</t>
    <rPh sb="0" eb="2">
      <t>カシ</t>
    </rPh>
    <rPh sb="2" eb="4">
      <t>セイゾウ</t>
    </rPh>
    <phoneticPr fontId="3"/>
  </si>
  <si>
    <t>製麺</t>
    <rPh sb="0" eb="2">
      <t>セイメン</t>
    </rPh>
    <phoneticPr fontId="3"/>
  </si>
  <si>
    <t>ハム・ソーセージ・ベーコン製造</t>
    <rPh sb="13" eb="15">
      <t>セイゾウ</t>
    </rPh>
    <phoneticPr fontId="3"/>
  </si>
  <si>
    <t>水産練り製品製造</t>
    <rPh sb="0" eb="2">
      <t>スイサン</t>
    </rPh>
    <rPh sb="2" eb="3">
      <t>ネ</t>
    </rPh>
    <rPh sb="4" eb="6">
      <t>セイヒン</t>
    </rPh>
    <rPh sb="6" eb="8">
      <t>セイゾウ</t>
    </rPh>
    <phoneticPr fontId="3"/>
  </si>
  <si>
    <t>みそ製造</t>
    <rPh sb="2" eb="4">
      <t>セイゾウ</t>
    </rPh>
    <phoneticPr fontId="3"/>
  </si>
  <si>
    <t>酒造</t>
    <rPh sb="0" eb="2">
      <t>シュゾウ</t>
    </rPh>
    <phoneticPr fontId="3"/>
  </si>
  <si>
    <t>情報配線施工</t>
    <rPh sb="0" eb="2">
      <t>ジョウホウ</t>
    </rPh>
    <rPh sb="2" eb="4">
      <t>ハイセン</t>
    </rPh>
    <rPh sb="4" eb="6">
      <t>セコウ</t>
    </rPh>
    <phoneticPr fontId="3"/>
  </si>
  <si>
    <t>建築大工</t>
    <rPh sb="0" eb="2">
      <t>ケンチク</t>
    </rPh>
    <rPh sb="2" eb="4">
      <t>ダイク</t>
    </rPh>
    <phoneticPr fontId="3"/>
  </si>
  <si>
    <t>枠組壁建築</t>
    <rPh sb="0" eb="2">
      <t>ワクグ</t>
    </rPh>
    <rPh sb="2" eb="3">
      <t>ヘキ</t>
    </rPh>
    <rPh sb="3" eb="5">
      <t>ケンチク</t>
    </rPh>
    <phoneticPr fontId="3"/>
  </si>
  <si>
    <t>かわらぶき</t>
    <phoneticPr fontId="3"/>
  </si>
  <si>
    <t>とび</t>
    <phoneticPr fontId="3"/>
  </si>
  <si>
    <t>左官</t>
    <rPh sb="0" eb="2">
      <t>サカン</t>
    </rPh>
    <phoneticPr fontId="3"/>
  </si>
  <si>
    <t>築炉</t>
    <rPh sb="0" eb="1">
      <t>チク</t>
    </rPh>
    <rPh sb="1" eb="2">
      <t>ロ</t>
    </rPh>
    <phoneticPr fontId="3"/>
  </si>
  <si>
    <t>ブロック建築</t>
    <rPh sb="4" eb="6">
      <t>ケンチク</t>
    </rPh>
    <phoneticPr fontId="3"/>
  </si>
  <si>
    <t>エーエルシーパネル施工</t>
    <rPh sb="9" eb="11">
      <t>セコウ</t>
    </rPh>
    <phoneticPr fontId="3"/>
  </si>
  <si>
    <t>畳製作</t>
    <rPh sb="0" eb="1">
      <t>タタミ</t>
    </rPh>
    <rPh sb="1" eb="3">
      <t>セイサク</t>
    </rPh>
    <phoneticPr fontId="3"/>
  </si>
  <si>
    <t>配管</t>
    <rPh sb="0" eb="2">
      <t>ハイカン</t>
    </rPh>
    <phoneticPr fontId="3"/>
  </si>
  <si>
    <t>厨房設備施工</t>
    <rPh sb="0" eb="2">
      <t>チュウボウ</t>
    </rPh>
    <rPh sb="2" eb="4">
      <t>セツビ</t>
    </rPh>
    <rPh sb="4" eb="6">
      <t>セコウ</t>
    </rPh>
    <phoneticPr fontId="3"/>
  </si>
  <si>
    <t>型枠施工</t>
    <rPh sb="0" eb="2">
      <t>カタワク</t>
    </rPh>
    <rPh sb="2" eb="4">
      <t>セコウ</t>
    </rPh>
    <phoneticPr fontId="3"/>
  </si>
  <si>
    <t>鉄筋施工</t>
    <rPh sb="0" eb="2">
      <t>テッキン</t>
    </rPh>
    <rPh sb="2" eb="4">
      <t>セコウ</t>
    </rPh>
    <phoneticPr fontId="3"/>
  </si>
  <si>
    <t>コンクリート圧送施工</t>
    <rPh sb="6" eb="8">
      <t>アッソウ</t>
    </rPh>
    <rPh sb="8" eb="10">
      <t>セコウ</t>
    </rPh>
    <phoneticPr fontId="3"/>
  </si>
  <si>
    <t>防水施工</t>
    <rPh sb="0" eb="2">
      <t>ボウスイ</t>
    </rPh>
    <rPh sb="2" eb="4">
      <t>セコウ</t>
    </rPh>
    <phoneticPr fontId="3"/>
  </si>
  <si>
    <t>樹脂接着剤注入施工</t>
    <rPh sb="0" eb="2">
      <t>ジュシ</t>
    </rPh>
    <rPh sb="2" eb="5">
      <t>セッチャクザイ</t>
    </rPh>
    <rPh sb="5" eb="7">
      <t>チュウニュウ</t>
    </rPh>
    <rPh sb="7" eb="9">
      <t>セコウ</t>
    </rPh>
    <phoneticPr fontId="3"/>
  </si>
  <si>
    <t>内装仕上げ施工</t>
    <rPh sb="0" eb="1">
      <t>ナイ</t>
    </rPh>
    <rPh sb="1" eb="4">
      <t>ソウシアゲ</t>
    </rPh>
    <rPh sb="5" eb="7">
      <t>セコウ</t>
    </rPh>
    <phoneticPr fontId="3"/>
  </si>
  <si>
    <t>熱絶縁施工</t>
    <rPh sb="0" eb="1">
      <t>ネツ</t>
    </rPh>
    <rPh sb="1" eb="3">
      <t>ゼツエン</t>
    </rPh>
    <rPh sb="3" eb="5">
      <t>セコウ</t>
    </rPh>
    <phoneticPr fontId="3"/>
  </si>
  <si>
    <t>カーテンウォール施工</t>
    <rPh sb="8" eb="10">
      <t>セコウ</t>
    </rPh>
    <phoneticPr fontId="3"/>
  </si>
  <si>
    <t>サッシ施工</t>
    <rPh sb="3" eb="5">
      <t>セコウ</t>
    </rPh>
    <phoneticPr fontId="3"/>
  </si>
  <si>
    <t>自動ドア施工</t>
    <rPh sb="0" eb="2">
      <t>ジドウ</t>
    </rPh>
    <rPh sb="4" eb="6">
      <t>セコウ</t>
    </rPh>
    <phoneticPr fontId="3"/>
  </si>
  <si>
    <t>バルコニー施工</t>
    <rPh sb="5" eb="7">
      <t>セコウ</t>
    </rPh>
    <phoneticPr fontId="3"/>
  </si>
  <si>
    <t>ガラス施工</t>
    <rPh sb="3" eb="5">
      <t>セコウ</t>
    </rPh>
    <phoneticPr fontId="3"/>
  </si>
  <si>
    <t>ウェルポイント施工</t>
    <rPh sb="7" eb="9">
      <t>セコウ</t>
    </rPh>
    <phoneticPr fontId="3"/>
  </si>
  <si>
    <t>テクニカルイラストレーション</t>
    <phoneticPr fontId="3"/>
  </si>
  <si>
    <t>機械・プラント製図</t>
    <rPh sb="0" eb="2">
      <t>キカイ</t>
    </rPh>
    <rPh sb="7" eb="9">
      <t>セイズ</t>
    </rPh>
    <phoneticPr fontId="3"/>
  </si>
  <si>
    <t>電気製図</t>
    <rPh sb="0" eb="2">
      <t>デンキ</t>
    </rPh>
    <rPh sb="2" eb="4">
      <t>セイズ</t>
    </rPh>
    <phoneticPr fontId="3"/>
  </si>
  <si>
    <t>化学分析</t>
    <rPh sb="0" eb="2">
      <t>カガク</t>
    </rPh>
    <rPh sb="2" eb="4">
      <t>ブンセキ</t>
    </rPh>
    <phoneticPr fontId="3"/>
  </si>
  <si>
    <t>金属材料試験</t>
    <rPh sb="0" eb="2">
      <t>キンゾク</t>
    </rPh>
    <rPh sb="2" eb="4">
      <t>ザイリョウ</t>
    </rPh>
    <rPh sb="4" eb="6">
      <t>シケン</t>
    </rPh>
    <phoneticPr fontId="3"/>
  </si>
  <si>
    <t>貴金属装身具製作</t>
    <rPh sb="0" eb="3">
      <t>キキンゾク</t>
    </rPh>
    <rPh sb="3" eb="6">
      <t>ソウシング</t>
    </rPh>
    <rPh sb="6" eb="8">
      <t>セイサク</t>
    </rPh>
    <phoneticPr fontId="3"/>
  </si>
  <si>
    <t>印章彫刻</t>
    <rPh sb="0" eb="2">
      <t>インショウ</t>
    </rPh>
    <rPh sb="2" eb="4">
      <t>チョウコク</t>
    </rPh>
    <phoneticPr fontId="3"/>
  </si>
  <si>
    <t>ガラス用フィルム施工</t>
    <rPh sb="3" eb="4">
      <t>ヨウ</t>
    </rPh>
    <rPh sb="8" eb="10">
      <t>セコウ</t>
    </rPh>
    <phoneticPr fontId="3"/>
  </si>
  <si>
    <t>表装</t>
    <rPh sb="0" eb="2">
      <t>ヒョウソウ</t>
    </rPh>
    <phoneticPr fontId="3"/>
  </si>
  <si>
    <t>塗装</t>
    <rPh sb="0" eb="2">
      <t>トソウ</t>
    </rPh>
    <phoneticPr fontId="3"/>
  </si>
  <si>
    <t>路面標示施工</t>
    <rPh sb="0" eb="2">
      <t>ロメン</t>
    </rPh>
    <rPh sb="2" eb="4">
      <t>ヒョウジ</t>
    </rPh>
    <rPh sb="4" eb="6">
      <t>セコウ</t>
    </rPh>
    <phoneticPr fontId="3"/>
  </si>
  <si>
    <t>塗料調色</t>
    <rPh sb="0" eb="2">
      <t>トリョウ</t>
    </rPh>
    <rPh sb="2" eb="4">
      <t>チョウショク</t>
    </rPh>
    <phoneticPr fontId="3"/>
  </si>
  <si>
    <t>広告美術仕上げ</t>
    <rPh sb="0" eb="2">
      <t>コウコク</t>
    </rPh>
    <rPh sb="2" eb="4">
      <t>ビジュツ</t>
    </rPh>
    <rPh sb="4" eb="6">
      <t>シア</t>
    </rPh>
    <phoneticPr fontId="3"/>
  </si>
  <si>
    <t>義肢・装具製作</t>
    <rPh sb="0" eb="2">
      <t>ギシ</t>
    </rPh>
    <rPh sb="3" eb="5">
      <t>ソウグ</t>
    </rPh>
    <rPh sb="5" eb="7">
      <t>セイサク</t>
    </rPh>
    <phoneticPr fontId="3"/>
  </si>
  <si>
    <t>舞台機構調整</t>
    <rPh sb="0" eb="2">
      <t>ブタイ</t>
    </rPh>
    <rPh sb="2" eb="4">
      <t>キコウ</t>
    </rPh>
    <rPh sb="4" eb="6">
      <t>チョウセイ</t>
    </rPh>
    <phoneticPr fontId="3"/>
  </si>
  <si>
    <t>工業包装</t>
    <rPh sb="0" eb="2">
      <t>コウギョウ</t>
    </rPh>
    <rPh sb="2" eb="4">
      <t>ホウソウ</t>
    </rPh>
    <phoneticPr fontId="3"/>
  </si>
  <si>
    <t>写真</t>
    <rPh sb="0" eb="2">
      <t>シャシン</t>
    </rPh>
    <phoneticPr fontId="3"/>
  </si>
  <si>
    <t>調理</t>
    <rPh sb="0" eb="2">
      <t>チョウリ</t>
    </rPh>
    <phoneticPr fontId="3"/>
  </si>
  <si>
    <t>ハウスクリーニング</t>
    <phoneticPr fontId="3"/>
  </si>
  <si>
    <t>産業洗浄</t>
    <rPh sb="0" eb="2">
      <t>サンギョウ</t>
    </rPh>
    <rPh sb="2" eb="4">
      <t>センジョウ</t>
    </rPh>
    <phoneticPr fontId="3"/>
  </si>
  <si>
    <t>商品装飾展示</t>
    <rPh sb="0" eb="2">
      <t>ショウヒン</t>
    </rPh>
    <rPh sb="2" eb="4">
      <t>ソウショク</t>
    </rPh>
    <rPh sb="4" eb="6">
      <t>テンジ</t>
    </rPh>
    <phoneticPr fontId="3"/>
  </si>
  <si>
    <t>フラワー装飾</t>
    <rPh sb="4" eb="6">
      <t>ソウショク</t>
    </rPh>
    <phoneticPr fontId="3"/>
  </si>
  <si>
    <t>ファインセラミックス製品製造</t>
    <rPh sb="10" eb="12">
      <t>セイヒン</t>
    </rPh>
    <rPh sb="12" eb="14">
      <t>セイゾウ</t>
    </rPh>
    <phoneticPr fontId="3"/>
  </si>
  <si>
    <t>浴槽設備施工</t>
    <rPh sb="0" eb="2">
      <t>ヨクソウ</t>
    </rPh>
    <rPh sb="2" eb="4">
      <t>セツビ</t>
    </rPh>
    <rPh sb="4" eb="6">
      <t>セコウ</t>
    </rPh>
    <phoneticPr fontId="3"/>
  </si>
  <si>
    <t>ガラス製品製造</t>
    <rPh sb="3" eb="5">
      <t>セイヒン</t>
    </rPh>
    <rPh sb="5" eb="7">
      <t>セイゾウ</t>
    </rPh>
    <phoneticPr fontId="3"/>
  </si>
  <si>
    <t>工業彫刻</t>
    <rPh sb="0" eb="2">
      <t>コウギョウ</t>
    </rPh>
    <rPh sb="2" eb="4">
      <t>チョウコク</t>
    </rPh>
    <phoneticPr fontId="3"/>
  </si>
  <si>
    <t>眼鏡レンズ加工</t>
    <rPh sb="0" eb="2">
      <t>メガネ</t>
    </rPh>
    <rPh sb="5" eb="7">
      <t>カコウ</t>
    </rPh>
    <phoneticPr fontId="3"/>
  </si>
  <si>
    <t>家庭用電気治療器調整</t>
    <rPh sb="0" eb="3">
      <t>カテイヨウ</t>
    </rPh>
    <rPh sb="3" eb="5">
      <t>デンキ</t>
    </rPh>
    <rPh sb="5" eb="8">
      <t>チリョウキ</t>
    </rPh>
    <rPh sb="8" eb="10">
      <t>チョウセイ</t>
    </rPh>
    <phoneticPr fontId="3"/>
  </si>
  <si>
    <t>ほうろう加工</t>
    <rPh sb="4" eb="6">
      <t>カコウ</t>
    </rPh>
    <phoneticPr fontId="3"/>
  </si>
  <si>
    <t>漆器製造</t>
    <rPh sb="0" eb="2">
      <t>シッキ</t>
    </rPh>
    <rPh sb="2" eb="4">
      <t>セイゾウ</t>
    </rPh>
    <phoneticPr fontId="3"/>
  </si>
  <si>
    <t>竹工芸</t>
    <rPh sb="0" eb="1">
      <t>タケ</t>
    </rPh>
    <rPh sb="1" eb="3">
      <t>コウゲイ</t>
    </rPh>
    <phoneticPr fontId="3"/>
  </si>
  <si>
    <t>コンクリート積みブロック加工</t>
    <rPh sb="6" eb="7">
      <t>ヅ</t>
    </rPh>
    <rPh sb="12" eb="14">
      <t>カコウ</t>
    </rPh>
    <phoneticPr fontId="3"/>
  </si>
  <si>
    <t>れんが積み</t>
    <rPh sb="3" eb="4">
      <t>ヅ</t>
    </rPh>
    <phoneticPr fontId="3"/>
  </si>
  <si>
    <t>織機調整</t>
    <rPh sb="0" eb="2">
      <t>ショッキ</t>
    </rPh>
    <rPh sb="2" eb="4">
      <t>チョウセイ</t>
    </rPh>
    <phoneticPr fontId="3"/>
  </si>
  <si>
    <t>陶磁器製造</t>
    <rPh sb="0" eb="3">
      <t>トウジキ</t>
    </rPh>
    <rPh sb="3" eb="5">
      <t>セイゾウ</t>
    </rPh>
    <phoneticPr fontId="3"/>
  </si>
  <si>
    <t>製材のこ目立て</t>
    <rPh sb="0" eb="2">
      <t>セイザイ</t>
    </rPh>
    <rPh sb="4" eb="6">
      <t>メタ</t>
    </rPh>
    <phoneticPr fontId="3"/>
  </si>
  <si>
    <t>木工機械整備</t>
    <rPh sb="0" eb="2">
      <t>モッコウ</t>
    </rPh>
    <rPh sb="2" eb="4">
      <t>キカイ</t>
    </rPh>
    <rPh sb="4" eb="6">
      <t>セイビ</t>
    </rPh>
    <phoneticPr fontId="3"/>
  </si>
  <si>
    <t>木型製作</t>
    <rPh sb="0" eb="2">
      <t>キガタ</t>
    </rPh>
    <rPh sb="2" eb="4">
      <t>セイサク</t>
    </rPh>
    <phoneticPr fontId="3"/>
  </si>
  <si>
    <t>スレート施工</t>
    <rPh sb="4" eb="6">
      <t>セコウ</t>
    </rPh>
    <phoneticPr fontId="3"/>
  </si>
  <si>
    <t>建築図面制作</t>
    <rPh sb="0" eb="2">
      <t>ケンチク</t>
    </rPh>
    <rPh sb="2" eb="4">
      <t>ズメン</t>
    </rPh>
    <rPh sb="4" eb="6">
      <t>セイサク</t>
    </rPh>
    <phoneticPr fontId="3"/>
  </si>
  <si>
    <t>版下製作</t>
    <rPh sb="0" eb="2">
      <t>ハンシタ</t>
    </rPh>
    <rPh sb="2" eb="4">
      <t>セイサク</t>
    </rPh>
    <phoneticPr fontId="3"/>
  </si>
  <si>
    <t>複写機組立て</t>
    <phoneticPr fontId="3"/>
  </si>
  <si>
    <t>その他（備考）</t>
    <rPh sb="2" eb="3">
      <t>タ</t>
    </rPh>
    <rPh sb="4" eb="6">
      <t>ビコウ</t>
    </rPh>
    <phoneticPr fontId="3"/>
  </si>
  <si>
    <t>シーケンス制御</t>
    <rPh sb="5" eb="7">
      <t>セイギョ</t>
    </rPh>
    <phoneticPr fontId="3"/>
  </si>
  <si>
    <t>後進技能者の育成</t>
    <rPh sb="0" eb="2">
      <t>コウシン</t>
    </rPh>
    <rPh sb="2" eb="5">
      <t>ギノウシャ</t>
    </rPh>
    <rPh sb="6" eb="8">
      <t>イクセイ</t>
    </rPh>
    <phoneticPr fontId="3"/>
  </si>
  <si>
    <t>担当メール</t>
    <rPh sb="0" eb="2">
      <t>タントウ</t>
    </rPh>
    <phoneticPr fontId="3"/>
  </si>
  <si>
    <t>タイル張り</t>
    <rPh sb="3" eb="4">
      <t>ハ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</si>
</sst>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F800]dddd\,\ mmmm\ dd\,\ yyyy"/>
    <numFmt numFmtId="177" formatCode="[$-411]ge\.m\.d;@"/>
    <numFmt numFmtId="178" formatCode="[&lt;=999]000;[&lt;=9999]000\-00;000\-0000"/>
    <numFmt numFmtId="179" formatCode="0_);[Red]\(0\)"/>
    <numFmt numFmtId="180" formatCode="[$-411]ggge&quot;年&quot;m&quot;月&quot;d&quot;日&quot;;@"/>
    <numFmt numFmtId="181" formatCode="\(ggge&quot;年&quot;\)"/>
  </numFmts>
  <fonts count="14" x14ac:knownFonts="1">
    <font>
      <sz val="12"/>
      <color theme="1"/>
      <name val="ＭＳ ゴシック"/>
      <family val="2"/>
      <charset val="128"/>
    </font>
    <font>
      <sz val="12"/>
      <color rgb="FFFF0000"/>
      <name val="ＭＳ ゴシック"/>
      <family val="2"/>
      <charset val="128"/>
    </font>
    <font>
      <sz val="11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4"/>
      <color theme="1"/>
      <name val="ＭＳ ゴシック"/>
      <family val="2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8"/>
      <color theme="1"/>
      <name val="ＭＳ ゴシック"/>
      <family val="2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u/>
      <sz val="12"/>
      <color theme="10"/>
      <name val="ＭＳ ゴシック"/>
      <family val="2"/>
      <charset val="128"/>
    </font>
    <font>
      <sz val="16"/>
      <color rgb="FFFF0000"/>
      <name val="ＭＳ ゴシック"/>
      <family val="2"/>
      <charset val="128"/>
    </font>
    <font>
      <sz val="22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274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9" fillId="0" borderId="0" xfId="0" applyFont="1">
      <alignment vertical="center"/>
    </xf>
    <xf numFmtId="0" fontId="0" fillId="3" borderId="39" xfId="0" applyFill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0" fillId="0" borderId="0" xfId="0" applyNumberFormat="1">
      <alignment vertical="center"/>
    </xf>
    <xf numFmtId="177" fontId="0" fillId="0" borderId="1" xfId="0" applyNumberFormat="1" applyBorder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 wrapText="1"/>
    </xf>
    <xf numFmtId="0" fontId="0" fillId="0" borderId="1" xfId="0" applyBorder="1" applyAlignment="1" applyProtection="1">
      <alignment vertical="center"/>
      <protection locked="0"/>
    </xf>
    <xf numFmtId="0" fontId="0" fillId="3" borderId="55" xfId="0" applyFill="1" applyBorder="1" applyAlignment="1">
      <alignment horizontal="center" vertical="center"/>
    </xf>
    <xf numFmtId="0" fontId="0" fillId="3" borderId="61" xfId="0" applyFill="1" applyBorder="1" applyAlignment="1">
      <alignment vertical="center" textRotation="255"/>
    </xf>
    <xf numFmtId="0" fontId="0" fillId="0" borderId="15" xfId="0" applyBorder="1" applyAlignment="1" applyProtection="1">
      <alignment vertical="center"/>
      <protection locked="0"/>
    </xf>
    <xf numFmtId="0" fontId="0" fillId="3" borderId="66" xfId="0" applyFill="1" applyBorder="1" applyAlignment="1">
      <alignment horizontal="center" vertical="center"/>
    </xf>
    <xf numFmtId="0" fontId="0" fillId="3" borderId="67" xfId="0" applyFill="1" applyBorder="1" applyAlignment="1">
      <alignment horizontal="center" vertical="center"/>
    </xf>
    <xf numFmtId="0" fontId="0" fillId="0" borderId="53" xfId="0" applyFill="1" applyBorder="1" applyAlignment="1">
      <alignment vertical="center"/>
    </xf>
    <xf numFmtId="0" fontId="0" fillId="3" borderId="64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6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center" vertical="center"/>
    </xf>
    <xf numFmtId="178" fontId="0" fillId="0" borderId="1" xfId="0" applyNumberFormat="1" applyBorder="1">
      <alignment vertical="center"/>
    </xf>
    <xf numFmtId="0" fontId="0" fillId="3" borderId="65" xfId="0" applyFill="1" applyBorder="1" applyAlignment="1">
      <alignment horizontal="center" vertical="center"/>
    </xf>
    <xf numFmtId="49" fontId="10" fillId="3" borderId="68" xfId="0" applyNumberFormat="1" applyFont="1" applyFill="1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5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81" fontId="1" fillId="0" borderId="0" xfId="0" applyNumberFormat="1" applyFont="1" applyAlignment="1">
      <alignment horizontal="right" vertical="center"/>
    </xf>
    <xf numFmtId="0" fontId="6" fillId="2" borderId="35" xfId="0" applyFont="1" applyFill="1" applyBorder="1" applyAlignment="1" applyProtection="1">
      <alignment horizontal="center" vertical="center"/>
      <protection locked="0"/>
    </xf>
    <xf numFmtId="0" fontId="0" fillId="0" borderId="0" xfId="0" applyBorder="1">
      <alignment vertical="center"/>
    </xf>
    <xf numFmtId="0" fontId="0" fillId="0" borderId="91" xfId="0" applyFill="1" applyBorder="1" applyAlignment="1" applyProtection="1">
      <alignment vertical="center"/>
      <protection locked="0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0" fontId="0" fillId="0" borderId="23" xfId="0" applyNumberFormat="1" applyBorder="1" applyAlignment="1" applyProtection="1">
      <alignment vertical="center"/>
      <protection locked="0"/>
    </xf>
    <xf numFmtId="180" fontId="0" fillId="0" borderId="75" xfId="0" applyNumberFormat="1" applyBorder="1" applyProtection="1">
      <alignment vertical="center"/>
      <protection locked="0"/>
    </xf>
    <xf numFmtId="0" fontId="0" fillId="0" borderId="1" xfId="0" applyFill="1" applyBorder="1">
      <alignment vertical="center"/>
    </xf>
    <xf numFmtId="0" fontId="0" fillId="4" borderId="1" xfId="0" applyFill="1" applyBorder="1">
      <alignment vertical="center"/>
    </xf>
    <xf numFmtId="0" fontId="4" fillId="2" borderId="39" xfId="0" applyFont="1" applyFill="1" applyBorder="1" applyAlignment="1" applyProtection="1">
      <alignment horizontal="center" vertical="center"/>
      <protection locked="0"/>
    </xf>
    <xf numFmtId="0" fontId="0" fillId="3" borderId="5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37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0" fontId="1" fillId="4" borderId="1" xfId="0" applyFont="1" applyFill="1" applyBorder="1">
      <alignment vertical="center"/>
    </xf>
    <xf numFmtId="0" fontId="0" fillId="3" borderId="32" xfId="0" applyFill="1" applyBorder="1" applyAlignment="1">
      <alignment vertical="center"/>
    </xf>
    <xf numFmtId="0" fontId="0" fillId="3" borderId="92" xfId="0" applyFill="1" applyBorder="1" applyAlignment="1">
      <alignment vertical="center"/>
    </xf>
    <xf numFmtId="0" fontId="1" fillId="4" borderId="33" xfId="0" applyFont="1" applyFill="1" applyBorder="1" applyAlignment="1">
      <alignment horizontal="center" vertical="center"/>
    </xf>
    <xf numFmtId="0" fontId="0" fillId="4" borderId="43" xfId="0" applyFill="1" applyBorder="1" applyAlignment="1">
      <alignment horizontal="right" vertical="center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64" xfId="0" applyFill="1" applyBorder="1" applyAlignment="1" applyProtection="1">
      <alignment horizontal="center" vertical="center" shrinkToFit="1"/>
      <protection locked="0"/>
    </xf>
    <xf numFmtId="0" fontId="0" fillId="2" borderId="65" xfId="0" applyFill="1" applyBorder="1" applyAlignment="1" applyProtection="1">
      <alignment horizontal="center" vertical="center" shrinkToFit="1"/>
      <protection locked="0"/>
    </xf>
    <xf numFmtId="0" fontId="0" fillId="2" borderId="76" xfId="0" applyFill="1" applyBorder="1" applyAlignment="1" applyProtection="1">
      <alignment horizontal="center" vertical="center" shrinkToFit="1"/>
      <protection locked="0"/>
    </xf>
    <xf numFmtId="0" fontId="0" fillId="2" borderId="74" xfId="0" applyFill="1" applyBorder="1" applyAlignment="1" applyProtection="1">
      <alignment horizontal="center" vertical="center" shrinkToFit="1"/>
      <protection locked="0"/>
    </xf>
    <xf numFmtId="0" fontId="0" fillId="0" borderId="8" xfId="0" applyFill="1" applyBorder="1" applyAlignment="1">
      <alignment vertical="center"/>
    </xf>
    <xf numFmtId="0" fontId="0" fillId="3" borderId="1" xfId="0" applyFill="1" applyBorder="1" applyAlignment="1">
      <alignment horizontal="center" vertical="center" wrapText="1"/>
    </xf>
    <xf numFmtId="49" fontId="0" fillId="0" borderId="1" xfId="0" applyNumberFormat="1" applyBorder="1">
      <alignment vertical="center"/>
    </xf>
    <xf numFmtId="0" fontId="0" fillId="3" borderId="14" xfId="0" applyFill="1" applyBorder="1" applyAlignment="1">
      <alignment horizontal="center" vertical="center"/>
    </xf>
    <xf numFmtId="0" fontId="0" fillId="0" borderId="62" xfId="0" applyBorder="1" applyProtection="1">
      <alignment vertical="center"/>
      <protection locked="0"/>
    </xf>
    <xf numFmtId="0" fontId="0" fillId="3" borderId="30" xfId="0" applyFill="1" applyBorder="1" applyAlignment="1">
      <alignment horizontal="center" vertical="center"/>
    </xf>
    <xf numFmtId="0" fontId="0" fillId="3" borderId="67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73" xfId="0" applyFill="1" applyBorder="1" applyAlignment="1">
      <alignment horizontal="center" vertical="center"/>
    </xf>
    <xf numFmtId="0" fontId="0" fillId="3" borderId="51" xfId="0" applyFill="1" applyBorder="1" applyAlignment="1">
      <alignment horizontal="center" vertical="center"/>
    </xf>
    <xf numFmtId="49" fontId="0" fillId="0" borderId="79" xfId="0" applyNumberFormat="1" applyBorder="1" applyAlignment="1" applyProtection="1">
      <alignment vertical="center"/>
      <protection locked="0"/>
    </xf>
    <xf numFmtId="49" fontId="0" fillId="0" borderId="88" xfId="0" applyNumberFormat="1" applyBorder="1" applyAlignment="1" applyProtection="1">
      <alignment vertical="center"/>
      <protection locked="0"/>
    </xf>
    <xf numFmtId="49" fontId="0" fillId="0" borderId="81" xfId="0" applyNumberFormat="1" applyFill="1" applyBorder="1" applyAlignment="1" applyProtection="1">
      <alignment vertical="center"/>
      <protection locked="0"/>
    </xf>
    <xf numFmtId="49" fontId="0" fillId="0" borderId="94" xfId="0" applyNumberFormat="1" applyFill="1" applyBorder="1" applyAlignment="1" applyProtection="1">
      <alignment vertical="center"/>
      <protection locked="0"/>
    </xf>
    <xf numFmtId="49" fontId="0" fillId="0" borderId="3" xfId="0" applyNumberFormat="1" applyFill="1" applyBorder="1" applyAlignment="1" applyProtection="1">
      <alignment vertical="center"/>
      <protection locked="0"/>
    </xf>
    <xf numFmtId="49" fontId="0" fillId="0" borderId="51" xfId="0" applyNumberFormat="1" applyFill="1" applyBorder="1" applyAlignment="1" applyProtection="1">
      <alignment vertical="center"/>
      <protection locked="0"/>
    </xf>
    <xf numFmtId="0" fontId="1" fillId="4" borderId="2" xfId="0" applyNumberFormat="1" applyFont="1" applyFill="1" applyBorder="1" applyAlignment="1">
      <alignment horizontal="center" vertical="center"/>
    </xf>
    <xf numFmtId="0" fontId="1" fillId="4" borderId="7" xfId="0" applyNumberFormat="1" applyFont="1" applyFill="1" applyBorder="1" applyAlignment="1">
      <alignment horizontal="center" vertical="center"/>
    </xf>
    <xf numFmtId="0" fontId="1" fillId="4" borderId="19" xfId="0" applyNumberFormat="1" applyFont="1" applyFill="1" applyBorder="1" applyAlignment="1">
      <alignment horizontal="center" vertical="center"/>
    </xf>
    <xf numFmtId="0" fontId="1" fillId="4" borderId="42" xfId="0" applyNumberFormat="1" applyFont="1" applyFill="1" applyBorder="1" applyAlignment="1">
      <alignment horizontal="center" vertical="center"/>
    </xf>
    <xf numFmtId="49" fontId="0" fillId="0" borderId="9" xfId="0" applyNumberFormat="1" applyBorder="1" applyAlignment="1" applyProtection="1">
      <alignment vertical="center" shrinkToFit="1"/>
      <protection locked="0"/>
    </xf>
    <xf numFmtId="49" fontId="0" fillId="0" borderId="10" xfId="0" applyNumberFormat="1" applyBorder="1" applyAlignment="1" applyProtection="1">
      <alignment vertical="center" shrinkToFit="1"/>
      <protection locked="0"/>
    </xf>
    <xf numFmtId="49" fontId="0" fillId="0" borderId="3" xfId="0" applyNumberFormat="1" applyBorder="1" applyAlignment="1" applyProtection="1">
      <alignment vertical="center" shrinkToFit="1"/>
      <protection locked="0"/>
    </xf>
    <xf numFmtId="49" fontId="0" fillId="0" borderId="11" xfId="0" applyNumberFormat="1" applyBorder="1" applyAlignment="1" applyProtection="1">
      <alignment vertical="center" shrinkToFit="1"/>
      <protection locked="0"/>
    </xf>
    <xf numFmtId="0" fontId="0" fillId="3" borderId="41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178" fontId="0" fillId="0" borderId="48" xfId="0" applyNumberFormat="1" applyBorder="1" applyAlignment="1" applyProtection="1">
      <alignment vertical="center"/>
      <protection locked="0"/>
    </xf>
    <xf numFmtId="178" fontId="0" fillId="0" borderId="49" xfId="0" applyNumberFormat="1" applyBorder="1" applyAlignment="1" applyProtection="1">
      <alignment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49" fontId="0" fillId="0" borderId="48" xfId="0" applyNumberFormat="1" applyBorder="1" applyAlignment="1" applyProtection="1">
      <alignment vertical="center"/>
      <protection locked="0"/>
    </xf>
    <xf numFmtId="49" fontId="0" fillId="0" borderId="44" xfId="0" applyNumberFormat="1" applyBorder="1" applyAlignment="1" applyProtection="1">
      <alignment vertical="center"/>
      <protection locked="0"/>
    </xf>
    <xf numFmtId="49" fontId="0" fillId="0" borderId="45" xfId="0" applyNumberFormat="1" applyBorder="1" applyAlignment="1" applyProtection="1">
      <alignment vertical="center"/>
      <protection locked="0"/>
    </xf>
    <xf numFmtId="0" fontId="0" fillId="3" borderId="56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49" fontId="0" fillId="3" borderId="2" xfId="0" applyNumberForma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176" fontId="12" fillId="0" borderId="26" xfId="0" applyNumberFormat="1" applyFont="1" applyBorder="1" applyAlignment="1">
      <alignment horizontal="left" vertical="center"/>
    </xf>
    <xf numFmtId="0" fontId="0" fillId="3" borderId="1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/>
    </xf>
    <xf numFmtId="0" fontId="0" fillId="3" borderId="97" xfId="0" applyFill="1" applyBorder="1" applyAlignment="1">
      <alignment horizontal="center" vertical="center"/>
    </xf>
    <xf numFmtId="49" fontId="0" fillId="0" borderId="8" xfId="0" applyNumberFormat="1" applyBorder="1" applyAlignment="1" applyProtection="1">
      <alignment vertical="center"/>
      <protection locked="0"/>
    </xf>
    <xf numFmtId="49" fontId="0" fillId="0" borderId="0" xfId="0" applyNumberFormat="1" applyBorder="1" applyAlignment="1" applyProtection="1">
      <alignment vertical="center"/>
      <protection locked="0"/>
    </xf>
    <xf numFmtId="49" fontId="0" fillId="0" borderId="43" xfId="0" applyNumberFormat="1" applyBorder="1" applyAlignment="1" applyProtection="1">
      <alignment vertical="center"/>
      <protection locked="0"/>
    </xf>
    <xf numFmtId="49" fontId="0" fillId="0" borderId="35" xfId="0" applyNumberFormat="1" applyBorder="1" applyAlignment="1" applyProtection="1">
      <alignment vertical="center"/>
      <protection locked="0"/>
    </xf>
    <xf numFmtId="49" fontId="0" fillId="0" borderId="28" xfId="0" applyNumberFormat="1" applyBorder="1" applyAlignment="1" applyProtection="1">
      <alignment vertical="center"/>
      <protection locked="0"/>
    </xf>
    <xf numFmtId="49" fontId="0" fillId="0" borderId="29" xfId="0" applyNumberFormat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" fillId="4" borderId="93" xfId="0" applyFont="1" applyFill="1" applyBorder="1" applyAlignment="1">
      <alignment horizontal="center" vertical="center"/>
    </xf>
    <xf numFmtId="0" fontId="1" fillId="4" borderId="87" xfId="0" applyFont="1" applyFill="1" applyBorder="1" applyAlignment="1">
      <alignment horizontal="center" vertical="center"/>
    </xf>
    <xf numFmtId="0" fontId="4" fillId="2" borderId="50" xfId="0" applyFont="1" applyFill="1" applyBorder="1" applyAlignment="1" applyProtection="1">
      <alignment horizontal="center" vertical="center"/>
      <protection locked="0"/>
    </xf>
    <xf numFmtId="0" fontId="4" fillId="2" borderId="52" xfId="0" applyFont="1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>
      <alignment horizontal="center" vertical="center"/>
    </xf>
    <xf numFmtId="180" fontId="8" fillId="0" borderId="0" xfId="0" applyNumberFormat="1" applyFont="1" applyBorder="1" applyAlignment="1" applyProtection="1">
      <alignment vertical="center"/>
      <protection locked="0"/>
    </xf>
    <xf numFmtId="180" fontId="8" fillId="0" borderId="26" xfId="0" applyNumberFormat="1" applyFont="1" applyBorder="1" applyAlignment="1" applyProtection="1">
      <alignment vertical="center"/>
      <protection locked="0"/>
    </xf>
    <xf numFmtId="180" fontId="8" fillId="0" borderId="27" xfId="0" applyNumberFormat="1" applyFont="1" applyBorder="1" applyAlignment="1" applyProtection="1">
      <alignment vertical="center"/>
      <protection locked="0"/>
    </xf>
    <xf numFmtId="0" fontId="0" fillId="3" borderId="15" xfId="0" applyFill="1" applyBorder="1" applyAlignment="1">
      <alignment horizontal="center" vertical="center"/>
    </xf>
    <xf numFmtId="49" fontId="0" fillId="0" borderId="37" xfId="0" applyNumberFormat="1" applyBorder="1" applyAlignment="1" applyProtection="1">
      <alignment horizontal="center" vertical="center" shrinkToFit="1"/>
      <protection locked="0"/>
    </xf>
    <xf numFmtId="49" fontId="0" fillId="0" borderId="38" xfId="0" applyNumberFormat="1" applyBorder="1" applyAlignment="1" applyProtection="1">
      <alignment horizontal="center" vertical="center" shrinkToFit="1"/>
      <protection locked="0"/>
    </xf>
    <xf numFmtId="49" fontId="0" fillId="0" borderId="84" xfId="0" applyNumberFormat="1" applyBorder="1" applyAlignment="1" applyProtection="1">
      <alignment vertical="center" shrinkToFit="1"/>
      <protection locked="0"/>
    </xf>
    <xf numFmtId="49" fontId="0" fillId="0" borderId="37" xfId="0" applyNumberFormat="1" applyBorder="1" applyAlignment="1" applyProtection="1">
      <alignment vertical="center" shrinkToFit="1"/>
      <protection locked="0"/>
    </xf>
    <xf numFmtId="49" fontId="0" fillId="0" borderId="35" xfId="0" applyNumberFormat="1" applyBorder="1" applyAlignment="1" applyProtection="1">
      <alignment vertical="center" shrinkToFit="1"/>
      <protection locked="0"/>
    </xf>
    <xf numFmtId="0" fontId="4" fillId="2" borderId="39" xfId="0" applyFont="1" applyFill="1" applyBorder="1" applyAlignment="1" applyProtection="1">
      <alignment horizontal="center" vertical="center"/>
      <protection locked="0"/>
    </xf>
    <xf numFmtId="0" fontId="5" fillId="2" borderId="29" xfId="0" applyFont="1" applyFill="1" applyBorder="1" applyAlignment="1" applyProtection="1">
      <alignment horizontal="center" vertical="center"/>
      <protection locked="0"/>
    </xf>
    <xf numFmtId="0" fontId="0" fillId="3" borderId="53" xfId="0" applyFill="1" applyBorder="1" applyAlignment="1">
      <alignment horizontal="center" vertical="center"/>
    </xf>
    <xf numFmtId="0" fontId="0" fillId="3" borderId="72" xfId="0" applyFill="1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/>
    </xf>
    <xf numFmtId="49" fontId="0" fillId="0" borderId="74" xfId="0" applyNumberFormat="1" applyBorder="1" applyAlignment="1" applyProtection="1">
      <alignment horizontal="left" vertical="center"/>
      <protection locked="0"/>
    </xf>
    <xf numFmtId="49" fontId="0" fillId="0" borderId="75" xfId="0" applyNumberFormat="1" applyBorder="1" applyAlignment="1" applyProtection="1">
      <alignment horizontal="left" vertical="center"/>
      <protection locked="0"/>
    </xf>
    <xf numFmtId="49" fontId="0" fillId="0" borderId="2" xfId="0" applyNumberFormat="1" applyBorder="1" applyAlignment="1" applyProtection="1">
      <alignment horizontal="left" vertical="center"/>
      <protection locked="0"/>
    </xf>
    <xf numFmtId="49" fontId="0" fillId="0" borderId="19" xfId="0" applyNumberFormat="1" applyBorder="1" applyAlignment="1" applyProtection="1">
      <alignment horizontal="left" vertical="center"/>
      <protection locked="0"/>
    </xf>
    <xf numFmtId="49" fontId="0" fillId="0" borderId="46" xfId="0" applyNumberFormat="1" applyBorder="1" applyAlignment="1" applyProtection="1">
      <alignment vertical="center"/>
      <protection locked="0"/>
    </xf>
    <xf numFmtId="49" fontId="0" fillId="0" borderId="26" xfId="0" applyNumberFormat="1" applyBorder="1" applyAlignment="1" applyProtection="1">
      <alignment vertical="center"/>
      <protection locked="0"/>
    </xf>
    <xf numFmtId="49" fontId="0" fillId="0" borderId="27" xfId="0" applyNumberFormat="1" applyBorder="1" applyAlignment="1" applyProtection="1">
      <alignment vertical="center"/>
      <protection locked="0"/>
    </xf>
    <xf numFmtId="179" fontId="0" fillId="3" borderId="46" xfId="0" applyNumberFormat="1" applyFill="1" applyBorder="1" applyAlignment="1">
      <alignment horizontal="center" vertical="center"/>
    </xf>
    <xf numFmtId="179" fontId="0" fillId="3" borderId="47" xfId="0" applyNumberFormat="1" applyFill="1" applyBorder="1" applyAlignment="1">
      <alignment horizontal="center" vertical="center"/>
    </xf>
    <xf numFmtId="0" fontId="0" fillId="3" borderId="46" xfId="0" applyFill="1" applyBorder="1" applyAlignment="1">
      <alignment horizontal="center" vertical="center" wrapText="1"/>
    </xf>
    <xf numFmtId="178" fontId="0" fillId="0" borderId="46" xfId="0" applyNumberFormat="1" applyBorder="1" applyAlignment="1" applyProtection="1">
      <alignment vertical="center"/>
      <protection locked="0"/>
    </xf>
    <xf numFmtId="178" fontId="0" fillId="0" borderId="47" xfId="0" applyNumberFormat="1" applyBorder="1" applyAlignment="1" applyProtection="1">
      <alignment vertical="center"/>
      <protection locked="0"/>
    </xf>
    <xf numFmtId="49" fontId="0" fillId="0" borderId="14" xfId="0" applyNumberFormat="1" applyBorder="1" applyAlignment="1" applyProtection="1">
      <alignment vertical="center"/>
      <protection locked="0"/>
    </xf>
    <xf numFmtId="49" fontId="0" fillId="0" borderId="31" xfId="0" applyNumberFormat="1" applyBorder="1" applyAlignment="1" applyProtection="1">
      <alignment vertical="center"/>
      <protection locked="0"/>
    </xf>
    <xf numFmtId="0" fontId="0" fillId="3" borderId="1" xfId="0" applyFill="1" applyBorder="1" applyAlignment="1">
      <alignment horizontal="center" vertical="center"/>
    </xf>
    <xf numFmtId="49" fontId="0" fillId="0" borderId="85" xfId="0" applyNumberFormat="1" applyBorder="1" applyAlignment="1" applyProtection="1">
      <alignment vertical="center"/>
      <protection locked="0"/>
    </xf>
    <xf numFmtId="49" fontId="0" fillId="0" borderId="86" xfId="0" applyNumberFormat="1" applyBorder="1" applyAlignment="1" applyProtection="1">
      <alignment vertical="center"/>
      <protection locked="0"/>
    </xf>
    <xf numFmtId="49" fontId="0" fillId="0" borderId="98" xfId="0" applyNumberFormat="1" applyBorder="1" applyAlignment="1" applyProtection="1">
      <alignment vertical="center"/>
      <protection locked="0"/>
    </xf>
    <xf numFmtId="178" fontId="0" fillId="0" borderId="79" xfId="0" applyNumberFormat="1" applyBorder="1" applyAlignment="1" applyProtection="1">
      <alignment vertical="center"/>
      <protection locked="0"/>
    </xf>
    <xf numFmtId="178" fontId="0" fillId="0" borderId="80" xfId="0" applyNumberFormat="1" applyBorder="1" applyAlignment="1" applyProtection="1">
      <alignment vertical="center"/>
      <protection locked="0"/>
    </xf>
    <xf numFmtId="0" fontId="0" fillId="3" borderId="8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49" fontId="11" fillId="0" borderId="68" xfId="1" applyNumberFormat="1" applyBorder="1" applyAlignment="1" applyProtection="1">
      <alignment horizontal="center" vertical="center" shrinkToFit="1"/>
      <protection locked="0"/>
    </xf>
    <xf numFmtId="49" fontId="10" fillId="0" borderId="89" xfId="0" applyNumberFormat="1" applyFont="1" applyBorder="1" applyAlignment="1" applyProtection="1">
      <alignment horizontal="center" vertical="center" shrinkToFit="1"/>
      <protection locked="0"/>
    </xf>
    <xf numFmtId="0" fontId="0" fillId="3" borderId="61" xfId="0" applyFill="1" applyBorder="1" applyAlignment="1">
      <alignment horizontal="center" vertical="center"/>
    </xf>
    <xf numFmtId="0" fontId="0" fillId="3" borderId="90" xfId="0" applyFill="1" applyBorder="1" applyAlignment="1">
      <alignment horizontal="center" vertical="center"/>
    </xf>
    <xf numFmtId="49" fontId="0" fillId="0" borderId="8" xfId="0" applyNumberFormat="1" applyBorder="1" applyAlignment="1" applyProtection="1">
      <alignment horizontal="center" vertical="center" wrapText="1"/>
      <protection locked="0"/>
    </xf>
    <xf numFmtId="49" fontId="0" fillId="0" borderId="0" xfId="0" applyNumberFormat="1" applyBorder="1" applyAlignment="1" applyProtection="1">
      <alignment horizontal="center" vertical="center" wrapText="1"/>
      <protection locked="0"/>
    </xf>
    <xf numFmtId="49" fontId="0" fillId="0" borderId="12" xfId="0" applyNumberFormat="1" applyBorder="1" applyAlignment="1" applyProtection="1">
      <alignment horizontal="center" vertical="center" wrapText="1"/>
      <protection locked="0"/>
    </xf>
    <xf numFmtId="49" fontId="0" fillId="0" borderId="3" xfId="0" applyNumberFormat="1" applyBorder="1" applyAlignment="1" applyProtection="1">
      <alignment horizontal="center" vertical="center" wrapText="1"/>
      <protection locked="0"/>
    </xf>
    <xf numFmtId="49" fontId="0" fillId="0" borderId="4" xfId="0" applyNumberFormat="1" applyBorder="1" applyAlignment="1" applyProtection="1">
      <alignment horizontal="center" vertical="center" wrapText="1"/>
      <protection locked="0"/>
    </xf>
    <xf numFmtId="49" fontId="0" fillId="0" borderId="11" xfId="0" applyNumberFormat="1" applyBorder="1" applyAlignment="1" applyProtection="1">
      <alignment horizontal="center" vertical="center" wrapText="1"/>
      <protection locked="0"/>
    </xf>
    <xf numFmtId="49" fontId="0" fillId="0" borderId="77" xfId="0" applyNumberFormat="1" applyFill="1" applyBorder="1" applyAlignment="1" applyProtection="1">
      <alignment vertical="center"/>
      <protection locked="0"/>
    </xf>
    <xf numFmtId="49" fontId="0" fillId="0" borderId="83" xfId="0" applyNumberFormat="1" applyFill="1" applyBorder="1" applyAlignment="1" applyProtection="1">
      <alignment vertical="center"/>
      <protection locked="0"/>
    </xf>
    <xf numFmtId="49" fontId="0" fillId="0" borderId="32" xfId="0" applyNumberFormat="1" applyBorder="1" applyAlignment="1" applyProtection="1">
      <alignment vertical="top" wrapText="1"/>
      <protection locked="0"/>
    </xf>
    <xf numFmtId="49" fontId="0" fillId="0" borderId="60" xfId="0" applyNumberFormat="1" applyBorder="1" applyAlignment="1" applyProtection="1">
      <alignment vertical="top" wrapText="1"/>
      <protection locked="0"/>
    </xf>
    <xf numFmtId="176" fontId="0" fillId="4" borderId="62" xfId="0" applyNumberFormat="1" applyFill="1" applyBorder="1" applyAlignment="1">
      <alignment horizontal="center" vertical="center"/>
    </xf>
    <xf numFmtId="176" fontId="0" fillId="4" borderId="63" xfId="0" applyNumberFormat="1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 textRotation="255"/>
    </xf>
    <xf numFmtId="0" fontId="0" fillId="3" borderId="34" xfId="0" applyFill="1" applyBorder="1" applyAlignment="1">
      <alignment horizontal="center" vertical="center" textRotation="255"/>
    </xf>
    <xf numFmtId="0" fontId="7" fillId="0" borderId="28" xfId="0" applyFont="1" applyBorder="1" applyAlignment="1">
      <alignment horizontal="center" vertical="center"/>
    </xf>
    <xf numFmtId="0" fontId="0" fillId="4" borderId="27" xfId="0" applyNumberFormat="1" applyFill="1" applyBorder="1" applyAlignment="1">
      <alignment horizontal="center" vertical="center"/>
    </xf>
    <xf numFmtId="0" fontId="0" fillId="4" borderId="43" xfId="0" applyNumberFormat="1" applyFill="1" applyBorder="1" applyAlignment="1">
      <alignment horizontal="center" vertical="center"/>
    </xf>
    <xf numFmtId="0" fontId="0" fillId="3" borderId="58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 shrinkToFit="1"/>
    </xf>
    <xf numFmtId="0" fontId="0" fillId="4" borderId="0" xfId="0" applyFill="1" applyBorder="1" applyAlignment="1">
      <alignment horizontal="center" vertical="center" shrinkToFit="1"/>
    </xf>
    <xf numFmtId="0" fontId="0" fillId="4" borderId="43" xfId="0" applyFill="1" applyBorder="1" applyAlignment="1">
      <alignment horizontal="center" vertical="center" shrinkToFit="1"/>
    </xf>
    <xf numFmtId="0" fontId="0" fillId="4" borderId="39" xfId="0" applyFill="1" applyBorder="1" applyAlignment="1">
      <alignment horizontal="center" vertical="center" shrinkToFit="1"/>
    </xf>
    <xf numFmtId="0" fontId="0" fillId="4" borderId="28" xfId="0" applyFill="1" applyBorder="1" applyAlignment="1">
      <alignment horizontal="center" vertical="center" shrinkToFit="1"/>
    </xf>
    <xf numFmtId="0" fontId="0" fillId="4" borderId="29" xfId="0" applyFill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 applyProtection="1">
      <alignment vertical="top" wrapText="1"/>
      <protection locked="0"/>
    </xf>
    <xf numFmtId="0" fontId="0" fillId="0" borderId="29" xfId="0" applyBorder="1" applyAlignment="1" applyProtection="1">
      <alignment vertical="top" wrapText="1"/>
      <protection locked="0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49" fontId="0" fillId="0" borderId="28" xfId="0" applyNumberFormat="1" applyBorder="1" applyAlignment="1" applyProtection="1">
      <alignment vertical="top" wrapText="1"/>
      <protection locked="0"/>
    </xf>
    <xf numFmtId="49" fontId="0" fillId="0" borderId="29" xfId="0" applyNumberFormat="1" applyBorder="1" applyAlignment="1" applyProtection="1">
      <alignment vertical="top" wrapText="1"/>
      <protection locked="0"/>
    </xf>
    <xf numFmtId="0" fontId="0" fillId="0" borderId="32" xfId="0" applyBorder="1" applyAlignment="1" applyProtection="1">
      <alignment vertical="top" wrapText="1"/>
      <protection locked="0"/>
    </xf>
    <xf numFmtId="0" fontId="0" fillId="0" borderId="60" xfId="0" applyBorder="1" applyAlignment="1" applyProtection="1">
      <alignment vertical="top" wrapText="1"/>
      <protection locked="0"/>
    </xf>
    <xf numFmtId="0" fontId="7" fillId="0" borderId="0" xfId="0" applyFont="1" applyBorder="1" applyAlignment="1">
      <alignment horizontal="center" vertical="center"/>
    </xf>
    <xf numFmtId="176" fontId="0" fillId="4" borderId="31" xfId="0" applyNumberForma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42" xfId="0" applyFill="1" applyBorder="1" applyAlignment="1">
      <alignment horizontal="center" vertical="center"/>
    </xf>
    <xf numFmtId="0" fontId="0" fillId="3" borderId="96" xfId="0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 shrinkToFit="1"/>
    </xf>
    <xf numFmtId="0" fontId="0" fillId="4" borderId="71" xfId="0" applyFill="1" applyBorder="1" applyAlignment="1">
      <alignment horizontal="center" vertical="center" shrinkToFit="1"/>
    </xf>
    <xf numFmtId="0" fontId="0" fillId="4" borderId="72" xfId="0" applyFill="1" applyBorder="1" applyAlignment="1">
      <alignment horizontal="center" vertical="center" shrinkToFit="1"/>
    </xf>
    <xf numFmtId="49" fontId="0" fillId="0" borderId="68" xfId="0" applyNumberFormat="1" applyFill="1" applyBorder="1" applyAlignment="1" applyProtection="1">
      <alignment horizontal="center" vertical="center"/>
      <protection locked="0"/>
    </xf>
    <xf numFmtId="49" fontId="0" fillId="0" borderId="70" xfId="0" applyNumberFormat="1" applyFill="1" applyBorder="1" applyAlignment="1" applyProtection="1">
      <alignment horizontal="center" vertical="center"/>
      <protection locked="0"/>
    </xf>
    <xf numFmtId="0" fontId="0" fillId="4" borderId="46" xfId="0" applyNumberFormat="1" applyFill="1" applyBorder="1" applyAlignment="1">
      <alignment horizontal="center" vertical="center"/>
    </xf>
    <xf numFmtId="0" fontId="0" fillId="4" borderId="26" xfId="0" applyNumberFormat="1" applyFill="1" applyBorder="1" applyAlignment="1">
      <alignment horizontal="center" vertical="center"/>
    </xf>
    <xf numFmtId="0" fontId="0" fillId="4" borderId="47" xfId="0" applyNumberFormat="1" applyFill="1" applyBorder="1" applyAlignment="1">
      <alignment horizontal="center" vertical="center"/>
    </xf>
    <xf numFmtId="0" fontId="0" fillId="4" borderId="68" xfId="0" applyNumberFormat="1" applyFill="1" applyBorder="1" applyAlignment="1">
      <alignment horizontal="center" vertical="center"/>
    </xf>
    <xf numFmtId="0" fontId="0" fillId="4" borderId="69" xfId="0" applyNumberFormat="1" applyFill="1" applyBorder="1" applyAlignment="1">
      <alignment horizontal="center" vertical="center"/>
    </xf>
    <xf numFmtId="0" fontId="0" fillId="4" borderId="70" xfId="0" applyNumberFormat="1" applyFill="1" applyBorder="1" applyAlignment="1">
      <alignment horizontal="center" vertical="center"/>
    </xf>
    <xf numFmtId="49" fontId="0" fillId="0" borderId="9" xfId="0" applyNumberFormat="1" applyFill="1" applyBorder="1" applyAlignment="1" applyProtection="1">
      <alignment horizontal="center" vertical="center"/>
      <protection locked="0"/>
    </xf>
    <xf numFmtId="49" fontId="0" fillId="0" borderId="5" xfId="0" applyNumberFormat="1" applyFill="1" applyBorder="1" applyAlignment="1" applyProtection="1">
      <alignment horizontal="center" vertical="center"/>
      <protection locked="0"/>
    </xf>
    <xf numFmtId="49" fontId="0" fillId="0" borderId="10" xfId="0" applyNumberFormat="1" applyFill="1" applyBorder="1" applyAlignment="1" applyProtection="1">
      <alignment horizontal="center" vertical="center"/>
      <protection locked="0"/>
    </xf>
    <xf numFmtId="0" fontId="0" fillId="3" borderId="54" xfId="0" applyFill="1" applyBorder="1" applyAlignment="1">
      <alignment horizontal="center" vertical="center"/>
    </xf>
    <xf numFmtId="49" fontId="0" fillId="0" borderId="77" xfId="0" applyNumberFormat="1" applyFill="1" applyBorder="1" applyAlignment="1" applyProtection="1">
      <alignment horizontal="center" vertical="center"/>
      <protection locked="0"/>
    </xf>
    <xf numFmtId="49" fontId="0" fillId="0" borderId="78" xfId="0" applyNumberFormat="1" applyFill="1" applyBorder="1" applyAlignment="1" applyProtection="1">
      <alignment horizontal="center" vertical="center"/>
      <protection locked="0"/>
    </xf>
    <xf numFmtId="0" fontId="0" fillId="3" borderId="57" xfId="0" applyFill="1" applyBorder="1" applyAlignment="1">
      <alignment horizontal="center" vertical="center"/>
    </xf>
    <xf numFmtId="180" fontId="0" fillId="0" borderId="77" xfId="0" applyNumberFormat="1" applyFill="1" applyBorder="1" applyAlignment="1" applyProtection="1">
      <alignment horizontal="center" vertical="center"/>
      <protection locked="0"/>
    </xf>
    <xf numFmtId="180" fontId="0" fillId="0" borderId="83" xfId="0" applyNumberFormat="1" applyFill="1" applyBorder="1" applyAlignment="1" applyProtection="1">
      <alignment horizontal="center" vertical="center"/>
      <protection locked="0"/>
    </xf>
    <xf numFmtId="0" fontId="0" fillId="3" borderId="59" xfId="0" applyFill="1" applyBorder="1" applyAlignment="1">
      <alignment horizontal="center" vertical="center"/>
    </xf>
    <xf numFmtId="49" fontId="0" fillId="0" borderId="71" xfId="0" applyNumberFormat="1" applyFill="1" applyBorder="1" applyAlignment="1" applyProtection="1">
      <alignment vertical="top" wrapText="1"/>
      <protection locked="0"/>
    </xf>
    <xf numFmtId="49" fontId="0" fillId="0" borderId="72" xfId="0" applyNumberFormat="1" applyFill="1" applyBorder="1" applyAlignment="1" applyProtection="1">
      <alignment vertical="top" wrapText="1"/>
      <protection locked="0"/>
    </xf>
    <xf numFmtId="49" fontId="0" fillId="0" borderId="53" xfId="0" applyNumberFormat="1" applyFill="1" applyBorder="1" applyAlignment="1" applyProtection="1">
      <alignment vertical="top" wrapText="1"/>
      <protection locked="0"/>
    </xf>
    <xf numFmtId="49" fontId="0" fillId="0" borderId="79" xfId="0" applyNumberFormat="1" applyFill="1" applyBorder="1" applyAlignment="1" applyProtection="1">
      <alignment horizontal="center" vertical="center"/>
      <protection locked="0"/>
    </xf>
    <xf numFmtId="49" fontId="0" fillId="0" borderId="80" xfId="0" applyNumberForma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68" xfId="0" applyFill="1" applyBorder="1" applyAlignment="1" applyProtection="1">
      <alignment horizontal="center" vertical="center"/>
      <protection locked="0"/>
    </xf>
    <xf numFmtId="0" fontId="0" fillId="2" borderId="69" xfId="0" applyFill="1" applyBorder="1" applyAlignment="1" applyProtection="1">
      <alignment horizontal="center" vertical="center"/>
      <protection locked="0"/>
    </xf>
    <xf numFmtId="0" fontId="0" fillId="2" borderId="70" xfId="0" applyFill="1" applyBorder="1" applyAlignment="1" applyProtection="1">
      <alignment horizontal="center" vertical="center"/>
      <protection locked="0"/>
    </xf>
    <xf numFmtId="0" fontId="0" fillId="3" borderId="25" xfId="0" applyFill="1" applyBorder="1" applyAlignment="1">
      <alignment horizontal="center" vertical="center"/>
    </xf>
    <xf numFmtId="180" fontId="0" fillId="0" borderId="8" xfId="0" applyNumberFormat="1" applyFill="1" applyBorder="1" applyAlignment="1" applyProtection="1">
      <alignment horizontal="center" vertical="center"/>
      <protection locked="0"/>
    </xf>
    <xf numFmtId="180" fontId="0" fillId="0" borderId="43" xfId="0" applyNumberFormat="1" applyFill="1" applyBorder="1" applyAlignment="1" applyProtection="1">
      <alignment horizontal="center" vertical="center"/>
      <protection locked="0"/>
    </xf>
    <xf numFmtId="180" fontId="0" fillId="0" borderId="68" xfId="0" applyNumberFormat="1" applyFill="1" applyBorder="1" applyAlignment="1" applyProtection="1">
      <alignment horizontal="center" vertical="center"/>
      <protection locked="0"/>
    </xf>
    <xf numFmtId="180" fontId="0" fillId="0" borderId="89" xfId="0" applyNumberFormat="1" applyFill="1" applyBorder="1" applyAlignment="1" applyProtection="1">
      <alignment horizontal="center" vertical="center"/>
      <protection locked="0"/>
    </xf>
    <xf numFmtId="180" fontId="0" fillId="0" borderId="79" xfId="0" applyNumberFormat="1" applyFill="1" applyBorder="1" applyAlignment="1" applyProtection="1">
      <alignment horizontal="center" vertical="center"/>
      <protection locked="0"/>
    </xf>
    <xf numFmtId="180" fontId="0" fillId="0" borderId="88" xfId="0" applyNumberFormat="1" applyFill="1" applyBorder="1" applyAlignment="1" applyProtection="1">
      <alignment horizontal="center" vertical="center"/>
      <protection locked="0"/>
    </xf>
    <xf numFmtId="0" fontId="0" fillId="0" borderId="95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180" fontId="0" fillId="0" borderId="5" xfId="0" applyNumberFormat="1" applyBorder="1" applyAlignment="1" applyProtection="1">
      <alignment horizontal="center" vertical="center"/>
      <protection locked="0"/>
    </xf>
    <xf numFmtId="180" fontId="0" fillId="0" borderId="10" xfId="0" applyNumberFormat="1" applyBorder="1" applyAlignment="1" applyProtection="1">
      <alignment horizontal="center" vertical="center"/>
      <protection locked="0"/>
    </xf>
    <xf numFmtId="180" fontId="0" fillId="0" borderId="69" xfId="0" applyNumberFormat="1" applyBorder="1" applyAlignment="1" applyProtection="1">
      <alignment horizontal="center" vertical="center"/>
      <protection locked="0"/>
    </xf>
    <xf numFmtId="180" fontId="0" fillId="0" borderId="70" xfId="0" applyNumberFormat="1" applyBorder="1" applyAlignment="1" applyProtection="1">
      <alignment horizontal="center" vertical="center"/>
      <protection locked="0"/>
    </xf>
    <xf numFmtId="49" fontId="0" fillId="0" borderId="81" xfId="0" applyNumberFormat="1" applyFill="1" applyBorder="1" applyAlignment="1" applyProtection="1">
      <alignment horizontal="center" vertical="center"/>
      <protection locked="0"/>
    </xf>
    <xf numFmtId="49" fontId="0" fillId="0" borderId="82" xfId="0" applyNumberFormat="1" applyFill="1" applyBorder="1" applyAlignment="1" applyProtection="1">
      <alignment horizontal="center" vertical="center"/>
      <protection locked="0"/>
    </xf>
    <xf numFmtId="180" fontId="0" fillId="0" borderId="86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0" fillId="2" borderId="7" xfId="0" applyFill="1" applyBorder="1" applyAlignment="1" applyProtection="1">
      <alignment horizontal="center" vertical="center" shrinkToFit="1"/>
      <protection locked="0"/>
    </xf>
    <xf numFmtId="0" fontId="0" fillId="3" borderId="24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49" fontId="0" fillId="0" borderId="17" xfId="0" applyNumberFormat="1" applyBorder="1" applyAlignment="1" applyProtection="1">
      <alignment horizontal="center" vertical="center" wrapText="1"/>
      <protection locked="0"/>
    </xf>
    <xf numFmtId="49" fontId="0" fillId="0" borderId="18" xfId="0" applyNumberFormat="1" applyBorder="1" applyAlignment="1" applyProtection="1">
      <alignment horizontal="center" vertical="center" wrapText="1"/>
      <protection locked="0"/>
    </xf>
    <xf numFmtId="0" fontId="0" fillId="3" borderId="97" xfId="0" applyFill="1" applyBorder="1" applyAlignment="1">
      <alignment horizontal="center" vertical="center" wrapText="1"/>
    </xf>
    <xf numFmtId="0" fontId="0" fillId="3" borderId="56" xfId="0" applyFill="1" applyBorder="1" applyAlignment="1">
      <alignment horizontal="center" vertical="center" wrapText="1"/>
    </xf>
    <xf numFmtId="0" fontId="0" fillId="3" borderId="67" xfId="0" applyFill="1" applyBorder="1" applyAlignment="1">
      <alignment horizontal="center" vertical="center" wrapText="1"/>
    </xf>
    <xf numFmtId="0" fontId="0" fillId="2" borderId="6" xfId="0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0" borderId="0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EE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バッジ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バッジ">
      <a:majorFont>
        <a:latin typeface="Impact" panose="020B080603090205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Grek" typeface="Corbel"/>
        <a:font script="Cyrl" typeface="Corbel"/>
        <a:font script="Jpan" typeface="メイリオ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バッジ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12700" cap="flat" cmpd="sng" algn="in">
          <a:solidFill>
            <a:schemeClr val="phClr"/>
          </a:solidFill>
          <a:prstDash val="solid"/>
        </a:ln>
        <a:ln w="50800" cap="flat" cmpd="sng" algn="in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5400" dir="5400000" algn="ctr" rotWithShape="0">
              <a:srgbClr val="000000">
                <a:alpha val="2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adge" id="{71A07785-5930-41D4-9A83-E23602B48E98}" vid="{771EA782-DFA6-45B1-AEA3-661F1715B310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1DD27-547F-4B62-84CB-17ED78D13DE8}">
  <sheetPr codeName="Sheet1">
    <pageSetUpPr fitToPage="1"/>
  </sheetPr>
  <dimension ref="A1:K48"/>
  <sheetViews>
    <sheetView tabSelected="1" view="pageBreakPreview" zoomScaleNormal="100" zoomScaleSheetLayoutView="100" workbookViewId="0">
      <selection activeCell="B9" sqref="B9:J10"/>
    </sheetView>
  </sheetViews>
  <sheetFormatPr defaultRowHeight="14" x14ac:dyDescent="0.2"/>
  <cols>
    <col min="2" max="2" width="8.58203125" customWidth="1"/>
    <col min="3" max="3" width="14.58203125" customWidth="1"/>
    <col min="4" max="4" width="13.33203125" customWidth="1"/>
    <col min="5" max="5" width="9.83203125" customWidth="1"/>
    <col min="6" max="6" width="12.08203125" customWidth="1"/>
    <col min="7" max="7" width="11.08203125" customWidth="1"/>
    <col min="8" max="8" width="13.33203125" customWidth="1"/>
    <col min="9" max="9" width="13.83203125" customWidth="1"/>
    <col min="10" max="10" width="13.25" customWidth="1"/>
    <col min="13" max="13" width="9.33203125" customWidth="1"/>
  </cols>
  <sheetData>
    <row r="1" spans="1:10" x14ac:dyDescent="0.2">
      <c r="A1" s="1" t="s">
        <v>239</v>
      </c>
      <c r="I1" s="123" t="s">
        <v>12</v>
      </c>
      <c r="J1" s="123"/>
    </row>
    <row r="2" spans="1:10" ht="51.75" customHeight="1" thickBot="1" x14ac:dyDescent="0.25">
      <c r="A2" s="124" t="s">
        <v>13</v>
      </c>
      <c r="B2" s="124"/>
      <c r="C2" s="124"/>
      <c r="D2" s="124"/>
      <c r="E2" s="124"/>
      <c r="F2" s="124"/>
      <c r="G2" s="124"/>
      <c r="H2" s="124"/>
      <c r="I2" s="124"/>
      <c r="J2" s="124"/>
    </row>
    <row r="3" spans="1:10" x14ac:dyDescent="0.2">
      <c r="A3" s="71" t="s">
        <v>0</v>
      </c>
      <c r="B3" s="143" t="s">
        <v>1</v>
      </c>
      <c r="C3" s="144"/>
      <c r="D3" s="143" t="s">
        <v>2</v>
      </c>
      <c r="E3" s="144"/>
      <c r="F3" s="129" t="s">
        <v>3</v>
      </c>
      <c r="G3" s="129"/>
      <c r="H3" s="133"/>
      <c r="I3" s="73" t="s">
        <v>4</v>
      </c>
      <c r="J3" s="74"/>
    </row>
    <row r="4" spans="1:10" x14ac:dyDescent="0.2">
      <c r="A4" s="72"/>
      <c r="B4" s="98"/>
      <c r="C4" s="99"/>
      <c r="D4" s="98"/>
      <c r="E4" s="99"/>
      <c r="F4" s="49" t="s">
        <v>241</v>
      </c>
      <c r="G4" s="141" t="s">
        <v>242</v>
      </c>
      <c r="H4" s="142"/>
      <c r="I4" s="75"/>
      <c r="J4" s="76"/>
    </row>
    <row r="5" spans="1:10" ht="30" customHeight="1" thickBot="1" x14ac:dyDescent="0.25">
      <c r="A5" s="48"/>
      <c r="B5" s="127"/>
      <c r="C5" s="128"/>
      <c r="D5" s="127"/>
      <c r="E5" s="128"/>
      <c r="F5" s="40"/>
      <c r="G5" s="134"/>
      <c r="H5" s="135"/>
      <c r="I5" s="139"/>
      <c r="J5" s="140"/>
    </row>
    <row r="6" spans="1:10" ht="29.25" customHeight="1" x14ac:dyDescent="0.2">
      <c r="A6" s="18" t="s">
        <v>5</v>
      </c>
      <c r="B6" s="136"/>
      <c r="C6" s="136"/>
      <c r="D6" s="136"/>
      <c r="E6" s="136"/>
      <c r="F6" s="129" t="s">
        <v>7</v>
      </c>
      <c r="G6" s="129"/>
      <c r="H6" s="130"/>
      <c r="I6" s="131"/>
      <c r="J6" s="132"/>
    </row>
    <row r="7" spans="1:10" ht="33" customHeight="1" thickBot="1" x14ac:dyDescent="0.25">
      <c r="A7" s="9" t="s">
        <v>6</v>
      </c>
      <c r="B7" s="137"/>
      <c r="C7" s="137"/>
      <c r="D7" s="137"/>
      <c r="E7" s="138"/>
      <c r="F7" s="105" t="s">
        <v>11</v>
      </c>
      <c r="G7" s="107"/>
      <c r="H7" s="43"/>
      <c r="I7" s="125" t="str">
        <f>IF(ISBLANK(H6),"",CONCATENATE(DATEDIF(H6,D48,"y"),"歳"))</f>
        <v/>
      </c>
      <c r="J7" s="126"/>
    </row>
    <row r="8" spans="1:10" ht="33.75" customHeight="1" x14ac:dyDescent="0.2">
      <c r="A8" s="114" t="s">
        <v>237</v>
      </c>
      <c r="B8" s="154" t="s">
        <v>233</v>
      </c>
      <c r="C8" s="144"/>
      <c r="D8" s="155"/>
      <c r="E8" s="156"/>
      <c r="F8" s="152" t="s">
        <v>30</v>
      </c>
      <c r="G8" s="153"/>
      <c r="H8" s="149"/>
      <c r="I8" s="150"/>
      <c r="J8" s="151"/>
    </row>
    <row r="9" spans="1:10" ht="25.5" customHeight="1" x14ac:dyDescent="0.2">
      <c r="A9" s="115"/>
      <c r="B9" s="145"/>
      <c r="C9" s="145"/>
      <c r="D9" s="145"/>
      <c r="E9" s="145"/>
      <c r="F9" s="145"/>
      <c r="G9" s="145"/>
      <c r="H9" s="145"/>
      <c r="I9" s="145"/>
      <c r="J9" s="146"/>
    </row>
    <row r="10" spans="1:10" ht="14.5" thickBot="1" x14ac:dyDescent="0.25">
      <c r="A10" s="116"/>
      <c r="B10" s="147"/>
      <c r="C10" s="147"/>
      <c r="D10" s="147"/>
      <c r="E10" s="147"/>
      <c r="F10" s="147"/>
      <c r="G10" s="147"/>
      <c r="H10" s="147"/>
      <c r="I10" s="147"/>
      <c r="J10" s="148"/>
    </row>
    <row r="11" spans="1:10" ht="31.5" customHeight="1" x14ac:dyDescent="0.2">
      <c r="A11" s="73" t="s">
        <v>9</v>
      </c>
      <c r="B11" s="69" t="s">
        <v>8</v>
      </c>
      <c r="C11" s="157"/>
      <c r="D11" s="158"/>
      <c r="E11" s="158"/>
      <c r="F11" s="157"/>
      <c r="G11" s="157"/>
      <c r="H11" s="158"/>
      <c r="I11" s="69" t="s">
        <v>10</v>
      </c>
      <c r="J11" s="70"/>
    </row>
    <row r="12" spans="1:10" ht="34.5" customHeight="1" x14ac:dyDescent="0.2">
      <c r="A12" s="91"/>
      <c r="B12" s="93" t="s">
        <v>70</v>
      </c>
      <c r="C12" s="67" t="s">
        <v>233</v>
      </c>
      <c r="D12" s="163"/>
      <c r="E12" s="164"/>
      <c r="F12" s="159" t="s">
        <v>30</v>
      </c>
      <c r="G12" s="159"/>
      <c r="H12" s="77"/>
      <c r="I12" s="162"/>
      <c r="J12" s="78"/>
    </row>
    <row r="13" spans="1:10" x14ac:dyDescent="0.2">
      <c r="A13" s="91"/>
      <c r="B13" s="94"/>
      <c r="C13" s="117"/>
      <c r="D13" s="160"/>
      <c r="E13" s="160"/>
      <c r="F13" s="118"/>
      <c r="G13" s="118"/>
      <c r="H13" s="160"/>
      <c r="I13" s="160"/>
      <c r="J13" s="161"/>
    </row>
    <row r="14" spans="1:10" ht="28.5" customHeight="1" thickBot="1" x14ac:dyDescent="0.25">
      <c r="A14" s="92"/>
      <c r="B14" s="95"/>
      <c r="C14" s="120"/>
      <c r="D14" s="121"/>
      <c r="E14" s="121"/>
      <c r="F14" s="121"/>
      <c r="G14" s="121"/>
      <c r="H14" s="121"/>
      <c r="I14" s="121"/>
      <c r="J14" s="122"/>
    </row>
    <row r="15" spans="1:10" x14ac:dyDescent="0.2">
      <c r="A15" s="103" t="s">
        <v>39</v>
      </c>
      <c r="B15" s="165" t="s">
        <v>36</v>
      </c>
      <c r="C15" s="166"/>
      <c r="D15" s="165" t="s">
        <v>37</v>
      </c>
      <c r="E15" s="166"/>
      <c r="F15" s="98" t="s">
        <v>31</v>
      </c>
      <c r="G15" s="108"/>
      <c r="H15" s="99"/>
      <c r="I15" s="98" t="s">
        <v>240</v>
      </c>
      <c r="J15" s="76"/>
    </row>
    <row r="16" spans="1:10" x14ac:dyDescent="0.2">
      <c r="A16" s="103"/>
      <c r="B16" s="98"/>
      <c r="C16" s="99"/>
      <c r="D16" s="98"/>
      <c r="E16" s="99"/>
      <c r="F16" s="30" t="s">
        <v>243</v>
      </c>
      <c r="G16" s="30" t="s">
        <v>33</v>
      </c>
      <c r="H16" s="30" t="s">
        <v>34</v>
      </c>
      <c r="I16" s="30" t="s">
        <v>32</v>
      </c>
      <c r="J16" s="7" t="s">
        <v>35</v>
      </c>
    </row>
    <row r="17" spans="1:10" ht="22" customHeight="1" x14ac:dyDescent="0.2">
      <c r="A17" s="103"/>
      <c r="B17" s="87"/>
      <c r="C17" s="88"/>
      <c r="D17" s="87"/>
      <c r="E17" s="88"/>
      <c r="F17" s="17"/>
      <c r="G17" s="17"/>
      <c r="H17" s="17"/>
      <c r="I17" s="83" t="str">
        <f>IFERROR(DATEDIF(DATE($F17,$G17,IF(H17&lt;16,1,16)),DATE($F18,$G18,IF(H18&lt;16,15,31)+1),"Y"),"")</f>
        <v/>
      </c>
      <c r="J17" s="85" t="str">
        <f>IFERROR(DATEDIF(DATE($F17,$G17,IF(H17&lt;16,1,16)),DATE(F18,G18,IF(H18&lt;16,15,31))+1,"M")+0.5*IF(ABS(IF(H18&lt;16,15,31)-IF(H17&lt;16,1,16))&lt;16,1,0)-I17*12,"")</f>
        <v/>
      </c>
    </row>
    <row r="18" spans="1:10" ht="22" customHeight="1" x14ac:dyDescent="0.2">
      <c r="A18" s="103"/>
      <c r="B18" s="89"/>
      <c r="C18" s="90"/>
      <c r="D18" s="89"/>
      <c r="E18" s="90"/>
      <c r="F18" s="17"/>
      <c r="G18" s="17"/>
      <c r="H18" s="17"/>
      <c r="I18" s="84"/>
      <c r="J18" s="86"/>
    </row>
    <row r="19" spans="1:10" ht="22" customHeight="1" x14ac:dyDescent="0.2">
      <c r="A19" s="103"/>
      <c r="B19" s="87"/>
      <c r="C19" s="88"/>
      <c r="D19" s="87"/>
      <c r="E19" s="88"/>
      <c r="F19" s="17"/>
      <c r="G19" s="17"/>
      <c r="H19" s="17"/>
      <c r="I19" s="83" t="str">
        <f>IFERROR(DATEDIF(DATE($F19,$G19,IF(H19&lt;16,1,16)),DATE($F20,$G20,IF(H20&lt;16,15,31)+1),"Y"),"")</f>
        <v/>
      </c>
      <c r="J19" s="85" t="str">
        <f>IFERROR(DATEDIF(DATE($F19,$G19,IF(H19&lt;16,1,16)),DATE(F20,G20,IF(H20&lt;16,15,31))+1,"M")+0.5*IF(ABS(IF(H20&lt;16,15,31)-IF(H19&lt;16,1,16))&lt;16,1,0)-I19*12,"")</f>
        <v/>
      </c>
    </row>
    <row r="20" spans="1:10" ht="22" customHeight="1" x14ac:dyDescent="0.2">
      <c r="A20" s="103"/>
      <c r="B20" s="89"/>
      <c r="C20" s="90"/>
      <c r="D20" s="89"/>
      <c r="E20" s="90"/>
      <c r="F20" s="17"/>
      <c r="G20" s="17"/>
      <c r="H20" s="17"/>
      <c r="I20" s="84"/>
      <c r="J20" s="86"/>
    </row>
    <row r="21" spans="1:10" ht="22" customHeight="1" x14ac:dyDescent="0.2">
      <c r="A21" s="103"/>
      <c r="B21" s="87"/>
      <c r="C21" s="88"/>
      <c r="D21" s="87"/>
      <c r="E21" s="88"/>
      <c r="F21" s="17"/>
      <c r="G21" s="17"/>
      <c r="H21" s="17"/>
      <c r="I21" s="83" t="str">
        <f t="shared" ref="I21" si="0">IFERROR(DATEDIF(DATE($F21,$G21,IF(H21&lt;16,1,16)),DATE($F22,$G22,IF(H22&lt;16,15,31)+1),"Y"),"")</f>
        <v/>
      </c>
      <c r="J21" s="85" t="str">
        <f t="shared" ref="J21" si="1">IFERROR(DATEDIF(DATE($F21,$G21,IF(H21&lt;16,1,16)),DATE(F22,G22,IF(H22&lt;16,15,31))+1,"M")+0.5*IF(ABS(IF(H22&lt;16,15,31)-IF(H21&lt;16,1,16))&lt;16,1,0)-I21*12,"")</f>
        <v/>
      </c>
    </row>
    <row r="22" spans="1:10" ht="22" customHeight="1" x14ac:dyDescent="0.2">
      <c r="A22" s="103"/>
      <c r="B22" s="89"/>
      <c r="C22" s="90"/>
      <c r="D22" s="89"/>
      <c r="E22" s="90"/>
      <c r="F22" s="17"/>
      <c r="G22" s="17"/>
      <c r="H22" s="17"/>
      <c r="I22" s="84"/>
      <c r="J22" s="86"/>
    </row>
    <row r="23" spans="1:10" ht="22" customHeight="1" x14ac:dyDescent="0.2">
      <c r="A23" s="103"/>
      <c r="B23" s="87"/>
      <c r="C23" s="88"/>
      <c r="D23" s="87"/>
      <c r="E23" s="88"/>
      <c r="F23" s="17"/>
      <c r="G23" s="17"/>
      <c r="H23" s="17"/>
      <c r="I23" s="83" t="str">
        <f>IFERROR(DATEDIF(DATE($F23,$G23,IF(H23&lt;16,1,16)),DATE($F24,$G24,IF(H24&lt;16,15,31)+1),"Y"),"")</f>
        <v/>
      </c>
      <c r="J23" s="85" t="str">
        <f t="shared" ref="J23" si="2">IFERROR(DATEDIF(DATE($F23,$G23,IF(H23&lt;16,1,16)),DATE(F24,G24,IF(H24&lt;16,15,31))+1,"M")+0.5*IF(ABS(IF(H24&lt;16,15,31)-IF(H23&lt;16,1,16))&lt;16,1,0)-I23*12,"")</f>
        <v/>
      </c>
    </row>
    <row r="24" spans="1:10" ht="22" customHeight="1" x14ac:dyDescent="0.2">
      <c r="A24" s="103"/>
      <c r="B24" s="89"/>
      <c r="C24" s="90"/>
      <c r="D24" s="89"/>
      <c r="E24" s="90"/>
      <c r="F24" s="17"/>
      <c r="G24" s="17"/>
      <c r="H24" s="17"/>
      <c r="I24" s="84"/>
      <c r="J24" s="86"/>
    </row>
    <row r="25" spans="1:10" ht="22" customHeight="1" x14ac:dyDescent="0.2">
      <c r="A25" s="103"/>
      <c r="B25" s="87"/>
      <c r="C25" s="88"/>
      <c r="D25" s="87"/>
      <c r="E25" s="88"/>
      <c r="F25" s="17"/>
      <c r="G25" s="17"/>
      <c r="H25" s="17"/>
      <c r="I25" s="83" t="str">
        <f t="shared" ref="I25" si="3">IFERROR(DATEDIF(DATE($F25,$G25,IF(H25&lt;16,1,16)),DATE($F26,$G26,IF(H26&lt;16,15,31)+1),"Y"),"")</f>
        <v/>
      </c>
      <c r="J25" s="85" t="str">
        <f t="shared" ref="J25" si="4">IFERROR(DATEDIF(DATE($F25,$G25,IF(H25&lt;16,1,16)),DATE(F26,G26,IF(H26&lt;16,15,31))+1,"M")+0.5*IF(ABS(IF(H26&lt;16,15,31)-IF(H25&lt;16,1,16))&lt;16,1,0)-I25*12,"")</f>
        <v/>
      </c>
    </row>
    <row r="26" spans="1:10" ht="22" customHeight="1" x14ac:dyDescent="0.2">
      <c r="A26" s="103"/>
      <c r="B26" s="89"/>
      <c r="C26" s="90"/>
      <c r="D26" s="89"/>
      <c r="E26" s="90"/>
      <c r="F26" s="17"/>
      <c r="G26" s="17"/>
      <c r="H26" s="17"/>
      <c r="I26" s="84"/>
      <c r="J26" s="86"/>
    </row>
    <row r="27" spans="1:10" ht="22" customHeight="1" x14ac:dyDescent="0.2">
      <c r="A27" s="103"/>
      <c r="B27" s="87"/>
      <c r="C27" s="88"/>
      <c r="D27" s="87"/>
      <c r="E27" s="88"/>
      <c r="F27" s="17"/>
      <c r="G27" s="17"/>
      <c r="H27" s="17"/>
      <c r="I27" s="83" t="str">
        <f t="shared" ref="I27" si="5">IFERROR(DATEDIF(DATE($F27,$G27,IF(H27&lt;16,1,16)),DATE($F28,$G28,IF(H28&lt;16,15,31)+1),"Y"),"")</f>
        <v/>
      </c>
      <c r="J27" s="85" t="str">
        <f t="shared" ref="J27" si="6">IFERROR(DATEDIF(DATE($F27,$G27,IF(H27&lt;16,1,16)),DATE(F28,G28,IF(H28&lt;16,15,31))+1,"M")+0.5*IF(ABS(IF(H28&lt;16,15,31)-IF(H27&lt;16,1,16))&lt;16,1,0)-I27*12,"")</f>
        <v/>
      </c>
    </row>
    <row r="28" spans="1:10" ht="22" customHeight="1" x14ac:dyDescent="0.2">
      <c r="A28" s="103"/>
      <c r="B28" s="89"/>
      <c r="C28" s="90"/>
      <c r="D28" s="89"/>
      <c r="E28" s="90"/>
      <c r="F28" s="17"/>
      <c r="G28" s="17"/>
      <c r="H28" s="17"/>
      <c r="I28" s="84"/>
      <c r="J28" s="86"/>
    </row>
    <row r="29" spans="1:10" ht="22" customHeight="1" x14ac:dyDescent="0.2">
      <c r="A29" s="103"/>
      <c r="B29" s="87"/>
      <c r="C29" s="88"/>
      <c r="D29" s="87"/>
      <c r="E29" s="88"/>
      <c r="F29" s="17"/>
      <c r="G29" s="17"/>
      <c r="H29" s="17"/>
      <c r="I29" s="83" t="str">
        <f t="shared" ref="I29" si="7">IFERROR(DATEDIF(DATE($F29,$G29,IF(H29&lt;16,1,16)),DATE($F30,$G30,IF(H30&lt;16,15,31)+1),"Y"),"")</f>
        <v/>
      </c>
      <c r="J29" s="85" t="str">
        <f t="shared" ref="J29" si="8">IFERROR(DATEDIF(DATE($F29,$G29,IF(H29&lt;16,1,16)),DATE(F30,G30,IF(H30&lt;16,15,31))+1,"M")+0.5*IF(ABS(IF(H30&lt;16,15,31)-IF(H29&lt;16,1,16))&lt;16,1,0)-I29*12,"")</f>
        <v/>
      </c>
    </row>
    <row r="30" spans="1:10" ht="22" customHeight="1" x14ac:dyDescent="0.2">
      <c r="A30" s="103"/>
      <c r="B30" s="89"/>
      <c r="C30" s="90"/>
      <c r="D30" s="89"/>
      <c r="E30" s="90"/>
      <c r="F30" s="17"/>
      <c r="G30" s="17"/>
      <c r="H30" s="17"/>
      <c r="I30" s="84"/>
      <c r="J30" s="86"/>
    </row>
    <row r="31" spans="1:10" ht="22" customHeight="1" x14ac:dyDescent="0.2">
      <c r="A31" s="103"/>
      <c r="B31" s="87"/>
      <c r="C31" s="88"/>
      <c r="D31" s="87"/>
      <c r="E31" s="88"/>
      <c r="F31" s="17"/>
      <c r="G31" s="17"/>
      <c r="H31" s="17"/>
      <c r="I31" s="83" t="str">
        <f t="shared" ref="I31" si="9">IFERROR(DATEDIF(DATE($F31,$G31,IF(H31&lt;16,1,16)),DATE($F32,$G32,IF(H32&lt;16,15,31)+1),"Y"),"")</f>
        <v/>
      </c>
      <c r="J31" s="85" t="str">
        <f t="shared" ref="J31" si="10">IFERROR(DATEDIF(DATE($F31,$G31,IF(H31&lt;16,1,16)),DATE(F32,G32,IF(H32&lt;16,15,31))+1,"M")+0.5*IF(ABS(IF(H32&lt;16,15,31)-IF(H31&lt;16,1,16))&lt;16,1,0)-I31*12,"")</f>
        <v/>
      </c>
    </row>
    <row r="32" spans="1:10" ht="22" customHeight="1" x14ac:dyDescent="0.2">
      <c r="A32" s="103"/>
      <c r="B32" s="89"/>
      <c r="C32" s="90"/>
      <c r="D32" s="89"/>
      <c r="E32" s="90"/>
      <c r="F32" s="17"/>
      <c r="G32" s="17"/>
      <c r="H32" s="17"/>
      <c r="I32" s="84"/>
      <c r="J32" s="86"/>
    </row>
    <row r="33" spans="1:11" ht="22" customHeight="1" x14ac:dyDescent="0.2">
      <c r="A33" s="103"/>
      <c r="B33" s="87"/>
      <c r="C33" s="88"/>
      <c r="D33" s="87"/>
      <c r="E33" s="88"/>
      <c r="F33" s="17"/>
      <c r="G33" s="17"/>
      <c r="H33" s="17"/>
      <c r="I33" s="83" t="str">
        <f t="shared" ref="I33" si="11">IFERROR(DATEDIF(DATE($F33,$G33,IF(H33&lt;16,1,16)),DATE($F34,$G34,IF(H34&lt;16,15,31)+1),"Y"),"")</f>
        <v/>
      </c>
      <c r="J33" s="85" t="str">
        <f t="shared" ref="J33" si="12">IFERROR(DATEDIF(DATE($F33,$G33,IF(H33&lt;16,1,16)),DATE(F34,G34,IF(H34&lt;16,15,31))+1,"M")+0.5*IF(ABS(IF(H34&lt;16,15,31)-IF(H33&lt;16,1,16))&lt;16,1,0)-I33*12,"")</f>
        <v/>
      </c>
    </row>
    <row r="34" spans="1:11" ht="22" customHeight="1" x14ac:dyDescent="0.2">
      <c r="A34" s="103"/>
      <c r="B34" s="89"/>
      <c r="C34" s="90"/>
      <c r="D34" s="89"/>
      <c r="E34" s="90"/>
      <c r="F34" s="17"/>
      <c r="G34" s="17"/>
      <c r="H34" s="17"/>
      <c r="I34" s="84"/>
      <c r="J34" s="86"/>
    </row>
    <row r="35" spans="1:11" ht="22" customHeight="1" x14ac:dyDescent="0.2">
      <c r="A35" s="103"/>
      <c r="B35" s="87"/>
      <c r="C35" s="88"/>
      <c r="D35" s="87"/>
      <c r="E35" s="88"/>
      <c r="F35" s="17"/>
      <c r="G35" s="17"/>
      <c r="H35" s="17"/>
      <c r="I35" s="83" t="str">
        <f t="shared" ref="I35" si="13">IFERROR(DATEDIF(DATE($F35,$G35,IF(H35&lt;16,1,16)),DATE($F36,$G36,IF(H36&lt;16,15,31)+1),"Y"),"")</f>
        <v/>
      </c>
      <c r="J35" s="85" t="str">
        <f t="shared" ref="J35" si="14">IFERROR(DATEDIF(DATE($F35,$G35,IF(H35&lt;16,1,16)),DATE(F36,G36,IF(H36&lt;16,15,31))+1,"M")+0.5*IF(ABS(IF(H36&lt;16,15,31)-IF(H35&lt;16,1,16))&lt;16,1,0)-I35*12,"")</f>
        <v/>
      </c>
    </row>
    <row r="36" spans="1:11" ht="22" customHeight="1" x14ac:dyDescent="0.2">
      <c r="A36" s="103"/>
      <c r="B36" s="89"/>
      <c r="C36" s="90"/>
      <c r="D36" s="89"/>
      <c r="E36" s="90"/>
      <c r="F36" s="17"/>
      <c r="G36" s="17"/>
      <c r="H36" s="17"/>
      <c r="I36" s="84"/>
      <c r="J36" s="86"/>
    </row>
    <row r="37" spans="1:11" ht="25.5" customHeight="1" x14ac:dyDescent="0.2">
      <c r="A37" s="103"/>
      <c r="B37" s="167" t="s">
        <v>38</v>
      </c>
      <c r="C37" s="168"/>
      <c r="D37" s="168"/>
      <c r="E37" s="169"/>
      <c r="F37" s="56">
        <v>2026</v>
      </c>
      <c r="G37" s="56">
        <v>11</v>
      </c>
      <c r="H37" s="56">
        <v>10</v>
      </c>
      <c r="I37" s="52" t="str">
        <f ca="1">IFERROR(DATEDIF(DATE(INDIRECT("F"&amp;COUNTA($F17:$F36)+16),INDIRECT("G"&amp;COUNTA($G17:$G36)+16),IF(INDIRECT("H"&amp;COUNTA($H17:$H36)+16)&lt;16,1,15)),DATE($F$37,$G$37,15)+1,"Y"),"")</f>
        <v/>
      </c>
      <c r="J37" s="53" t="str">
        <f ca="1">IFERROR(MOD(DATEDIF(DATE(INDIRECT("F"&amp;COUNTA($F17:$F36)+16),INDIRECT("G"&amp;COUNTA($G17:$G36)+16),IF(INDIRECT("H"&amp;COUNTA($H17:$H36)+16)&lt;16,1,16)),DATE(F37,G37,IF(H37&lt;16,15,31))+1,"M")-12*I37+0.5*IF(INDIRECT("H"&amp;COUNTA($H17:$H36)+16)&lt;16,1,0),12),"")</f>
        <v/>
      </c>
    </row>
    <row r="38" spans="1:11" ht="25.5" customHeight="1" thickBot="1" x14ac:dyDescent="0.25">
      <c r="A38" s="104"/>
      <c r="B38" s="105"/>
      <c r="C38" s="106"/>
      <c r="D38" s="106"/>
      <c r="E38" s="107"/>
      <c r="F38" s="105" t="s">
        <v>45</v>
      </c>
      <c r="G38" s="106"/>
      <c r="H38" s="107"/>
      <c r="I38" s="54">
        <f ca="1">SUM(I17:I37)+ROUNDDOWN(SUM(J17:J37)/12,0)</f>
        <v>0</v>
      </c>
      <c r="J38" s="55">
        <f ca="1">MOD(SUM(J17:J37),12)</f>
        <v>0</v>
      </c>
      <c r="K38" s="8"/>
    </row>
    <row r="39" spans="1:11" ht="25.5" customHeight="1" thickBot="1" x14ac:dyDescent="0.25">
      <c r="A39" s="172" t="s">
        <v>234</v>
      </c>
      <c r="B39" s="173"/>
      <c r="C39" s="173"/>
      <c r="D39" s="42"/>
      <c r="E39" s="57" t="s">
        <v>236</v>
      </c>
      <c r="F39" s="42"/>
      <c r="G39" s="58" t="s">
        <v>235</v>
      </c>
      <c r="H39" s="42"/>
      <c r="I39" s="57" t="s">
        <v>235</v>
      </c>
      <c r="J39" s="59" t="str">
        <f>3-COUNTBLANK(D39:H39)&amp;IF(COUNTBLANK(D39:H39)=0,"回以上","回")</f>
        <v>0回</v>
      </c>
      <c r="K39" s="8"/>
    </row>
    <row r="40" spans="1:11" ht="25" customHeight="1" x14ac:dyDescent="0.2">
      <c r="A40" s="91" t="s">
        <v>40</v>
      </c>
      <c r="B40" s="165" t="s">
        <v>41</v>
      </c>
      <c r="C40" s="166"/>
      <c r="D40" s="174"/>
      <c r="E40" s="175"/>
      <c r="F40" s="176"/>
      <c r="G40" s="111" t="s">
        <v>42</v>
      </c>
      <c r="H40" s="33" t="s">
        <v>43</v>
      </c>
      <c r="I40" s="79"/>
      <c r="J40" s="80"/>
    </row>
    <row r="41" spans="1:11" ht="25" customHeight="1" x14ac:dyDescent="0.2">
      <c r="A41" s="91"/>
      <c r="B41" s="165"/>
      <c r="C41" s="166"/>
      <c r="D41" s="174"/>
      <c r="E41" s="175"/>
      <c r="F41" s="176"/>
      <c r="G41" s="112"/>
      <c r="H41" s="6" t="s">
        <v>6</v>
      </c>
      <c r="I41" s="81"/>
      <c r="J41" s="82"/>
    </row>
    <row r="42" spans="1:11" ht="25" customHeight="1" x14ac:dyDescent="0.2">
      <c r="A42" s="91"/>
      <c r="B42" s="165"/>
      <c r="C42" s="166"/>
      <c r="D42" s="174"/>
      <c r="E42" s="175"/>
      <c r="F42" s="176"/>
      <c r="G42" s="110" t="s">
        <v>44</v>
      </c>
      <c r="H42" s="24" t="s">
        <v>43</v>
      </c>
      <c r="I42" s="180"/>
      <c r="J42" s="181"/>
    </row>
    <row r="43" spans="1:11" ht="25" customHeight="1" x14ac:dyDescent="0.2">
      <c r="A43" s="91"/>
      <c r="B43" s="165"/>
      <c r="C43" s="166"/>
      <c r="D43" s="174"/>
      <c r="E43" s="175"/>
      <c r="F43" s="176"/>
      <c r="G43" s="111"/>
      <c r="H43" s="31" t="s">
        <v>6</v>
      </c>
      <c r="I43" s="77"/>
      <c r="J43" s="78"/>
    </row>
    <row r="44" spans="1:11" ht="24.75" customHeight="1" x14ac:dyDescent="0.2">
      <c r="A44" s="91"/>
      <c r="B44" s="98"/>
      <c r="C44" s="99"/>
      <c r="D44" s="177"/>
      <c r="E44" s="178"/>
      <c r="F44" s="179"/>
      <c r="G44" s="112"/>
      <c r="H44" s="34" t="s">
        <v>232</v>
      </c>
      <c r="I44" s="170"/>
      <c r="J44" s="171"/>
    </row>
    <row r="45" spans="1:11" ht="28.5" customHeight="1" x14ac:dyDescent="0.2">
      <c r="A45" s="91"/>
      <c r="B45" s="93" t="s">
        <v>238</v>
      </c>
      <c r="C45" s="16" t="s">
        <v>233</v>
      </c>
      <c r="D45" s="96"/>
      <c r="E45" s="97"/>
      <c r="F45" s="98" t="s">
        <v>30</v>
      </c>
      <c r="G45" s="99"/>
      <c r="H45" s="100"/>
      <c r="I45" s="101"/>
      <c r="J45" s="102"/>
    </row>
    <row r="46" spans="1:11" x14ac:dyDescent="0.2">
      <c r="A46" s="91"/>
      <c r="B46" s="94"/>
      <c r="C46" s="117"/>
      <c r="D46" s="118"/>
      <c r="E46" s="118"/>
      <c r="F46" s="118"/>
      <c r="G46" s="118"/>
      <c r="H46" s="118"/>
      <c r="I46" s="118"/>
      <c r="J46" s="119"/>
    </row>
    <row r="47" spans="1:11" ht="34.5" customHeight="1" thickBot="1" x14ac:dyDescent="0.25">
      <c r="A47" s="92"/>
      <c r="B47" s="95"/>
      <c r="C47" s="120"/>
      <c r="D47" s="121"/>
      <c r="E47" s="121"/>
      <c r="F47" s="121"/>
      <c r="G47" s="121"/>
      <c r="H47" s="121"/>
      <c r="I47" s="121"/>
      <c r="J47" s="122"/>
    </row>
    <row r="48" spans="1:11" ht="19" x14ac:dyDescent="0.2">
      <c r="A48" s="109" t="s">
        <v>28</v>
      </c>
      <c r="B48" s="109"/>
      <c r="C48" s="109"/>
      <c r="D48" s="39">
        <f>E48</f>
        <v>46336</v>
      </c>
      <c r="E48" s="113">
        <v>46336</v>
      </c>
      <c r="F48" s="113"/>
      <c r="G48" s="4" t="s">
        <v>29</v>
      </c>
      <c r="H48" s="4"/>
      <c r="I48" s="4"/>
      <c r="J48" s="4"/>
    </row>
  </sheetData>
  <sheetProtection algorithmName="SHA-512" hashValue="1vv+dXyyCuwIfFE0zIixnmqxxtwGWaBjzX/8M0G4tjsZfnzeWLfg3a+nj0MEib1UEkj5gghdsZHahM8WYbJd4Q==" saltValue="inqBxeLMj4FFPTBE2jipvQ==" spinCount="100000" sheet="1" selectLockedCells="1"/>
  <mergeCells count="97">
    <mergeCell ref="I44:J44"/>
    <mergeCell ref="A39:C39"/>
    <mergeCell ref="B17:C18"/>
    <mergeCell ref="D17:E18"/>
    <mergeCell ref="B19:C20"/>
    <mergeCell ref="D19:E20"/>
    <mergeCell ref="B40:C44"/>
    <mergeCell ref="D40:F44"/>
    <mergeCell ref="B31:C32"/>
    <mergeCell ref="D31:E32"/>
    <mergeCell ref="B21:C22"/>
    <mergeCell ref="D21:E22"/>
    <mergeCell ref="I42:J42"/>
    <mergeCell ref="F38:H38"/>
    <mergeCell ref="B33:C34"/>
    <mergeCell ref="D33:E34"/>
    <mergeCell ref="D15:E16"/>
    <mergeCell ref="B15:C16"/>
    <mergeCell ref="B35:C36"/>
    <mergeCell ref="D35:E36"/>
    <mergeCell ref="B37:E37"/>
    <mergeCell ref="A11:A14"/>
    <mergeCell ref="C11:H11"/>
    <mergeCell ref="B12:B14"/>
    <mergeCell ref="F12:G12"/>
    <mergeCell ref="C13:J14"/>
    <mergeCell ref="H12:J12"/>
    <mergeCell ref="D12:E12"/>
    <mergeCell ref="B9:J10"/>
    <mergeCell ref="H8:J8"/>
    <mergeCell ref="F8:G8"/>
    <mergeCell ref="B8:C8"/>
    <mergeCell ref="D8:E8"/>
    <mergeCell ref="I1:J1"/>
    <mergeCell ref="A2:J2"/>
    <mergeCell ref="I7:J7"/>
    <mergeCell ref="B5:C5"/>
    <mergeCell ref="D5:E5"/>
    <mergeCell ref="F7:G7"/>
    <mergeCell ref="F6:G6"/>
    <mergeCell ref="H6:J6"/>
    <mergeCell ref="F3:H3"/>
    <mergeCell ref="G5:H5"/>
    <mergeCell ref="B6:E6"/>
    <mergeCell ref="B7:E7"/>
    <mergeCell ref="I5:J5"/>
    <mergeCell ref="G4:H4"/>
    <mergeCell ref="D3:E4"/>
    <mergeCell ref="B3:C4"/>
    <mergeCell ref="A48:C48"/>
    <mergeCell ref="G42:G44"/>
    <mergeCell ref="G40:G41"/>
    <mergeCell ref="E48:F48"/>
    <mergeCell ref="A8:A10"/>
    <mergeCell ref="C46:J47"/>
    <mergeCell ref="B25:C26"/>
    <mergeCell ref="D25:E26"/>
    <mergeCell ref="I25:I26"/>
    <mergeCell ref="J25:J26"/>
    <mergeCell ref="B27:C28"/>
    <mergeCell ref="D27:E28"/>
    <mergeCell ref="I27:I28"/>
    <mergeCell ref="J27:J28"/>
    <mergeCell ref="J29:J30"/>
    <mergeCell ref="I31:I32"/>
    <mergeCell ref="I23:I24"/>
    <mergeCell ref="J23:J24"/>
    <mergeCell ref="I17:I18"/>
    <mergeCell ref="I29:I30"/>
    <mergeCell ref="A40:A47"/>
    <mergeCell ref="B45:B47"/>
    <mergeCell ref="D45:E45"/>
    <mergeCell ref="F45:G45"/>
    <mergeCell ref="H45:J45"/>
    <mergeCell ref="J31:J32"/>
    <mergeCell ref="I33:I34"/>
    <mergeCell ref="J33:J34"/>
    <mergeCell ref="A15:A38"/>
    <mergeCell ref="B38:E38"/>
    <mergeCell ref="F15:H15"/>
    <mergeCell ref="I15:J15"/>
    <mergeCell ref="A3:A4"/>
    <mergeCell ref="I3:J4"/>
    <mergeCell ref="I43:J43"/>
    <mergeCell ref="I40:J40"/>
    <mergeCell ref="I41:J41"/>
    <mergeCell ref="I35:I36"/>
    <mergeCell ref="J35:J36"/>
    <mergeCell ref="B23:C24"/>
    <mergeCell ref="D23:E24"/>
    <mergeCell ref="B29:C30"/>
    <mergeCell ref="D29:E30"/>
    <mergeCell ref="J17:J18"/>
    <mergeCell ref="I19:I20"/>
    <mergeCell ref="J19:J20"/>
    <mergeCell ref="I21:I22"/>
    <mergeCell ref="J21:J22"/>
  </mergeCells>
  <phoneticPr fontId="3"/>
  <dataValidations count="7">
    <dataValidation type="list" allowBlank="1" showInputMessage="1" showErrorMessage="1" sqref="A5" xr:uid="{87A992B5-E243-4091-9C7E-E0BF9B614B11}">
      <formula1>部門</formula1>
    </dataValidation>
    <dataValidation type="whole" allowBlank="1" showInputMessage="1" showErrorMessage="1" sqref="J11" xr:uid="{20361A70-4D8A-4E26-A509-EE839262DFC3}">
      <formula1>0</formula1>
      <formula2>100000</formula2>
    </dataValidation>
    <dataValidation allowBlank="1" showInputMessage="1" showErrorMessage="1" sqref="D12:E12" xr:uid="{0ABEF901-C0BA-4BE2-8F63-06FBF78FD9D9}"/>
    <dataValidation type="date" operator="lessThanOrEqual" allowBlank="1" showInputMessage="1" showErrorMessage="1" sqref="H6:J6" xr:uid="{E0BE776A-F42A-49DC-98AC-A0D64880DE61}">
      <formula1>D48</formula1>
    </dataValidation>
    <dataValidation type="whole" operator="lessThanOrEqual" allowBlank="1" showInputMessage="1" showErrorMessage="1" sqref="F17:F36" xr:uid="{F64A119B-B66A-4C91-9902-E2A01D411327}">
      <formula1>2026</formula1>
    </dataValidation>
    <dataValidation type="whole" allowBlank="1" showInputMessage="1" showErrorMessage="1" sqref="G17:G36" xr:uid="{9C7FE210-6E33-48B0-B496-71ADBF987D88}">
      <formula1>1</formula1>
      <formula2>12</formula2>
    </dataValidation>
    <dataValidation type="whole" allowBlank="1" showInputMessage="1" showErrorMessage="1" sqref="H17:H36" xr:uid="{F92F9CB3-FB08-453E-8322-2338987E3738}">
      <formula1>1</formula1>
      <formula2>31</formula2>
    </dataValidation>
  </dataValidations>
  <pageMargins left="0.7" right="0.7" top="0.75" bottom="0.75" header="0.3" footer="0.3"/>
  <pageSetup paperSize="9" scale="6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5A57689C-17B1-4121-97C4-8A6C130971A4}">
          <x14:formula1>
            <xm:f>データベース!$B$2:$B$12</xm:f>
          </x14:formula1>
          <xm:sqref>I5:J5</xm:sqref>
        </x14:dataValidation>
        <x14:dataValidation type="list" allowBlank="1" showInputMessage="1" showErrorMessage="1" xr:uid="{10966A01-2079-45B8-B438-C212F2750E52}">
          <x14:formula1>
            <xm:f>データベース!$C$2:$C$3</xm:f>
          </x14:formula1>
          <xm:sqref>H7</xm:sqref>
        </x14:dataValidation>
        <x14:dataValidation type="list" allowBlank="1" showInputMessage="1" showErrorMessage="1" xr:uid="{7BABB691-C2E9-48E3-8E90-3B434EB63036}">
          <x14:formula1>
            <xm:f>データベース!$E$2:$E$14</xm:f>
          </x14:formula1>
          <xm:sqref>D5:E5</xm:sqref>
        </x14:dataValidation>
        <x14:dataValidation type="list" allowBlank="1" showInputMessage="1" showErrorMessage="1" xr:uid="{F92C662B-7622-453E-9D0A-43170F549C18}">
          <x14:formula1>
            <xm:f>データベース!$F$2:$F$20</xm:f>
          </x14:formula1>
          <xm:sqref>F5</xm:sqref>
        </x14:dataValidation>
        <x14:dataValidation type="list" allowBlank="1" showInputMessage="1" showErrorMessage="1" xr:uid="{0B37F598-341C-45CE-9054-799FF4080774}">
          <x14:formula1>
            <xm:f>データベース!$D$2:$D$5</xm:f>
          </x14:formula1>
          <xm:sqref>B5:C5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64A5A-0CB4-4905-965F-FA9EBAE2F1E9}">
  <sheetPr codeName="Sheet5">
    <pageSetUpPr fitToPage="1"/>
  </sheetPr>
  <dimension ref="A1:G13"/>
  <sheetViews>
    <sheetView view="pageBreakPreview" topLeftCell="A2" zoomScale="85" zoomScaleNormal="100" zoomScaleSheetLayoutView="85" workbookViewId="0">
      <selection activeCell="B6" sqref="B6:G6"/>
    </sheetView>
  </sheetViews>
  <sheetFormatPr defaultRowHeight="14" x14ac:dyDescent="0.2"/>
  <cols>
    <col min="1" max="1" width="3.25" customWidth="1"/>
    <col min="2" max="2" width="10" customWidth="1"/>
    <col min="3" max="3" width="4.58203125" customWidth="1"/>
    <col min="4" max="4" width="9.83203125" customWidth="1"/>
    <col min="5" max="5" width="23.58203125" customWidth="1"/>
    <col min="6" max="6" width="12.08203125" customWidth="1"/>
    <col min="7" max="7" width="22.5" customWidth="1"/>
  </cols>
  <sheetData>
    <row r="1" spans="1:7" x14ac:dyDescent="0.2">
      <c r="A1" s="1" t="s">
        <v>244</v>
      </c>
    </row>
    <row r="2" spans="1:7" ht="40.5" customHeight="1" thickBot="1" x14ac:dyDescent="0.25">
      <c r="A2" s="188" t="s">
        <v>71</v>
      </c>
      <c r="B2" s="188"/>
      <c r="C2" s="188"/>
      <c r="D2" s="188"/>
      <c r="E2" s="188"/>
      <c r="F2" s="188"/>
      <c r="G2" s="188"/>
    </row>
    <row r="3" spans="1:7" x14ac:dyDescent="0.2">
      <c r="A3" s="191" t="s">
        <v>48</v>
      </c>
      <c r="B3" s="192"/>
      <c r="C3" s="193"/>
      <c r="D3" s="71" t="s">
        <v>6</v>
      </c>
      <c r="E3" s="189" t="str">
        <f>IF('調書（１）'!B7&lt;&gt;0,'調書（１）'!B7,"")</f>
        <v/>
      </c>
      <c r="F3" s="71" t="s">
        <v>7</v>
      </c>
      <c r="G3" s="184" t="str">
        <f>IF('調書（１）'!H6&lt;&gt;0,'調書（１）'!H6,"")</f>
        <v/>
      </c>
    </row>
    <row r="4" spans="1:7" x14ac:dyDescent="0.2">
      <c r="A4" s="194" t="str">
        <f>IF('調書（１）'!G5&lt;&gt;0,'調書（１）'!G5,"")</f>
        <v/>
      </c>
      <c r="B4" s="195"/>
      <c r="C4" s="196"/>
      <c r="D4" s="103"/>
      <c r="E4" s="190"/>
      <c r="F4" s="103"/>
      <c r="G4" s="185"/>
    </row>
    <row r="5" spans="1:7" ht="14.5" thickBot="1" x14ac:dyDescent="0.25">
      <c r="A5" s="197"/>
      <c r="B5" s="198"/>
      <c r="C5" s="199"/>
      <c r="D5" s="104"/>
      <c r="E5" s="190"/>
      <c r="F5" s="104"/>
      <c r="G5" s="60" t="str">
        <f>'調書（１）'!I7</f>
        <v/>
      </c>
    </row>
    <row r="6" spans="1:7" ht="120" customHeight="1" thickBot="1" x14ac:dyDescent="0.25">
      <c r="A6" s="19" t="s">
        <v>72</v>
      </c>
      <c r="B6" s="182"/>
      <c r="C6" s="182"/>
      <c r="D6" s="182"/>
      <c r="E6" s="182"/>
      <c r="F6" s="182"/>
      <c r="G6" s="183"/>
    </row>
    <row r="7" spans="1:7" ht="120" customHeight="1" thickBot="1" x14ac:dyDescent="0.25">
      <c r="A7" s="19" t="s">
        <v>73</v>
      </c>
      <c r="B7" s="182"/>
      <c r="C7" s="182"/>
      <c r="D7" s="182"/>
      <c r="E7" s="182"/>
      <c r="F7" s="182"/>
      <c r="G7" s="183"/>
    </row>
    <row r="8" spans="1:7" ht="30" customHeight="1" x14ac:dyDescent="0.2">
      <c r="A8" s="186" t="s">
        <v>398</v>
      </c>
      <c r="B8" s="203" t="s">
        <v>74</v>
      </c>
      <c r="C8" s="192"/>
      <c r="D8" s="192"/>
      <c r="E8" s="192"/>
      <c r="F8" s="204"/>
      <c r="G8" s="20"/>
    </row>
    <row r="9" spans="1:7" ht="120" customHeight="1" thickBot="1" x14ac:dyDescent="0.25">
      <c r="A9" s="187"/>
      <c r="B9" s="201"/>
      <c r="C9" s="201"/>
      <c r="D9" s="201"/>
      <c r="E9" s="201"/>
      <c r="F9" s="201"/>
      <c r="G9" s="202"/>
    </row>
    <row r="10" spans="1:7" ht="120" customHeight="1" thickBot="1" x14ac:dyDescent="0.25">
      <c r="A10" s="19" t="s">
        <v>75</v>
      </c>
      <c r="B10" s="207"/>
      <c r="C10" s="207"/>
      <c r="D10" s="207"/>
      <c r="E10" s="207"/>
      <c r="F10" s="207"/>
      <c r="G10" s="208"/>
    </row>
    <row r="11" spans="1:7" ht="30" customHeight="1" x14ac:dyDescent="0.2">
      <c r="A11" s="186" t="s">
        <v>78</v>
      </c>
      <c r="B11" s="203" t="s">
        <v>76</v>
      </c>
      <c r="C11" s="192"/>
      <c r="D11" s="192"/>
      <c r="E11" s="192"/>
      <c r="F11" s="204"/>
      <c r="G11" s="44"/>
    </row>
    <row r="12" spans="1:7" ht="120" customHeight="1" thickBot="1" x14ac:dyDescent="0.25">
      <c r="A12" s="187"/>
      <c r="B12" s="205"/>
      <c r="C12" s="205"/>
      <c r="D12" s="205"/>
      <c r="E12" s="205"/>
      <c r="F12" s="205"/>
      <c r="G12" s="206"/>
    </row>
    <row r="13" spans="1:7" x14ac:dyDescent="0.2">
      <c r="A13" s="200" t="s">
        <v>77</v>
      </c>
      <c r="B13" s="200"/>
      <c r="C13" s="200"/>
      <c r="D13" s="200"/>
      <c r="E13" s="200"/>
      <c r="F13" s="200"/>
      <c r="G13" s="200"/>
    </row>
  </sheetData>
  <sheetProtection algorithmName="SHA-512" hashValue="r3WyxBmBhixm33/rpll/nXH56Z+Urn79gzS3IXfbmiSJAMLd/yRQ8kjHQJhfXgnSNEug6HqKM0mU37VJfTYVqg==" saltValue="uFFUn1lAqS7+8EIaVteV/g==" spinCount="100000" sheet="1" formatRows="0" selectLockedCells="1"/>
  <mergeCells count="17">
    <mergeCell ref="A13:G13"/>
    <mergeCell ref="B7:G7"/>
    <mergeCell ref="A8:A9"/>
    <mergeCell ref="B9:G9"/>
    <mergeCell ref="B8:F8"/>
    <mergeCell ref="B12:G12"/>
    <mergeCell ref="B11:F11"/>
    <mergeCell ref="B10:G10"/>
    <mergeCell ref="B6:G6"/>
    <mergeCell ref="G3:G4"/>
    <mergeCell ref="A11:A12"/>
    <mergeCell ref="A2:G2"/>
    <mergeCell ref="D3:D5"/>
    <mergeCell ref="E3:E5"/>
    <mergeCell ref="F3:F5"/>
    <mergeCell ref="A3:C3"/>
    <mergeCell ref="A4:C5"/>
  </mergeCells>
  <phoneticPr fontId="3"/>
  <pageMargins left="0.7" right="0.7" top="0.75" bottom="0.75" header="0.3" footer="0.3"/>
  <pageSetup paperSize="9" scale="9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CCB6C-1372-4C3C-AFFB-65B786C247E3}">
  <sheetPr codeName="Sheet6">
    <pageSetUpPr fitToPage="1"/>
  </sheetPr>
  <dimension ref="A1:H31"/>
  <sheetViews>
    <sheetView view="pageBreakPreview" topLeftCell="A13" zoomScale="130" zoomScaleNormal="115" zoomScaleSheetLayoutView="130" workbookViewId="0">
      <selection activeCell="F12" sqref="F12:G12"/>
    </sheetView>
  </sheetViews>
  <sheetFormatPr defaultRowHeight="14" x14ac:dyDescent="0.2"/>
  <cols>
    <col min="1" max="1" width="25.75" bestFit="1" customWidth="1"/>
    <col min="2" max="2" width="11.75" customWidth="1"/>
    <col min="3" max="3" width="11.58203125" bestFit="1" customWidth="1"/>
    <col min="4" max="4" width="3.75" customWidth="1"/>
    <col min="5" max="5" width="16" customWidth="1"/>
    <col min="6" max="6" width="11.58203125" bestFit="1" customWidth="1"/>
    <col min="7" max="7" width="17.83203125" customWidth="1"/>
  </cols>
  <sheetData>
    <row r="1" spans="1:7" x14ac:dyDescent="0.2">
      <c r="A1" s="1" t="s">
        <v>79</v>
      </c>
      <c r="B1" s="1"/>
    </row>
    <row r="2" spans="1:7" ht="30" customHeight="1" thickBot="1" x14ac:dyDescent="0.25">
      <c r="A2" s="209" t="s">
        <v>80</v>
      </c>
      <c r="B2" s="209"/>
      <c r="C2" s="209"/>
      <c r="D2" s="209"/>
      <c r="E2" s="209"/>
      <c r="F2" s="209"/>
      <c r="G2" s="209"/>
    </row>
    <row r="3" spans="1:7" ht="23.25" customHeight="1" x14ac:dyDescent="0.2">
      <c r="A3" s="21" t="s">
        <v>5</v>
      </c>
      <c r="B3" s="219" t="str">
        <f>IF('調書（１）'!B6:E6&lt;&gt;0,'調書（１）'!B6:E6,"")</f>
        <v/>
      </c>
      <c r="C3" s="220"/>
      <c r="D3" s="221"/>
      <c r="E3" s="129" t="s">
        <v>7</v>
      </c>
      <c r="F3" s="210" t="str">
        <f>IF('調書（１）'!H6&lt;&gt;0,'調書（１）'!H6,"")</f>
        <v/>
      </c>
      <c r="G3" s="184"/>
    </row>
    <row r="4" spans="1:7" ht="24" customHeight="1" x14ac:dyDescent="0.2">
      <c r="A4" s="22" t="s">
        <v>90</v>
      </c>
      <c r="B4" s="222" t="str">
        <f>IF('調書（１）'!B7:E7&lt;&gt;0,'調書（１）'!B7:E7,"")</f>
        <v/>
      </c>
      <c r="C4" s="223"/>
      <c r="D4" s="224"/>
      <c r="E4" s="159"/>
      <c r="F4" s="211" t="str">
        <f>'調書（１）'!I7</f>
        <v/>
      </c>
      <c r="G4" s="212"/>
    </row>
    <row r="5" spans="1:7" ht="27.75" customHeight="1" x14ac:dyDescent="0.2">
      <c r="A5" s="36" t="s">
        <v>91</v>
      </c>
      <c r="B5" s="214" t="str">
        <f>IF('調書（１）'!B9&lt;&gt;0,'調書（１）'!B9,"")</f>
        <v/>
      </c>
      <c r="C5" s="215"/>
      <c r="D5" s="215"/>
      <c r="E5" s="215"/>
      <c r="F5" s="215"/>
      <c r="G5" s="216"/>
    </row>
    <row r="6" spans="1:7" ht="21" customHeight="1" x14ac:dyDescent="0.2">
      <c r="A6" s="234" t="s">
        <v>92</v>
      </c>
      <c r="B6" s="169"/>
      <c r="C6" s="24" t="s">
        <v>81</v>
      </c>
      <c r="D6" s="225"/>
      <c r="E6" s="226"/>
      <c r="F6" s="227"/>
      <c r="G6" s="61" t="s">
        <v>245</v>
      </c>
    </row>
    <row r="7" spans="1:7" ht="22.5" customHeight="1" x14ac:dyDescent="0.2">
      <c r="A7" s="75"/>
      <c r="B7" s="99"/>
      <c r="C7" s="35" t="s">
        <v>82</v>
      </c>
      <c r="D7" s="217"/>
      <c r="E7" s="218"/>
      <c r="F7" s="5" t="s">
        <v>83</v>
      </c>
      <c r="G7" s="45"/>
    </row>
    <row r="8" spans="1:7" ht="95.15" customHeight="1" x14ac:dyDescent="0.2">
      <c r="A8" s="36" t="s">
        <v>84</v>
      </c>
      <c r="B8" s="235"/>
      <c r="C8" s="235"/>
      <c r="D8" s="235"/>
      <c r="E8" s="235"/>
      <c r="F8" s="235"/>
      <c r="G8" s="236"/>
    </row>
    <row r="9" spans="1:7" ht="95.15" customHeight="1" x14ac:dyDescent="0.2">
      <c r="A9" s="36" t="s">
        <v>85</v>
      </c>
      <c r="B9" s="237"/>
      <c r="C9" s="235"/>
      <c r="D9" s="235"/>
      <c r="E9" s="235"/>
      <c r="F9" s="235"/>
      <c r="G9" s="236"/>
    </row>
    <row r="10" spans="1:7" ht="95.15" customHeight="1" x14ac:dyDescent="0.2">
      <c r="A10" s="37" t="s">
        <v>86</v>
      </c>
      <c r="B10" s="237"/>
      <c r="C10" s="235"/>
      <c r="D10" s="235"/>
      <c r="E10" s="235"/>
      <c r="F10" s="235"/>
      <c r="G10" s="236"/>
    </row>
    <row r="11" spans="1:7" ht="31.5" customHeight="1" x14ac:dyDescent="0.2">
      <c r="A11" s="115" t="s">
        <v>87</v>
      </c>
      <c r="B11" s="159" t="s">
        <v>88</v>
      </c>
      <c r="C11" s="159"/>
      <c r="D11" s="159"/>
      <c r="E11" s="159"/>
      <c r="F11" s="159" t="s">
        <v>89</v>
      </c>
      <c r="G11" s="246"/>
    </row>
    <row r="12" spans="1:7" ht="31.5" customHeight="1" x14ac:dyDescent="0.2">
      <c r="A12" s="115"/>
      <c r="B12" s="240"/>
      <c r="C12" s="241"/>
      <c r="D12" s="241"/>
      <c r="E12" s="242"/>
      <c r="F12" s="247"/>
      <c r="G12" s="248"/>
    </row>
    <row r="13" spans="1:7" ht="30" customHeight="1" x14ac:dyDescent="0.2">
      <c r="A13" s="115"/>
      <c r="B13" s="243"/>
      <c r="C13" s="244"/>
      <c r="D13" s="244"/>
      <c r="E13" s="245"/>
      <c r="F13" s="249"/>
      <c r="G13" s="250"/>
    </row>
    <row r="14" spans="1:7" x14ac:dyDescent="0.2">
      <c r="A14" s="115" t="s">
        <v>217</v>
      </c>
      <c r="B14" s="5" t="s">
        <v>218</v>
      </c>
      <c r="C14" s="5" t="s">
        <v>88</v>
      </c>
      <c r="D14" s="141" t="s">
        <v>220</v>
      </c>
      <c r="E14" s="228"/>
      <c r="F14" s="167" t="s">
        <v>89</v>
      </c>
      <c r="G14" s="231"/>
    </row>
    <row r="15" spans="1:7" ht="25" customHeight="1" x14ac:dyDescent="0.2">
      <c r="A15" s="213"/>
      <c r="B15" s="62"/>
      <c r="C15" s="62"/>
      <c r="D15" s="229"/>
      <c r="E15" s="230"/>
      <c r="F15" s="232"/>
      <c r="G15" s="233"/>
    </row>
    <row r="16" spans="1:7" ht="25" customHeight="1" x14ac:dyDescent="0.2">
      <c r="A16" s="213"/>
      <c r="B16" s="63"/>
      <c r="C16" s="63"/>
      <c r="D16" s="259"/>
      <c r="E16" s="260"/>
      <c r="F16" s="251"/>
      <c r="G16" s="252"/>
    </row>
    <row r="17" spans="1:8" ht="25" customHeight="1" x14ac:dyDescent="0.2">
      <c r="A17" s="213"/>
      <c r="B17" s="64"/>
      <c r="C17" s="64"/>
      <c r="D17" s="238"/>
      <c r="E17" s="239"/>
      <c r="F17" s="251"/>
      <c r="G17" s="252"/>
    </row>
    <row r="18" spans="1:8" ht="25" customHeight="1" x14ac:dyDescent="0.2">
      <c r="A18" s="213"/>
      <c r="B18" s="64"/>
      <c r="C18" s="64"/>
      <c r="D18" s="238"/>
      <c r="E18" s="239"/>
      <c r="F18" s="251"/>
      <c r="G18" s="252"/>
    </row>
    <row r="19" spans="1:8" ht="25" customHeight="1" x14ac:dyDescent="0.2">
      <c r="A19" s="213"/>
      <c r="B19" s="65"/>
      <c r="C19" s="65"/>
      <c r="D19" s="217"/>
      <c r="E19" s="218"/>
      <c r="F19" s="249"/>
      <c r="G19" s="261"/>
    </row>
    <row r="20" spans="1:8" ht="14.25" customHeight="1" x14ac:dyDescent="0.2">
      <c r="A20" s="268" t="s">
        <v>221</v>
      </c>
      <c r="B20" s="38" t="s">
        <v>88</v>
      </c>
      <c r="C20" s="38" t="s">
        <v>222</v>
      </c>
      <c r="D20" s="159" t="s">
        <v>223</v>
      </c>
      <c r="E20" s="159"/>
      <c r="F20" s="141"/>
      <c r="G20" s="7" t="s">
        <v>230</v>
      </c>
      <c r="H20" s="41"/>
    </row>
    <row r="21" spans="1:8" x14ac:dyDescent="0.2">
      <c r="A21" s="269"/>
      <c r="B21" s="262"/>
      <c r="C21" s="262"/>
      <c r="D21" s="25" t="s">
        <v>226</v>
      </c>
      <c r="E21" s="255"/>
      <c r="F21" s="256"/>
      <c r="G21" s="253"/>
    </row>
    <row r="22" spans="1:8" x14ac:dyDescent="0.2">
      <c r="A22" s="269"/>
      <c r="B22" s="271"/>
      <c r="C22" s="263"/>
      <c r="D22" s="26" t="s">
        <v>225</v>
      </c>
      <c r="E22" s="257"/>
      <c r="F22" s="258"/>
      <c r="G22" s="253"/>
    </row>
    <row r="23" spans="1:8" x14ac:dyDescent="0.2">
      <c r="A23" s="269"/>
      <c r="B23" s="272"/>
      <c r="C23" s="262"/>
      <c r="D23" s="28" t="s">
        <v>224</v>
      </c>
      <c r="E23" s="255"/>
      <c r="F23" s="256"/>
      <c r="G23" s="253"/>
    </row>
    <row r="24" spans="1:8" x14ac:dyDescent="0.2">
      <c r="A24" s="269"/>
      <c r="B24" s="272"/>
      <c r="C24" s="263"/>
      <c r="D24" s="27" t="s">
        <v>225</v>
      </c>
      <c r="E24" s="257"/>
      <c r="F24" s="258"/>
      <c r="G24" s="253"/>
    </row>
    <row r="25" spans="1:8" x14ac:dyDescent="0.2">
      <c r="A25" s="269"/>
      <c r="B25" s="272"/>
      <c r="C25" s="262"/>
      <c r="D25" s="28" t="s">
        <v>224</v>
      </c>
      <c r="E25" s="255"/>
      <c r="F25" s="256"/>
      <c r="G25" s="253"/>
    </row>
    <row r="26" spans="1:8" x14ac:dyDescent="0.2">
      <c r="A26" s="269"/>
      <c r="B26" s="272"/>
      <c r="C26" s="263"/>
      <c r="D26" s="27" t="s">
        <v>225</v>
      </c>
      <c r="E26" s="257"/>
      <c r="F26" s="258"/>
      <c r="G26" s="253"/>
    </row>
    <row r="27" spans="1:8" x14ac:dyDescent="0.2">
      <c r="A27" s="269"/>
      <c r="B27" s="271"/>
      <c r="C27" s="262"/>
      <c r="D27" s="25" t="s">
        <v>224</v>
      </c>
      <c r="E27" s="255"/>
      <c r="F27" s="256"/>
      <c r="G27" s="253"/>
    </row>
    <row r="28" spans="1:8" x14ac:dyDescent="0.2">
      <c r="A28" s="270"/>
      <c r="B28" s="263"/>
      <c r="C28" s="263"/>
      <c r="D28" s="29" t="s">
        <v>225</v>
      </c>
      <c r="E28" s="257"/>
      <c r="F28" s="258"/>
      <c r="G28" s="254"/>
    </row>
    <row r="29" spans="1:8" x14ac:dyDescent="0.2">
      <c r="A29" s="264" t="s">
        <v>227</v>
      </c>
      <c r="B29" s="159" t="s">
        <v>228</v>
      </c>
      <c r="C29" s="159"/>
      <c r="D29" s="159"/>
      <c r="E29" s="159"/>
      <c r="F29" s="159"/>
      <c r="G29" s="246"/>
    </row>
    <row r="30" spans="1:8" ht="41.25" customHeight="1" thickBot="1" x14ac:dyDescent="0.25">
      <c r="A30" s="265"/>
      <c r="B30" s="266"/>
      <c r="C30" s="266"/>
      <c r="D30" s="266"/>
      <c r="E30" s="266"/>
      <c r="F30" s="266"/>
      <c r="G30" s="267"/>
    </row>
    <row r="31" spans="1:8" x14ac:dyDescent="0.2">
      <c r="A31" s="273" t="s">
        <v>231</v>
      </c>
      <c r="B31" s="273"/>
      <c r="C31" s="273"/>
      <c r="D31" s="273"/>
      <c r="E31" s="273"/>
      <c r="F31" s="273"/>
      <c r="G31" s="273"/>
    </row>
  </sheetData>
  <sheetProtection algorithmName="SHA-512" hashValue="NShiZfCywlVGx2RIW1jPwcR2i5GlWyOQAH+vr919Lex7UDN3+RdnkGwVAgktbN1NwZy6QEwctLh6Sr49HQoUBw==" saltValue="6oqnRYm1xS98HETFcMHr2g==" spinCount="100000" sheet="1" formatRows="0" selectLockedCells="1"/>
  <mergeCells count="56">
    <mergeCell ref="A31:G31"/>
    <mergeCell ref="E25:F25"/>
    <mergeCell ref="E26:F26"/>
    <mergeCell ref="E27:F27"/>
    <mergeCell ref="E28:F28"/>
    <mergeCell ref="B25:B26"/>
    <mergeCell ref="B27:B28"/>
    <mergeCell ref="C23:C24"/>
    <mergeCell ref="E23:F23"/>
    <mergeCell ref="E24:F24"/>
    <mergeCell ref="A29:A30"/>
    <mergeCell ref="B29:G29"/>
    <mergeCell ref="B30:G30"/>
    <mergeCell ref="A20:A28"/>
    <mergeCell ref="C21:C22"/>
    <mergeCell ref="C25:C26"/>
    <mergeCell ref="C27:C28"/>
    <mergeCell ref="B21:B22"/>
    <mergeCell ref="B23:B24"/>
    <mergeCell ref="D19:E19"/>
    <mergeCell ref="F16:G16"/>
    <mergeCell ref="D20:F20"/>
    <mergeCell ref="G21:G28"/>
    <mergeCell ref="E21:F21"/>
    <mergeCell ref="E22:F22"/>
    <mergeCell ref="D16:E16"/>
    <mergeCell ref="D17:E17"/>
    <mergeCell ref="F17:G17"/>
    <mergeCell ref="F18:G18"/>
    <mergeCell ref="F19:G19"/>
    <mergeCell ref="A6:B7"/>
    <mergeCell ref="B8:G8"/>
    <mergeCell ref="B9:G9"/>
    <mergeCell ref="B10:G10"/>
    <mergeCell ref="D18:E18"/>
    <mergeCell ref="B12:E12"/>
    <mergeCell ref="B13:E13"/>
    <mergeCell ref="F11:G11"/>
    <mergeCell ref="F12:G12"/>
    <mergeCell ref="F13:G13"/>
    <mergeCell ref="A2:G2"/>
    <mergeCell ref="F3:G3"/>
    <mergeCell ref="F4:G4"/>
    <mergeCell ref="A14:A19"/>
    <mergeCell ref="B5:G5"/>
    <mergeCell ref="A11:A13"/>
    <mergeCell ref="B11:E11"/>
    <mergeCell ref="E3:E4"/>
    <mergeCell ref="D7:E7"/>
    <mergeCell ref="B3:D3"/>
    <mergeCell ref="B4:D4"/>
    <mergeCell ref="D6:F6"/>
    <mergeCell ref="D14:E14"/>
    <mergeCell ref="D15:E15"/>
    <mergeCell ref="F14:G14"/>
    <mergeCell ref="F15:G15"/>
  </mergeCells>
  <phoneticPr fontId="3"/>
  <dataValidations count="3">
    <dataValidation type="list" allowBlank="1" showInputMessage="1" showErrorMessage="1" sqref="G6" xr:uid="{A52700EC-1C46-4CE7-97E6-BC9D124977EA}">
      <formula1>"卒業,修了,中退"</formula1>
    </dataValidation>
    <dataValidation type="list" allowBlank="1" showInputMessage="1" showErrorMessage="1" sqref="B15:B19" xr:uid="{6E1E6A5A-A9A4-40E5-BB12-AD5813DB7FF1}">
      <formula1>"１級,２級,３級,特級,単一等級"</formula1>
    </dataValidation>
    <dataValidation type="list" allowBlank="1" showInputMessage="1" showErrorMessage="1" sqref="C21 C25 C27 C23" xr:uid="{1D884000-C903-4C7A-B5E6-E6DC88BDBC58}">
      <formula1>"委員,補佐員"</formula1>
    </dataValidation>
  </dataValidations>
  <pageMargins left="0.7" right="0.7" top="0.75" bottom="0.75" header="0.3" footer="0.3"/>
  <pageSetup paperSize="9" scale="83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B678C47-BEB3-49F1-8384-88ADBB14F631}">
          <x14:formula1>
            <xm:f>データベース!$G$2:$G$124</xm:f>
          </x14:formula1>
          <xm:sqref>B12:B13</xm:sqref>
        </x14:dataValidation>
        <x14:dataValidation type="list" allowBlank="1" showInputMessage="1" showErrorMessage="1" xr:uid="{C8AF2871-1770-4B41-93E1-4930533017C5}">
          <x14:formula1>
            <xm:f>データベース!$H$2:$H$154</xm:f>
          </x14:formula1>
          <xm:sqref>B21:B28 C15:C19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5154F-1D7F-46C2-9569-325E757874DD}">
  <sheetPr codeName="Sheet7"/>
  <dimension ref="A1"/>
  <sheetViews>
    <sheetView zoomScaleNormal="100" workbookViewId="0">
      <selection activeCell="A4" sqref="A4:C5"/>
    </sheetView>
  </sheetViews>
  <sheetFormatPr defaultRowHeight="14" x14ac:dyDescent="0.2"/>
  <sheetData>
    <row r="1" spans="1:1" x14ac:dyDescent="0.2">
      <c r="A1" t="s">
        <v>229</v>
      </c>
    </row>
  </sheetData>
  <phoneticPr fontId="3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1F327-E93C-4122-9845-491801F690AC}">
  <sheetPr codeName="Sheet4"/>
  <dimension ref="A1:H154"/>
  <sheetViews>
    <sheetView topLeftCell="F103" zoomScale="145" zoomScaleNormal="145" workbookViewId="0">
      <selection activeCell="L114" sqref="L114"/>
    </sheetView>
  </sheetViews>
  <sheetFormatPr defaultRowHeight="14" x14ac:dyDescent="0.2"/>
  <cols>
    <col min="2" max="2" width="22.75" bestFit="1" customWidth="1"/>
    <col min="3" max="3" width="22.75" customWidth="1"/>
    <col min="5" max="5" width="12.25" customWidth="1"/>
    <col min="6" max="6" width="11.58203125" bestFit="1" customWidth="1"/>
    <col min="7" max="7" width="27.25" bestFit="1" customWidth="1"/>
    <col min="8" max="8" width="33.83203125" bestFit="1" customWidth="1"/>
  </cols>
  <sheetData>
    <row r="1" spans="1:8" x14ac:dyDescent="0.2">
      <c r="A1" s="3" t="s">
        <v>0</v>
      </c>
      <c r="B1" s="3" t="s">
        <v>14</v>
      </c>
      <c r="C1" s="3" t="s">
        <v>11</v>
      </c>
      <c r="D1" s="2" t="s">
        <v>1</v>
      </c>
      <c r="E1" s="13" t="s">
        <v>68</v>
      </c>
      <c r="F1" s="14" t="s">
        <v>69</v>
      </c>
      <c r="G1" s="15" t="s">
        <v>93</v>
      </c>
      <c r="H1" s="15" t="s">
        <v>219</v>
      </c>
    </row>
    <row r="2" spans="1:8" x14ac:dyDescent="0.2">
      <c r="A2" s="3">
        <v>1</v>
      </c>
      <c r="B2" s="3" t="s">
        <v>15</v>
      </c>
      <c r="C2" s="3" t="s">
        <v>26</v>
      </c>
      <c r="D2" s="2">
        <v>1</v>
      </c>
      <c r="E2" s="2">
        <v>1</v>
      </c>
      <c r="F2" s="23">
        <v>1</v>
      </c>
      <c r="G2" s="2" t="s">
        <v>94</v>
      </c>
      <c r="H2" s="2" t="s">
        <v>397</v>
      </c>
    </row>
    <row r="3" spans="1:8" x14ac:dyDescent="0.2">
      <c r="A3" s="3">
        <v>2</v>
      </c>
      <c r="B3" s="3" t="s">
        <v>16</v>
      </c>
      <c r="C3" s="3" t="s">
        <v>27</v>
      </c>
      <c r="D3" s="2">
        <v>2</v>
      </c>
      <c r="E3" s="2">
        <v>2</v>
      </c>
      <c r="F3" s="23">
        <v>2</v>
      </c>
      <c r="G3" s="2" t="s">
        <v>95</v>
      </c>
      <c r="H3" s="2" t="s">
        <v>260</v>
      </c>
    </row>
    <row r="4" spans="1:8" x14ac:dyDescent="0.2">
      <c r="A4" s="3">
        <v>3</v>
      </c>
      <c r="B4" s="3" t="s">
        <v>17</v>
      </c>
      <c r="C4" s="3"/>
      <c r="D4" s="2">
        <v>3</v>
      </c>
      <c r="E4" s="2">
        <v>3</v>
      </c>
      <c r="F4" s="23">
        <v>3</v>
      </c>
      <c r="G4" s="2" t="s">
        <v>96</v>
      </c>
      <c r="H4" s="2" t="s">
        <v>248</v>
      </c>
    </row>
    <row r="5" spans="1:8" x14ac:dyDescent="0.2">
      <c r="A5" s="3">
        <v>4</v>
      </c>
      <c r="B5" s="3" t="s">
        <v>18</v>
      </c>
      <c r="C5" s="3"/>
      <c r="D5" s="2">
        <v>4</v>
      </c>
      <c r="E5" s="2">
        <v>4</v>
      </c>
      <c r="F5" s="23">
        <v>4</v>
      </c>
      <c r="G5" s="2" t="s">
        <v>97</v>
      </c>
      <c r="H5" s="2" t="s">
        <v>249</v>
      </c>
    </row>
    <row r="6" spans="1:8" x14ac:dyDescent="0.2">
      <c r="A6" s="3">
        <v>5</v>
      </c>
      <c r="B6" s="3" t="s">
        <v>19</v>
      </c>
      <c r="C6" s="3"/>
      <c r="D6" s="2">
        <v>5</v>
      </c>
      <c r="E6" s="2">
        <v>5</v>
      </c>
      <c r="F6" s="23">
        <v>5</v>
      </c>
      <c r="G6" s="2" t="s">
        <v>98</v>
      </c>
      <c r="H6" s="2" t="s">
        <v>250</v>
      </c>
    </row>
    <row r="7" spans="1:8" x14ac:dyDescent="0.2">
      <c r="A7" s="3">
        <v>6</v>
      </c>
      <c r="B7" s="3" t="s">
        <v>20</v>
      </c>
      <c r="C7" s="3"/>
      <c r="D7" s="2">
        <v>6</v>
      </c>
      <c r="E7" s="2">
        <v>6</v>
      </c>
      <c r="F7" s="23">
        <v>6</v>
      </c>
      <c r="G7" s="2" t="s">
        <v>99</v>
      </c>
      <c r="H7" s="2" t="s">
        <v>251</v>
      </c>
    </row>
    <row r="8" spans="1:8" x14ac:dyDescent="0.2">
      <c r="A8" s="3">
        <v>7</v>
      </c>
      <c r="B8" s="3" t="s">
        <v>21</v>
      </c>
      <c r="C8" s="3"/>
      <c r="D8" s="2">
        <v>7</v>
      </c>
      <c r="E8" s="2">
        <v>7</v>
      </c>
      <c r="F8" s="23">
        <v>7</v>
      </c>
      <c r="G8" s="2" t="s">
        <v>100</v>
      </c>
      <c r="H8" s="2" t="s">
        <v>252</v>
      </c>
    </row>
    <row r="9" spans="1:8" x14ac:dyDescent="0.2">
      <c r="A9" s="3">
        <v>8</v>
      </c>
      <c r="B9" s="3" t="s">
        <v>22</v>
      </c>
      <c r="C9" s="3"/>
      <c r="D9" s="2">
        <v>8</v>
      </c>
      <c r="E9" s="2">
        <v>8</v>
      </c>
      <c r="F9" s="23">
        <v>8</v>
      </c>
      <c r="G9" s="2" t="s">
        <v>101</v>
      </c>
      <c r="H9" s="2" t="s">
        <v>253</v>
      </c>
    </row>
    <row r="10" spans="1:8" x14ac:dyDescent="0.2">
      <c r="A10" s="3">
        <v>9</v>
      </c>
      <c r="B10" s="3" t="s">
        <v>23</v>
      </c>
      <c r="C10" s="3"/>
      <c r="D10" s="2">
        <v>9</v>
      </c>
      <c r="E10" s="2">
        <v>9</v>
      </c>
      <c r="F10" s="23">
        <v>9</v>
      </c>
      <c r="G10" s="2" t="s">
        <v>102</v>
      </c>
      <c r="H10" s="2" t="s">
        <v>254</v>
      </c>
    </row>
    <row r="11" spans="1:8" x14ac:dyDescent="0.2">
      <c r="A11" s="3">
        <v>10</v>
      </c>
      <c r="B11" s="3" t="s">
        <v>24</v>
      </c>
      <c r="C11" s="3"/>
      <c r="D11" s="2">
        <v>10</v>
      </c>
      <c r="E11" s="2">
        <v>10</v>
      </c>
      <c r="F11" s="23">
        <v>10</v>
      </c>
      <c r="G11" s="2" t="s">
        <v>103</v>
      </c>
      <c r="H11" s="2" t="s">
        <v>255</v>
      </c>
    </row>
    <row r="12" spans="1:8" x14ac:dyDescent="0.2">
      <c r="A12" s="3">
        <v>11</v>
      </c>
      <c r="B12" s="3" t="s">
        <v>25</v>
      </c>
      <c r="C12" s="3"/>
      <c r="D12" s="2">
        <v>11</v>
      </c>
      <c r="E12" s="2">
        <v>11</v>
      </c>
      <c r="F12" s="23">
        <v>11</v>
      </c>
      <c r="G12" s="2" t="s">
        <v>104</v>
      </c>
      <c r="H12" s="2" t="s">
        <v>256</v>
      </c>
    </row>
    <row r="13" spans="1:8" x14ac:dyDescent="0.2">
      <c r="A13" s="3">
        <v>12</v>
      </c>
      <c r="B13" s="3"/>
      <c r="C13" s="3"/>
      <c r="D13" s="2">
        <v>12</v>
      </c>
      <c r="E13" s="2">
        <v>12</v>
      </c>
      <c r="F13" s="23">
        <v>12</v>
      </c>
      <c r="G13" s="2" t="s">
        <v>105</v>
      </c>
      <c r="H13" s="2" t="s">
        <v>257</v>
      </c>
    </row>
    <row r="14" spans="1:8" x14ac:dyDescent="0.2">
      <c r="A14" s="3">
        <v>13</v>
      </c>
      <c r="B14" s="3"/>
      <c r="C14" s="3"/>
      <c r="D14" s="2">
        <v>13</v>
      </c>
      <c r="E14" s="2">
        <v>13</v>
      </c>
      <c r="F14" s="23">
        <v>13</v>
      </c>
      <c r="G14" s="2" t="s">
        <v>106</v>
      </c>
      <c r="H14" s="2" t="s">
        <v>258</v>
      </c>
    </row>
    <row r="15" spans="1:8" x14ac:dyDescent="0.2">
      <c r="A15" s="3">
        <v>14</v>
      </c>
      <c r="B15" s="3"/>
      <c r="C15" s="3"/>
      <c r="D15" s="2">
        <v>14</v>
      </c>
      <c r="E15" s="2">
        <v>14</v>
      </c>
      <c r="F15" s="23">
        <v>14</v>
      </c>
      <c r="G15" s="2" t="s">
        <v>107</v>
      </c>
      <c r="H15" s="2" t="s">
        <v>259</v>
      </c>
    </row>
    <row r="16" spans="1:8" x14ac:dyDescent="0.2">
      <c r="A16" s="3">
        <v>15</v>
      </c>
      <c r="B16" s="3"/>
      <c r="C16" s="3"/>
      <c r="D16" s="2">
        <v>15</v>
      </c>
      <c r="E16" s="2">
        <v>15</v>
      </c>
      <c r="F16" s="23">
        <v>15</v>
      </c>
      <c r="G16" s="2" t="s">
        <v>108</v>
      </c>
      <c r="H16" s="2" t="s">
        <v>261</v>
      </c>
    </row>
    <row r="17" spans="1:8" x14ac:dyDescent="0.2">
      <c r="A17" s="3">
        <v>16</v>
      </c>
      <c r="B17" s="3"/>
      <c r="C17" s="3"/>
      <c r="D17" s="2">
        <v>16</v>
      </c>
      <c r="E17" s="2">
        <v>16</v>
      </c>
      <c r="F17" s="23">
        <v>16</v>
      </c>
      <c r="G17" s="2" t="s">
        <v>109</v>
      </c>
      <c r="H17" s="2" t="s">
        <v>262</v>
      </c>
    </row>
    <row r="18" spans="1:8" x14ac:dyDescent="0.2">
      <c r="A18" s="3">
        <v>17</v>
      </c>
      <c r="B18" s="3"/>
      <c r="C18" s="3"/>
      <c r="D18" s="2">
        <v>17</v>
      </c>
      <c r="E18" s="2">
        <v>17</v>
      </c>
      <c r="F18" s="66">
        <v>17</v>
      </c>
      <c r="G18" s="2" t="s">
        <v>110</v>
      </c>
      <c r="H18" s="2" t="s">
        <v>263</v>
      </c>
    </row>
    <row r="19" spans="1:8" x14ac:dyDescent="0.2">
      <c r="A19" s="3">
        <v>18</v>
      </c>
      <c r="B19" s="3"/>
      <c r="C19" s="3"/>
      <c r="D19" s="2">
        <v>18</v>
      </c>
      <c r="E19" s="2">
        <v>18</v>
      </c>
      <c r="F19" s="23">
        <v>18</v>
      </c>
      <c r="G19" s="2" t="s">
        <v>111</v>
      </c>
      <c r="H19" s="2" t="s">
        <v>246</v>
      </c>
    </row>
    <row r="20" spans="1:8" x14ac:dyDescent="0.2">
      <c r="A20" s="3">
        <v>19</v>
      </c>
      <c r="B20" s="3"/>
      <c r="C20" s="3"/>
      <c r="D20" s="2">
        <v>19</v>
      </c>
      <c r="E20" s="2">
        <v>19</v>
      </c>
      <c r="F20" s="23">
        <v>99</v>
      </c>
      <c r="G20" s="2" t="s">
        <v>112</v>
      </c>
      <c r="H20" s="2" t="s">
        <v>264</v>
      </c>
    </row>
    <row r="21" spans="1:8" x14ac:dyDescent="0.2">
      <c r="A21" s="3">
        <v>20</v>
      </c>
      <c r="B21" s="3"/>
      <c r="C21" s="3"/>
      <c r="D21" s="2">
        <v>20</v>
      </c>
      <c r="E21" s="2">
        <v>20</v>
      </c>
      <c r="F21" s="23"/>
      <c r="G21" s="2" t="s">
        <v>113</v>
      </c>
      <c r="H21" s="2" t="s">
        <v>265</v>
      </c>
    </row>
    <row r="22" spans="1:8" x14ac:dyDescent="0.2">
      <c r="A22" s="15">
        <v>21</v>
      </c>
      <c r="G22" s="2" t="s">
        <v>114</v>
      </c>
      <c r="H22" s="2" t="s">
        <v>266</v>
      </c>
    </row>
    <row r="23" spans="1:8" x14ac:dyDescent="0.2">
      <c r="A23" s="15">
        <v>22</v>
      </c>
      <c r="G23" s="2" t="s">
        <v>115</v>
      </c>
      <c r="H23" s="2" t="s">
        <v>267</v>
      </c>
    </row>
    <row r="24" spans="1:8" x14ac:dyDescent="0.2">
      <c r="G24" s="2" t="s">
        <v>116</v>
      </c>
      <c r="H24" s="2" t="s">
        <v>268</v>
      </c>
    </row>
    <row r="25" spans="1:8" x14ac:dyDescent="0.2">
      <c r="G25" s="2" t="s">
        <v>117</v>
      </c>
      <c r="H25" s="2" t="s">
        <v>269</v>
      </c>
    </row>
    <row r="26" spans="1:8" x14ac:dyDescent="0.2">
      <c r="G26" s="2" t="s">
        <v>118</v>
      </c>
      <c r="H26" s="2" t="s">
        <v>270</v>
      </c>
    </row>
    <row r="27" spans="1:8" x14ac:dyDescent="0.2">
      <c r="G27" s="2" t="s">
        <v>119</v>
      </c>
      <c r="H27" s="2" t="s">
        <v>272</v>
      </c>
    </row>
    <row r="28" spans="1:8" x14ac:dyDescent="0.2">
      <c r="G28" s="2" t="s">
        <v>120</v>
      </c>
      <c r="H28" s="2" t="s">
        <v>273</v>
      </c>
    </row>
    <row r="29" spans="1:8" x14ac:dyDescent="0.2">
      <c r="G29" s="2" t="s">
        <v>121</v>
      </c>
      <c r="H29" s="2" t="s">
        <v>274</v>
      </c>
    </row>
    <row r="30" spans="1:8" x14ac:dyDescent="0.2">
      <c r="G30" s="2" t="s">
        <v>122</v>
      </c>
      <c r="H30" s="2" t="s">
        <v>275</v>
      </c>
    </row>
    <row r="31" spans="1:8" x14ac:dyDescent="0.2">
      <c r="G31" s="2" t="s">
        <v>123</v>
      </c>
      <c r="H31" s="2" t="s">
        <v>276</v>
      </c>
    </row>
    <row r="32" spans="1:8" x14ac:dyDescent="0.2">
      <c r="G32" s="2" t="s">
        <v>124</v>
      </c>
      <c r="H32" s="2" t="s">
        <v>277</v>
      </c>
    </row>
    <row r="33" spans="7:8" x14ac:dyDescent="0.2">
      <c r="G33" s="2" t="s">
        <v>125</v>
      </c>
      <c r="H33" s="2" t="s">
        <v>278</v>
      </c>
    </row>
    <row r="34" spans="7:8" x14ac:dyDescent="0.2">
      <c r="G34" s="2" t="s">
        <v>126</v>
      </c>
      <c r="H34" s="2" t="s">
        <v>279</v>
      </c>
    </row>
    <row r="35" spans="7:8" x14ac:dyDescent="0.2">
      <c r="G35" s="2" t="s">
        <v>127</v>
      </c>
      <c r="H35" s="2" t="s">
        <v>280</v>
      </c>
    </row>
    <row r="36" spans="7:8" x14ac:dyDescent="0.2">
      <c r="G36" s="2" t="s">
        <v>128</v>
      </c>
      <c r="H36" s="2" t="s">
        <v>281</v>
      </c>
    </row>
    <row r="37" spans="7:8" x14ac:dyDescent="0.2">
      <c r="G37" s="2" t="s">
        <v>129</v>
      </c>
      <c r="H37" s="2" t="s">
        <v>282</v>
      </c>
    </row>
    <row r="38" spans="7:8" x14ac:dyDescent="0.2">
      <c r="G38" s="2" t="s">
        <v>130</v>
      </c>
      <c r="H38" s="2" t="s">
        <v>283</v>
      </c>
    </row>
    <row r="39" spans="7:8" x14ac:dyDescent="0.2">
      <c r="G39" s="2" t="s">
        <v>131</v>
      </c>
      <c r="H39" s="2" t="s">
        <v>284</v>
      </c>
    </row>
    <row r="40" spans="7:8" x14ac:dyDescent="0.2">
      <c r="G40" s="2" t="s">
        <v>132</v>
      </c>
      <c r="H40" s="2" t="s">
        <v>285</v>
      </c>
    </row>
    <row r="41" spans="7:8" x14ac:dyDescent="0.2">
      <c r="G41" s="2" t="s">
        <v>133</v>
      </c>
      <c r="H41" s="2" t="s">
        <v>286</v>
      </c>
    </row>
    <row r="42" spans="7:8" x14ac:dyDescent="0.2">
      <c r="G42" s="2" t="s">
        <v>134</v>
      </c>
      <c r="H42" s="2" t="s">
        <v>287</v>
      </c>
    </row>
    <row r="43" spans="7:8" x14ac:dyDescent="0.2">
      <c r="G43" s="2" t="s">
        <v>135</v>
      </c>
      <c r="H43" s="2" t="s">
        <v>289</v>
      </c>
    </row>
    <row r="44" spans="7:8" x14ac:dyDescent="0.2">
      <c r="G44" s="2" t="s">
        <v>136</v>
      </c>
      <c r="H44" s="2" t="s">
        <v>288</v>
      </c>
    </row>
    <row r="45" spans="7:8" x14ac:dyDescent="0.2">
      <c r="G45" s="2" t="s">
        <v>137</v>
      </c>
      <c r="H45" s="2" t="s">
        <v>290</v>
      </c>
    </row>
    <row r="46" spans="7:8" x14ac:dyDescent="0.2">
      <c r="G46" s="2" t="s">
        <v>138</v>
      </c>
      <c r="H46" s="2" t="s">
        <v>291</v>
      </c>
    </row>
    <row r="47" spans="7:8" x14ac:dyDescent="0.2">
      <c r="G47" s="2" t="s">
        <v>139</v>
      </c>
      <c r="H47" s="2" t="s">
        <v>292</v>
      </c>
    </row>
    <row r="48" spans="7:8" x14ac:dyDescent="0.2">
      <c r="G48" s="2" t="s">
        <v>140</v>
      </c>
      <c r="H48" s="46" t="s">
        <v>293</v>
      </c>
    </row>
    <row r="49" spans="7:8" x14ac:dyDescent="0.2">
      <c r="G49" s="2" t="s">
        <v>141</v>
      </c>
      <c r="H49" s="46" t="s">
        <v>294</v>
      </c>
    </row>
    <row r="50" spans="7:8" x14ac:dyDescent="0.2">
      <c r="G50" s="2" t="s">
        <v>142</v>
      </c>
      <c r="H50" s="46" t="s">
        <v>295</v>
      </c>
    </row>
    <row r="51" spans="7:8" x14ac:dyDescent="0.2">
      <c r="G51" s="2" t="s">
        <v>143</v>
      </c>
      <c r="H51" s="46" t="s">
        <v>296</v>
      </c>
    </row>
    <row r="52" spans="7:8" x14ac:dyDescent="0.2">
      <c r="G52" s="2" t="s">
        <v>144</v>
      </c>
      <c r="H52" s="46" t="s">
        <v>297</v>
      </c>
    </row>
    <row r="53" spans="7:8" x14ac:dyDescent="0.2">
      <c r="G53" s="2" t="s">
        <v>145</v>
      </c>
      <c r="H53" s="46" t="s">
        <v>298</v>
      </c>
    </row>
    <row r="54" spans="7:8" x14ac:dyDescent="0.2">
      <c r="G54" s="2" t="s">
        <v>146</v>
      </c>
      <c r="H54" s="46" t="s">
        <v>299</v>
      </c>
    </row>
    <row r="55" spans="7:8" x14ac:dyDescent="0.2">
      <c r="G55" s="2" t="s">
        <v>147</v>
      </c>
      <c r="H55" s="46" t="s">
        <v>300</v>
      </c>
    </row>
    <row r="56" spans="7:8" x14ac:dyDescent="0.2">
      <c r="G56" s="2" t="s">
        <v>148</v>
      </c>
      <c r="H56" s="46" t="s">
        <v>301</v>
      </c>
    </row>
    <row r="57" spans="7:8" x14ac:dyDescent="0.2">
      <c r="G57" s="2" t="s">
        <v>149</v>
      </c>
      <c r="H57" s="46" t="s">
        <v>302</v>
      </c>
    </row>
    <row r="58" spans="7:8" x14ac:dyDescent="0.2">
      <c r="G58" s="2" t="s">
        <v>150</v>
      </c>
      <c r="H58" s="46" t="s">
        <v>303</v>
      </c>
    </row>
    <row r="59" spans="7:8" x14ac:dyDescent="0.2">
      <c r="G59" s="2" t="s">
        <v>151</v>
      </c>
      <c r="H59" s="46" t="s">
        <v>304</v>
      </c>
    </row>
    <row r="60" spans="7:8" x14ac:dyDescent="0.2">
      <c r="G60" s="2" t="s">
        <v>152</v>
      </c>
      <c r="H60" s="46" t="s">
        <v>305</v>
      </c>
    </row>
    <row r="61" spans="7:8" x14ac:dyDescent="0.2">
      <c r="G61" s="2" t="s">
        <v>153</v>
      </c>
      <c r="H61" s="46" t="s">
        <v>306</v>
      </c>
    </row>
    <row r="62" spans="7:8" x14ac:dyDescent="0.2">
      <c r="G62" s="2" t="s">
        <v>154</v>
      </c>
      <c r="H62" s="46" t="s">
        <v>307</v>
      </c>
    </row>
    <row r="63" spans="7:8" x14ac:dyDescent="0.2">
      <c r="G63" s="2" t="s">
        <v>155</v>
      </c>
      <c r="H63" s="46" t="s">
        <v>308</v>
      </c>
    </row>
    <row r="64" spans="7:8" x14ac:dyDescent="0.2">
      <c r="G64" s="2" t="s">
        <v>156</v>
      </c>
      <c r="H64" s="46" t="s">
        <v>309</v>
      </c>
    </row>
    <row r="65" spans="7:8" x14ac:dyDescent="0.2">
      <c r="G65" s="2" t="s">
        <v>157</v>
      </c>
      <c r="H65" s="46" t="s">
        <v>310</v>
      </c>
    </row>
    <row r="66" spans="7:8" x14ac:dyDescent="0.2">
      <c r="G66" s="2" t="s">
        <v>158</v>
      </c>
      <c r="H66" s="46" t="s">
        <v>311</v>
      </c>
    </row>
    <row r="67" spans="7:8" x14ac:dyDescent="0.2">
      <c r="G67" s="2" t="s">
        <v>159</v>
      </c>
      <c r="H67" s="46" t="s">
        <v>312</v>
      </c>
    </row>
    <row r="68" spans="7:8" x14ac:dyDescent="0.2">
      <c r="G68" s="2" t="s">
        <v>160</v>
      </c>
      <c r="H68" s="46" t="s">
        <v>313</v>
      </c>
    </row>
    <row r="69" spans="7:8" x14ac:dyDescent="0.2">
      <c r="G69" s="2" t="s">
        <v>161</v>
      </c>
      <c r="H69" s="46" t="s">
        <v>314</v>
      </c>
    </row>
    <row r="70" spans="7:8" x14ac:dyDescent="0.2">
      <c r="G70" s="2" t="s">
        <v>162</v>
      </c>
      <c r="H70" s="46" t="s">
        <v>315</v>
      </c>
    </row>
    <row r="71" spans="7:8" x14ac:dyDescent="0.2">
      <c r="G71" s="2" t="s">
        <v>163</v>
      </c>
      <c r="H71" s="46" t="s">
        <v>316</v>
      </c>
    </row>
    <row r="72" spans="7:8" x14ac:dyDescent="0.2">
      <c r="G72" s="2" t="s">
        <v>164</v>
      </c>
      <c r="H72" s="46" t="s">
        <v>317</v>
      </c>
    </row>
    <row r="73" spans="7:8" x14ac:dyDescent="0.2">
      <c r="G73" s="2" t="s">
        <v>165</v>
      </c>
      <c r="H73" s="46" t="s">
        <v>318</v>
      </c>
    </row>
    <row r="74" spans="7:8" x14ac:dyDescent="0.2">
      <c r="G74" s="2" t="s">
        <v>166</v>
      </c>
      <c r="H74" s="46" t="s">
        <v>319</v>
      </c>
    </row>
    <row r="75" spans="7:8" x14ac:dyDescent="0.2">
      <c r="G75" s="2" t="s">
        <v>167</v>
      </c>
      <c r="H75" s="46" t="s">
        <v>320</v>
      </c>
    </row>
    <row r="76" spans="7:8" x14ac:dyDescent="0.2">
      <c r="G76" s="2" t="s">
        <v>168</v>
      </c>
      <c r="H76" s="46" t="s">
        <v>321</v>
      </c>
    </row>
    <row r="77" spans="7:8" x14ac:dyDescent="0.2">
      <c r="G77" s="2" t="s">
        <v>169</v>
      </c>
      <c r="H77" s="46" t="s">
        <v>322</v>
      </c>
    </row>
    <row r="78" spans="7:8" x14ac:dyDescent="0.2">
      <c r="G78" s="2" t="s">
        <v>170</v>
      </c>
      <c r="H78" s="46" t="s">
        <v>323</v>
      </c>
    </row>
    <row r="79" spans="7:8" x14ac:dyDescent="0.2">
      <c r="G79" s="2" t="s">
        <v>171</v>
      </c>
      <c r="H79" s="46" t="s">
        <v>324</v>
      </c>
    </row>
    <row r="80" spans="7:8" x14ac:dyDescent="0.2">
      <c r="G80" s="2" t="s">
        <v>172</v>
      </c>
      <c r="H80" s="46" t="s">
        <v>325</v>
      </c>
    </row>
    <row r="81" spans="7:8" x14ac:dyDescent="0.2">
      <c r="G81" s="2" t="s">
        <v>173</v>
      </c>
      <c r="H81" s="46" t="s">
        <v>326</v>
      </c>
    </row>
    <row r="82" spans="7:8" x14ac:dyDescent="0.2">
      <c r="G82" s="2" t="s">
        <v>174</v>
      </c>
      <c r="H82" s="46" t="s">
        <v>327</v>
      </c>
    </row>
    <row r="83" spans="7:8" x14ac:dyDescent="0.2">
      <c r="G83" s="2" t="s">
        <v>175</v>
      </c>
      <c r="H83" s="46" t="s">
        <v>328</v>
      </c>
    </row>
    <row r="84" spans="7:8" x14ac:dyDescent="0.2">
      <c r="G84" s="2" t="s">
        <v>176</v>
      </c>
      <c r="H84" s="46" t="s">
        <v>329</v>
      </c>
    </row>
    <row r="85" spans="7:8" x14ac:dyDescent="0.2">
      <c r="G85" s="2" t="s">
        <v>177</v>
      </c>
      <c r="H85" s="46" t="s">
        <v>330</v>
      </c>
    </row>
    <row r="86" spans="7:8" x14ac:dyDescent="0.2">
      <c r="G86" s="2" t="s">
        <v>178</v>
      </c>
      <c r="H86" s="46" t="s">
        <v>331</v>
      </c>
    </row>
    <row r="87" spans="7:8" x14ac:dyDescent="0.2">
      <c r="G87" s="2" t="s">
        <v>179</v>
      </c>
      <c r="H87" s="46" t="s">
        <v>332</v>
      </c>
    </row>
    <row r="88" spans="7:8" x14ac:dyDescent="0.2">
      <c r="G88" s="2" t="s">
        <v>180</v>
      </c>
      <c r="H88" s="46" t="s">
        <v>333</v>
      </c>
    </row>
    <row r="89" spans="7:8" x14ac:dyDescent="0.2">
      <c r="G89" s="2" t="s">
        <v>181</v>
      </c>
      <c r="H89" s="46" t="s">
        <v>334</v>
      </c>
    </row>
    <row r="90" spans="7:8" x14ac:dyDescent="0.2">
      <c r="G90" s="2" t="s">
        <v>182</v>
      </c>
      <c r="H90" s="46" t="s">
        <v>335</v>
      </c>
    </row>
    <row r="91" spans="7:8" x14ac:dyDescent="0.2">
      <c r="G91" s="2" t="s">
        <v>183</v>
      </c>
      <c r="H91" s="46" t="s">
        <v>336</v>
      </c>
    </row>
    <row r="92" spans="7:8" x14ac:dyDescent="0.2">
      <c r="G92" s="2" t="s">
        <v>184</v>
      </c>
      <c r="H92" s="46" t="s">
        <v>337</v>
      </c>
    </row>
    <row r="93" spans="7:8" x14ac:dyDescent="0.2">
      <c r="G93" s="2" t="s">
        <v>185</v>
      </c>
      <c r="H93" s="46" t="s">
        <v>400</v>
      </c>
    </row>
    <row r="94" spans="7:8" x14ac:dyDescent="0.2">
      <c r="G94" s="2" t="s">
        <v>186</v>
      </c>
      <c r="H94" s="46" t="s">
        <v>338</v>
      </c>
    </row>
    <row r="95" spans="7:8" x14ac:dyDescent="0.2">
      <c r="G95" s="2" t="s">
        <v>187</v>
      </c>
      <c r="H95" s="46" t="s">
        <v>339</v>
      </c>
    </row>
    <row r="96" spans="7:8" x14ac:dyDescent="0.2">
      <c r="G96" s="2" t="s">
        <v>188</v>
      </c>
      <c r="H96" s="46" t="s">
        <v>340</v>
      </c>
    </row>
    <row r="97" spans="7:8" x14ac:dyDescent="0.2">
      <c r="G97" s="2" t="s">
        <v>189</v>
      </c>
      <c r="H97" s="46" t="s">
        <v>341</v>
      </c>
    </row>
    <row r="98" spans="7:8" x14ac:dyDescent="0.2">
      <c r="G98" s="2" t="s">
        <v>190</v>
      </c>
      <c r="H98" s="46" t="s">
        <v>342</v>
      </c>
    </row>
    <row r="99" spans="7:8" x14ac:dyDescent="0.2">
      <c r="G99" s="2" t="s">
        <v>191</v>
      </c>
      <c r="H99" s="46" t="s">
        <v>343</v>
      </c>
    </row>
    <row r="100" spans="7:8" x14ac:dyDescent="0.2">
      <c r="G100" s="2" t="s">
        <v>192</v>
      </c>
      <c r="H100" s="46" t="s">
        <v>344</v>
      </c>
    </row>
    <row r="101" spans="7:8" x14ac:dyDescent="0.2">
      <c r="G101" s="2" t="s">
        <v>193</v>
      </c>
      <c r="H101" s="46" t="s">
        <v>345</v>
      </c>
    </row>
    <row r="102" spans="7:8" x14ac:dyDescent="0.2">
      <c r="G102" s="2" t="s">
        <v>194</v>
      </c>
      <c r="H102" s="46" t="s">
        <v>346</v>
      </c>
    </row>
    <row r="103" spans="7:8" x14ac:dyDescent="0.2">
      <c r="G103" s="2" t="s">
        <v>195</v>
      </c>
      <c r="H103" s="46" t="s">
        <v>347</v>
      </c>
    </row>
    <row r="104" spans="7:8" x14ac:dyDescent="0.2">
      <c r="G104" s="2" t="s">
        <v>196</v>
      </c>
      <c r="H104" s="46" t="s">
        <v>348</v>
      </c>
    </row>
    <row r="105" spans="7:8" x14ac:dyDescent="0.2">
      <c r="G105" s="2" t="s">
        <v>197</v>
      </c>
      <c r="H105" s="46" t="s">
        <v>349</v>
      </c>
    </row>
    <row r="106" spans="7:8" x14ac:dyDescent="0.2">
      <c r="G106" s="2" t="s">
        <v>198</v>
      </c>
      <c r="H106" s="46" t="s">
        <v>350</v>
      </c>
    </row>
    <row r="107" spans="7:8" x14ac:dyDescent="0.2">
      <c r="G107" s="2" t="s">
        <v>199</v>
      </c>
      <c r="H107" s="46" t="s">
        <v>351</v>
      </c>
    </row>
    <row r="108" spans="7:8" x14ac:dyDescent="0.2">
      <c r="G108" s="2" t="s">
        <v>200</v>
      </c>
      <c r="H108" s="46" t="s">
        <v>352</v>
      </c>
    </row>
    <row r="109" spans="7:8" x14ac:dyDescent="0.2">
      <c r="G109" s="2" t="s">
        <v>201</v>
      </c>
      <c r="H109" s="46" t="s">
        <v>353</v>
      </c>
    </row>
    <row r="110" spans="7:8" x14ac:dyDescent="0.2">
      <c r="G110" s="2" t="s">
        <v>202</v>
      </c>
      <c r="H110" s="46" t="s">
        <v>354</v>
      </c>
    </row>
    <row r="111" spans="7:8" x14ac:dyDescent="0.2">
      <c r="G111" s="2" t="s">
        <v>203</v>
      </c>
      <c r="H111" s="46" t="s">
        <v>355</v>
      </c>
    </row>
    <row r="112" spans="7:8" x14ac:dyDescent="0.2">
      <c r="G112" s="2" t="s">
        <v>204</v>
      </c>
      <c r="H112" s="46" t="s">
        <v>356</v>
      </c>
    </row>
    <row r="113" spans="7:8" x14ac:dyDescent="0.2">
      <c r="G113" s="2" t="s">
        <v>205</v>
      </c>
      <c r="H113" s="46" t="s">
        <v>357</v>
      </c>
    </row>
    <row r="114" spans="7:8" x14ac:dyDescent="0.2">
      <c r="G114" s="2" t="s">
        <v>206</v>
      </c>
      <c r="H114" s="46" t="s">
        <v>358</v>
      </c>
    </row>
    <row r="115" spans="7:8" x14ac:dyDescent="0.2">
      <c r="G115" s="2" t="s">
        <v>207</v>
      </c>
      <c r="H115" s="46" t="s">
        <v>359</v>
      </c>
    </row>
    <row r="116" spans="7:8" x14ac:dyDescent="0.2">
      <c r="G116" s="2" t="s">
        <v>208</v>
      </c>
      <c r="H116" s="46" t="s">
        <v>360</v>
      </c>
    </row>
    <row r="117" spans="7:8" x14ac:dyDescent="0.2">
      <c r="G117" s="2" t="s">
        <v>209</v>
      </c>
      <c r="H117" s="46" t="s">
        <v>361</v>
      </c>
    </row>
    <row r="118" spans="7:8" x14ac:dyDescent="0.2">
      <c r="G118" s="2" t="s">
        <v>210</v>
      </c>
      <c r="H118" s="46" t="s">
        <v>362</v>
      </c>
    </row>
    <row r="119" spans="7:8" x14ac:dyDescent="0.2">
      <c r="G119" s="2" t="s">
        <v>211</v>
      </c>
      <c r="H119" s="46" t="s">
        <v>363</v>
      </c>
    </row>
    <row r="120" spans="7:8" x14ac:dyDescent="0.2">
      <c r="G120" s="2" t="s">
        <v>212</v>
      </c>
      <c r="H120" s="46" t="s">
        <v>364</v>
      </c>
    </row>
    <row r="121" spans="7:8" x14ac:dyDescent="0.2">
      <c r="G121" s="2" t="s">
        <v>213</v>
      </c>
      <c r="H121" s="46" t="s">
        <v>365</v>
      </c>
    </row>
    <row r="122" spans="7:8" x14ac:dyDescent="0.2">
      <c r="G122" s="2" t="s">
        <v>214</v>
      </c>
      <c r="H122" s="46" t="s">
        <v>366</v>
      </c>
    </row>
    <row r="123" spans="7:8" x14ac:dyDescent="0.2">
      <c r="G123" s="2" t="s">
        <v>215</v>
      </c>
      <c r="H123" s="46" t="s">
        <v>367</v>
      </c>
    </row>
    <row r="124" spans="7:8" x14ac:dyDescent="0.2">
      <c r="G124" s="2" t="s">
        <v>216</v>
      </c>
      <c r="H124" s="46" t="s">
        <v>368</v>
      </c>
    </row>
    <row r="125" spans="7:8" x14ac:dyDescent="0.2">
      <c r="H125" s="46" t="s">
        <v>369</v>
      </c>
    </row>
    <row r="126" spans="7:8" x14ac:dyDescent="0.2">
      <c r="H126" s="46" t="s">
        <v>370</v>
      </c>
    </row>
    <row r="127" spans="7:8" x14ac:dyDescent="0.2">
      <c r="H127" s="46" t="s">
        <v>371</v>
      </c>
    </row>
    <row r="128" spans="7:8" x14ac:dyDescent="0.2">
      <c r="H128" s="46" t="s">
        <v>247</v>
      </c>
    </row>
    <row r="129" spans="8:8" x14ac:dyDescent="0.2">
      <c r="H129" s="46" t="s">
        <v>372</v>
      </c>
    </row>
    <row r="130" spans="8:8" x14ac:dyDescent="0.2">
      <c r="H130" s="46" t="s">
        <v>373</v>
      </c>
    </row>
    <row r="131" spans="8:8" x14ac:dyDescent="0.2">
      <c r="H131" s="46" t="s">
        <v>374</v>
      </c>
    </row>
    <row r="132" spans="8:8" x14ac:dyDescent="0.2">
      <c r="H132" s="46" t="s">
        <v>375</v>
      </c>
    </row>
    <row r="133" spans="8:8" x14ac:dyDescent="0.2">
      <c r="H133" s="47" t="s">
        <v>271</v>
      </c>
    </row>
    <row r="134" spans="8:8" x14ac:dyDescent="0.2">
      <c r="H134" s="47" t="s">
        <v>388</v>
      </c>
    </row>
    <row r="135" spans="8:8" x14ac:dyDescent="0.2">
      <c r="H135" s="47" t="s">
        <v>376</v>
      </c>
    </row>
    <row r="136" spans="8:8" x14ac:dyDescent="0.2">
      <c r="H136" s="47" t="s">
        <v>377</v>
      </c>
    </row>
    <row r="137" spans="8:8" x14ac:dyDescent="0.2">
      <c r="H137" s="47" t="s">
        <v>378</v>
      </c>
    </row>
    <row r="138" spans="8:8" x14ac:dyDescent="0.2">
      <c r="H138" s="47" t="s">
        <v>379</v>
      </c>
    </row>
    <row r="139" spans="8:8" x14ac:dyDescent="0.2">
      <c r="H139" s="47" t="s">
        <v>380</v>
      </c>
    </row>
    <row r="140" spans="8:8" x14ac:dyDescent="0.2">
      <c r="H140" s="47" t="s">
        <v>381</v>
      </c>
    </row>
    <row r="141" spans="8:8" x14ac:dyDescent="0.2">
      <c r="H141" s="47" t="s">
        <v>387</v>
      </c>
    </row>
    <row r="142" spans="8:8" x14ac:dyDescent="0.2">
      <c r="H142" s="47" t="s">
        <v>382</v>
      </c>
    </row>
    <row r="143" spans="8:8" x14ac:dyDescent="0.2">
      <c r="H143" s="47" t="s">
        <v>383</v>
      </c>
    </row>
    <row r="144" spans="8:8" x14ac:dyDescent="0.2">
      <c r="H144" s="47" t="s">
        <v>384</v>
      </c>
    </row>
    <row r="145" spans="8:8" x14ac:dyDescent="0.2">
      <c r="H145" s="47" t="s">
        <v>385</v>
      </c>
    </row>
    <row r="146" spans="8:8" x14ac:dyDescent="0.2">
      <c r="H146" s="47" t="s">
        <v>386</v>
      </c>
    </row>
    <row r="147" spans="8:8" x14ac:dyDescent="0.2">
      <c r="H147" s="47" t="s">
        <v>389</v>
      </c>
    </row>
    <row r="148" spans="8:8" x14ac:dyDescent="0.2">
      <c r="H148" s="47" t="s">
        <v>390</v>
      </c>
    </row>
    <row r="149" spans="8:8" x14ac:dyDescent="0.2">
      <c r="H149" s="47" t="s">
        <v>391</v>
      </c>
    </row>
    <row r="150" spans="8:8" x14ac:dyDescent="0.2">
      <c r="H150" s="47" t="s">
        <v>392</v>
      </c>
    </row>
    <row r="151" spans="8:8" x14ac:dyDescent="0.2">
      <c r="H151" s="47" t="s">
        <v>393</v>
      </c>
    </row>
    <row r="152" spans="8:8" x14ac:dyDescent="0.2">
      <c r="H152" s="47" t="s">
        <v>394</v>
      </c>
    </row>
    <row r="153" spans="8:8" x14ac:dyDescent="0.2">
      <c r="H153" s="47" t="s">
        <v>395</v>
      </c>
    </row>
    <row r="154" spans="8:8" x14ac:dyDescent="0.2">
      <c r="H154" s="47" t="s">
        <v>396</v>
      </c>
    </row>
  </sheetData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3FD0C-A86B-4152-8C68-166E7FA5D6B7}">
  <sheetPr codeName="Sheet2"/>
  <dimension ref="A1:AE2"/>
  <sheetViews>
    <sheetView topLeftCell="V1" workbookViewId="0">
      <selection activeCell="AB2" sqref="AB2"/>
    </sheetView>
  </sheetViews>
  <sheetFormatPr defaultRowHeight="14" x14ac:dyDescent="0.2"/>
  <cols>
    <col min="2" max="2" width="9.5" bestFit="1" customWidth="1"/>
    <col min="3" max="4" width="11.58203125" bestFit="1" customWidth="1"/>
    <col min="5" max="5" width="11" customWidth="1"/>
    <col min="6" max="6" width="13.83203125" bestFit="1" customWidth="1"/>
    <col min="8" max="8" width="18.33203125" bestFit="1" customWidth="1"/>
    <col min="9" max="9" width="9.5" bestFit="1" customWidth="1"/>
    <col min="12" max="12" width="13.83203125" bestFit="1" customWidth="1"/>
    <col min="13" max="13" width="22.75" bestFit="1" customWidth="1"/>
    <col min="14" max="14" width="13.83203125" bestFit="1" customWidth="1"/>
    <col min="15" max="15" width="11.58203125" bestFit="1" customWidth="1"/>
    <col min="17" max="17" width="16.08203125" bestFit="1" customWidth="1"/>
    <col min="18" max="18" width="13.83203125" bestFit="1" customWidth="1"/>
    <col min="19" max="19" width="16.08203125" bestFit="1" customWidth="1"/>
    <col min="21" max="22" width="16.08203125" bestFit="1" customWidth="1"/>
    <col min="23" max="23" width="11.58203125" bestFit="1" customWidth="1"/>
    <col min="28" max="28" width="11.58203125" bestFit="1" customWidth="1"/>
    <col min="29" max="29" width="16.08203125" bestFit="1" customWidth="1"/>
    <col min="30" max="30" width="13.83203125" bestFit="1" customWidth="1"/>
    <col min="31" max="31" width="16.08203125" bestFit="1" customWidth="1"/>
  </cols>
  <sheetData>
    <row r="1" spans="1:31" ht="40.5" customHeight="1" x14ac:dyDescent="0.2">
      <c r="A1" s="50" t="s">
        <v>0</v>
      </c>
      <c r="B1" s="50" t="s">
        <v>1</v>
      </c>
      <c r="C1" s="50" t="s">
        <v>46</v>
      </c>
      <c r="D1" s="50" t="s">
        <v>47</v>
      </c>
      <c r="E1" s="50" t="s">
        <v>48</v>
      </c>
      <c r="F1" s="50" t="s">
        <v>49</v>
      </c>
      <c r="G1" s="50" t="s">
        <v>5</v>
      </c>
      <c r="H1" s="50" t="s">
        <v>6</v>
      </c>
      <c r="I1" s="50" t="s">
        <v>7</v>
      </c>
      <c r="J1" s="50" t="s">
        <v>50</v>
      </c>
      <c r="K1" s="50" t="s">
        <v>11</v>
      </c>
      <c r="L1" s="50" t="s">
        <v>51</v>
      </c>
      <c r="M1" s="50" t="s">
        <v>52</v>
      </c>
      <c r="N1" s="50" t="s">
        <v>53</v>
      </c>
      <c r="O1" s="50" t="s">
        <v>54</v>
      </c>
      <c r="P1" s="50" t="s">
        <v>10</v>
      </c>
      <c r="Q1" s="50" t="s">
        <v>55</v>
      </c>
      <c r="R1" s="50" t="s">
        <v>56</v>
      </c>
      <c r="S1" s="50" t="s">
        <v>57</v>
      </c>
      <c r="T1" s="50" t="s">
        <v>10</v>
      </c>
      <c r="U1" s="50" t="s">
        <v>58</v>
      </c>
      <c r="V1" s="50" t="s">
        <v>59</v>
      </c>
      <c r="W1" s="50" t="s">
        <v>60</v>
      </c>
      <c r="X1" s="50" t="s">
        <v>61</v>
      </c>
      <c r="Y1" s="50" t="s">
        <v>62</v>
      </c>
      <c r="Z1" s="50" t="s">
        <v>63</v>
      </c>
      <c r="AA1" s="50" t="s">
        <v>64</v>
      </c>
      <c r="AB1" s="51" t="s">
        <v>399</v>
      </c>
      <c r="AC1" s="50" t="s">
        <v>65</v>
      </c>
      <c r="AD1" s="50" t="s">
        <v>66</v>
      </c>
      <c r="AE1" s="50" t="s">
        <v>67</v>
      </c>
    </row>
    <row r="2" spans="1:31" s="11" customFormat="1" ht="41.25" customHeight="1" x14ac:dyDescent="0.2">
      <c r="A2" s="10">
        <f>'調書（１）'!A5</f>
        <v>0</v>
      </c>
      <c r="B2" s="10">
        <f>'調書（１）'!B5</f>
        <v>0</v>
      </c>
      <c r="C2" s="10">
        <f>'調書（１）'!D5:D5</f>
        <v>0</v>
      </c>
      <c r="D2" s="10">
        <f>'調書（１）'!F5</f>
        <v>0</v>
      </c>
      <c r="E2" s="10">
        <f>'調書（１）'!G5</f>
        <v>0</v>
      </c>
      <c r="F2" s="10">
        <f>'調書（１）'!I5</f>
        <v>0</v>
      </c>
      <c r="G2" s="10">
        <f>'調書（１）'!B6</f>
        <v>0</v>
      </c>
      <c r="H2" s="2">
        <f>'調書（１）'!B7</f>
        <v>0</v>
      </c>
      <c r="I2" s="12">
        <f>'調書（１）'!H6</f>
        <v>0</v>
      </c>
      <c r="J2" s="10" t="str">
        <f>'調書（１）'!I7</f>
        <v/>
      </c>
      <c r="K2" s="10">
        <f>'調書（１）'!H7</f>
        <v>0</v>
      </c>
      <c r="L2" s="10">
        <f>'調書（１）'!D8</f>
        <v>0</v>
      </c>
      <c r="M2" s="10">
        <f>'調書（１）'!B9</f>
        <v>0</v>
      </c>
      <c r="N2" s="10">
        <f>'調書（１）'!H8</f>
        <v>0</v>
      </c>
      <c r="O2" s="2">
        <f>'調書（１）'!C11</f>
        <v>0</v>
      </c>
      <c r="P2" s="10">
        <f>'調書（１）'!J11</f>
        <v>0</v>
      </c>
      <c r="Q2" s="32">
        <f>'調書（１）'!D12</f>
        <v>0</v>
      </c>
      <c r="R2" s="10">
        <f>'調書（１）'!C13</f>
        <v>0</v>
      </c>
      <c r="S2" s="10">
        <f>'調書（１）'!H12</f>
        <v>0</v>
      </c>
      <c r="T2" s="10">
        <f>'調書（１）'!J11</f>
        <v>0</v>
      </c>
      <c r="U2" s="10">
        <f ca="1">'調書（１）'!I38</f>
        <v>0</v>
      </c>
      <c r="V2" s="10">
        <f ca="1">'調書（１）'!J38</f>
        <v>0</v>
      </c>
      <c r="W2" s="10">
        <f>'調書（１）'!D40</f>
        <v>0</v>
      </c>
      <c r="X2" s="10">
        <f>'調書（１）'!I40</f>
        <v>0</v>
      </c>
      <c r="Y2" s="10">
        <f>'調書（１）'!I41</f>
        <v>0</v>
      </c>
      <c r="Z2" s="10">
        <f>'調書（１）'!I42</f>
        <v>0</v>
      </c>
      <c r="AA2" s="10">
        <f>'調書（１）'!I43</f>
        <v>0</v>
      </c>
      <c r="AB2" s="68">
        <f>'調書（１）'!I44</f>
        <v>0</v>
      </c>
      <c r="AC2" s="10">
        <f>'調書（１）'!D45</f>
        <v>0</v>
      </c>
      <c r="AD2" s="10">
        <f>'調書（１）'!C46</f>
        <v>0</v>
      </c>
      <c r="AE2" s="10">
        <f>'調書（１）'!H45</f>
        <v>0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調書（１）</vt:lpstr>
      <vt:lpstr>調書 (2)</vt:lpstr>
      <vt:lpstr>履歴書</vt:lpstr>
      <vt:lpstr>備考</vt:lpstr>
      <vt:lpstr>データベース</vt:lpstr>
      <vt:lpstr>調書データ</vt:lpstr>
      <vt:lpstr>'調書 (2)'!Print_Area</vt:lpstr>
      <vt:lpstr>'調書（１）'!Print_Area</vt:lpstr>
      <vt:lpstr>履歴書!Print_Area</vt:lpstr>
      <vt:lpstr>部門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清水　駿</cp:lastModifiedBy>
  <cp:lastPrinted>2026-01-23T05:05:50Z</cp:lastPrinted>
  <dcterms:created xsi:type="dcterms:W3CDTF">2022-12-16T07:20:39Z</dcterms:created>
  <dcterms:modified xsi:type="dcterms:W3CDTF">2026-01-23T05:19:08Z</dcterms:modified>
</cp:coreProperties>
</file>