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72.16.13.13\zaisei\36 財政状況等一覧表\H27財政状況一覧\"/>
    </mc:Choice>
  </mc:AlternateContent>
  <bookViews>
    <workbookView xWindow="240" yWindow="60" windowWidth="14940" windowHeight="7875" tabRatio="726" firstSheet="11"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AO36" i="9" l="1"/>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C36" i="9"/>
  <c r="BE35" i="9"/>
  <c r="C35" i="9"/>
  <c r="BE34" i="9"/>
  <c r="C34" i="9"/>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AM36" i="9" s="1"/>
  <c r="BW34" i="9" l="1"/>
  <c r="BW35" i="9" s="1"/>
  <c r="BW36" i="9" s="1"/>
  <c r="BW37" i="9" s="1"/>
  <c r="BW38" i="9" s="1"/>
  <c r="BW39" i="9" s="1"/>
  <c r="BW40" i="9" s="1"/>
  <c r="BW41" i="9" s="1"/>
  <c r="BW42" i="9" s="1"/>
  <c r="BW43" i="9" s="1"/>
  <c r="CO34" i="9" l="1"/>
  <c r="CO35" i="9" s="1"/>
</calcChain>
</file>

<file path=xl/sharedStrings.xml><?xml version="1.0" encoding="utf-8"?>
<sst xmlns="http://schemas.openxmlformats.org/spreadsheetml/2006/main" count="1009" uniqueCount="564">
  <si>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</si>
  <si>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</si>
  <si>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</si>
  <si>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</si>
  <si>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</si>
  <si>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</si>
  <si>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</si>
  <si>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</si>
  <si>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</si>
  <si>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</si>
  <si>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</si>
  <si>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</si>
  <si>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</si>
  <si>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</si>
  <si>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</si>
  <si>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</si>
  <si>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</si>
  <si>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</si>
  <si>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</si>
  <si>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</si>
  <si>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</si>
  <si>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</si>
  <si>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</si>
  <si>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</si>
  <si>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</si>
  <si>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</si>
  <si>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</si>
  <si>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</si>
  <si>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</si>
  <si>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</si>
  <si>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</si>
  <si>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</si>
  <si>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</si>
  <si>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</si>
  <si>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</si>
  <si>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</si>
  <si>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</si>
  <si>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</si>
  <si>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</si>
  <si>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</si>
  <si>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</si>
  <si>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</si>
  <si>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</si>
  <si>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</si>
  <si>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</si>
  <si>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</si>
  <si>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</si>
  <si>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</si>
  <si>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</si>
  <si>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</si>
  <si>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</si>
  <si>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</si>
  <si>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</si>
  <si>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</si>
  <si>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</si>
  <si>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</si>
  <si>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</si>
  <si>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</si>
  <si>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</si>
  <si>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</si>
  <si>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</si>
  <si>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</si>
  <si>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</si>
  <si>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</si>
  <si>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</si>
  <si>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</si>
  <si>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</si>
  <si>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</si>
  <si>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</si>
  <si>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</si>
  <si>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</si>
  <si>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</si>
  <si>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</si>
  <si>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</si>
  <si>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</si>
  <si>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</si>
  <si>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</si>
  <si>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</si>
  <si>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</si>
  <si>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</si>
  <si>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</si>
  <si>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小野市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</si>
  <si>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</si>
  <si>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</si>
  <si>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</si>
  <si>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</si>
  <si>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</si>
  <si>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</si>
  <si>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</si>
  <si>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</si>
  <si>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</si>
  <si>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</si>
  <si>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</si>
  <si>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</si>
  <si>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</si>
  <si>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</si>
  <si>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</si>
  <si>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</si>
  <si>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</si>
  <si>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</si>
  <si>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</si>
  <si>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</si>
  <si>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</si>
  <si>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</si>
  <si>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</si>
  <si>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</si>
  <si>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</si>
  <si>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</si>
  <si>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</si>
  <si>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</si>
  <si>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</si>
  <si>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</si>
  <si>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</si>
  <si>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</si>
  <si>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</si>
  <si>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</si>
  <si>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</si>
  <si>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</si>
  <si>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</si>
  <si>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</si>
  <si>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</si>
  <si>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</si>
  <si>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</si>
  <si>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</si>
  <si>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</si>
  <si>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</si>
  <si>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</si>
  <si>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</si>
  <si>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</si>
  <si>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</si>
  <si>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</si>
  <si>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</si>
  <si>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</si>
  <si>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</si>
  <si>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</si>
  <si>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</si>
  <si>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</si>
  <si>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</si>
  <si>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</si>
  <si>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</si>
  <si>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</si>
  <si>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</si>
  <si>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</si>
  <si>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</si>
  <si>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</si>
  <si>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</si>
  <si>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</si>
  <si>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</si>
  <si>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</si>
  <si>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</si>
  <si>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</si>
  <si>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</si>
  <si>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</si>
  <si>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</si>
  <si>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</si>
  <si>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</si>
  <si>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</si>
  <si>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</si>
  <si>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</si>
  <si>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</si>
  <si>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</si>
  <si>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</si>
  <si>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</si>
  <si>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</si>
  <si>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</si>
  <si>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</si>
  <si>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</si>
  <si>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</si>
  <si>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</si>
  <si>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</si>
  <si>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</si>
  <si>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</si>
  <si>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</si>
  <si>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</si>
  <si>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</si>
  <si>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</si>
  <si>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</si>
  <si>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</si>
  <si>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</si>
  <si>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</si>
  <si>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</si>
  <si>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</si>
  <si>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</si>
  <si>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</si>
  <si>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</si>
  <si>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</si>
  <si>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</si>
  <si>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</si>
  <si>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</si>
  <si>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</si>
  <si>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</si>
  <si>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</si>
  <si>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兵庫県小野市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</si>
  <si>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</si>
  <si>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</si>
  <si>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</si>
  <si>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</si>
  <si>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</si>
  <si>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</si>
  <si>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</si>
  <si>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</si>
  <si>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</si>
  <si>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</si>
  <si>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</si>
  <si>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</si>
  <si>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</si>
  <si>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</si>
  <si>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</si>
  <si>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</si>
  <si>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</si>
  <si>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</si>
  <si>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</si>
  <si>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</si>
  <si>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</si>
  <si>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</si>
  <si>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</si>
  <si>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</si>
  <si>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</si>
  <si>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</si>
  <si>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</si>
  <si>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</si>
  <si>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</si>
  <si>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</si>
  <si>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</si>
  <si>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</si>
  <si>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</si>
  <si>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</si>
  <si>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</si>
  <si>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</si>
  <si>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</si>
  <si>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</si>
  <si>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</si>
  <si>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</si>
  <si>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</si>
  <si>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</si>
  <si>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</si>
  <si>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</si>
  <si>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</si>
  <si>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</si>
  <si>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</si>
  <si>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</si>
  <si>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</si>
  <si>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</si>
  <si>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</si>
  <si>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</si>
  <si>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</si>
  <si>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</si>
  <si>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</si>
  <si>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</si>
  <si>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</si>
  <si>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</si>
  <si>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</si>
  <si>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</si>
  <si>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</si>
  <si>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</si>
  <si>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</si>
  <si>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</si>
  <si>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</si>
  <si>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</si>
  <si>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</si>
  <si>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</si>
  <si>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</si>
  <si>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</si>
  <si>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</si>
  <si>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</si>
  <si>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</si>
  <si>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</si>
  <si>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</si>
  <si>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</si>
  <si>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</si>
  <si>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</si>
  <si>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</si>
  <si>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</si>
  <si>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</si>
  <si>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</si>
  <si>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</si>
  <si>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</si>
  <si>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</si>
  <si>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</si>
  <si>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</si>
  <si>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</si>
  <si>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</si>
  <si>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</si>
  <si>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</si>
  <si>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</si>
  <si>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</si>
  <si>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</si>
  <si>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</si>
  <si>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</si>
  <si>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</si>
  <si>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</si>
  <si>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</si>
  <si>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</si>
  <si>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</si>
  <si>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</si>
  <si>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</si>
  <si>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</si>
  <si>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</si>
  <si>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</si>
  <si>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</si>
  <si>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</si>
  <si>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</si>
  <si>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</si>
  <si>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</si>
  <si>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</si>
  <si>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</si>
  <si>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</si>
  <si>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</si>
  <si>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</si>
  <si>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</si>
  <si>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</si>
  <si>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</si>
  <si>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</si>
  <si>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</si>
  <si>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</si>
  <si>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</si>
  <si>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</si>
  <si>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</si>
  <si>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</si>
  <si>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</si>
  <si>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</si>
  <si>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</si>
  <si>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</si>
  <si>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</si>
  <si>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</si>
  <si>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</si>
  <si>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</si>
  <si>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</si>
  <si>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</si>
  <si>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</si>
  <si>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</si>
  <si>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</si>
  <si>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</si>
  <si>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</si>
  <si>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</si>
  <si>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</si>
  <si>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</si>
  <si>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</si>
  <si>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</si>
  <si>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</si>
  <si>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兵庫県小野市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</si>
  <si>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</si>
  <si>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</si>
  <si>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</si>
  <si>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</si>
  <si>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</si>
  <si>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</si>
  <si>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</si>
  <si>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</si>
  <si>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</si>
  <si>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</si>
  <si>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</si>
  <si>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</si>
  <si>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</si>
  <si>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</si>
  <si>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</si>
  <si>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</si>
  <si>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</si>
  <si>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</si>
  <si>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</si>
  <si>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</si>
  <si>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</si>
  <si>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</si>
  <si>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</si>
  <si>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</si>
  <si>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</si>
  <si>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</si>
  <si>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</si>
  <si>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</si>
  <si>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</si>
  <si>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</si>
  <si>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</si>
  <si>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</si>
  <si>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</si>
  <si>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</si>
  <si>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</si>
  <si>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</si>
  <si>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</si>
  <si>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</si>
  <si>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</si>
  <si>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</si>
  <si>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都市開発事業会計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</si>
  <si>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</si>
  <si>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</si>
  <si>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</si>
  <si>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</si>
  <si>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</si>
  <si>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</si>
  <si>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</si>
  <si>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</si>
  <si>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</si>
  <si>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</si>
  <si>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</si>
  <si>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</si>
  <si>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</si>
  <si>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</si>
  <si>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</si>
  <si>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</si>
  <si>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</si>
  <si>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</si>
  <si>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</si>
  <si>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</si>
  <si>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</si>
  <si>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</si>
  <si>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</si>
  <si>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</si>
  <si>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</si>
  <si>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</si>
  <si>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</si>
  <si>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</si>
  <si>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</si>
  <si>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</si>
  <si>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</si>
  <si>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</si>
  <si>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</si>
  <si>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</si>
  <si>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</si>
  <si>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</si>
  <si>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</si>
  <si>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</si>
  <si>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</si>
  <si>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</si>
  <si>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</si>
  <si>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</si>
  <si>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</si>
  <si>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</si>
  <si>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</si>
  <si>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</si>
  <si>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</si>
  <si>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</si>
  <si>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</si>
  <si>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</si>
  <si>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</si>
  <si>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</si>
  <si>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</si>
  <si>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</si>
  <si>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</si>
  <si>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</si>
  <si>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</si>
  <si>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</si>
  <si>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</si>
  <si>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</si>
  <si>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</si>
  <si>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</si>
  <si>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都市開発事業会計</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</si>
  <si>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</si>
  <si>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</si>
  <si>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</si>
  <si>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</si>
  <si>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</si>
  <si>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</si>
  <si>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</si>
  <si>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</si>
  <si>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</si>
  <si>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</si>
  <si>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</si>
  <si>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</si>
  <si>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</si>
  <si>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</si>
  <si>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</si>
  <si>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</si>
  <si>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</si>
  <si>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</si>
  <si>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</si>
  <si>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</si>
  <si>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</si>
  <si>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</si>
  <si>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</si>
  <si>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</si>
  <si>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</si>
  <si>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</si>
  <si>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</si>
  <si>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</si>
  <si>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</si>
  <si>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</si>
  <si>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</si>
  <si>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</si>
  <si>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</si>
  <si>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</si>
  <si>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</si>
  <si>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</si>
  <si>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</si>
  <si>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</si>
  <si>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</si>
  <si>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</si>
  <si>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</si>
  <si>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</si>
  <si>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</si>
  <si>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</si>
  <si>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</si>
  <si>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</si>
  <si>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</si>
  <si>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</si>
  <si>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</si>
  <si>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</si>
  <si>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</si>
  <si>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</si>
  <si>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</si>
  <si>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</si>
  <si>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</si>
  <si>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</si>
  <si>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</si>
  <si>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</si>
  <si>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</si>
  <si>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</si>
  <si>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</si>
  <si>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</si>
  <si>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</si>
  <si>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</si>
  <si>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</si>
  <si>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</si>
  <si>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</si>
  <si>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</si>
  <si>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</si>
  <si>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</si>
  <si>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</si>
  <si>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</si>
  <si>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</si>
  <si>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</si>
  <si>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</si>
  <si>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</si>
  <si>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</si>
  <si>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</si>
  <si>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</si>
  <si>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</si>
  <si>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</si>
  <si>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</si>
  <si>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水道事業会計</t>
  </si>
  <si>
    <t>都市開発事業会計</t>
  </si>
  <si>
    <t>一般会計</t>
  </si>
  <si>
    <t>下水道事業会計</t>
  </si>
  <si>
    <t>介護保険特別会計</t>
  </si>
  <si>
    <t>国民健康保険特別会計</t>
  </si>
  <si>
    <t>後期高齢者医療特別会計</t>
  </si>
  <si>
    <t>その他会計（赤字）</t>
  </si>
  <si>
    <t>その他会計（黒字）</t>
  </si>
  <si>
    <t>-</t>
    <phoneticPr fontId="2"/>
  </si>
  <si>
    <t>北播磨総合医療センター企業団</t>
    <rPh sb="0" eb="1">
      <t>キタ</t>
    </rPh>
    <rPh sb="1" eb="3">
      <t>ハリマ</t>
    </rPh>
    <rPh sb="3" eb="5">
      <t>ソウゴウ</t>
    </rPh>
    <rPh sb="5" eb="7">
      <t>イリョウ</t>
    </rPh>
    <rPh sb="11" eb="13">
      <t>キギョウ</t>
    </rPh>
    <rPh sb="13" eb="14">
      <t>ダン</t>
    </rPh>
    <phoneticPr fontId="2"/>
  </si>
  <si>
    <t>-</t>
    <phoneticPr fontId="2"/>
  </si>
  <si>
    <t>法適用企業</t>
    <rPh sb="0" eb="1">
      <t>ホウ</t>
    </rPh>
    <rPh sb="1" eb="3">
      <t>テキヨウ</t>
    </rPh>
    <rPh sb="3" eb="5">
      <t>キギョウ</t>
    </rPh>
    <phoneticPr fontId="2"/>
  </si>
  <si>
    <t>北播衛生事務組合</t>
    <rPh sb="0" eb="1">
      <t>キタ</t>
    </rPh>
    <rPh sb="2" eb="4">
      <t>エイセイ</t>
    </rPh>
    <rPh sb="4" eb="6">
      <t>ジム</t>
    </rPh>
    <rPh sb="6" eb="8">
      <t>クミアイ</t>
    </rPh>
    <phoneticPr fontId="2"/>
  </si>
  <si>
    <t>小野加東加西環境施設事務組合</t>
    <rPh sb="0" eb="2">
      <t>オノ</t>
    </rPh>
    <rPh sb="2" eb="4">
      <t>カトウ</t>
    </rPh>
    <rPh sb="4" eb="6">
      <t>カサイ</t>
    </rPh>
    <rPh sb="6" eb="8">
      <t>カンキョウ</t>
    </rPh>
    <rPh sb="8" eb="10">
      <t>シセツ</t>
    </rPh>
    <rPh sb="10" eb="12">
      <t>ジム</t>
    </rPh>
    <rPh sb="12" eb="14">
      <t>クミアイ</t>
    </rPh>
    <phoneticPr fontId="2"/>
  </si>
  <si>
    <t>小野加東広域事務組合</t>
    <rPh sb="0" eb="2">
      <t>オノ</t>
    </rPh>
    <rPh sb="2" eb="4">
      <t>カトウ</t>
    </rPh>
    <rPh sb="4" eb="6">
      <t>コウイキ</t>
    </rPh>
    <rPh sb="6" eb="8">
      <t>ジム</t>
    </rPh>
    <rPh sb="8" eb="10">
      <t>クミアイ</t>
    </rPh>
    <phoneticPr fontId="2"/>
  </si>
  <si>
    <t>小野加東広域事務組合（農業共済事業）</t>
    <rPh sb="0" eb="2">
      <t>オノ</t>
    </rPh>
    <rPh sb="2" eb="4">
      <t>カトウ</t>
    </rPh>
    <rPh sb="4" eb="6">
      <t>コウイキ</t>
    </rPh>
    <rPh sb="6" eb="8">
      <t>ジム</t>
    </rPh>
    <rPh sb="8" eb="10">
      <t>クミアイ</t>
    </rPh>
    <rPh sb="11" eb="13">
      <t>ノウギョウ</t>
    </rPh>
    <rPh sb="13" eb="15">
      <t>キョウサイ</t>
    </rPh>
    <rPh sb="15" eb="17">
      <t>ジギョウ</t>
    </rPh>
    <phoneticPr fontId="2"/>
  </si>
  <si>
    <t>北播磨こども発達支援センター事務組合わかあゆ園</t>
    <rPh sb="0" eb="1">
      <t>キタ</t>
    </rPh>
    <rPh sb="1" eb="3">
      <t>ハリマ</t>
    </rPh>
    <rPh sb="6" eb="8">
      <t>ハッタツ</t>
    </rPh>
    <rPh sb="8" eb="10">
      <t>シエン</t>
    </rPh>
    <rPh sb="14" eb="16">
      <t>ジム</t>
    </rPh>
    <rPh sb="16" eb="18">
      <t>クミアイ</t>
    </rPh>
    <rPh sb="22" eb="23">
      <t>エン</t>
    </rPh>
    <phoneticPr fontId="2"/>
  </si>
  <si>
    <t>兵庫県市町村職員退職手当組合</t>
    <rPh sb="0" eb="3">
      <t>ヒョウゴケン</t>
    </rPh>
    <rPh sb="3" eb="5">
      <t>シチョウ</t>
    </rPh>
    <rPh sb="5" eb="6">
      <t>ムラ</t>
    </rPh>
    <rPh sb="6" eb="8">
      <t>ショクイン</t>
    </rPh>
    <rPh sb="8" eb="10">
      <t>タイショク</t>
    </rPh>
    <rPh sb="10" eb="12">
      <t>テアテ</t>
    </rPh>
    <rPh sb="12" eb="14">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</si>
  <si>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</si>
  <si>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</si>
  <si>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t>
    <phoneticPr fontId="2"/>
  </si>
  <si>
    <t>小野市都市施設管理協会</t>
    <rPh sb="0" eb="3">
      <t>オノシ</t>
    </rPh>
    <rPh sb="3" eb="5">
      <t>トシ</t>
    </rPh>
    <rPh sb="5" eb="7">
      <t>シセツ</t>
    </rPh>
    <rPh sb="7" eb="9">
      <t>カンリ</t>
    </rPh>
    <rPh sb="9" eb="11">
      <t>キョウカイ</t>
    </rPh>
    <phoneticPr fontId="2"/>
  </si>
  <si>
    <t>-</t>
    <phoneticPr fontId="2"/>
  </si>
  <si>
    <t>小野市土地開発公社</t>
    <rPh sb="0" eb="3">
      <t>オノシ</t>
    </rPh>
    <rPh sb="3" eb="5">
      <t>トチ</t>
    </rPh>
    <rPh sb="5" eb="7">
      <t>カイハツ</t>
    </rPh>
    <rPh sb="7" eb="9">
      <t>コウシャ</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</si>
  <si>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</si>
  <si>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</si>
  <si>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</si>
  <si>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</si>
  <si>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</si>
  <si>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</si>
  <si>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</si>
  <si>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</si>
  <si>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</si>
  <si>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</si>
  <si>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</si>
  <si>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将来負担比率は平成22年度以降6年連続で「-」マイナス値（比率なし）になるとともに、実質公債費比率は平成23年度以降、類似団体内平均値を下回り年々低下している。
後年度の財政措置が有利な地方債の活用や下水道事業における使用料の適正化するとともに、老朽化した庁舎の建替えおいては当該指標を活用したガイドラインを設定し取り組むなど、引き続き計画的な財政運営を行う。</t>
    <rPh sb="0" eb="2">
      <t>ショウライ</t>
    </rPh>
    <rPh sb="2" eb="4">
      <t>フタン</t>
    </rPh>
    <rPh sb="4" eb="6">
      <t>ヒリツ</t>
    </rPh>
    <rPh sb="7" eb="9">
      <t>ヘイセイ</t>
    </rPh>
    <rPh sb="11" eb="13">
      <t>ネンド</t>
    </rPh>
    <rPh sb="13" eb="15">
      <t>イコウ</t>
    </rPh>
    <rPh sb="16" eb="17">
      <t>ネン</t>
    </rPh>
    <rPh sb="17" eb="19">
      <t>レンゾク</t>
    </rPh>
    <rPh sb="27" eb="28">
      <t>チ</t>
    </rPh>
    <rPh sb="29" eb="31">
      <t>ヒリツ</t>
    </rPh>
    <rPh sb="42" eb="44">
      <t>ジッシツ</t>
    </rPh>
    <rPh sb="44" eb="47">
      <t>コウサイヒ</t>
    </rPh>
    <rPh sb="47" eb="49">
      <t>ヒリツ</t>
    </rPh>
    <rPh sb="50" eb="52">
      <t>ヘイセイ</t>
    </rPh>
    <rPh sb="54" eb="58">
      <t>ネンドイコウ</t>
    </rPh>
    <rPh sb="59" eb="61">
      <t>ルイジ</t>
    </rPh>
    <rPh sb="61" eb="63">
      <t>ダンタイ</t>
    </rPh>
    <rPh sb="63" eb="64">
      <t>ナイ</t>
    </rPh>
    <rPh sb="64" eb="66">
      <t>ヘイキン</t>
    </rPh>
    <rPh sb="66" eb="67">
      <t>チ</t>
    </rPh>
    <rPh sb="68" eb="70">
      <t>シタマワ</t>
    </rPh>
    <rPh sb="71" eb="73">
      <t>ネンネン</t>
    </rPh>
    <rPh sb="73" eb="75">
      <t>テイカ</t>
    </rPh>
    <rPh sb="81" eb="84">
      <t>コウネンド</t>
    </rPh>
    <rPh sb="85" eb="87">
      <t>ザイセイ</t>
    </rPh>
    <rPh sb="87" eb="89">
      <t>ソチ</t>
    </rPh>
    <rPh sb="90" eb="92">
      <t>ユウリ</t>
    </rPh>
    <rPh sb="93" eb="96">
      <t>チホウサイ</t>
    </rPh>
    <rPh sb="97" eb="99">
      <t>カツヨウ</t>
    </rPh>
    <rPh sb="100" eb="103">
      <t>ゲスイドウ</t>
    </rPh>
    <rPh sb="103" eb="105">
      <t>ジギョウ</t>
    </rPh>
    <rPh sb="109" eb="112">
      <t>シヨウリョウ</t>
    </rPh>
    <rPh sb="113" eb="116">
      <t>テキセイカ</t>
    </rPh>
    <rPh sb="123" eb="126">
      <t>ロウキュウカ</t>
    </rPh>
    <rPh sb="131" eb="133">
      <t>タテカ</t>
    </rPh>
    <rPh sb="138" eb="140">
      <t>トウガイ</t>
    </rPh>
    <rPh sb="140" eb="142">
      <t>シヒョウ</t>
    </rPh>
    <rPh sb="143" eb="145">
      <t>カツヨウ</t>
    </rPh>
    <rPh sb="154" eb="156">
      <t>セッテイ</t>
    </rPh>
    <rPh sb="157" eb="158">
      <t>ト</t>
    </rPh>
    <rPh sb="159" eb="160">
      <t>ク</t>
    </rPh>
    <rPh sb="164" eb="165">
      <t>ヒ</t>
    </rPh>
    <rPh sb="166" eb="167">
      <t>ツヅ</t>
    </rPh>
    <rPh sb="168" eb="171">
      <t>ケイカクテキ</t>
    </rPh>
    <rPh sb="172" eb="174">
      <t>ザイセイ</t>
    </rPh>
    <rPh sb="174" eb="176">
      <t>ウンエイ</t>
    </rPh>
    <rPh sb="177" eb="178">
      <t>オコナ</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</si>
</sst>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0" fontId="26" fillId="0" borderId="117" xfId="30" applyNumberFormat="1" applyFont="1" applyBorder="1" applyAlignment="1" applyProtection="1">
      <alignment horizontal="left" vertical="center" shrinkToFit="1"/>
      <protection locked="0"/>
    </xf>
    <xf numFmtId="0" fontId="26" fillId="0" borderId="113" xfId="30" applyNumberFormat="1" applyFont="1" applyBorder="1" applyAlignment="1" applyProtection="1">
      <alignment horizontal="left" vertical="center" shrinkToFit="1"/>
      <protection locked="0"/>
    </xf>
    <xf numFmtId="0" fontId="26" fillId="0" borderId="119" xfId="30" applyNumberFormat="1" applyFont="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88" fontId="26" fillId="0" borderId="117" xfId="30" applyNumberFormat="1" applyFont="1" applyBorder="1" applyAlignment="1" applyProtection="1">
      <alignment horizontal="right" vertical="center" shrinkToFit="1"/>
      <protection locked="0"/>
    </xf>
    <xf numFmtId="188" fontId="26" fillId="0" borderId="113" xfId="30" applyNumberFormat="1" applyFont="1" applyBorder="1" applyAlignment="1" applyProtection="1">
      <alignment horizontal="right" vertical="center" shrinkToFit="1"/>
      <protection locked="0"/>
    </xf>
    <xf numFmtId="188" fontId="26" fillId="0" borderId="120" xfId="30"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67088</c:v>
                </c:pt>
                <c:pt idx="1">
                  <c:v>70489</c:v>
                </c:pt>
                <c:pt idx="2">
                  <c:v>84389</c:v>
                </c:pt>
                <c:pt idx="3">
                  <c:v>83623</c:v>
                </c:pt>
                <c:pt idx="4">
                  <c:v>81768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54888</c:v>
                </c:pt>
                <c:pt idx="1">
                  <c:v>48939</c:v>
                </c:pt>
                <c:pt idx="2">
                  <c:v>88236</c:v>
                </c:pt>
                <c:pt idx="3">
                  <c:v>45249</c:v>
                </c:pt>
                <c:pt idx="4">
                  <c:v>43725</c:v>
                </c:pt>
              </c:numCache>
            </c:numRef>
          </c:val>
          <c:smooth val="0"/>
        </c:ser>
        <c:dLbls>
          <c:showLegendKey val="0"/>
          <c:showVal val="0"/>
          <c:showCatName val="0"/>
          <c:showSerName val="0"/>
          <c:showPercent val="0"/>
          <c:showBubbleSize val="0"/>
        </c:dLbls>
        <c:marker val="1"/>
        <c:smooth val="0"/>
        <c:axId val="335848592"/>
        <c:axId val="337270160"/>
      </c:lineChart>
      <c:catAx>
        <c:axId val="3358485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7270160"/>
        <c:crosses val="autoZero"/>
        <c:auto val="1"/>
        <c:lblAlgn val="ctr"/>
        <c:lblOffset val="100"/>
        <c:tickLblSkip val="1"/>
        <c:tickMarkSkip val="1"/>
        <c:noMultiLvlLbl val="0"/>
      </c:catAx>
      <c:valAx>
        <c:axId val="33727016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58485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3.18</c:v>
                </c:pt>
                <c:pt idx="1">
                  <c:v>1.95</c:v>
                </c:pt>
                <c:pt idx="2">
                  <c:v>1.82</c:v>
                </c:pt>
                <c:pt idx="3">
                  <c:v>2.4900000000000002</c:v>
                </c:pt>
                <c:pt idx="4">
                  <c:v>3.06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29.78</c:v>
                </c:pt>
                <c:pt idx="1">
                  <c:v>33.94</c:v>
                </c:pt>
                <c:pt idx="2">
                  <c:v>34.79</c:v>
                </c:pt>
                <c:pt idx="3">
                  <c:v>35.880000000000003</c:v>
                </c:pt>
                <c:pt idx="4">
                  <c:v>35.71</c:v>
                </c:pt>
              </c:numCache>
            </c:numRef>
          </c:val>
        </c:ser>
        <c:dLbls>
          <c:showLegendKey val="0"/>
          <c:showVal val="0"/>
          <c:showCatName val="0"/>
          <c:showSerName val="0"/>
          <c:showPercent val="0"/>
          <c:showBubbleSize val="0"/>
        </c:dLbls>
        <c:gapWidth val="250"/>
        <c:overlap val="100"/>
        <c:axId val="337272120"/>
        <c:axId val="3372725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0.8</c:v>
                </c:pt>
                <c:pt idx="1">
                  <c:v>0.69</c:v>
                </c:pt>
                <c:pt idx="2">
                  <c:v>6.18</c:v>
                </c:pt>
                <c:pt idx="3">
                  <c:v>1.85</c:v>
                </c:pt>
                <c:pt idx="4">
                  <c:v>0.85</c:v>
                </c:pt>
              </c:numCache>
            </c:numRef>
          </c:val>
          <c:smooth val="0"/>
        </c:ser>
        <c:dLbls>
          <c:showLegendKey val="0"/>
          <c:showVal val="0"/>
          <c:showCatName val="0"/>
          <c:showSerName val="0"/>
          <c:showPercent val="0"/>
          <c:showBubbleSize val="0"/>
        </c:dLbls>
        <c:marker val="1"/>
        <c:smooth val="0"/>
        <c:axId val="337272120"/>
        <c:axId val="337272512"/>
      </c:lineChart>
      <c:catAx>
        <c:axId val="337272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37272512"/>
        <c:crosses val="autoZero"/>
        <c:auto val="1"/>
        <c:lblAlgn val="ctr"/>
        <c:lblOffset val="100"/>
        <c:tickLblSkip val="1"/>
        <c:tickMarkSkip val="1"/>
        <c:noMultiLvlLbl val="0"/>
      </c:catAx>
      <c:valAx>
        <c:axId val="3372725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7272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16.75</c:v>
                </c:pt>
                <c:pt idx="2">
                  <c:v>#N/A</c:v>
                </c:pt>
                <c:pt idx="3">
                  <c:v>14.44</c:v>
                </c:pt>
                <c:pt idx="4">
                  <c:v>#N/A</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0.06</c:v>
                </c:pt>
                <c:pt idx="2">
                  <c:v>#N/A</c:v>
                </c:pt>
                <c:pt idx="3">
                  <c:v>0.09</c:v>
                </c:pt>
                <c:pt idx="4">
                  <c:v>#N/A</c:v>
                </c:pt>
                <c:pt idx="5">
                  <c:v>0.08</c:v>
                </c:pt>
                <c:pt idx="6">
                  <c:v>#N/A</c:v>
                </c:pt>
                <c:pt idx="7">
                  <c:v>0.11</c:v>
                </c:pt>
                <c:pt idx="8">
                  <c:v>#N/A</c:v>
                </c:pt>
                <c:pt idx="9">
                  <c:v>0.1</c:v>
                </c:pt>
              </c:numCache>
            </c:numRef>
          </c:val>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0.76</c:v>
                </c:pt>
                <c:pt idx="2">
                  <c:v>#N/A</c:v>
                </c:pt>
                <c:pt idx="3">
                  <c:v>0.66</c:v>
                </c:pt>
                <c:pt idx="4">
                  <c:v>#N/A</c:v>
                </c:pt>
                <c:pt idx="5">
                  <c:v>0.25</c:v>
                </c:pt>
                <c:pt idx="6">
                  <c:v>#N/A</c:v>
                </c:pt>
                <c:pt idx="7">
                  <c:v>0.62</c:v>
                </c:pt>
                <c:pt idx="8">
                  <c:v>#N/A</c:v>
                </c:pt>
                <c:pt idx="9">
                  <c:v>0.3</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0.26</c:v>
                </c:pt>
                <c:pt idx="2">
                  <c:v>#N/A</c:v>
                </c:pt>
                <c:pt idx="3">
                  <c:v>0.62</c:v>
                </c:pt>
                <c:pt idx="4">
                  <c:v>#N/A</c:v>
                </c:pt>
                <c:pt idx="5">
                  <c:v>1.08</c:v>
                </c:pt>
                <c:pt idx="6">
                  <c:v>#N/A</c:v>
                </c:pt>
                <c:pt idx="7">
                  <c:v>0.69</c:v>
                </c:pt>
                <c:pt idx="8">
                  <c:v>#N/A</c:v>
                </c:pt>
                <c:pt idx="9">
                  <c:v>0.64</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0.38</c:v>
                </c:pt>
                <c:pt idx="2">
                  <c:v>#N/A</c:v>
                </c:pt>
                <c:pt idx="3">
                  <c:v>0.42</c:v>
                </c:pt>
                <c:pt idx="4">
                  <c:v>#N/A</c:v>
                </c:pt>
                <c:pt idx="5">
                  <c:v>0.48</c:v>
                </c:pt>
                <c:pt idx="6">
                  <c:v>#N/A</c:v>
                </c:pt>
                <c:pt idx="7">
                  <c:v>0.53</c:v>
                </c:pt>
                <c:pt idx="8">
                  <c:v>#N/A</c:v>
                </c:pt>
                <c:pt idx="9">
                  <c:v>0.97</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3.18</c:v>
                </c:pt>
                <c:pt idx="2">
                  <c:v>#N/A</c:v>
                </c:pt>
                <c:pt idx="3">
                  <c:v>1.95</c:v>
                </c:pt>
                <c:pt idx="4">
                  <c:v>#N/A</c:v>
                </c:pt>
                <c:pt idx="5">
                  <c:v>1.82</c:v>
                </c:pt>
                <c:pt idx="6">
                  <c:v>#N/A</c:v>
                </c:pt>
                <c:pt idx="7">
                  <c:v>2.4900000000000002</c:v>
                </c:pt>
                <c:pt idx="8">
                  <c:v>#N/A</c:v>
                </c:pt>
                <c:pt idx="9">
                  <c:v>3.05</c:v>
                </c:pt>
              </c:numCache>
            </c:numRef>
          </c:val>
        </c:ser>
        <c:ser>
          <c:idx val="8"/>
          <c:order val="8"/>
          <c:tx>
            <c:strRef>
              <c:f>データシート!$A$35</c:f>
              <c:strCache>
                <c:ptCount val="1"/>
                <c:pt idx="0">
                  <c:v>都市開発事業会計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3.85</c:v>
                </c:pt>
                <c:pt idx="2">
                  <c:v>#N/A</c:v>
                </c:pt>
                <c:pt idx="3">
                  <c:v>4.1900000000000004</c:v>
                </c:pt>
                <c:pt idx="4">
                  <c:v>#N/A</c:v>
                </c:pt>
                <c:pt idx="5">
                  <c:v>4.1500000000000004</c:v>
                </c:pt>
                <c:pt idx="6">
                  <c:v>#N/A</c:v>
                </c:pt>
                <c:pt idx="7">
                  <c:v>7.79</c:v>
                </c:pt>
                <c:pt idx="8">
                  <c:v>#N/A</c:v>
                </c:pt>
                <c:pt idx="9">
                  <c:v>7.46</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32.22</c:v>
                </c:pt>
                <c:pt idx="2">
                  <c:v>#N/A</c:v>
                </c:pt>
                <c:pt idx="3">
                  <c:v>34.229999999999997</c:v>
                </c:pt>
                <c:pt idx="4">
                  <c:v>#N/A</c:v>
                </c:pt>
                <c:pt idx="5">
                  <c:v>30.26</c:v>
                </c:pt>
                <c:pt idx="6">
                  <c:v>#N/A</c:v>
                </c:pt>
                <c:pt idx="7">
                  <c:v>30.01</c:v>
                </c:pt>
                <c:pt idx="8">
                  <c:v>#N/A</c:v>
                </c:pt>
                <c:pt idx="9">
                  <c:v>29.43</c:v>
                </c:pt>
              </c:numCache>
            </c:numRef>
          </c:val>
        </c:ser>
        <c:dLbls>
          <c:showLegendKey val="0"/>
          <c:showVal val="0"/>
          <c:showCatName val="0"/>
          <c:showSerName val="0"/>
          <c:showPercent val="0"/>
          <c:showBubbleSize val="0"/>
        </c:dLbls>
        <c:gapWidth val="150"/>
        <c:overlap val="100"/>
        <c:axId val="336375104"/>
        <c:axId val="336374712"/>
      </c:barChart>
      <c:catAx>
        <c:axId val="336375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6374712"/>
        <c:crosses val="autoZero"/>
        <c:auto val="1"/>
        <c:lblAlgn val="ctr"/>
        <c:lblOffset val="100"/>
        <c:tickLblSkip val="1"/>
        <c:tickMarkSkip val="1"/>
        <c:noMultiLvlLbl val="0"/>
      </c:catAx>
      <c:valAx>
        <c:axId val="3363747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63751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2280</c:v>
                </c:pt>
                <c:pt idx="5">
                  <c:v>2110</c:v>
                </c:pt>
                <c:pt idx="8">
                  <c:v>2124</c:v>
                </c:pt>
                <c:pt idx="11">
                  <c:v>2201</c:v>
                </c:pt>
                <c:pt idx="14">
                  <c:v>2458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26</c:v>
                </c:pt>
                <c:pt idx="3">
                  <c:v>21</c:v>
                </c:pt>
                <c:pt idx="6">
                  <c:v>16</c:v>
                </c:pt>
                <c:pt idx="9">
                  <c:v>13</c:v>
                </c:pt>
                <c:pt idx="12">
                  <c:v>6</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280</c:v>
                </c:pt>
                <c:pt idx="3">
                  <c:v>223</c:v>
                </c:pt>
                <c:pt idx="6">
                  <c:v>87</c:v>
                </c:pt>
                <c:pt idx="9">
                  <c:v>178</c:v>
                </c:pt>
                <c:pt idx="12">
                  <c:v>76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1134</c:v>
                </c:pt>
                <c:pt idx="3">
                  <c:v>1010</c:v>
                </c:pt>
                <c:pt idx="6">
                  <c:v>922</c:v>
                </c:pt>
                <c:pt idx="9">
                  <c:v>835</c:v>
                </c:pt>
                <c:pt idx="12">
                  <c:v>836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1817</c:v>
                </c:pt>
                <c:pt idx="3">
                  <c:v>1740</c:v>
                </c:pt>
                <c:pt idx="6">
                  <c:v>1747</c:v>
                </c:pt>
                <c:pt idx="9">
                  <c:v>1729</c:v>
                </c:pt>
                <c:pt idx="12">
                  <c:v>1772</c:v>
                </c:pt>
              </c:numCache>
            </c:numRef>
          </c:val>
        </c:ser>
        <c:dLbls>
          <c:showLegendKey val="0"/>
          <c:showVal val="0"/>
          <c:showCatName val="0"/>
          <c:showSerName val="0"/>
          <c:showPercent val="0"/>
          <c:showBubbleSize val="0"/>
        </c:dLbls>
        <c:gapWidth val="100"/>
        <c:overlap val="100"/>
        <c:axId val="336371968"/>
        <c:axId val="3363731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977</c:v>
                </c:pt>
                <c:pt idx="2">
                  <c:v>#N/A</c:v>
                </c:pt>
                <c:pt idx="3">
                  <c:v>#N/A</c:v>
                </c:pt>
                <c:pt idx="4">
                  <c:v>884</c:v>
                </c:pt>
                <c:pt idx="5">
                  <c:v>#N/A</c:v>
                </c:pt>
                <c:pt idx="6">
                  <c:v>#N/A</c:v>
                </c:pt>
                <c:pt idx="7">
                  <c:v>648</c:v>
                </c:pt>
                <c:pt idx="8">
                  <c:v>#N/A</c:v>
                </c:pt>
                <c:pt idx="9">
                  <c:v>#N/A</c:v>
                </c:pt>
                <c:pt idx="10">
                  <c:v>554</c:v>
                </c:pt>
                <c:pt idx="11">
                  <c:v>#N/A</c:v>
                </c:pt>
                <c:pt idx="12">
                  <c:v>#N/A</c:v>
                </c:pt>
                <c:pt idx="13">
                  <c:v>232</c:v>
                </c:pt>
                <c:pt idx="14">
                  <c:v>#N/A</c:v>
                </c:pt>
              </c:numCache>
            </c:numRef>
          </c:val>
          <c:smooth val="0"/>
        </c:ser>
        <c:dLbls>
          <c:showLegendKey val="0"/>
          <c:showVal val="0"/>
          <c:showCatName val="0"/>
          <c:showSerName val="0"/>
          <c:showPercent val="0"/>
          <c:showBubbleSize val="0"/>
        </c:dLbls>
        <c:marker val="1"/>
        <c:smooth val="0"/>
        <c:axId val="336371968"/>
        <c:axId val="336373144"/>
      </c:lineChart>
      <c:catAx>
        <c:axId val="336371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6373144"/>
        <c:crosses val="autoZero"/>
        <c:auto val="1"/>
        <c:lblAlgn val="ctr"/>
        <c:lblOffset val="100"/>
        <c:tickLblSkip val="1"/>
        <c:tickMarkSkip val="1"/>
        <c:noMultiLvlLbl val="0"/>
      </c:catAx>
      <c:valAx>
        <c:axId val="3363731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6371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20911</c:v>
                </c:pt>
                <c:pt idx="5">
                  <c:v>21709</c:v>
                </c:pt>
                <c:pt idx="8">
                  <c:v>24090</c:v>
                </c:pt>
                <c:pt idx="11">
                  <c:v>24076</c:v>
                </c:pt>
                <c:pt idx="14">
                  <c:v>23127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2862</c:v>
                </c:pt>
                <c:pt idx="5">
                  <c:v>2755</c:v>
                </c:pt>
                <c:pt idx="8">
                  <c:v>2544</c:v>
                </c:pt>
                <c:pt idx="11">
                  <c:v>2237</c:v>
                </c:pt>
                <c:pt idx="14">
                  <c:v>1819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8434</c:v>
                </c:pt>
                <c:pt idx="5">
                  <c:v>9189</c:v>
                </c:pt>
                <c:pt idx="8">
                  <c:v>9911</c:v>
                </c:pt>
                <c:pt idx="11">
                  <c:v>10021</c:v>
                </c:pt>
                <c:pt idx="14">
                  <c:v>9922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87</c:v>
                </c:pt>
                <c:pt idx="6">
                  <c:v>87</c:v>
                </c:pt>
                <c:pt idx="9">
                  <c:v>87</c:v>
                </c:pt>
                <c:pt idx="12">
                  <c:v>87</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3133</c:v>
                </c:pt>
                <c:pt idx="3">
                  <c:v>2988</c:v>
                </c:pt>
                <c:pt idx="6">
                  <c:v>3487</c:v>
                </c:pt>
                <c:pt idx="9">
                  <c:v>3390</c:v>
                </c:pt>
                <c:pt idx="12">
                  <c:v>3112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896</c:v>
                </c:pt>
                <c:pt idx="3">
                  <c:v>2343</c:v>
                </c:pt>
                <c:pt idx="6">
                  <c:v>2933</c:v>
                </c:pt>
                <c:pt idx="9">
                  <c:v>3030</c:v>
                </c:pt>
                <c:pt idx="12">
                  <c:v>2849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11845</c:v>
                </c:pt>
                <c:pt idx="3">
                  <c:v>11280</c:v>
                </c:pt>
                <c:pt idx="6">
                  <c:v>9341</c:v>
                </c:pt>
                <c:pt idx="9">
                  <c:v>8672</c:v>
                </c:pt>
                <c:pt idx="12">
                  <c:v>7759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69</c:v>
                </c:pt>
                <c:pt idx="3">
                  <c:v>46</c:v>
                </c:pt>
                <c:pt idx="6">
                  <c:v>29</c:v>
                </c:pt>
                <c:pt idx="9">
                  <c:v>15</c:v>
                </c:pt>
                <c:pt idx="12">
                  <c:v>10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14534</c:v>
                </c:pt>
                <c:pt idx="3">
                  <c:v>15752</c:v>
                </c:pt>
                <c:pt idx="6">
                  <c:v>18805</c:v>
                </c:pt>
                <c:pt idx="9">
                  <c:v>18896</c:v>
                </c:pt>
                <c:pt idx="12">
                  <c:v>18420</c:v>
                </c:pt>
              </c:numCache>
            </c:numRef>
          </c:val>
        </c:ser>
        <c:dLbls>
          <c:showLegendKey val="0"/>
          <c:showVal val="0"/>
          <c:showCatName val="0"/>
          <c:showSerName val="0"/>
          <c:showPercent val="0"/>
          <c:showBubbleSize val="0"/>
        </c:dLbls>
        <c:gapWidth val="100"/>
        <c:overlap val="100"/>
        <c:axId val="336373536"/>
        <c:axId val="3363727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336373536"/>
        <c:axId val="336372752"/>
      </c:lineChart>
      <c:catAx>
        <c:axId val="336373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36372752"/>
        <c:crosses val="autoZero"/>
        <c:auto val="1"/>
        <c:lblAlgn val="ctr"/>
        <c:lblOffset val="100"/>
        <c:tickLblSkip val="1"/>
        <c:tickMarkSkip val="1"/>
        <c:noMultiLvlLbl val="0"/>
      </c:catAx>
      <c:valAx>
        <c:axId val="3363727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6373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{F584F09E-CCEB-4E9A-BAEE-5E2E4361FAC7}</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{962BCF80-E516-4DDF-8903-CD4F6F047AE0}</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{9520B730-BA85-4BDD-AE66-6AAB41B4C385}</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{BBB72FFB-EB5E-4583-A09A-CBC90673263F}</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{B07B67A6-D3B9-465C-A937-9AF01DF8E935}</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{AAE377CC-C075-44F8-9D07-501751FC7F0C}</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{60C5B1DF-2733-4B6C-B4B3-C6D5195DF48E}</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{8D07C1B0-F396-47C2-84C6-4B560FC4910F}</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{024F7BA6-4056-4390-8CB6-3C36CA6ADE1C}</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{B2BBA979-694A-4420-BE1E-A44C3DA32590}</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337220952"/>
        <c:axId val="337218600"/>
      </c:scatterChart>
      <c:valAx>
        <c:axId val="33722095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37218600"/>
        <c:crosses val="autoZero"/>
        <c:crossBetween val="midCat"/>
      </c:valAx>
      <c:valAx>
        <c:axId val="33721860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372209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{3CFC49C6-6B2B-4170-A761-67BCCC89AB1D}</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{6208E612-9943-4670-BCBA-C588BF8228BD}</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{5E7C31A2-7FC1-4A67-96FB-2CFE5FE3384B}</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{9DDC39FF-DCF0-4A3A-8FDC-F577A33BDDD0}</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{198175DB-6DD2-49CC-8F0C-97E04982875B}</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12.2</c:v>
                </c:pt>
                <c:pt idx="1">
                  <c:v>11.1</c:v>
                </c:pt>
                <c:pt idx="2">
                  <c:v>9.1</c:v>
                </c:pt>
                <c:pt idx="3">
                  <c:v>7.6</c:v>
                </c:pt>
                <c:pt idx="4">
                  <c:v>5.2</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{D1C0A6A3-B459-44FF-AF46-69BD68715BB7}</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{7EE742CD-243A-40E0-9AC9-2459FD20059D}</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{E59EF233-207A-4F86-A7ED-3DDD5A037737}</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{AA93C436-856D-4DC8-A7B0-DEB9854B88C6}</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{98644AB4-C4AC-4C5A-9827-7E48F9098AC0}</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13.5</c:v>
                </c:pt>
                <c:pt idx="1">
                  <c:v>12.4</c:v>
                </c:pt>
                <c:pt idx="2">
                  <c:v>11.5</c:v>
                </c:pt>
                <c:pt idx="3">
                  <c:v>10.4</c:v>
                </c:pt>
                <c:pt idx="4">
                  <c:v>10.199999999999999</c:v>
                </c:pt>
              </c:numCache>
            </c:numRef>
          </c:xVal>
          <c:yVal>
            <c:numRef>
              <c:f>公会計指標分析・財政指標組合せ分析表!$K$77:$O$77</c:f>
              <c:numCache>
                <c:formatCode>#,##0.0;"▲ "#,##0.0</c:formatCode>
                <c:ptCount val="5"/>
                <c:pt idx="0">
                  <c:v>75.900000000000006</c:v>
                </c:pt>
                <c:pt idx="1">
                  <c:v>64.599999999999994</c:v>
                </c:pt>
                <c:pt idx="2">
                  <c:v>52.8</c:v>
                </c:pt>
                <c:pt idx="3">
                  <c:v>48.6</c:v>
                </c:pt>
                <c:pt idx="4">
                  <c:v>56.8</c:v>
                </c:pt>
              </c:numCache>
            </c:numRef>
          </c:yVal>
          <c:smooth val="0"/>
        </c:ser>
        <c:dLbls>
          <c:showLegendKey val="0"/>
          <c:showVal val="0"/>
          <c:showCatName val="0"/>
          <c:showSerName val="0"/>
          <c:showPercent val="0"/>
          <c:showBubbleSize val="0"/>
        </c:dLbls>
        <c:axId val="419041112"/>
        <c:axId val="419041504"/>
      </c:scatterChart>
      <c:valAx>
        <c:axId val="419041112"/>
        <c:scaling>
          <c:orientation val="minMax"/>
          <c:max val="13.799999999999999"/>
          <c:min val="10"/>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9041504"/>
        <c:crosses val="autoZero"/>
        <c:crossBetween val="midCat"/>
      </c:valAx>
      <c:valAx>
        <c:axId val="419041504"/>
        <c:scaling>
          <c:orientation val="minMax"/>
          <c:max val="81"/>
          <c:min val="4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904111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公営企業債の元利償還金に対する繰入金は、下水道事業に係るもので、今後も同水準で推移する一方で、組合等が起こしたものの負担金等は、平成</a:t>
          </a:r>
          <a:r>
            <a:rPr kumimoji="1" lang="en-US" altLang="ja-JP" sz="1200">
              <a:solidFill>
                <a:schemeClr val="dk1"/>
              </a:solidFill>
              <a:effectLst/>
              <a:latin typeface="+mn-lt"/>
              <a:ea typeface="+mn-ea"/>
              <a:cs typeface="+mn-cs"/>
            </a:rPr>
            <a:t>25</a:t>
          </a:r>
          <a:r>
            <a:rPr kumimoji="1" lang="ja-JP" altLang="ja-JP" sz="1200">
              <a:solidFill>
                <a:schemeClr val="dk1"/>
              </a:solidFill>
              <a:effectLst/>
              <a:latin typeface="+mn-lt"/>
              <a:ea typeface="+mn-ea"/>
              <a:cs typeface="+mn-cs"/>
            </a:rPr>
            <a:t>年</a:t>
          </a:r>
          <a:r>
            <a:rPr kumimoji="1" lang="en-US" altLang="ja-JP" sz="1200">
              <a:solidFill>
                <a:schemeClr val="dk1"/>
              </a:solidFill>
              <a:effectLst/>
              <a:latin typeface="+mn-lt"/>
              <a:ea typeface="+mn-ea"/>
              <a:cs typeface="+mn-cs"/>
            </a:rPr>
            <a:t>10</a:t>
          </a:r>
          <a:r>
            <a:rPr kumimoji="1" lang="ja-JP" altLang="ja-JP" sz="1200">
              <a:solidFill>
                <a:schemeClr val="dk1"/>
              </a:solidFill>
              <a:effectLst/>
              <a:latin typeface="+mn-lt"/>
              <a:ea typeface="+mn-ea"/>
              <a:cs typeface="+mn-cs"/>
            </a:rPr>
            <a:t>月に開院した北播磨総合医療センター企業団に係るもので、本格的な償還と相まって負担金等の増高が予測される。</a:t>
          </a:r>
          <a:r>
            <a:rPr kumimoji="1" lang="ja-JP" altLang="en-US" sz="1200">
              <a:solidFill>
                <a:schemeClr val="dk1"/>
              </a:solidFill>
              <a:effectLst/>
              <a:latin typeface="+mn-lt"/>
              <a:ea typeface="+mn-ea"/>
              <a:cs typeface="+mn-cs"/>
            </a:rPr>
            <a:t>また、公共施設等の老朽化に伴う改修や更新費用の増高も見込まれるため、</a:t>
          </a:r>
          <a:r>
            <a:rPr kumimoji="1" lang="ja-JP" altLang="ja-JP" sz="1200">
              <a:solidFill>
                <a:schemeClr val="dk1"/>
              </a:solidFill>
              <a:effectLst/>
              <a:latin typeface="+mn-lt"/>
              <a:ea typeface="+mn-ea"/>
              <a:cs typeface="+mn-cs"/>
            </a:rPr>
            <a:t>事業実施に当たっては、後年度に財政措置のある有利な</a:t>
          </a:r>
          <a:r>
            <a:rPr kumimoji="1" lang="ja-JP" altLang="en-US" sz="1200">
              <a:solidFill>
                <a:schemeClr val="dk1"/>
              </a:solidFill>
              <a:effectLst/>
              <a:latin typeface="+mn-lt"/>
              <a:ea typeface="+mn-ea"/>
              <a:cs typeface="+mn-cs"/>
            </a:rPr>
            <a:t>地方債</a:t>
          </a:r>
          <a:r>
            <a:rPr kumimoji="1" lang="ja-JP" altLang="ja-JP" sz="1200">
              <a:solidFill>
                <a:schemeClr val="dk1"/>
              </a:solidFill>
              <a:effectLst/>
              <a:latin typeface="+mn-lt"/>
              <a:ea typeface="+mn-ea"/>
              <a:cs typeface="+mn-cs"/>
            </a:rPr>
            <a:t>を活用するなど、健全な状況を維持する。</a:t>
          </a:r>
          <a:endParaRPr lang="ja-JP" altLang="ja-JP" sz="16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400">
              <a:effectLst/>
            </a:rPr>
            <a:t>一般会計等に係る地方債現在高が</a:t>
          </a:r>
          <a:r>
            <a:rPr lang="en-US" altLang="ja-JP" sz="1400">
              <a:effectLst/>
            </a:rPr>
            <a:t>H25</a:t>
          </a:r>
          <a:r>
            <a:rPr lang="ja-JP" altLang="en-US" sz="1400">
              <a:effectLst/>
            </a:rPr>
            <a:t>年度に約</a:t>
          </a:r>
          <a:r>
            <a:rPr lang="en-US" altLang="ja-JP" sz="1400">
              <a:effectLst/>
            </a:rPr>
            <a:t>30</a:t>
          </a:r>
          <a:r>
            <a:rPr lang="ja-JP" altLang="en-US" sz="1400">
              <a:effectLst/>
            </a:rPr>
            <a:t>億円増加しているが、これは</a:t>
          </a:r>
          <a:r>
            <a:rPr lang="en-US" altLang="ja-JP" sz="1400">
              <a:effectLst/>
            </a:rPr>
            <a:t>H25</a:t>
          </a:r>
          <a:r>
            <a:rPr lang="ja-JP" altLang="en-US" sz="1400">
              <a:effectLst/>
            </a:rPr>
            <a:t>年</a:t>
          </a:r>
          <a:r>
            <a:rPr lang="en-US" altLang="ja-JP" sz="1400">
              <a:effectLst/>
            </a:rPr>
            <a:t>10</a:t>
          </a:r>
          <a:r>
            <a:rPr lang="ja-JP" altLang="en-US" sz="1400">
              <a:effectLst/>
            </a:rPr>
            <a:t>月に開院した北播磨総合医療センターや防災センターの建設によるもで、後年度に交付税措置されるものである。</a:t>
          </a:r>
          <a:endParaRPr lang="en-US"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400">
              <a:effectLst/>
            </a:rPr>
            <a:t>一般会計等に係る地方債現在高、組合等負担見込額はほぼ同水準を維持しているが公営企業債等繰入見込額は減少傾向にあることから将来負担比率の分子は、引き続きマイナス値を維持しているが、今後、庁舎をはじめとする公共施設やインフラの老朽化への対応が控えているため、持続可能な健全財政の堅持に向けた財政運営に努める。</a:t>
          </a:r>
          <a:endParaRPr lang="en-US"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兵庫県小野市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49,319
48,752
92.94
19,182,748
18,637,400
351,428
11,496,802
18,419,905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兵庫県小野市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49,319
48,752
92.94
19,182,748
18,637,400
351,428
11,496,802
18,419,905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兵庫県小野市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49,319
48,752
92.94
19,182,748
18,637,400
351,428
11,496,802
18,419,905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兵庫県小野市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49,319
48,752
92.94
19,182,748
18,637,400
351,428
11,496,802
18,419,905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市税は、地方税法の改正にかかる法人市民税法人割の引下げ等の影響により、対前年度比</a:t>
          </a:r>
          <a:r>
            <a:rPr kumimoji="1" lang="en-US" altLang="ja-JP" sz="1100">
              <a:solidFill>
                <a:sysClr val="windowText" lastClr="000000"/>
              </a:solidFill>
              <a:effectLst/>
              <a:latin typeface="+mn-lt"/>
              <a:ea typeface="+mn-ea"/>
              <a:cs typeface="+mn-cs"/>
            </a:rPr>
            <a:t>1.1</a:t>
          </a:r>
          <a:r>
            <a:rPr kumimoji="1" lang="ja-JP" altLang="en-US" sz="1100">
              <a:solidFill>
                <a:sysClr val="windowText" lastClr="000000"/>
              </a:solidFill>
              <a:effectLst/>
              <a:latin typeface="+mn-lt"/>
              <a:ea typeface="+mn-ea"/>
              <a:cs typeface="+mn-cs"/>
            </a:rPr>
            <a:t>％減となった反面、地方税交付金は</a:t>
          </a:r>
          <a:r>
            <a:rPr kumimoji="1" lang="en-US" altLang="ja-JP" sz="1100">
              <a:solidFill>
                <a:sysClr val="windowText" lastClr="000000"/>
              </a:solidFill>
              <a:effectLst/>
              <a:latin typeface="+mn-lt"/>
              <a:ea typeface="+mn-ea"/>
              <a:cs typeface="+mn-cs"/>
            </a:rPr>
            <a:t>10.3</a:t>
          </a:r>
          <a:r>
            <a:rPr kumimoji="1" lang="ja-JP" altLang="en-US" sz="1100">
              <a:solidFill>
                <a:sysClr val="windowText" lastClr="000000"/>
              </a:solidFill>
              <a:effectLst/>
              <a:latin typeface="+mn-lt"/>
              <a:ea typeface="+mn-ea"/>
              <a:cs typeface="+mn-cs"/>
            </a:rPr>
            <a:t>％の増加となったものの、</a:t>
          </a:r>
          <a:r>
            <a:rPr kumimoji="1" lang="ja-JP" altLang="ja-JP" sz="1100">
              <a:solidFill>
                <a:schemeClr val="dk1"/>
              </a:solidFill>
              <a:effectLst/>
              <a:latin typeface="+mn-lt"/>
              <a:ea typeface="+mn-ea"/>
              <a:cs typeface="+mn-cs"/>
            </a:rPr>
            <a:t>保健衛生費や高齢者保健福祉費などの基準財政需要額は増加傾向をたどっている。</a:t>
          </a:r>
          <a:endParaRPr kumimoji="1" lang="en-US" altLang="ja-JP" sz="1100">
            <a:solidFill>
              <a:schemeClr val="dk1"/>
            </a:solidFill>
            <a:effectLst/>
            <a:latin typeface="+mn-lt"/>
            <a:ea typeface="+mn-ea"/>
            <a:cs typeface="+mn-cs"/>
          </a:endParaRPr>
        </a:p>
        <a:p>
          <a:r>
            <a:rPr kumimoji="1" lang="ja-JP" altLang="ja-JP" sz="1100">
              <a:solidFill>
                <a:sysClr val="windowText" lastClr="000000"/>
              </a:solidFill>
              <a:effectLst/>
              <a:latin typeface="+mn-lt"/>
              <a:ea typeface="+mn-ea"/>
              <a:cs typeface="+mn-cs"/>
            </a:rPr>
            <a:t>財政力指数は、全国平均</a:t>
          </a:r>
          <a:r>
            <a:rPr kumimoji="1" lang="en-US" altLang="ja-JP" sz="1100">
              <a:solidFill>
                <a:sysClr val="windowText" lastClr="000000"/>
              </a:solidFill>
              <a:effectLst/>
              <a:latin typeface="+mn-lt"/>
              <a:ea typeface="+mn-ea"/>
              <a:cs typeface="+mn-cs"/>
            </a:rPr>
            <a:t>0.50</a:t>
          </a:r>
          <a:r>
            <a:rPr kumimoji="1" lang="ja-JP" altLang="ja-JP" sz="1100">
              <a:solidFill>
                <a:sysClr val="windowText" lastClr="000000"/>
              </a:solidFill>
              <a:effectLst/>
              <a:latin typeface="+mn-lt"/>
              <a:ea typeface="+mn-ea"/>
              <a:cs typeface="+mn-cs"/>
            </a:rPr>
            <a:t>及び兵庫県平均</a:t>
          </a:r>
          <a:r>
            <a:rPr kumimoji="1" lang="en-US" altLang="ja-JP" sz="1100">
              <a:solidFill>
                <a:sysClr val="windowText" lastClr="000000"/>
              </a:solidFill>
              <a:effectLst/>
              <a:latin typeface="+mn-lt"/>
              <a:ea typeface="+mn-ea"/>
              <a:cs typeface="+mn-cs"/>
            </a:rPr>
            <a:t>0.61</a:t>
          </a:r>
          <a:r>
            <a:rPr kumimoji="1" lang="ja-JP" altLang="ja-JP" sz="1100">
              <a:solidFill>
                <a:sysClr val="windowText" lastClr="000000"/>
              </a:solidFill>
              <a:effectLst/>
              <a:latin typeface="+mn-lt"/>
              <a:ea typeface="+mn-ea"/>
              <a:cs typeface="+mn-cs"/>
            </a:rPr>
            <a:t>を上回り、近年は同水準で推移している。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今後も少子高齢化の中にあっても活力を生む施策と持続可能な財政基盤の確立のための施策を同時展開し、財政力の強化に努める。</a:t>
          </a:r>
          <a:endParaRPr lang="ja-JP" altLang="ja-JP" sz="1400">
            <a:solidFill>
              <a:sysClr val="windowText" lastClr="000000"/>
            </a:solidFill>
            <a:effectLst/>
          </a:endParaRPr>
        </a:p>
        <a:p>
          <a:endParaRPr kumimoji="1" lang="ja-JP" altLang="en-US" sz="1300">
            <a:solidFill>
              <a:srgbClr val="FF0000"/>
            </a:solidFill>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44</xdr:row>
      <xdr:rowOff>144992</xdr:rowOff>
    </xdr:to>
    <xdr:cxnSp macro="">
      <xdr:nvCxnSpPr>
        <xdr:cNvPr id="63" name="直線コネクタ 62"/>
        <xdr:cNvCxnSpPr/>
      </xdr:nvCxnSpPr>
      <xdr:spPr>
        <a:xfrm flipV="1">
          <a:off x="4953000" y="622088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117069</xdr:rowOff>
    </xdr:from>
    <xdr:ext cx="762000" cy="259045"/>
    <xdr:sp macro="" textlink="">
      <xdr:nvSpPr>
        <xdr:cNvPr id="64"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44</xdr:row>
      <xdr:rowOff>144992</xdr:rowOff>
    </xdr:from>
    <xdr:to>
      <xdr:col>7</xdr:col>
      <xdr:colOff>241300</xdr:colOff>
      <xdr:row>44</xdr:row>
      <xdr:rowOff>144992</xdr:rowOff>
    </xdr:to>
    <xdr:cxnSp macro="">
      <xdr:nvCxnSpPr>
        <xdr:cNvPr id="65" name="直線コネクタ 64"/>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137583</xdr:rowOff>
    </xdr:from>
    <xdr:to>
      <xdr:col>7</xdr:col>
      <xdr:colOff>152400</xdr:colOff>
      <xdr:row>39</xdr:row>
      <xdr:rowOff>137583</xdr:rowOff>
    </xdr:to>
    <xdr:cxnSp macro="">
      <xdr:nvCxnSpPr>
        <xdr:cNvPr id="68" name="直線コネクタ 67"/>
        <xdr:cNvCxnSpPr/>
      </xdr:nvCxnSpPr>
      <xdr:spPr>
        <a:xfrm>
          <a:off x="4114800" y="68241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148819</xdr:rowOff>
    </xdr:from>
    <xdr:ext cx="762000" cy="259045"/>
    <xdr:sp macro="" textlink="">
      <xdr:nvSpPr>
        <xdr:cNvPr id="69" name="財政力平均値テキスト"/>
        <xdr:cNvSpPr txBox="1"/>
      </xdr:nvSpPr>
      <xdr:spPr>
        <a:xfrm>
          <a:off x="5041900" y="7006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0.55</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5292</xdr:rowOff>
    </xdr:from>
    <xdr:to>
      <xdr:col>7</xdr:col>
      <xdr:colOff>203200</xdr:colOff>
      <xdr:row>41</xdr:row>
      <xdr:rowOff>106892</xdr:rowOff>
    </xdr:to>
    <xdr:sp macro="" textlink="">
      <xdr:nvSpPr>
        <xdr:cNvPr id="70" name="フローチャート : 判断 69"/>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137583</xdr:rowOff>
    </xdr:from>
    <xdr:to>
      <xdr:col>6</xdr:col>
      <xdr:colOff>0</xdr:colOff>
      <xdr:row>39</xdr:row>
      <xdr:rowOff>137583</xdr:rowOff>
    </xdr:to>
    <xdr:cxnSp macro="">
      <xdr:nvCxnSpPr>
        <xdr:cNvPr id="71" name="直線コネクタ 70"/>
        <xdr:cNvCxnSpPr/>
      </xdr:nvCxnSpPr>
      <xdr:spPr>
        <a:xfrm>
          <a:off x="3225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34925</xdr:rowOff>
    </xdr:from>
    <xdr:to>
      <xdr:col>6</xdr:col>
      <xdr:colOff>50800</xdr:colOff>
      <xdr:row>42</xdr:row>
      <xdr:rowOff>136525</xdr:rowOff>
    </xdr:to>
    <xdr:sp macro="" textlink="">
      <xdr:nvSpPr>
        <xdr:cNvPr id="72" name="フローチャート : 判断 71"/>
        <xdr:cNvSpPr/>
      </xdr:nvSpPr>
      <xdr:spPr>
        <a:xfrm>
          <a:off x="4064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121302</xdr:rowOff>
    </xdr:from>
    <xdr:ext cx="736600" cy="259045"/>
    <xdr:sp macro="" textlink="">
      <xdr:nvSpPr>
        <xdr:cNvPr id="73" name="テキスト ボックス 72"/>
        <xdr:cNvSpPr txBox="1"/>
      </xdr:nvSpPr>
      <xdr:spPr>
        <a:xfrm>
          <a:off x="3733800" y="732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3</xdr:col>
      <xdr:colOff>279400</xdr:colOff>
      <xdr:row>39</xdr:row>
      <xdr:rowOff>137583</xdr:rowOff>
    </xdr:from>
    <xdr:to>
      <xdr:col>4</xdr:col>
      <xdr:colOff>482600</xdr:colOff>
      <xdr:row>39</xdr:row>
      <xdr:rowOff>157692</xdr:rowOff>
    </xdr:to>
    <xdr:cxnSp macro="">
      <xdr:nvCxnSpPr>
        <xdr:cNvPr id="74" name="直線コネクタ 73"/>
        <xdr:cNvCxnSpPr/>
      </xdr:nvCxnSpPr>
      <xdr:spPr>
        <a:xfrm flipV="1">
          <a:off x="2336800" y="68241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34925</xdr:rowOff>
    </xdr:from>
    <xdr:to>
      <xdr:col>4</xdr:col>
      <xdr:colOff>533400</xdr:colOff>
      <xdr:row>42</xdr:row>
      <xdr:rowOff>136525</xdr:rowOff>
    </xdr:to>
    <xdr:sp macro="" textlink="">
      <xdr:nvSpPr>
        <xdr:cNvPr id="75" name="フローチャート : 判断 74"/>
        <xdr:cNvSpPr/>
      </xdr:nvSpPr>
      <xdr:spPr>
        <a:xfrm>
          <a:off x="3175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121302</xdr:rowOff>
    </xdr:from>
    <xdr:ext cx="762000" cy="259045"/>
    <xdr:sp macro="" textlink="">
      <xdr:nvSpPr>
        <xdr:cNvPr id="76" name="テキスト ボックス 75"/>
        <xdr:cNvSpPr txBox="1"/>
      </xdr:nvSpPr>
      <xdr:spPr>
        <a:xfrm>
          <a:off x="2844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39</xdr:row>
      <xdr:rowOff>137583</xdr:rowOff>
    </xdr:from>
    <xdr:to>
      <xdr:col>3</xdr:col>
      <xdr:colOff>279400</xdr:colOff>
      <xdr:row>39</xdr:row>
      <xdr:rowOff>157692</xdr:rowOff>
    </xdr:to>
    <xdr:cxnSp macro="">
      <xdr:nvCxnSpPr>
        <xdr:cNvPr id="77" name="直線コネクタ 76"/>
        <xdr:cNvCxnSpPr/>
      </xdr:nvCxnSpPr>
      <xdr:spPr>
        <a:xfrm>
          <a:off x="1447800" y="68241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34925</xdr:rowOff>
    </xdr:from>
    <xdr:to>
      <xdr:col>3</xdr:col>
      <xdr:colOff>330200</xdr:colOff>
      <xdr:row>42</xdr:row>
      <xdr:rowOff>136525</xdr:rowOff>
    </xdr:to>
    <xdr:sp macro="" textlink="">
      <xdr:nvSpPr>
        <xdr:cNvPr id="78" name="フローチャート : 判断 77"/>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121302</xdr:rowOff>
    </xdr:from>
    <xdr:ext cx="762000" cy="259045"/>
    <xdr:sp macro="" textlink="">
      <xdr:nvSpPr>
        <xdr:cNvPr id="79" name="テキスト ボックス 78"/>
        <xdr:cNvSpPr txBox="1"/>
      </xdr:nvSpPr>
      <xdr:spPr>
        <a:xfrm>
          <a:off x="1955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14817</xdr:rowOff>
    </xdr:from>
    <xdr:to>
      <xdr:col>2</xdr:col>
      <xdr:colOff>127000</xdr:colOff>
      <xdr:row>42</xdr:row>
      <xdr:rowOff>116417</xdr:rowOff>
    </xdr:to>
    <xdr:sp macro="" textlink="">
      <xdr:nvSpPr>
        <xdr:cNvPr id="80" name="フローチャート : 判断 79"/>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101194</xdr:rowOff>
    </xdr:from>
    <xdr:ext cx="762000" cy="259045"/>
    <xdr:sp macro="" textlink="">
      <xdr:nvSpPr>
        <xdr:cNvPr id="81" name="テキスト ボックス 80"/>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39</xdr:row>
      <xdr:rowOff>86783</xdr:rowOff>
    </xdr:from>
    <xdr:to>
      <xdr:col>7</xdr:col>
      <xdr:colOff>203200</xdr:colOff>
      <xdr:row>40</xdr:row>
      <xdr:rowOff>16933</xdr:rowOff>
    </xdr:to>
    <xdr:sp macro="" textlink="">
      <xdr:nvSpPr>
        <xdr:cNvPr id="87" name="円/楕円 86"/>
        <xdr:cNvSpPr/>
      </xdr:nvSpPr>
      <xdr:spPr>
        <a:xfrm>
          <a:off x="4902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103310</xdr:rowOff>
    </xdr:from>
    <xdr:ext cx="762000" cy="259045"/>
    <xdr:sp macro="" textlink="">
      <xdr:nvSpPr>
        <xdr:cNvPr id="88" name="財政力該当値テキスト"/>
        <xdr:cNvSpPr txBox="1"/>
      </xdr:nvSpPr>
      <xdr:spPr>
        <a:xfrm>
          <a:off x="5041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86783</xdr:rowOff>
    </xdr:from>
    <xdr:to>
      <xdr:col>6</xdr:col>
      <xdr:colOff>50800</xdr:colOff>
      <xdr:row>40</xdr:row>
      <xdr:rowOff>16933</xdr:rowOff>
    </xdr:to>
    <xdr:sp macro="" textlink="">
      <xdr:nvSpPr>
        <xdr:cNvPr id="89" name="円/楕円 88"/>
        <xdr:cNvSpPr/>
      </xdr:nvSpPr>
      <xdr:spPr>
        <a:xfrm>
          <a:off x="4064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27110</xdr:rowOff>
    </xdr:from>
    <xdr:ext cx="736600" cy="259045"/>
    <xdr:sp macro="" textlink="">
      <xdr:nvSpPr>
        <xdr:cNvPr id="90" name="テキスト ボックス 89"/>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86783</xdr:rowOff>
    </xdr:from>
    <xdr:to>
      <xdr:col>4</xdr:col>
      <xdr:colOff>533400</xdr:colOff>
      <xdr:row>40</xdr:row>
      <xdr:rowOff>16933</xdr:rowOff>
    </xdr:to>
    <xdr:sp macro="" textlink="">
      <xdr:nvSpPr>
        <xdr:cNvPr id="91" name="円/楕円 90"/>
        <xdr:cNvSpPr/>
      </xdr:nvSpPr>
      <xdr:spPr>
        <a:xfrm>
          <a:off x="3175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27110</xdr:rowOff>
    </xdr:from>
    <xdr:ext cx="762000" cy="259045"/>
    <xdr:sp macro="" textlink="">
      <xdr:nvSpPr>
        <xdr:cNvPr id="92" name="テキスト ボックス 91"/>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106892</xdr:rowOff>
    </xdr:from>
    <xdr:to>
      <xdr:col>3</xdr:col>
      <xdr:colOff>330200</xdr:colOff>
      <xdr:row>40</xdr:row>
      <xdr:rowOff>37042</xdr:rowOff>
    </xdr:to>
    <xdr:sp macro="" textlink="">
      <xdr:nvSpPr>
        <xdr:cNvPr id="93" name="円/楕円 92"/>
        <xdr:cNvSpPr/>
      </xdr:nvSpPr>
      <xdr:spPr>
        <a:xfrm>
          <a:off x="2286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47219</xdr:rowOff>
    </xdr:from>
    <xdr:ext cx="762000" cy="259045"/>
    <xdr:sp macro="" textlink="">
      <xdr:nvSpPr>
        <xdr:cNvPr id="94" name="テキスト ボックス 93"/>
        <xdr:cNvSpPr txBox="1"/>
      </xdr:nvSpPr>
      <xdr:spPr>
        <a:xfrm>
          <a:off x="1955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86783</xdr:rowOff>
    </xdr:from>
    <xdr:to>
      <xdr:col>2</xdr:col>
      <xdr:colOff>127000</xdr:colOff>
      <xdr:row>40</xdr:row>
      <xdr:rowOff>16933</xdr:rowOff>
    </xdr:to>
    <xdr:sp macro="" textlink="">
      <xdr:nvSpPr>
        <xdr:cNvPr id="95" name="円/楕円 94"/>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27110</xdr:rowOff>
    </xdr:from>
    <xdr:ext cx="762000" cy="259045"/>
    <xdr:sp macro="" textlink="">
      <xdr:nvSpPr>
        <xdr:cNvPr id="96" name="テキスト ボックス 95"/>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歳出では一部事務組合への負担金が増加したものの、</a:t>
          </a:r>
          <a:r>
            <a:rPr kumimoji="1" lang="ja-JP" altLang="ja-JP" sz="1100">
              <a:solidFill>
                <a:sysClr val="windowText" lastClr="000000"/>
              </a:solidFill>
              <a:effectLst/>
              <a:latin typeface="+mn-lt"/>
              <a:ea typeface="+mn-ea"/>
              <a:cs typeface="+mn-cs"/>
            </a:rPr>
            <a:t>歳入では</a:t>
          </a:r>
          <a:r>
            <a:rPr kumimoji="1" lang="ja-JP" altLang="en-US" sz="1100">
              <a:solidFill>
                <a:sysClr val="windowText" lastClr="000000"/>
              </a:solidFill>
              <a:effectLst/>
              <a:latin typeface="+mn-lt"/>
              <a:ea typeface="+mn-ea"/>
              <a:cs typeface="+mn-cs"/>
            </a:rPr>
            <a:t>交付税及び地方消費税交付金</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により、</a:t>
          </a:r>
          <a:r>
            <a:rPr kumimoji="1" lang="ja-JP" altLang="en-US" sz="1100">
              <a:solidFill>
                <a:sysClr val="windowText" lastClr="000000"/>
              </a:solidFill>
              <a:effectLst/>
              <a:latin typeface="+mn-lt"/>
              <a:ea typeface="+mn-ea"/>
              <a:cs typeface="+mn-cs"/>
            </a:rPr>
            <a:t>前年よりも</a:t>
          </a:r>
          <a:r>
            <a:rPr kumimoji="1" lang="en-US" altLang="ja-JP" sz="1100">
              <a:solidFill>
                <a:sysClr val="windowText" lastClr="000000"/>
              </a:solidFill>
              <a:effectLst/>
              <a:latin typeface="+mn-lt"/>
              <a:ea typeface="+mn-ea"/>
              <a:cs typeface="+mn-cs"/>
            </a:rPr>
            <a:t>0.2%</a:t>
          </a:r>
          <a:r>
            <a:rPr kumimoji="1" lang="ja-JP" altLang="en-US" sz="1100">
              <a:solidFill>
                <a:sysClr val="windowText" lastClr="000000"/>
              </a:solidFill>
              <a:effectLst/>
              <a:latin typeface="+mn-lt"/>
              <a:ea typeface="+mn-ea"/>
              <a:cs typeface="+mn-cs"/>
            </a:rPr>
            <a:t>改善し、</a:t>
          </a:r>
          <a:r>
            <a:rPr kumimoji="1" lang="ja-JP" altLang="ja-JP" sz="1100">
              <a:solidFill>
                <a:sysClr val="windowText" lastClr="000000"/>
              </a:solidFill>
              <a:effectLst/>
              <a:latin typeface="+mn-lt"/>
              <a:ea typeface="+mn-ea"/>
              <a:cs typeface="+mn-cs"/>
            </a:rPr>
            <a:t>経常収支比率は</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年連続で</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改善</a:t>
          </a:r>
          <a:r>
            <a:rPr kumimoji="1" lang="ja-JP" altLang="en-US" sz="1100">
              <a:solidFill>
                <a:sysClr val="windowText" lastClr="000000"/>
              </a:solidFill>
              <a:effectLst/>
              <a:latin typeface="+mn-lt"/>
              <a:ea typeface="+mn-ea"/>
              <a:cs typeface="+mn-cs"/>
            </a:rPr>
            <a:t>となり、</a:t>
          </a:r>
          <a:r>
            <a:rPr kumimoji="1" lang="ja-JP" altLang="ja-JP" sz="1100">
              <a:solidFill>
                <a:sysClr val="windowText" lastClr="000000"/>
              </a:solidFill>
              <a:effectLst/>
              <a:latin typeface="+mn-lt"/>
              <a:ea typeface="+mn-ea"/>
              <a:cs typeface="+mn-cs"/>
            </a:rPr>
            <a:t>全国平均</a:t>
          </a:r>
          <a:r>
            <a:rPr kumimoji="1" lang="en-US" altLang="ja-JP" sz="1100">
              <a:solidFill>
                <a:sysClr val="windowText" lastClr="000000"/>
              </a:solidFill>
              <a:effectLst/>
              <a:latin typeface="+mn-lt"/>
              <a:ea typeface="+mn-ea"/>
              <a:cs typeface="+mn-cs"/>
            </a:rPr>
            <a:t>90.0</a:t>
          </a:r>
          <a:r>
            <a:rPr kumimoji="1" lang="ja-JP" altLang="ja-JP" sz="1100">
              <a:solidFill>
                <a:sysClr val="windowText" lastClr="000000"/>
              </a:solidFill>
              <a:effectLst/>
              <a:latin typeface="+mn-lt"/>
              <a:ea typeface="+mn-ea"/>
              <a:cs typeface="+mn-cs"/>
            </a:rPr>
            <a:t>％及び兵庫県平均</a:t>
          </a:r>
          <a:r>
            <a:rPr kumimoji="1" lang="en-US" altLang="ja-JP" sz="1100">
              <a:solidFill>
                <a:sysClr val="windowText" lastClr="000000"/>
              </a:solidFill>
              <a:effectLst/>
              <a:latin typeface="+mn-lt"/>
              <a:ea typeface="+mn-ea"/>
              <a:cs typeface="+mn-cs"/>
            </a:rPr>
            <a:t>91.7</a:t>
          </a:r>
          <a:r>
            <a:rPr kumimoji="1" lang="ja-JP" altLang="ja-JP" sz="1100">
              <a:solidFill>
                <a:sysClr val="windowText" lastClr="000000"/>
              </a:solidFill>
              <a:effectLst/>
              <a:latin typeface="+mn-lt"/>
              <a:ea typeface="+mn-ea"/>
              <a:cs typeface="+mn-cs"/>
            </a:rPr>
            <a:t>％を</a:t>
          </a:r>
          <a:r>
            <a:rPr kumimoji="1" lang="ja-JP" altLang="en-US" sz="1100">
              <a:solidFill>
                <a:sysClr val="windowText" lastClr="000000"/>
              </a:solidFill>
              <a:effectLst/>
              <a:latin typeface="+mn-lt"/>
              <a:ea typeface="+mn-ea"/>
              <a:cs typeface="+mn-cs"/>
            </a:rPr>
            <a:t>下回った。</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引き続き扶助費等の適正化による義務的経費の抑制と維持管理コストの圧縮に努める。</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132504</xdr:rowOff>
    </xdr:from>
    <xdr:to>
      <xdr:col>7</xdr:col>
      <xdr:colOff>152400</xdr:colOff>
      <xdr:row>67</xdr:row>
      <xdr:rowOff>116205</xdr:rowOff>
    </xdr:to>
    <xdr:cxnSp macro="">
      <xdr:nvCxnSpPr>
        <xdr:cNvPr id="126" name="直線コネクタ 125"/>
        <xdr:cNvCxnSpPr/>
      </xdr:nvCxnSpPr>
      <xdr:spPr>
        <a:xfrm flipV="1">
          <a:off x="4953000" y="102480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88282</xdr:rowOff>
    </xdr:from>
    <xdr:ext cx="762000" cy="259045"/>
    <xdr:sp macro="" textlink="">
      <xdr:nvSpPr>
        <xdr:cNvPr id="127" name="財政構造の弾力性最小値テキスト"/>
        <xdr:cNvSpPr txBox="1"/>
      </xdr:nvSpPr>
      <xdr:spPr>
        <a:xfrm>
          <a:off x="5041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100.1</a:t>
          </a:r>
          <a:endParaRPr kumimoji="1" lang="ja-JP" altLang="en-US" sz="1000" b="1">
            <a:latin typeface="ＭＳ Ｐゴシック"/>
          </a:endParaRPr>
        </a:p>
      </xdr:txBody>
    </xdr:sp>
    <xdr:clientData/>
  </xdr:oneCellAnchor>
  <xdr:twoCellAnchor>
    <xdr:from>
      <xdr:col>7</xdr:col>
      <xdr:colOff>63500</xdr:colOff>
      <xdr:row>67</xdr:row>
      <xdr:rowOff>116205</xdr:rowOff>
    </xdr:from>
    <xdr:to>
      <xdr:col>7</xdr:col>
      <xdr:colOff>241300</xdr:colOff>
      <xdr:row>67</xdr:row>
      <xdr:rowOff>116205</xdr:rowOff>
    </xdr:to>
    <xdr:cxnSp macro="">
      <xdr:nvCxnSpPr>
        <xdr:cNvPr id="128" name="直線コネクタ 127"/>
        <xdr:cNvCxnSpPr/>
      </xdr:nvCxnSpPr>
      <xdr:spPr>
        <a:xfrm>
          <a:off x="4864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47431</xdr:rowOff>
    </xdr:from>
    <xdr:ext cx="762000" cy="259045"/>
    <xdr:sp macro="" textlink="">
      <xdr:nvSpPr>
        <xdr:cNvPr id="129"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66.4</a:t>
          </a:r>
          <a:endParaRPr kumimoji="1" lang="ja-JP" altLang="en-US" sz="1000" b="1">
            <a:latin typeface="ＭＳ Ｐゴシック"/>
          </a:endParaRPr>
        </a:p>
      </xdr:txBody>
    </xdr:sp>
    <xdr:clientData/>
  </xdr:oneCellAnchor>
  <xdr:twoCellAnchor>
    <xdr:from>
      <xdr:col>7</xdr:col>
      <xdr:colOff>63500</xdr:colOff>
      <xdr:row>59</xdr:row>
      <xdr:rowOff>132504</xdr:rowOff>
    </xdr:from>
    <xdr:to>
      <xdr:col>7</xdr:col>
      <xdr:colOff>241300</xdr:colOff>
      <xdr:row>59</xdr:row>
      <xdr:rowOff>132504</xdr:rowOff>
    </xdr:to>
    <xdr:cxnSp macro="">
      <xdr:nvCxnSpPr>
        <xdr:cNvPr id="130" name="直線コネクタ 129"/>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55456</xdr:rowOff>
    </xdr:from>
    <xdr:to>
      <xdr:col>7</xdr:col>
      <xdr:colOff>152400</xdr:colOff>
      <xdr:row>64</xdr:row>
      <xdr:rowOff>63500</xdr:rowOff>
    </xdr:to>
    <xdr:cxnSp macro="">
      <xdr:nvCxnSpPr>
        <xdr:cNvPr id="131" name="直線コネクタ 130"/>
        <xdr:cNvCxnSpPr/>
      </xdr:nvCxnSpPr>
      <xdr:spPr>
        <a:xfrm flipV="1">
          <a:off x="4114800" y="1102825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77275</xdr:rowOff>
    </xdr:from>
    <xdr:ext cx="762000" cy="259045"/>
    <xdr:sp macro="" textlink="">
      <xdr:nvSpPr>
        <xdr:cNvPr id="132" name="財政構造の弾力性平均値テキスト"/>
        <xdr:cNvSpPr txBox="1"/>
      </xdr:nvSpPr>
      <xdr:spPr>
        <a:xfrm>
          <a:off x="5041900" y="110500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105198</xdr:rowOff>
    </xdr:from>
    <xdr:to>
      <xdr:col>7</xdr:col>
      <xdr:colOff>203200</xdr:colOff>
      <xdr:row>65</xdr:row>
      <xdr:rowOff>35348</xdr:rowOff>
    </xdr:to>
    <xdr:sp macro="" textlink="">
      <xdr:nvSpPr>
        <xdr:cNvPr id="133" name="フローチャート : 判断 132"/>
        <xdr:cNvSpPr/>
      </xdr:nvSpPr>
      <xdr:spPr>
        <a:xfrm>
          <a:off x="49022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63500</xdr:rowOff>
    </xdr:from>
    <xdr:to>
      <xdr:col>6</xdr:col>
      <xdr:colOff>0</xdr:colOff>
      <xdr:row>64</xdr:row>
      <xdr:rowOff>91652</xdr:rowOff>
    </xdr:to>
    <xdr:cxnSp macro="">
      <xdr:nvCxnSpPr>
        <xdr:cNvPr id="134" name="直線コネクタ 133"/>
        <xdr:cNvCxnSpPr/>
      </xdr:nvCxnSpPr>
      <xdr:spPr>
        <a:xfrm flipV="1">
          <a:off x="3225800" y="11036300"/>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105198</xdr:rowOff>
    </xdr:from>
    <xdr:to>
      <xdr:col>6</xdr:col>
      <xdr:colOff>50800</xdr:colOff>
      <xdr:row>65</xdr:row>
      <xdr:rowOff>35348</xdr:rowOff>
    </xdr:to>
    <xdr:sp macro="" textlink="">
      <xdr:nvSpPr>
        <xdr:cNvPr id="135" name="フローチャート : 判断 134"/>
        <xdr:cNvSpPr/>
      </xdr:nvSpPr>
      <xdr:spPr>
        <a:xfrm>
          <a:off x="40640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20125</xdr:rowOff>
    </xdr:from>
    <xdr:ext cx="736600" cy="259045"/>
    <xdr:sp macro="" textlink="">
      <xdr:nvSpPr>
        <xdr:cNvPr id="136" name="テキスト ボックス 135"/>
        <xdr:cNvSpPr txBox="1"/>
      </xdr:nvSpPr>
      <xdr:spPr>
        <a:xfrm>
          <a:off x="3733800" y="11164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91652</xdr:rowOff>
    </xdr:from>
    <xdr:to>
      <xdr:col>4</xdr:col>
      <xdr:colOff>482600</xdr:colOff>
      <xdr:row>65</xdr:row>
      <xdr:rowOff>20744</xdr:rowOff>
    </xdr:to>
    <xdr:cxnSp macro="">
      <xdr:nvCxnSpPr>
        <xdr:cNvPr id="137" name="直線コネクタ 136"/>
        <xdr:cNvCxnSpPr/>
      </xdr:nvCxnSpPr>
      <xdr:spPr>
        <a:xfrm flipV="1">
          <a:off x="2336800" y="11064452"/>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69004</xdr:rowOff>
    </xdr:from>
    <xdr:to>
      <xdr:col>4</xdr:col>
      <xdr:colOff>533400</xdr:colOff>
      <xdr:row>64</xdr:row>
      <xdr:rowOff>170604</xdr:rowOff>
    </xdr:to>
    <xdr:sp macro="" textlink="">
      <xdr:nvSpPr>
        <xdr:cNvPr id="138" name="フローチャート : 判断 137"/>
        <xdr:cNvSpPr/>
      </xdr:nvSpPr>
      <xdr:spPr>
        <a:xfrm>
          <a:off x="3175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155381</xdr:rowOff>
    </xdr:from>
    <xdr:ext cx="762000" cy="259045"/>
    <xdr:sp macro="" textlink="">
      <xdr:nvSpPr>
        <xdr:cNvPr id="139" name="テキスト ボックス 138"/>
        <xdr:cNvSpPr txBox="1"/>
      </xdr:nvSpPr>
      <xdr:spPr>
        <a:xfrm>
          <a:off x="2844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79587</xdr:rowOff>
    </xdr:from>
    <xdr:to>
      <xdr:col>3</xdr:col>
      <xdr:colOff>279400</xdr:colOff>
      <xdr:row>65</xdr:row>
      <xdr:rowOff>20744</xdr:rowOff>
    </xdr:to>
    <xdr:cxnSp macro="">
      <xdr:nvCxnSpPr>
        <xdr:cNvPr id="140" name="直線コネクタ 139"/>
        <xdr:cNvCxnSpPr/>
      </xdr:nvCxnSpPr>
      <xdr:spPr>
        <a:xfrm>
          <a:off x="1447800" y="11052387"/>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93133</xdr:rowOff>
    </xdr:from>
    <xdr:to>
      <xdr:col>3</xdr:col>
      <xdr:colOff>330200</xdr:colOff>
      <xdr:row>65</xdr:row>
      <xdr:rowOff>23283</xdr:rowOff>
    </xdr:to>
    <xdr:sp macro="" textlink="">
      <xdr:nvSpPr>
        <xdr:cNvPr id="141" name="フローチャート : 判断 140"/>
        <xdr:cNvSpPr/>
      </xdr:nvSpPr>
      <xdr:spPr>
        <a:xfrm>
          <a:off x="2286000" y="1106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33460</xdr:rowOff>
    </xdr:from>
    <xdr:ext cx="762000" cy="259045"/>
    <xdr:sp macro="" textlink="">
      <xdr:nvSpPr>
        <xdr:cNvPr id="142" name="テキスト ボックス 141"/>
        <xdr:cNvSpPr txBox="1"/>
      </xdr:nvSpPr>
      <xdr:spPr>
        <a:xfrm>
          <a:off x="1955800" y="1083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88.0</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69004</xdr:rowOff>
    </xdr:from>
    <xdr:to>
      <xdr:col>2</xdr:col>
      <xdr:colOff>127000</xdr:colOff>
      <xdr:row>64</xdr:row>
      <xdr:rowOff>170604</xdr:rowOff>
    </xdr:to>
    <xdr:sp macro="" textlink="">
      <xdr:nvSpPr>
        <xdr:cNvPr id="143" name="フローチャート : 判断 142"/>
        <xdr:cNvSpPr/>
      </xdr:nvSpPr>
      <xdr:spPr>
        <a:xfrm>
          <a:off x="1397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155381</xdr:rowOff>
    </xdr:from>
    <xdr:ext cx="762000" cy="259045"/>
    <xdr:sp macro="" textlink="">
      <xdr:nvSpPr>
        <xdr:cNvPr id="144" name="テキスト ボックス 143"/>
        <xdr:cNvSpPr txBox="1"/>
      </xdr:nvSpPr>
      <xdr:spPr>
        <a:xfrm>
          <a:off x="1066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4656</xdr:rowOff>
    </xdr:from>
    <xdr:to>
      <xdr:col>7</xdr:col>
      <xdr:colOff>203200</xdr:colOff>
      <xdr:row>64</xdr:row>
      <xdr:rowOff>106256</xdr:rowOff>
    </xdr:to>
    <xdr:sp macro="" textlink="">
      <xdr:nvSpPr>
        <xdr:cNvPr id="150" name="円/楕円 149"/>
        <xdr:cNvSpPr/>
      </xdr:nvSpPr>
      <xdr:spPr>
        <a:xfrm>
          <a:off x="49022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21183</xdr:rowOff>
    </xdr:from>
    <xdr:ext cx="762000" cy="259045"/>
    <xdr:sp macro="" textlink="">
      <xdr:nvSpPr>
        <xdr:cNvPr id="151" name="財政構造の弾力性該当値テキスト"/>
        <xdr:cNvSpPr txBox="1"/>
      </xdr:nvSpPr>
      <xdr:spPr>
        <a:xfrm>
          <a:off x="50419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12700</xdr:rowOff>
    </xdr:from>
    <xdr:to>
      <xdr:col>6</xdr:col>
      <xdr:colOff>50800</xdr:colOff>
      <xdr:row>64</xdr:row>
      <xdr:rowOff>114300</xdr:rowOff>
    </xdr:to>
    <xdr:sp macro="" textlink="">
      <xdr:nvSpPr>
        <xdr:cNvPr id="152" name="円/楕円 151"/>
        <xdr:cNvSpPr/>
      </xdr:nvSpPr>
      <xdr:spPr>
        <a:xfrm>
          <a:off x="4064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124477</xdr:rowOff>
    </xdr:from>
    <xdr:ext cx="736600" cy="259045"/>
    <xdr:sp macro="" textlink="">
      <xdr:nvSpPr>
        <xdr:cNvPr id="153" name="テキスト ボックス 152"/>
        <xdr:cNvSpPr txBox="1"/>
      </xdr:nvSpPr>
      <xdr:spPr>
        <a:xfrm>
          <a:off x="3733800" y="1075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40852</xdr:rowOff>
    </xdr:from>
    <xdr:to>
      <xdr:col>4</xdr:col>
      <xdr:colOff>533400</xdr:colOff>
      <xdr:row>64</xdr:row>
      <xdr:rowOff>142452</xdr:rowOff>
    </xdr:to>
    <xdr:sp macro="" textlink="">
      <xdr:nvSpPr>
        <xdr:cNvPr id="154" name="円/楕円 153"/>
        <xdr:cNvSpPr/>
      </xdr:nvSpPr>
      <xdr:spPr>
        <a:xfrm>
          <a:off x="31750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152629</xdr:rowOff>
    </xdr:from>
    <xdr:ext cx="762000" cy="259045"/>
    <xdr:sp macro="" textlink="">
      <xdr:nvSpPr>
        <xdr:cNvPr id="155" name="テキスト ボックス 154"/>
        <xdr:cNvSpPr txBox="1"/>
      </xdr:nvSpPr>
      <xdr:spPr>
        <a:xfrm>
          <a:off x="2844800" y="1078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141394</xdr:rowOff>
    </xdr:from>
    <xdr:to>
      <xdr:col>3</xdr:col>
      <xdr:colOff>330200</xdr:colOff>
      <xdr:row>65</xdr:row>
      <xdr:rowOff>71544</xdr:rowOff>
    </xdr:to>
    <xdr:sp macro="" textlink="">
      <xdr:nvSpPr>
        <xdr:cNvPr id="156" name="円/楕円 155"/>
        <xdr:cNvSpPr/>
      </xdr:nvSpPr>
      <xdr:spPr>
        <a:xfrm>
          <a:off x="2286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56321</xdr:rowOff>
    </xdr:from>
    <xdr:ext cx="762000" cy="259045"/>
    <xdr:sp macro="" textlink="">
      <xdr:nvSpPr>
        <xdr:cNvPr id="157" name="テキスト ボックス 156"/>
        <xdr:cNvSpPr txBox="1"/>
      </xdr:nvSpPr>
      <xdr:spPr>
        <a:xfrm>
          <a:off x="1955800" y="1120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28787</xdr:rowOff>
    </xdr:from>
    <xdr:to>
      <xdr:col>2</xdr:col>
      <xdr:colOff>127000</xdr:colOff>
      <xdr:row>64</xdr:row>
      <xdr:rowOff>130387</xdr:rowOff>
    </xdr:to>
    <xdr:sp macro="" textlink="">
      <xdr:nvSpPr>
        <xdr:cNvPr id="158" name="円/楕円 157"/>
        <xdr:cNvSpPr/>
      </xdr:nvSpPr>
      <xdr:spPr>
        <a:xfrm>
          <a:off x="1397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140564</xdr:rowOff>
    </xdr:from>
    <xdr:ext cx="762000" cy="259045"/>
    <xdr:sp macro="" textlink="">
      <xdr:nvSpPr>
        <xdr:cNvPr id="159" name="テキスト ボックス 158"/>
        <xdr:cNvSpPr txBox="1"/>
      </xdr:nvSpPr>
      <xdr:spPr>
        <a:xfrm>
          <a:off x="1066800" y="1077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[109,511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給与の一律カット等は行わず、少数精鋭による業務遂行により人件費総額の抑制を行ってきた。また、多様な</a:t>
          </a:r>
          <a:r>
            <a:rPr kumimoji="1" lang="ja-JP" altLang="en-US" sz="1100">
              <a:solidFill>
                <a:schemeClr val="dk1"/>
              </a:solidFill>
              <a:effectLst/>
              <a:latin typeface="+mn-lt"/>
              <a:ea typeface="+mn-ea"/>
              <a:cs typeface="+mn-cs"/>
            </a:rPr>
            <a:t>勤務形態の導入・</a:t>
          </a:r>
          <a:r>
            <a:rPr kumimoji="1" lang="ja-JP" altLang="ja-JP" sz="1100">
              <a:solidFill>
                <a:schemeClr val="dk1"/>
              </a:solidFill>
              <a:effectLst/>
              <a:latin typeface="+mn-lt"/>
              <a:ea typeface="+mn-ea"/>
              <a:cs typeface="+mn-cs"/>
            </a:rPr>
            <a:t>人材の活用による賃金等の物件費も横ばいで推移してきたものの、平成２</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年度は給与改定により給与費が上昇するとともにシステム更新や移設等の経費が上昇した。引き続き全国平均</a:t>
          </a:r>
          <a:r>
            <a:rPr kumimoji="1" lang="en-US" altLang="ja-JP" sz="1100">
              <a:solidFill>
                <a:schemeClr val="dk1"/>
              </a:solidFill>
              <a:effectLst/>
              <a:latin typeface="+mn-lt"/>
              <a:ea typeface="+mn-ea"/>
              <a:cs typeface="+mn-cs"/>
            </a:rPr>
            <a:t>121,920</a:t>
          </a:r>
          <a:r>
            <a:rPr kumimoji="1" lang="ja-JP" altLang="ja-JP" sz="1100">
              <a:solidFill>
                <a:schemeClr val="dk1"/>
              </a:solidFill>
              <a:effectLst/>
              <a:latin typeface="+mn-lt"/>
              <a:ea typeface="+mn-ea"/>
              <a:cs typeface="+mn-cs"/>
            </a:rPr>
            <a:t>円及び兵庫県平均</a:t>
          </a:r>
          <a:r>
            <a:rPr kumimoji="1" lang="en-US" altLang="ja-JP" sz="1100">
              <a:solidFill>
                <a:schemeClr val="dk1"/>
              </a:solidFill>
              <a:effectLst/>
              <a:latin typeface="+mn-lt"/>
              <a:ea typeface="+mn-ea"/>
              <a:cs typeface="+mn-cs"/>
            </a:rPr>
            <a:t>115,544</a:t>
          </a:r>
          <a:r>
            <a:rPr kumimoji="1" lang="ja-JP" altLang="ja-JP" sz="1100">
              <a:solidFill>
                <a:schemeClr val="dk1"/>
              </a:solidFill>
              <a:effectLst/>
              <a:latin typeface="+mn-lt"/>
              <a:ea typeface="+mn-ea"/>
              <a:cs typeface="+mn-cs"/>
            </a:rPr>
            <a:t>円を下回るものの義務的経費の抑制に努める。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85044</xdr:rowOff>
    </xdr:from>
    <xdr:to>
      <xdr:col>7</xdr:col>
      <xdr:colOff>152400</xdr:colOff>
      <xdr:row>89</xdr:row>
      <xdr:rowOff>49416</xdr:rowOff>
    </xdr:to>
    <xdr:cxnSp macro="">
      <xdr:nvCxnSpPr>
        <xdr:cNvPr id="189" name="直線コネクタ 188"/>
        <xdr:cNvCxnSpPr/>
      </xdr:nvCxnSpPr>
      <xdr:spPr>
        <a:xfrm flipV="1">
          <a:off x="4953000" y="13801044"/>
          <a:ext cx="0" cy="1507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21493</xdr:rowOff>
    </xdr:from>
    <xdr:ext cx="762000" cy="259045"/>
    <xdr:sp macro="" textlink="">
      <xdr:nvSpPr>
        <xdr:cNvPr id="190" name="人件費・物件費等の状況最小値テキスト"/>
        <xdr:cNvSpPr txBox="1"/>
      </xdr:nvSpPr>
      <xdr:spPr>
        <a:xfrm>
          <a:off x="5041900" y="1528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474,919</a:t>
          </a:r>
          <a:endParaRPr kumimoji="1" lang="ja-JP" altLang="en-US" sz="1000" b="1">
            <a:latin typeface="ＭＳ Ｐゴシック"/>
          </a:endParaRPr>
        </a:p>
      </xdr:txBody>
    </xdr:sp>
    <xdr:clientData/>
  </xdr:oneCellAnchor>
  <xdr:twoCellAnchor>
    <xdr:from>
      <xdr:col>7</xdr:col>
      <xdr:colOff>63500</xdr:colOff>
      <xdr:row>89</xdr:row>
      <xdr:rowOff>49416</xdr:rowOff>
    </xdr:from>
    <xdr:to>
      <xdr:col>7</xdr:col>
      <xdr:colOff>241300</xdr:colOff>
      <xdr:row>89</xdr:row>
      <xdr:rowOff>49416</xdr:rowOff>
    </xdr:to>
    <xdr:cxnSp macro="">
      <xdr:nvCxnSpPr>
        <xdr:cNvPr id="191" name="直線コネクタ 190"/>
        <xdr:cNvCxnSpPr/>
      </xdr:nvCxnSpPr>
      <xdr:spPr>
        <a:xfrm>
          <a:off x="4864100" y="1530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171421</xdr:rowOff>
    </xdr:from>
    <xdr:ext cx="762000" cy="259045"/>
    <xdr:sp macro="" textlink="">
      <xdr:nvSpPr>
        <xdr:cNvPr id="192" name="人件費・物件費等の状況最大値テキスト"/>
        <xdr:cNvSpPr txBox="1"/>
      </xdr:nvSpPr>
      <xdr:spPr>
        <a:xfrm>
          <a:off x="5041900" y="1354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100,094</a:t>
          </a:r>
          <a:endParaRPr kumimoji="1" lang="ja-JP" altLang="en-US" sz="1000" b="1">
            <a:latin typeface="ＭＳ Ｐゴシック"/>
          </a:endParaRPr>
        </a:p>
      </xdr:txBody>
    </xdr:sp>
    <xdr:clientData/>
  </xdr:oneCellAnchor>
  <xdr:twoCellAnchor>
    <xdr:from>
      <xdr:col>7</xdr:col>
      <xdr:colOff>63500</xdr:colOff>
      <xdr:row>80</xdr:row>
      <xdr:rowOff>85044</xdr:rowOff>
    </xdr:from>
    <xdr:to>
      <xdr:col>7</xdr:col>
      <xdr:colOff>241300</xdr:colOff>
      <xdr:row>80</xdr:row>
      <xdr:rowOff>85044</xdr:rowOff>
    </xdr:to>
    <xdr:cxnSp macro="">
      <xdr:nvCxnSpPr>
        <xdr:cNvPr id="193" name="直線コネクタ 192"/>
        <xdr:cNvCxnSpPr/>
      </xdr:nvCxnSpPr>
      <xdr:spPr>
        <a:xfrm>
          <a:off x="4864100" y="1380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112677</xdr:rowOff>
    </xdr:from>
    <xdr:to>
      <xdr:col>7</xdr:col>
      <xdr:colOff>152400</xdr:colOff>
      <xdr:row>80</xdr:row>
      <xdr:rowOff>122917</xdr:rowOff>
    </xdr:to>
    <xdr:cxnSp macro="">
      <xdr:nvCxnSpPr>
        <xdr:cNvPr id="194" name="直線コネクタ 193"/>
        <xdr:cNvCxnSpPr/>
      </xdr:nvCxnSpPr>
      <xdr:spPr>
        <a:xfrm>
          <a:off x="4114800" y="13828677"/>
          <a:ext cx="838200" cy="1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2695</xdr:rowOff>
    </xdr:from>
    <xdr:ext cx="762000" cy="259045"/>
    <xdr:sp macro="" textlink="">
      <xdr:nvSpPr>
        <xdr:cNvPr id="195" name="人件費・物件費等の状況平均値テキスト"/>
        <xdr:cNvSpPr txBox="1"/>
      </xdr:nvSpPr>
      <xdr:spPr>
        <a:xfrm>
          <a:off x="5041900" y="13890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141,824</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30618</xdr:rowOff>
    </xdr:from>
    <xdr:to>
      <xdr:col>7</xdr:col>
      <xdr:colOff>203200</xdr:colOff>
      <xdr:row>81</xdr:row>
      <xdr:rowOff>132218</xdr:rowOff>
    </xdr:to>
    <xdr:sp macro="" textlink="">
      <xdr:nvSpPr>
        <xdr:cNvPr id="196" name="フローチャート : 判断 195"/>
        <xdr:cNvSpPr/>
      </xdr:nvSpPr>
      <xdr:spPr>
        <a:xfrm>
          <a:off x="49022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83972</xdr:rowOff>
    </xdr:from>
    <xdr:to>
      <xdr:col>6</xdr:col>
      <xdr:colOff>0</xdr:colOff>
      <xdr:row>80</xdr:row>
      <xdr:rowOff>112677</xdr:rowOff>
    </xdr:to>
    <xdr:cxnSp macro="">
      <xdr:nvCxnSpPr>
        <xdr:cNvPr id="197" name="直線コネクタ 196"/>
        <xdr:cNvCxnSpPr/>
      </xdr:nvCxnSpPr>
      <xdr:spPr>
        <a:xfrm>
          <a:off x="3225800" y="13799972"/>
          <a:ext cx="889000" cy="2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70084</xdr:rowOff>
    </xdr:from>
    <xdr:to>
      <xdr:col>6</xdr:col>
      <xdr:colOff>50800</xdr:colOff>
      <xdr:row>82</xdr:row>
      <xdr:rowOff>234</xdr:rowOff>
    </xdr:to>
    <xdr:sp macro="" textlink="">
      <xdr:nvSpPr>
        <xdr:cNvPr id="198" name="フローチャート : 判断 197"/>
        <xdr:cNvSpPr/>
      </xdr:nvSpPr>
      <xdr:spPr>
        <a:xfrm>
          <a:off x="4064000" y="1395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156461</xdr:rowOff>
    </xdr:from>
    <xdr:ext cx="736600" cy="259045"/>
    <xdr:sp macro="" textlink="">
      <xdr:nvSpPr>
        <xdr:cNvPr id="199" name="テキスト ボックス 198"/>
        <xdr:cNvSpPr txBox="1"/>
      </xdr:nvSpPr>
      <xdr:spPr>
        <a:xfrm>
          <a:off x="3733800" y="14043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151,637</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77045</xdr:rowOff>
    </xdr:from>
    <xdr:to>
      <xdr:col>4</xdr:col>
      <xdr:colOff>482600</xdr:colOff>
      <xdr:row>80</xdr:row>
      <xdr:rowOff>83972</xdr:rowOff>
    </xdr:to>
    <xdr:cxnSp macro="">
      <xdr:nvCxnSpPr>
        <xdr:cNvPr id="200" name="直線コネクタ 199"/>
        <xdr:cNvCxnSpPr/>
      </xdr:nvCxnSpPr>
      <xdr:spPr>
        <a:xfrm>
          <a:off x="2336800" y="13793045"/>
          <a:ext cx="889000" cy="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56249</xdr:rowOff>
    </xdr:from>
    <xdr:to>
      <xdr:col>4</xdr:col>
      <xdr:colOff>533400</xdr:colOff>
      <xdr:row>81</xdr:row>
      <xdr:rowOff>157849</xdr:rowOff>
    </xdr:to>
    <xdr:sp macro="" textlink="">
      <xdr:nvSpPr>
        <xdr:cNvPr id="201" name="フローチャート : 判断 200"/>
        <xdr:cNvSpPr/>
      </xdr:nvSpPr>
      <xdr:spPr>
        <a:xfrm>
          <a:off x="3175000" y="13943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142626</xdr:rowOff>
    </xdr:from>
    <xdr:ext cx="762000" cy="259045"/>
    <xdr:sp macro="" textlink="">
      <xdr:nvSpPr>
        <xdr:cNvPr id="202" name="テキスト ボックス 201"/>
        <xdr:cNvSpPr txBox="1"/>
      </xdr:nvSpPr>
      <xdr:spPr>
        <a:xfrm>
          <a:off x="2844800" y="1403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148,197</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77045</xdr:rowOff>
    </xdr:from>
    <xdr:to>
      <xdr:col>3</xdr:col>
      <xdr:colOff>279400</xdr:colOff>
      <xdr:row>80</xdr:row>
      <xdr:rowOff>95960</xdr:rowOff>
    </xdr:to>
    <xdr:cxnSp macro="">
      <xdr:nvCxnSpPr>
        <xdr:cNvPr id="203" name="直線コネクタ 202"/>
        <xdr:cNvCxnSpPr/>
      </xdr:nvCxnSpPr>
      <xdr:spPr>
        <a:xfrm flipV="1">
          <a:off x="1447800" y="13793045"/>
          <a:ext cx="889000" cy="1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35389</xdr:rowOff>
    </xdr:from>
    <xdr:to>
      <xdr:col>3</xdr:col>
      <xdr:colOff>330200</xdr:colOff>
      <xdr:row>81</xdr:row>
      <xdr:rowOff>136989</xdr:rowOff>
    </xdr:to>
    <xdr:sp macro="" textlink="">
      <xdr:nvSpPr>
        <xdr:cNvPr id="204" name="フローチャート : 判断 203"/>
        <xdr:cNvSpPr/>
      </xdr:nvSpPr>
      <xdr:spPr>
        <a:xfrm>
          <a:off x="2286000" y="139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121766</xdr:rowOff>
    </xdr:from>
    <xdr:ext cx="762000" cy="259045"/>
    <xdr:sp macro="" textlink="">
      <xdr:nvSpPr>
        <xdr:cNvPr id="205" name="テキスト ボックス 204"/>
        <xdr:cNvSpPr txBox="1"/>
      </xdr:nvSpPr>
      <xdr:spPr>
        <a:xfrm>
          <a:off x="1955800" y="14009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143,010</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47530</xdr:rowOff>
    </xdr:from>
    <xdr:to>
      <xdr:col>2</xdr:col>
      <xdr:colOff>127000</xdr:colOff>
      <xdr:row>81</xdr:row>
      <xdr:rowOff>149130</xdr:rowOff>
    </xdr:to>
    <xdr:sp macro="" textlink="">
      <xdr:nvSpPr>
        <xdr:cNvPr id="206" name="フローチャート : 判断 205"/>
        <xdr:cNvSpPr/>
      </xdr:nvSpPr>
      <xdr:spPr>
        <a:xfrm>
          <a:off x="1397000" y="1393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133907</xdr:rowOff>
    </xdr:from>
    <xdr:ext cx="762000" cy="259045"/>
    <xdr:sp macro="" textlink="">
      <xdr:nvSpPr>
        <xdr:cNvPr id="207" name="テキスト ボックス 206"/>
        <xdr:cNvSpPr txBox="1"/>
      </xdr:nvSpPr>
      <xdr:spPr>
        <a:xfrm>
          <a:off x="1066800" y="1402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146,029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72117</xdr:rowOff>
    </xdr:from>
    <xdr:to>
      <xdr:col>7</xdr:col>
      <xdr:colOff>203200</xdr:colOff>
      <xdr:row>81</xdr:row>
      <xdr:rowOff>2267</xdr:rowOff>
    </xdr:to>
    <xdr:sp macro="" textlink="">
      <xdr:nvSpPr>
        <xdr:cNvPr id="213" name="円/楕円 212"/>
        <xdr:cNvSpPr/>
      </xdr:nvSpPr>
      <xdr:spPr>
        <a:xfrm>
          <a:off x="4902200" y="1378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79</xdr:row>
      <xdr:rowOff>164844</xdr:rowOff>
    </xdr:from>
    <xdr:ext cx="762000" cy="259045"/>
    <xdr:sp macro="" textlink="">
      <xdr:nvSpPr>
        <xdr:cNvPr id="214" name="人件費・物件費等の状況該当値テキスト"/>
        <xdr:cNvSpPr txBox="1"/>
      </xdr:nvSpPr>
      <xdr:spPr>
        <a:xfrm>
          <a:off x="5041900" y="137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109,511</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61877</xdr:rowOff>
    </xdr:from>
    <xdr:to>
      <xdr:col>6</xdr:col>
      <xdr:colOff>50800</xdr:colOff>
      <xdr:row>80</xdr:row>
      <xdr:rowOff>163477</xdr:rowOff>
    </xdr:to>
    <xdr:sp macro="" textlink="">
      <xdr:nvSpPr>
        <xdr:cNvPr id="215" name="円/楕円 214"/>
        <xdr:cNvSpPr/>
      </xdr:nvSpPr>
      <xdr:spPr>
        <a:xfrm>
          <a:off x="4064000" y="1377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2204</xdr:rowOff>
    </xdr:from>
    <xdr:ext cx="736600" cy="259045"/>
    <xdr:sp macro="" textlink="">
      <xdr:nvSpPr>
        <xdr:cNvPr id="216" name="テキスト ボックス 215"/>
        <xdr:cNvSpPr txBox="1"/>
      </xdr:nvSpPr>
      <xdr:spPr>
        <a:xfrm>
          <a:off x="3733800" y="13546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106,965</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33172</xdr:rowOff>
    </xdr:from>
    <xdr:to>
      <xdr:col>4</xdr:col>
      <xdr:colOff>533400</xdr:colOff>
      <xdr:row>80</xdr:row>
      <xdr:rowOff>134772</xdr:rowOff>
    </xdr:to>
    <xdr:sp macro="" textlink="">
      <xdr:nvSpPr>
        <xdr:cNvPr id="217" name="円/楕円 216"/>
        <xdr:cNvSpPr/>
      </xdr:nvSpPr>
      <xdr:spPr>
        <a:xfrm>
          <a:off x="3175000" y="1374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78</xdr:row>
      <xdr:rowOff>144949</xdr:rowOff>
    </xdr:from>
    <xdr:ext cx="762000" cy="259045"/>
    <xdr:sp macro="" textlink="">
      <xdr:nvSpPr>
        <xdr:cNvPr id="218" name="テキスト ボックス 217"/>
        <xdr:cNvSpPr txBox="1"/>
      </xdr:nvSpPr>
      <xdr:spPr>
        <a:xfrm>
          <a:off x="2844800" y="1351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99,827</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26245</xdr:rowOff>
    </xdr:from>
    <xdr:to>
      <xdr:col>3</xdr:col>
      <xdr:colOff>330200</xdr:colOff>
      <xdr:row>80</xdr:row>
      <xdr:rowOff>127845</xdr:rowOff>
    </xdr:to>
    <xdr:sp macro="" textlink="">
      <xdr:nvSpPr>
        <xdr:cNvPr id="219" name="円/楕円 218"/>
        <xdr:cNvSpPr/>
      </xdr:nvSpPr>
      <xdr:spPr>
        <a:xfrm>
          <a:off x="2286000" y="137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78</xdr:row>
      <xdr:rowOff>138022</xdr:rowOff>
    </xdr:from>
    <xdr:ext cx="762000" cy="259045"/>
    <xdr:sp macro="" textlink="">
      <xdr:nvSpPr>
        <xdr:cNvPr id="220" name="テキスト ボックス 219"/>
        <xdr:cNvSpPr txBox="1"/>
      </xdr:nvSpPr>
      <xdr:spPr>
        <a:xfrm>
          <a:off x="1955800" y="1351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98,105</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45160</xdr:rowOff>
    </xdr:from>
    <xdr:to>
      <xdr:col>2</xdr:col>
      <xdr:colOff>127000</xdr:colOff>
      <xdr:row>80</xdr:row>
      <xdr:rowOff>146760</xdr:rowOff>
    </xdr:to>
    <xdr:sp macro="" textlink="">
      <xdr:nvSpPr>
        <xdr:cNvPr id="221" name="円/楕円 220"/>
        <xdr:cNvSpPr/>
      </xdr:nvSpPr>
      <xdr:spPr>
        <a:xfrm>
          <a:off x="1397000" y="1376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78</xdr:row>
      <xdr:rowOff>156937</xdr:rowOff>
    </xdr:from>
    <xdr:ext cx="762000" cy="259045"/>
    <xdr:sp macro="" textlink="">
      <xdr:nvSpPr>
        <xdr:cNvPr id="222" name="テキスト ボックス 221"/>
        <xdr:cNvSpPr txBox="1"/>
      </xdr:nvSpPr>
      <xdr:spPr>
        <a:xfrm>
          <a:off x="1066800" y="1353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102,808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給与の一律カット等は行わず、少数精鋭による業務を遂行するとともに</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時間外勤務をはじめとする職員手当の徹底管理により総人件費の抑制を最優先としている。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108796</xdr:rowOff>
    </xdr:from>
    <xdr:to>
      <xdr:col>24</xdr:col>
      <xdr:colOff>558800</xdr:colOff>
      <xdr:row>86</xdr:row>
      <xdr:rowOff>53339</xdr:rowOff>
    </xdr:to>
    <xdr:cxnSp macro="">
      <xdr:nvCxnSpPr>
        <xdr:cNvPr id="251" name="直線コネクタ 250"/>
        <xdr:cNvCxnSpPr/>
      </xdr:nvCxnSpPr>
      <xdr:spPr>
        <a:xfrm flipV="1">
          <a:off x="17018000" y="13824796"/>
          <a:ext cx="0" cy="973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25416</xdr:rowOff>
    </xdr:from>
    <xdr:ext cx="762000" cy="259045"/>
    <xdr:sp macro="" textlink="">
      <xdr:nvSpPr>
        <xdr:cNvPr id="252" name="給与水準   （国との比較）最小値テキスト"/>
        <xdr:cNvSpPr txBox="1"/>
      </xdr:nvSpPr>
      <xdr:spPr>
        <a:xfrm>
          <a:off x="17106900" y="1477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a:t>
          </a:r>
          <a:endParaRPr kumimoji="1" lang="ja-JP" altLang="en-US" sz="1000" b="1">
            <a:latin typeface="ＭＳ Ｐゴシック"/>
          </a:endParaRPr>
        </a:p>
      </xdr:txBody>
    </xdr:sp>
    <xdr:clientData/>
  </xdr:oneCellAnchor>
  <xdr:twoCellAnchor>
    <xdr:from>
      <xdr:col>24</xdr:col>
      <xdr:colOff>469900</xdr:colOff>
      <xdr:row>86</xdr:row>
      <xdr:rowOff>53339</xdr:rowOff>
    </xdr:from>
    <xdr:to>
      <xdr:col>24</xdr:col>
      <xdr:colOff>647700</xdr:colOff>
      <xdr:row>86</xdr:row>
      <xdr:rowOff>53339</xdr:rowOff>
    </xdr:to>
    <xdr:cxnSp macro="">
      <xdr:nvCxnSpPr>
        <xdr:cNvPr id="253" name="直線コネクタ 252"/>
        <xdr:cNvCxnSpPr/>
      </xdr:nvCxnSpPr>
      <xdr:spPr>
        <a:xfrm>
          <a:off x="169291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23723</xdr:rowOff>
    </xdr:from>
    <xdr:ext cx="762000" cy="259045"/>
    <xdr:sp macro="" textlink="">
      <xdr:nvSpPr>
        <xdr:cNvPr id="254" name="給与水準   （国との比較）最大値テキスト"/>
        <xdr:cNvSpPr txBox="1"/>
      </xdr:nvSpPr>
      <xdr:spPr>
        <a:xfrm>
          <a:off x="17106900" y="1356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24</xdr:col>
      <xdr:colOff>469900</xdr:colOff>
      <xdr:row>80</xdr:row>
      <xdr:rowOff>108796</xdr:rowOff>
    </xdr:from>
    <xdr:to>
      <xdr:col>24</xdr:col>
      <xdr:colOff>647700</xdr:colOff>
      <xdr:row>80</xdr:row>
      <xdr:rowOff>108796</xdr:rowOff>
    </xdr:to>
    <xdr:cxnSp macro="">
      <xdr:nvCxnSpPr>
        <xdr:cNvPr id="255" name="直線コネクタ 254"/>
        <xdr:cNvCxnSpPr/>
      </xdr:nvCxnSpPr>
      <xdr:spPr>
        <a:xfrm>
          <a:off x="16929100" y="1382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71966</xdr:rowOff>
    </xdr:from>
    <xdr:to>
      <xdr:col>24</xdr:col>
      <xdr:colOff>558800</xdr:colOff>
      <xdr:row>85</xdr:row>
      <xdr:rowOff>104139</xdr:rowOff>
    </xdr:to>
    <xdr:cxnSp macro="">
      <xdr:nvCxnSpPr>
        <xdr:cNvPr id="256" name="直線コネクタ 255"/>
        <xdr:cNvCxnSpPr/>
      </xdr:nvCxnSpPr>
      <xdr:spPr>
        <a:xfrm>
          <a:off x="16179800" y="14645216"/>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99077</xdr:rowOff>
    </xdr:from>
    <xdr:ext cx="762000" cy="259045"/>
    <xdr:sp macro="" textlink="">
      <xdr:nvSpPr>
        <xdr:cNvPr id="257"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58" name="フローチャート : 判断 257"/>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71966</xdr:rowOff>
    </xdr:from>
    <xdr:to>
      <xdr:col>23</xdr:col>
      <xdr:colOff>406400</xdr:colOff>
      <xdr:row>85</xdr:row>
      <xdr:rowOff>136313</xdr:rowOff>
    </xdr:to>
    <xdr:cxnSp macro="">
      <xdr:nvCxnSpPr>
        <xdr:cNvPr id="259" name="直線コネクタ 258"/>
        <xdr:cNvCxnSpPr/>
      </xdr:nvCxnSpPr>
      <xdr:spPr>
        <a:xfrm flipV="1">
          <a:off x="15290800" y="14645216"/>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74507</xdr:rowOff>
    </xdr:from>
    <xdr:to>
      <xdr:col>23</xdr:col>
      <xdr:colOff>457200</xdr:colOff>
      <xdr:row>84</xdr:row>
      <xdr:rowOff>4657</xdr:rowOff>
    </xdr:to>
    <xdr:sp macro="" textlink="">
      <xdr:nvSpPr>
        <xdr:cNvPr id="260" name="フローチャート : 判断 259"/>
        <xdr:cNvSpPr/>
      </xdr:nvSpPr>
      <xdr:spPr>
        <a:xfrm>
          <a:off x="16129000" y="1430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14834</xdr:rowOff>
    </xdr:from>
    <xdr:ext cx="736600" cy="259045"/>
    <xdr:sp macro="" textlink="">
      <xdr:nvSpPr>
        <xdr:cNvPr id="261" name="テキスト ボックス 260"/>
        <xdr:cNvSpPr txBox="1"/>
      </xdr:nvSpPr>
      <xdr:spPr>
        <a:xfrm>
          <a:off x="15798800" y="14073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136313</xdr:rowOff>
    </xdr:from>
    <xdr:to>
      <xdr:col>22</xdr:col>
      <xdr:colOff>203200</xdr:colOff>
      <xdr:row>89</xdr:row>
      <xdr:rowOff>85937</xdr:rowOff>
    </xdr:to>
    <xdr:cxnSp macro="">
      <xdr:nvCxnSpPr>
        <xdr:cNvPr id="262" name="直線コネクタ 261"/>
        <xdr:cNvCxnSpPr/>
      </xdr:nvCxnSpPr>
      <xdr:spPr>
        <a:xfrm flipV="1">
          <a:off x="14401800" y="14709563"/>
          <a:ext cx="889000" cy="63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74507</xdr:rowOff>
    </xdr:from>
    <xdr:to>
      <xdr:col>22</xdr:col>
      <xdr:colOff>254000</xdr:colOff>
      <xdr:row>84</xdr:row>
      <xdr:rowOff>4657</xdr:rowOff>
    </xdr:to>
    <xdr:sp macro="" textlink="">
      <xdr:nvSpPr>
        <xdr:cNvPr id="263" name="フローチャート : 判断 262"/>
        <xdr:cNvSpPr/>
      </xdr:nvSpPr>
      <xdr:spPr>
        <a:xfrm>
          <a:off x="15240000" y="1430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14834</xdr:rowOff>
    </xdr:from>
    <xdr:ext cx="762000" cy="259045"/>
    <xdr:sp macro="" textlink="">
      <xdr:nvSpPr>
        <xdr:cNvPr id="264" name="テキスト ボックス 263"/>
        <xdr:cNvSpPr txBox="1"/>
      </xdr:nvSpPr>
      <xdr:spPr>
        <a:xfrm>
          <a:off x="14909800" y="1407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69850</xdr:rowOff>
    </xdr:from>
    <xdr:to>
      <xdr:col>21</xdr:col>
      <xdr:colOff>0</xdr:colOff>
      <xdr:row>89</xdr:row>
      <xdr:rowOff>85937</xdr:rowOff>
    </xdr:to>
    <xdr:cxnSp macro="">
      <xdr:nvCxnSpPr>
        <xdr:cNvPr id="265" name="直線コネクタ 264"/>
        <xdr:cNvCxnSpPr/>
      </xdr:nvCxnSpPr>
      <xdr:spPr>
        <a:xfrm>
          <a:off x="13512800" y="1532890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24130</xdr:rowOff>
    </xdr:from>
    <xdr:to>
      <xdr:col>21</xdr:col>
      <xdr:colOff>50800</xdr:colOff>
      <xdr:row>87</xdr:row>
      <xdr:rowOff>125730</xdr:rowOff>
    </xdr:to>
    <xdr:sp macro="" textlink="">
      <xdr:nvSpPr>
        <xdr:cNvPr id="266" name="フローチャート : 判断 265"/>
        <xdr:cNvSpPr/>
      </xdr:nvSpPr>
      <xdr:spPr>
        <a:xfrm>
          <a:off x="14351000" y="1494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135907</xdr:rowOff>
    </xdr:from>
    <xdr:ext cx="762000" cy="259045"/>
    <xdr:sp macro="" textlink="">
      <xdr:nvSpPr>
        <xdr:cNvPr id="267" name="テキスト ボックス 266"/>
        <xdr:cNvSpPr txBox="1"/>
      </xdr:nvSpPr>
      <xdr:spPr>
        <a:xfrm>
          <a:off x="14020800" y="1470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24130</xdr:rowOff>
    </xdr:from>
    <xdr:to>
      <xdr:col>19</xdr:col>
      <xdr:colOff>533400</xdr:colOff>
      <xdr:row>87</xdr:row>
      <xdr:rowOff>125730</xdr:rowOff>
    </xdr:to>
    <xdr:sp macro="" textlink="">
      <xdr:nvSpPr>
        <xdr:cNvPr id="268" name="フローチャート : 判断 267"/>
        <xdr:cNvSpPr/>
      </xdr:nvSpPr>
      <xdr:spPr>
        <a:xfrm>
          <a:off x="13462000" y="1494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135907</xdr:rowOff>
    </xdr:from>
    <xdr:ext cx="762000" cy="259045"/>
    <xdr:sp macro="" textlink="">
      <xdr:nvSpPr>
        <xdr:cNvPr id="269" name="テキスト ボックス 268"/>
        <xdr:cNvSpPr txBox="1"/>
      </xdr:nvSpPr>
      <xdr:spPr>
        <a:xfrm>
          <a:off x="13131800" y="1470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53339</xdr:rowOff>
    </xdr:from>
    <xdr:to>
      <xdr:col>24</xdr:col>
      <xdr:colOff>609600</xdr:colOff>
      <xdr:row>85</xdr:row>
      <xdr:rowOff>154939</xdr:rowOff>
    </xdr:to>
    <xdr:sp macro="" textlink="">
      <xdr:nvSpPr>
        <xdr:cNvPr id="275" name="円/楕円 274"/>
        <xdr:cNvSpPr/>
      </xdr:nvSpPr>
      <xdr:spPr>
        <a:xfrm>
          <a:off x="169672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120666</xdr:rowOff>
    </xdr:from>
    <xdr:ext cx="762000" cy="259045"/>
    <xdr:sp macro="" textlink="">
      <xdr:nvSpPr>
        <xdr:cNvPr id="276" name="給与水準   （国との比較）該当値テキスト"/>
        <xdr:cNvSpPr txBox="1"/>
      </xdr:nvSpPr>
      <xdr:spPr>
        <a:xfrm>
          <a:off x="17106900" y="1452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21166</xdr:rowOff>
    </xdr:from>
    <xdr:to>
      <xdr:col>23</xdr:col>
      <xdr:colOff>457200</xdr:colOff>
      <xdr:row>85</xdr:row>
      <xdr:rowOff>122766</xdr:rowOff>
    </xdr:to>
    <xdr:sp macro="" textlink="">
      <xdr:nvSpPr>
        <xdr:cNvPr id="277" name="円/楕円 276"/>
        <xdr:cNvSpPr/>
      </xdr:nvSpPr>
      <xdr:spPr>
        <a:xfrm>
          <a:off x="16129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107543</xdr:rowOff>
    </xdr:from>
    <xdr:ext cx="736600" cy="259045"/>
    <xdr:sp macro="" textlink="">
      <xdr:nvSpPr>
        <xdr:cNvPr id="278" name="テキスト ボックス 277"/>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85513</xdr:rowOff>
    </xdr:from>
    <xdr:to>
      <xdr:col>22</xdr:col>
      <xdr:colOff>254000</xdr:colOff>
      <xdr:row>86</xdr:row>
      <xdr:rowOff>15663</xdr:rowOff>
    </xdr:to>
    <xdr:sp macro="" textlink="">
      <xdr:nvSpPr>
        <xdr:cNvPr id="279" name="円/楕円 278"/>
        <xdr:cNvSpPr/>
      </xdr:nvSpPr>
      <xdr:spPr>
        <a:xfrm>
          <a:off x="15240000" y="146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440</xdr:rowOff>
    </xdr:from>
    <xdr:ext cx="762000" cy="259045"/>
    <xdr:sp macro="" textlink="">
      <xdr:nvSpPr>
        <xdr:cNvPr id="280" name="テキスト ボックス 279"/>
        <xdr:cNvSpPr txBox="1"/>
      </xdr:nvSpPr>
      <xdr:spPr>
        <a:xfrm>
          <a:off x="14909800" y="1474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35137</xdr:rowOff>
    </xdr:from>
    <xdr:to>
      <xdr:col>21</xdr:col>
      <xdr:colOff>50800</xdr:colOff>
      <xdr:row>89</xdr:row>
      <xdr:rowOff>136737</xdr:rowOff>
    </xdr:to>
    <xdr:sp macro="" textlink="">
      <xdr:nvSpPr>
        <xdr:cNvPr id="281" name="円/楕円 280"/>
        <xdr:cNvSpPr/>
      </xdr:nvSpPr>
      <xdr:spPr>
        <a:xfrm>
          <a:off x="14351000" y="1529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121514</xdr:rowOff>
    </xdr:from>
    <xdr:ext cx="762000" cy="259045"/>
    <xdr:sp macro="" textlink="">
      <xdr:nvSpPr>
        <xdr:cNvPr id="282" name="テキスト ボックス 281"/>
        <xdr:cNvSpPr txBox="1"/>
      </xdr:nvSpPr>
      <xdr:spPr>
        <a:xfrm>
          <a:off x="14020800" y="1538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109.2</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19050</xdr:rowOff>
    </xdr:from>
    <xdr:to>
      <xdr:col>19</xdr:col>
      <xdr:colOff>533400</xdr:colOff>
      <xdr:row>89</xdr:row>
      <xdr:rowOff>120650</xdr:rowOff>
    </xdr:to>
    <xdr:sp macro="" textlink="">
      <xdr:nvSpPr>
        <xdr:cNvPr id="283" name="円/楕円 282"/>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105427</xdr:rowOff>
    </xdr:from>
    <xdr:ext cx="762000" cy="259045"/>
    <xdr:sp macro="" textlink="">
      <xdr:nvSpPr>
        <xdr:cNvPr id="284" name="テキスト ボックス 283"/>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[5.94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年以降、人口当たりの職員数を人事マネジメントの一指標として職員採用や人員配置の適正化を図ってきた。人口減少下にあっても増え続ける行政需要に対して多種多様な</a:t>
          </a:r>
          <a:r>
            <a:rPr kumimoji="1" lang="ja-JP" altLang="en-US" sz="1100">
              <a:solidFill>
                <a:schemeClr val="dk1"/>
              </a:solidFill>
              <a:effectLst/>
              <a:latin typeface="+mn-lt"/>
              <a:ea typeface="+mn-ea"/>
              <a:cs typeface="+mn-cs"/>
            </a:rPr>
            <a:t>勤務形態・</a:t>
          </a:r>
          <a:r>
            <a:rPr kumimoji="1" lang="ja-JP" altLang="ja-JP" sz="1100">
              <a:solidFill>
                <a:schemeClr val="dk1"/>
              </a:solidFill>
              <a:effectLst/>
              <a:latin typeface="+mn-lt"/>
              <a:ea typeface="+mn-ea"/>
              <a:cs typeface="+mn-cs"/>
            </a:rPr>
            <a:t>人材の活用を進めている。引き続き兵庫県内最小規模の職員数で業務を遂行し、全国平均</a:t>
          </a:r>
          <a:r>
            <a:rPr kumimoji="1" lang="en-US" altLang="ja-JP" sz="1100">
              <a:solidFill>
                <a:schemeClr val="dk1"/>
              </a:solidFill>
              <a:effectLst/>
              <a:latin typeface="+mn-lt"/>
              <a:ea typeface="+mn-ea"/>
              <a:cs typeface="+mn-cs"/>
            </a:rPr>
            <a:t>6.96</a:t>
          </a:r>
          <a:r>
            <a:rPr kumimoji="1" lang="ja-JP" altLang="ja-JP" sz="1100">
              <a:solidFill>
                <a:schemeClr val="dk1"/>
              </a:solidFill>
              <a:effectLst/>
              <a:latin typeface="+mn-lt"/>
              <a:ea typeface="+mn-ea"/>
              <a:cs typeface="+mn-cs"/>
            </a:rPr>
            <a:t>人及び兵庫県平均</a:t>
          </a:r>
          <a:r>
            <a:rPr kumimoji="1" lang="en-US" altLang="ja-JP" sz="1100">
              <a:solidFill>
                <a:schemeClr val="dk1"/>
              </a:solidFill>
              <a:effectLst/>
              <a:latin typeface="+mn-lt"/>
              <a:ea typeface="+mn-ea"/>
              <a:cs typeface="+mn-cs"/>
            </a:rPr>
            <a:t>6.79</a:t>
          </a:r>
          <a:r>
            <a:rPr kumimoji="1" lang="ja-JP" altLang="ja-JP" sz="1100">
              <a:solidFill>
                <a:schemeClr val="dk1"/>
              </a:solidFill>
              <a:effectLst/>
              <a:latin typeface="+mn-lt"/>
              <a:ea typeface="+mn-ea"/>
              <a:cs typeface="+mn-cs"/>
            </a:rPr>
            <a:t>人を下回る状況を堅持する。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121829</xdr:rowOff>
    </xdr:from>
    <xdr:to>
      <xdr:col>24</xdr:col>
      <xdr:colOff>558800</xdr:colOff>
      <xdr:row>66</xdr:row>
      <xdr:rowOff>142875</xdr:rowOff>
    </xdr:to>
    <xdr:cxnSp macro="">
      <xdr:nvCxnSpPr>
        <xdr:cNvPr id="316" name="直線コネクタ 315"/>
        <xdr:cNvCxnSpPr/>
      </xdr:nvCxnSpPr>
      <xdr:spPr>
        <a:xfrm flipV="1">
          <a:off x="17018000" y="10065929"/>
          <a:ext cx="0" cy="13926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114952</xdr:rowOff>
    </xdr:from>
    <xdr:ext cx="762000" cy="259045"/>
    <xdr:sp macro="" textlink="">
      <xdr:nvSpPr>
        <xdr:cNvPr id="317" name="定員管理の状況最小値テキスト"/>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12.85</a:t>
          </a:r>
          <a:endParaRPr kumimoji="1" lang="ja-JP" altLang="en-US" sz="1000" b="1">
            <a:latin typeface="ＭＳ Ｐゴシック"/>
          </a:endParaRPr>
        </a:p>
      </xdr:txBody>
    </xdr:sp>
    <xdr:clientData/>
  </xdr:oneCellAnchor>
  <xdr:twoCellAnchor>
    <xdr:from>
      <xdr:col>24</xdr:col>
      <xdr:colOff>469900</xdr:colOff>
      <xdr:row>66</xdr:row>
      <xdr:rowOff>142875</xdr:rowOff>
    </xdr:from>
    <xdr:to>
      <xdr:col>24</xdr:col>
      <xdr:colOff>647700</xdr:colOff>
      <xdr:row>66</xdr:row>
      <xdr:rowOff>142875</xdr:rowOff>
    </xdr:to>
    <xdr:cxnSp macro="">
      <xdr:nvCxnSpPr>
        <xdr:cNvPr id="318" name="直線コネクタ 317"/>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36756</xdr:rowOff>
    </xdr:from>
    <xdr:ext cx="762000" cy="259045"/>
    <xdr:sp macro="" textlink="">
      <xdr:nvSpPr>
        <xdr:cNvPr id="319" name="定員管理の状況最大値テキスト"/>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24</xdr:col>
      <xdr:colOff>469900</xdr:colOff>
      <xdr:row>58</xdr:row>
      <xdr:rowOff>121829</xdr:rowOff>
    </xdr:from>
    <xdr:to>
      <xdr:col>24</xdr:col>
      <xdr:colOff>647700</xdr:colOff>
      <xdr:row>58</xdr:row>
      <xdr:rowOff>121829</xdr:rowOff>
    </xdr:to>
    <xdr:cxnSp macro="">
      <xdr:nvCxnSpPr>
        <xdr:cNvPr id="320" name="直線コネクタ 319"/>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129631</xdr:rowOff>
    </xdr:from>
    <xdr:to>
      <xdr:col>24</xdr:col>
      <xdr:colOff>558800</xdr:colOff>
      <xdr:row>59</xdr:row>
      <xdr:rowOff>152037</xdr:rowOff>
    </xdr:to>
    <xdr:cxnSp macro="">
      <xdr:nvCxnSpPr>
        <xdr:cNvPr id="321" name="直線コネクタ 320"/>
        <xdr:cNvCxnSpPr/>
      </xdr:nvCxnSpPr>
      <xdr:spPr>
        <a:xfrm>
          <a:off x="16179800" y="10245181"/>
          <a:ext cx="8382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121665</xdr:rowOff>
    </xdr:from>
    <xdr:ext cx="762000" cy="259045"/>
    <xdr:sp macro="" textlink="">
      <xdr:nvSpPr>
        <xdr:cNvPr id="322" name="定員管理の状況平均値テキスト"/>
        <xdr:cNvSpPr txBox="1"/>
      </xdr:nvSpPr>
      <xdr:spPr>
        <a:xfrm>
          <a:off x="17106900" y="10580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149588</xdr:rowOff>
    </xdr:from>
    <xdr:to>
      <xdr:col>24</xdr:col>
      <xdr:colOff>609600</xdr:colOff>
      <xdr:row>62</xdr:row>
      <xdr:rowOff>79738</xdr:rowOff>
    </xdr:to>
    <xdr:sp macro="" textlink="">
      <xdr:nvSpPr>
        <xdr:cNvPr id="323" name="フローチャート : 判断 322"/>
        <xdr:cNvSpPr/>
      </xdr:nvSpPr>
      <xdr:spPr>
        <a:xfrm>
          <a:off x="169672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129631</xdr:rowOff>
    </xdr:from>
    <xdr:to>
      <xdr:col>23</xdr:col>
      <xdr:colOff>406400</xdr:colOff>
      <xdr:row>59</xdr:row>
      <xdr:rowOff>136525</xdr:rowOff>
    </xdr:to>
    <xdr:cxnSp macro="">
      <xdr:nvCxnSpPr>
        <xdr:cNvPr id="324" name="直線コネクタ 323"/>
        <xdr:cNvCxnSpPr/>
      </xdr:nvCxnSpPr>
      <xdr:spPr>
        <a:xfrm flipV="1">
          <a:off x="15290800" y="10245181"/>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136706</xdr:rowOff>
    </xdr:from>
    <xdr:to>
      <xdr:col>23</xdr:col>
      <xdr:colOff>457200</xdr:colOff>
      <xdr:row>63</xdr:row>
      <xdr:rowOff>66856</xdr:rowOff>
    </xdr:to>
    <xdr:sp macro="" textlink="">
      <xdr:nvSpPr>
        <xdr:cNvPr id="325" name="フローチャート : 判断 324"/>
        <xdr:cNvSpPr/>
      </xdr:nvSpPr>
      <xdr:spPr>
        <a:xfrm>
          <a:off x="16129000" y="1076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51633</xdr:rowOff>
    </xdr:from>
    <xdr:ext cx="736600" cy="259045"/>
    <xdr:sp macro="" textlink="">
      <xdr:nvSpPr>
        <xdr:cNvPr id="326" name="テキスト ボックス 325"/>
        <xdr:cNvSpPr txBox="1"/>
      </xdr:nvSpPr>
      <xdr:spPr>
        <a:xfrm>
          <a:off x="15798800" y="10852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129631</xdr:rowOff>
    </xdr:from>
    <xdr:to>
      <xdr:col>22</xdr:col>
      <xdr:colOff>203200</xdr:colOff>
      <xdr:row>59</xdr:row>
      <xdr:rowOff>136525</xdr:rowOff>
    </xdr:to>
    <xdr:cxnSp macro="">
      <xdr:nvCxnSpPr>
        <xdr:cNvPr id="327" name="直線コネクタ 326"/>
        <xdr:cNvCxnSpPr/>
      </xdr:nvCxnSpPr>
      <xdr:spPr>
        <a:xfrm>
          <a:off x="14401800" y="10245181"/>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124641</xdr:rowOff>
    </xdr:from>
    <xdr:to>
      <xdr:col>22</xdr:col>
      <xdr:colOff>254000</xdr:colOff>
      <xdr:row>63</xdr:row>
      <xdr:rowOff>54791</xdr:rowOff>
    </xdr:to>
    <xdr:sp macro="" textlink="">
      <xdr:nvSpPr>
        <xdr:cNvPr id="328" name="フローチャート : 判断 327"/>
        <xdr:cNvSpPr/>
      </xdr:nvSpPr>
      <xdr:spPr>
        <a:xfrm>
          <a:off x="15240000" y="1075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39568</xdr:rowOff>
    </xdr:from>
    <xdr:ext cx="762000" cy="259045"/>
    <xdr:sp macro="" textlink="">
      <xdr:nvSpPr>
        <xdr:cNvPr id="329" name="テキスト ボックス 328"/>
        <xdr:cNvSpPr txBox="1"/>
      </xdr:nvSpPr>
      <xdr:spPr>
        <a:xfrm>
          <a:off x="14909800" y="10840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129631</xdr:rowOff>
    </xdr:from>
    <xdr:to>
      <xdr:col>21</xdr:col>
      <xdr:colOff>0</xdr:colOff>
      <xdr:row>59</xdr:row>
      <xdr:rowOff>155484</xdr:rowOff>
    </xdr:to>
    <xdr:cxnSp macro="">
      <xdr:nvCxnSpPr>
        <xdr:cNvPr id="330" name="直線コネクタ 329"/>
        <xdr:cNvCxnSpPr/>
      </xdr:nvCxnSpPr>
      <xdr:spPr>
        <a:xfrm flipV="1">
          <a:off x="13512800" y="10245181"/>
          <a:ext cx="889000" cy="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136706</xdr:rowOff>
    </xdr:from>
    <xdr:to>
      <xdr:col>21</xdr:col>
      <xdr:colOff>50800</xdr:colOff>
      <xdr:row>63</xdr:row>
      <xdr:rowOff>66856</xdr:rowOff>
    </xdr:to>
    <xdr:sp macro="" textlink="">
      <xdr:nvSpPr>
        <xdr:cNvPr id="331" name="フローチャート : 判断 330"/>
        <xdr:cNvSpPr/>
      </xdr:nvSpPr>
      <xdr:spPr>
        <a:xfrm>
          <a:off x="14351000" y="1076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51633</xdr:rowOff>
    </xdr:from>
    <xdr:ext cx="762000" cy="259045"/>
    <xdr:sp macro="" textlink="">
      <xdr:nvSpPr>
        <xdr:cNvPr id="332" name="テキスト ボックス 331"/>
        <xdr:cNvSpPr txBox="1"/>
      </xdr:nvSpPr>
      <xdr:spPr>
        <a:xfrm>
          <a:off x="14020800" y="1085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160837</xdr:rowOff>
    </xdr:from>
    <xdr:to>
      <xdr:col>19</xdr:col>
      <xdr:colOff>533400</xdr:colOff>
      <xdr:row>63</xdr:row>
      <xdr:rowOff>90987</xdr:rowOff>
    </xdr:to>
    <xdr:sp macro="" textlink="">
      <xdr:nvSpPr>
        <xdr:cNvPr id="333" name="フローチャート : 判断 332"/>
        <xdr:cNvSpPr/>
      </xdr:nvSpPr>
      <xdr:spPr>
        <a:xfrm>
          <a:off x="13462000" y="10790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75764</xdr:rowOff>
    </xdr:from>
    <xdr:ext cx="762000" cy="259045"/>
    <xdr:sp macro="" textlink="">
      <xdr:nvSpPr>
        <xdr:cNvPr id="334" name="テキスト ボックス 333"/>
        <xdr:cNvSpPr txBox="1"/>
      </xdr:nvSpPr>
      <xdr:spPr>
        <a:xfrm>
          <a:off x="13131800" y="10877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101237</xdr:rowOff>
    </xdr:from>
    <xdr:to>
      <xdr:col>24</xdr:col>
      <xdr:colOff>609600</xdr:colOff>
      <xdr:row>60</xdr:row>
      <xdr:rowOff>31387</xdr:rowOff>
    </xdr:to>
    <xdr:sp macro="" textlink="">
      <xdr:nvSpPr>
        <xdr:cNvPr id="340" name="円/楕円 339"/>
        <xdr:cNvSpPr/>
      </xdr:nvSpPr>
      <xdr:spPr>
        <a:xfrm>
          <a:off x="169672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117764</xdr:rowOff>
    </xdr:from>
    <xdr:ext cx="762000" cy="259045"/>
    <xdr:sp macro="" textlink="">
      <xdr:nvSpPr>
        <xdr:cNvPr id="341" name="定員管理の状況該当値テキスト"/>
        <xdr:cNvSpPr txBox="1"/>
      </xdr:nvSpPr>
      <xdr:spPr>
        <a:xfrm>
          <a:off x="17106900" y="10061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78831</xdr:rowOff>
    </xdr:from>
    <xdr:to>
      <xdr:col>23</xdr:col>
      <xdr:colOff>457200</xdr:colOff>
      <xdr:row>60</xdr:row>
      <xdr:rowOff>8981</xdr:rowOff>
    </xdr:to>
    <xdr:sp macro="" textlink="">
      <xdr:nvSpPr>
        <xdr:cNvPr id="342" name="円/楕円 341"/>
        <xdr:cNvSpPr/>
      </xdr:nvSpPr>
      <xdr:spPr>
        <a:xfrm>
          <a:off x="16129000" y="1019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19158</xdr:rowOff>
    </xdr:from>
    <xdr:ext cx="736600" cy="259045"/>
    <xdr:sp macro="" textlink="">
      <xdr:nvSpPr>
        <xdr:cNvPr id="343" name="テキスト ボックス 342"/>
        <xdr:cNvSpPr txBox="1"/>
      </xdr:nvSpPr>
      <xdr:spPr>
        <a:xfrm>
          <a:off x="15798800" y="9963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85725</xdr:rowOff>
    </xdr:from>
    <xdr:to>
      <xdr:col>22</xdr:col>
      <xdr:colOff>254000</xdr:colOff>
      <xdr:row>60</xdr:row>
      <xdr:rowOff>15875</xdr:rowOff>
    </xdr:to>
    <xdr:sp macro="" textlink="">
      <xdr:nvSpPr>
        <xdr:cNvPr id="344" name="円/楕円 343"/>
        <xdr:cNvSpPr/>
      </xdr:nvSpPr>
      <xdr:spPr>
        <a:xfrm>
          <a:off x="15240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26052</xdr:rowOff>
    </xdr:from>
    <xdr:ext cx="762000" cy="259045"/>
    <xdr:sp macro="" textlink="">
      <xdr:nvSpPr>
        <xdr:cNvPr id="345" name="テキスト ボックス 344"/>
        <xdr:cNvSpPr txBox="1"/>
      </xdr:nvSpPr>
      <xdr:spPr>
        <a:xfrm>
          <a:off x="149098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5.85</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78831</xdr:rowOff>
    </xdr:from>
    <xdr:to>
      <xdr:col>21</xdr:col>
      <xdr:colOff>50800</xdr:colOff>
      <xdr:row>60</xdr:row>
      <xdr:rowOff>8981</xdr:rowOff>
    </xdr:to>
    <xdr:sp macro="" textlink="">
      <xdr:nvSpPr>
        <xdr:cNvPr id="346" name="円/楕円 345"/>
        <xdr:cNvSpPr/>
      </xdr:nvSpPr>
      <xdr:spPr>
        <a:xfrm>
          <a:off x="14351000" y="1019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19158</xdr:rowOff>
    </xdr:from>
    <xdr:ext cx="762000" cy="259045"/>
    <xdr:sp macro="" textlink="">
      <xdr:nvSpPr>
        <xdr:cNvPr id="347" name="テキスト ボックス 346"/>
        <xdr:cNvSpPr txBox="1"/>
      </xdr:nvSpPr>
      <xdr:spPr>
        <a:xfrm>
          <a:off x="14020800" y="9963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104684</xdr:rowOff>
    </xdr:from>
    <xdr:to>
      <xdr:col>19</xdr:col>
      <xdr:colOff>533400</xdr:colOff>
      <xdr:row>60</xdr:row>
      <xdr:rowOff>34834</xdr:rowOff>
    </xdr:to>
    <xdr:sp macro="" textlink="">
      <xdr:nvSpPr>
        <xdr:cNvPr id="348" name="円/楕円 347"/>
        <xdr:cNvSpPr/>
      </xdr:nvSpPr>
      <xdr:spPr>
        <a:xfrm>
          <a:off x="134620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45011</xdr:rowOff>
    </xdr:from>
    <xdr:ext cx="762000" cy="259045"/>
    <xdr:sp macro="" textlink="">
      <xdr:nvSpPr>
        <xdr:cNvPr id="349" name="テキスト ボックス 348"/>
        <xdr:cNvSpPr txBox="1"/>
      </xdr:nvSpPr>
      <xdr:spPr>
        <a:xfrm>
          <a:off x="13131800" y="998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H25</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月開院の北播磨総合医療センターに係る病床数や救急告示病院関係の交付税算入</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本格化</a:t>
          </a:r>
          <a:r>
            <a:rPr kumimoji="1" lang="ja-JP" altLang="en-US" sz="1100">
              <a:solidFill>
                <a:schemeClr val="dk1"/>
              </a:solidFill>
              <a:effectLst/>
              <a:latin typeface="+mn-lt"/>
              <a:ea typeface="+mn-ea"/>
              <a:cs typeface="+mn-cs"/>
            </a:rPr>
            <a:t>するとともに</a:t>
          </a:r>
          <a:r>
            <a:rPr kumimoji="1" lang="ja-JP" altLang="ja-JP" sz="1100">
              <a:solidFill>
                <a:schemeClr val="dk1"/>
              </a:solidFill>
              <a:effectLst/>
              <a:latin typeface="+mn-lt"/>
              <a:ea typeface="+mn-ea"/>
              <a:cs typeface="+mn-cs"/>
            </a:rPr>
            <a:t>、当センターへの出資債、臨時財政対策債の基準財政需要額への</a:t>
          </a:r>
          <a:r>
            <a:rPr kumimoji="1" lang="ja-JP" altLang="en-US" sz="1100">
              <a:solidFill>
                <a:schemeClr val="dk1"/>
              </a:solidFill>
              <a:effectLst/>
              <a:latin typeface="+mn-lt"/>
              <a:ea typeface="+mn-ea"/>
              <a:cs typeface="+mn-cs"/>
            </a:rPr>
            <a:t>算入</a:t>
          </a:r>
          <a:r>
            <a:rPr kumimoji="1" lang="ja-JP" altLang="ja-JP" sz="1100">
              <a:solidFill>
                <a:schemeClr val="dk1"/>
              </a:solidFill>
              <a:effectLst/>
              <a:latin typeface="+mn-lt"/>
              <a:ea typeface="+mn-ea"/>
              <a:cs typeface="+mn-cs"/>
            </a:rPr>
            <a:t>が増加したこと等により、前年度から</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％改善し、全国平均</a:t>
          </a:r>
          <a:r>
            <a:rPr kumimoji="1" lang="en-US" altLang="ja-JP" sz="1100">
              <a:solidFill>
                <a:schemeClr val="dk1"/>
              </a:solidFill>
              <a:effectLst/>
              <a:latin typeface="+mn-lt"/>
              <a:ea typeface="+mn-ea"/>
              <a:cs typeface="+mn-cs"/>
            </a:rPr>
            <a:t>7.4</a:t>
          </a:r>
          <a:r>
            <a:rPr kumimoji="1" lang="ja-JP" altLang="ja-JP" sz="1100">
              <a:solidFill>
                <a:schemeClr val="dk1"/>
              </a:solidFill>
              <a:effectLst/>
              <a:latin typeface="+mn-lt"/>
              <a:ea typeface="+mn-ea"/>
              <a:cs typeface="+mn-cs"/>
            </a:rPr>
            <a:t>％及び兵庫県平均</a:t>
          </a:r>
          <a:r>
            <a:rPr kumimoji="1" lang="en-US" altLang="ja-JP" sz="1100">
              <a:solidFill>
                <a:schemeClr val="dk1"/>
              </a:solidFill>
              <a:effectLst/>
              <a:latin typeface="+mn-lt"/>
              <a:ea typeface="+mn-ea"/>
              <a:cs typeface="+mn-cs"/>
            </a:rPr>
            <a:t>8.4</a:t>
          </a:r>
          <a:r>
            <a:rPr kumimoji="1" lang="ja-JP" altLang="ja-JP" sz="1100">
              <a:solidFill>
                <a:schemeClr val="dk1"/>
              </a:solidFill>
              <a:effectLst/>
              <a:latin typeface="+mn-lt"/>
              <a:ea typeface="+mn-ea"/>
              <a:cs typeface="+mn-cs"/>
            </a:rPr>
            <a:t>％をいずれ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下回る</a:t>
          </a:r>
          <a:r>
            <a:rPr kumimoji="1" lang="ja-JP" altLang="en-US" sz="1100">
              <a:solidFill>
                <a:schemeClr val="dk1"/>
              </a:solidFill>
              <a:effectLst/>
              <a:latin typeface="+mn-lt"/>
              <a:ea typeface="+mn-ea"/>
              <a:cs typeface="+mn-cs"/>
            </a:rPr>
            <a:t>結果</a:t>
          </a:r>
          <a:r>
            <a:rPr kumimoji="1" lang="ja-JP" altLang="ja-JP"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今後も老朽化した公共施設の更新等を控え、公債費の抑制と後年度の財政措置のある</a:t>
          </a:r>
          <a:r>
            <a:rPr kumimoji="1" lang="ja-JP" altLang="en-US" sz="1100">
              <a:solidFill>
                <a:schemeClr val="dk1"/>
              </a:solidFill>
              <a:effectLst/>
              <a:latin typeface="+mn-lt"/>
              <a:ea typeface="+mn-ea"/>
              <a:cs typeface="+mn-cs"/>
            </a:rPr>
            <a:t>地方債</a:t>
          </a:r>
          <a:r>
            <a:rPr kumimoji="1" lang="ja-JP" altLang="ja-JP" sz="1100">
              <a:solidFill>
                <a:schemeClr val="dk1"/>
              </a:solidFill>
              <a:effectLst/>
              <a:latin typeface="+mn-lt"/>
              <a:ea typeface="+mn-ea"/>
              <a:cs typeface="+mn-cs"/>
            </a:rPr>
            <a:t>の活用により公債費負担の適正化に努める。</a:t>
          </a:r>
          <a:endParaRPr lang="ja-JP" altLang="ja-JP">
            <a:effectLst/>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44</xdr:row>
      <xdr:rowOff>52494</xdr:rowOff>
    </xdr:to>
    <xdr:cxnSp macro="">
      <xdr:nvCxnSpPr>
        <xdr:cNvPr id="378" name="直線コネクタ 377"/>
        <xdr:cNvCxnSpPr/>
      </xdr:nvCxnSpPr>
      <xdr:spPr>
        <a:xfrm flipV="1">
          <a:off x="17018000" y="6261100"/>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24571</xdr:rowOff>
    </xdr:from>
    <xdr:ext cx="762000" cy="259045"/>
    <xdr:sp macro="" textlink="">
      <xdr:nvSpPr>
        <xdr:cNvPr id="379" name="公債費負担の状況最小値テキスト"/>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24</xdr:col>
      <xdr:colOff>469900</xdr:colOff>
      <xdr:row>44</xdr:row>
      <xdr:rowOff>52494</xdr:rowOff>
    </xdr:from>
    <xdr:to>
      <xdr:col>24</xdr:col>
      <xdr:colOff>647700</xdr:colOff>
      <xdr:row>44</xdr:row>
      <xdr:rowOff>52494</xdr:rowOff>
    </xdr:to>
    <xdr:cxnSp macro="">
      <xdr:nvCxnSpPr>
        <xdr:cNvPr id="380" name="直線コネクタ 379"/>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81"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82" name="直線コネクタ 381"/>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83820</xdr:rowOff>
    </xdr:from>
    <xdr:to>
      <xdr:col>24</xdr:col>
      <xdr:colOff>558800</xdr:colOff>
      <xdr:row>39</xdr:row>
      <xdr:rowOff>105410</xdr:rowOff>
    </xdr:to>
    <xdr:cxnSp macro="">
      <xdr:nvCxnSpPr>
        <xdr:cNvPr id="383" name="直線コネクタ 382"/>
        <xdr:cNvCxnSpPr/>
      </xdr:nvCxnSpPr>
      <xdr:spPr>
        <a:xfrm flipV="1">
          <a:off x="16179800" y="6598920"/>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64364</xdr:rowOff>
    </xdr:from>
    <xdr:ext cx="762000" cy="259045"/>
    <xdr:sp macro="" textlink="">
      <xdr:nvSpPr>
        <xdr:cNvPr id="384" name="公債費負担の状況平均値テキスト"/>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92287</xdr:rowOff>
    </xdr:from>
    <xdr:to>
      <xdr:col>24</xdr:col>
      <xdr:colOff>609600</xdr:colOff>
      <xdr:row>41</xdr:row>
      <xdr:rowOff>22437</xdr:rowOff>
    </xdr:to>
    <xdr:sp macro="" textlink="">
      <xdr:nvSpPr>
        <xdr:cNvPr id="385" name="フローチャート : 判断 384"/>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105410</xdr:rowOff>
    </xdr:from>
    <xdr:to>
      <xdr:col>23</xdr:col>
      <xdr:colOff>406400</xdr:colOff>
      <xdr:row>40</xdr:row>
      <xdr:rowOff>54610</xdr:rowOff>
    </xdr:to>
    <xdr:cxnSp macro="">
      <xdr:nvCxnSpPr>
        <xdr:cNvPr id="386" name="直線コネクタ 385"/>
        <xdr:cNvCxnSpPr/>
      </xdr:nvCxnSpPr>
      <xdr:spPr>
        <a:xfrm flipV="1">
          <a:off x="15290800" y="679196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108373</xdr:rowOff>
    </xdr:from>
    <xdr:to>
      <xdr:col>23</xdr:col>
      <xdr:colOff>457200</xdr:colOff>
      <xdr:row>41</xdr:row>
      <xdr:rowOff>38523</xdr:rowOff>
    </xdr:to>
    <xdr:sp macro="" textlink="">
      <xdr:nvSpPr>
        <xdr:cNvPr id="387" name="フローチャート : 判断 386"/>
        <xdr:cNvSpPr/>
      </xdr:nvSpPr>
      <xdr:spPr>
        <a:xfrm>
          <a:off x="16129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23300</xdr:rowOff>
    </xdr:from>
    <xdr:ext cx="736600" cy="259045"/>
    <xdr:sp macro="" textlink="">
      <xdr:nvSpPr>
        <xdr:cNvPr id="388" name="テキスト ボックス 387"/>
        <xdr:cNvSpPr txBox="1"/>
      </xdr:nvSpPr>
      <xdr:spPr>
        <a:xfrm>
          <a:off x="15798800" y="705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54610</xdr:rowOff>
    </xdr:from>
    <xdr:to>
      <xdr:col>22</xdr:col>
      <xdr:colOff>203200</xdr:colOff>
      <xdr:row>41</xdr:row>
      <xdr:rowOff>44027</xdr:rowOff>
    </xdr:to>
    <xdr:cxnSp macro="">
      <xdr:nvCxnSpPr>
        <xdr:cNvPr id="389" name="直線コネクタ 388"/>
        <xdr:cNvCxnSpPr/>
      </xdr:nvCxnSpPr>
      <xdr:spPr>
        <a:xfrm flipV="1">
          <a:off x="14401800" y="6912610"/>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25400</xdr:rowOff>
    </xdr:from>
    <xdr:to>
      <xdr:col>22</xdr:col>
      <xdr:colOff>254000</xdr:colOff>
      <xdr:row>41</xdr:row>
      <xdr:rowOff>127000</xdr:rowOff>
    </xdr:to>
    <xdr:sp macro="" textlink="">
      <xdr:nvSpPr>
        <xdr:cNvPr id="390" name="フローチャート : 判断 389"/>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111777</xdr:rowOff>
    </xdr:from>
    <xdr:ext cx="762000" cy="259045"/>
    <xdr:sp macro="" textlink="">
      <xdr:nvSpPr>
        <xdr:cNvPr id="391" name="テキスト ボックス 390"/>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44027</xdr:rowOff>
    </xdr:from>
    <xdr:to>
      <xdr:col>21</xdr:col>
      <xdr:colOff>0</xdr:colOff>
      <xdr:row>41</xdr:row>
      <xdr:rowOff>132504</xdr:rowOff>
    </xdr:to>
    <xdr:cxnSp macro="">
      <xdr:nvCxnSpPr>
        <xdr:cNvPr id="392" name="直線コネクタ 391"/>
        <xdr:cNvCxnSpPr/>
      </xdr:nvCxnSpPr>
      <xdr:spPr>
        <a:xfrm flipV="1">
          <a:off x="13512800" y="707347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97790</xdr:rowOff>
    </xdr:from>
    <xdr:to>
      <xdr:col>21</xdr:col>
      <xdr:colOff>50800</xdr:colOff>
      <xdr:row>42</xdr:row>
      <xdr:rowOff>27940</xdr:rowOff>
    </xdr:to>
    <xdr:sp macro="" textlink="">
      <xdr:nvSpPr>
        <xdr:cNvPr id="393" name="フローチャート : 判断 392"/>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12717</xdr:rowOff>
    </xdr:from>
    <xdr:ext cx="762000" cy="259045"/>
    <xdr:sp macro="" textlink="">
      <xdr:nvSpPr>
        <xdr:cNvPr id="394" name="テキスト ボックス 393"/>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14817</xdr:rowOff>
    </xdr:from>
    <xdr:to>
      <xdr:col>19</xdr:col>
      <xdr:colOff>533400</xdr:colOff>
      <xdr:row>42</xdr:row>
      <xdr:rowOff>116417</xdr:rowOff>
    </xdr:to>
    <xdr:sp macro="" textlink="">
      <xdr:nvSpPr>
        <xdr:cNvPr id="395" name="フローチャート : 判断 394"/>
        <xdr:cNvSpPr/>
      </xdr:nvSpPr>
      <xdr:spPr>
        <a:xfrm>
          <a:off x="13462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101194</xdr:rowOff>
    </xdr:from>
    <xdr:ext cx="762000" cy="259045"/>
    <xdr:sp macro="" textlink="">
      <xdr:nvSpPr>
        <xdr:cNvPr id="396" name="テキスト ボックス 395"/>
        <xdr:cNvSpPr txBox="1"/>
      </xdr:nvSpPr>
      <xdr:spPr>
        <a:xfrm>
          <a:off x="13131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33020</xdr:rowOff>
    </xdr:from>
    <xdr:to>
      <xdr:col>24</xdr:col>
      <xdr:colOff>609600</xdr:colOff>
      <xdr:row>38</xdr:row>
      <xdr:rowOff>134620</xdr:rowOff>
    </xdr:to>
    <xdr:sp macro="" textlink="">
      <xdr:nvSpPr>
        <xdr:cNvPr id="402" name="円/楕円 401"/>
        <xdr:cNvSpPr/>
      </xdr:nvSpPr>
      <xdr:spPr>
        <a:xfrm>
          <a:off x="169672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49547</xdr:rowOff>
    </xdr:from>
    <xdr:ext cx="762000" cy="259045"/>
    <xdr:sp macro="" textlink="">
      <xdr:nvSpPr>
        <xdr:cNvPr id="403" name="公債費負担の状況該当値テキスト"/>
        <xdr:cNvSpPr txBox="1"/>
      </xdr:nvSpPr>
      <xdr:spPr>
        <a:xfrm>
          <a:off x="17106900" y="639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54610</xdr:rowOff>
    </xdr:from>
    <xdr:to>
      <xdr:col>23</xdr:col>
      <xdr:colOff>457200</xdr:colOff>
      <xdr:row>39</xdr:row>
      <xdr:rowOff>156210</xdr:rowOff>
    </xdr:to>
    <xdr:sp macro="" textlink="">
      <xdr:nvSpPr>
        <xdr:cNvPr id="404" name="円/楕円 403"/>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166387</xdr:rowOff>
    </xdr:from>
    <xdr:ext cx="736600" cy="259045"/>
    <xdr:sp macro="" textlink="">
      <xdr:nvSpPr>
        <xdr:cNvPr id="405" name="テキスト ボックス 404"/>
        <xdr:cNvSpPr txBox="1"/>
      </xdr:nvSpPr>
      <xdr:spPr>
        <a:xfrm>
          <a:off x="15798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3810</xdr:rowOff>
    </xdr:from>
    <xdr:to>
      <xdr:col>22</xdr:col>
      <xdr:colOff>254000</xdr:colOff>
      <xdr:row>40</xdr:row>
      <xdr:rowOff>105410</xdr:rowOff>
    </xdr:to>
    <xdr:sp macro="" textlink="">
      <xdr:nvSpPr>
        <xdr:cNvPr id="406" name="円/楕円 405"/>
        <xdr:cNvSpPr/>
      </xdr:nvSpPr>
      <xdr:spPr>
        <a:xfrm>
          <a:off x="15240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115587</xdr:rowOff>
    </xdr:from>
    <xdr:ext cx="762000" cy="259045"/>
    <xdr:sp macro="" textlink="">
      <xdr:nvSpPr>
        <xdr:cNvPr id="407" name="テキスト ボックス 406"/>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164677</xdr:rowOff>
    </xdr:from>
    <xdr:to>
      <xdr:col>21</xdr:col>
      <xdr:colOff>50800</xdr:colOff>
      <xdr:row>41</xdr:row>
      <xdr:rowOff>94827</xdr:rowOff>
    </xdr:to>
    <xdr:sp macro="" textlink="">
      <xdr:nvSpPr>
        <xdr:cNvPr id="408" name="円/楕円 407"/>
        <xdr:cNvSpPr/>
      </xdr:nvSpPr>
      <xdr:spPr>
        <a:xfrm>
          <a:off x="14351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105004</xdr:rowOff>
    </xdr:from>
    <xdr:ext cx="762000" cy="259045"/>
    <xdr:sp macro="" textlink="">
      <xdr:nvSpPr>
        <xdr:cNvPr id="409" name="テキスト ボックス 408"/>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81704</xdr:rowOff>
    </xdr:from>
    <xdr:to>
      <xdr:col>19</xdr:col>
      <xdr:colOff>533400</xdr:colOff>
      <xdr:row>42</xdr:row>
      <xdr:rowOff>11854</xdr:rowOff>
    </xdr:to>
    <xdr:sp macro="" textlink="">
      <xdr:nvSpPr>
        <xdr:cNvPr id="410" name="円/楕円 409"/>
        <xdr:cNvSpPr/>
      </xdr:nvSpPr>
      <xdr:spPr>
        <a:xfrm>
          <a:off x="13462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22031</xdr:rowOff>
    </xdr:from>
    <xdr:ext cx="762000" cy="259045"/>
    <xdr:sp macro="" textlink="">
      <xdr:nvSpPr>
        <xdr:cNvPr id="411" name="テキスト ボックス 410"/>
        <xdr:cNvSpPr txBox="1"/>
      </xdr:nvSpPr>
      <xdr:spPr>
        <a:xfrm>
          <a:off x="13131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充当可能基金は微減するものの、一般会計の地方債残高及び</a:t>
          </a:r>
          <a:r>
            <a:rPr kumimoji="1" lang="ja-JP" altLang="ja-JP" sz="1100">
              <a:solidFill>
                <a:schemeClr val="dk1"/>
              </a:solidFill>
              <a:effectLst/>
              <a:latin typeface="+mn-lt"/>
              <a:ea typeface="+mn-ea"/>
              <a:cs typeface="+mn-cs"/>
            </a:rPr>
            <a:t>公営企業債等繰入見込額の減少により将来負担額は減少し、６年連続でマイナス値を維持している。（</a:t>
          </a:r>
          <a:r>
            <a:rPr kumimoji="1" lang="en-US" altLang="ja-JP" sz="1100">
              <a:solidFill>
                <a:schemeClr val="dk1"/>
              </a:solidFill>
              <a:effectLst/>
              <a:latin typeface="+mn-lt"/>
              <a:ea typeface="+mn-ea"/>
              <a:cs typeface="+mn-cs"/>
            </a:rPr>
            <a:t>H26</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24.8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28.4</a:t>
          </a:r>
          <a:r>
            <a:rPr kumimoji="1" lang="ja-JP" altLang="ja-JP" sz="1100">
              <a:solidFill>
                <a:schemeClr val="dk1"/>
              </a:solidFill>
              <a:effectLst/>
              <a:latin typeface="+mn-lt"/>
              <a:ea typeface="+mn-ea"/>
              <a:cs typeface="+mn-cs"/>
            </a:rPr>
            <a:t>）</a:t>
          </a:r>
          <a:endParaRPr lang="ja-JP" altLang="ja-JP">
            <a:effectLst/>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8" name="直線コネクタ 427"/>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9" name="テキスト ボックス 428"/>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32" name="直線コネクタ 431"/>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33" name="テキスト ボックス 432"/>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93821</xdr:rowOff>
    </xdr:to>
    <xdr:cxnSp macro="">
      <xdr:nvCxnSpPr>
        <xdr:cNvPr id="436" name="直線コネクタ 435"/>
        <xdr:cNvCxnSpPr/>
      </xdr:nvCxnSpPr>
      <xdr:spPr>
        <a:xfrm flipV="1">
          <a:off x="17018000" y="2571750"/>
          <a:ext cx="0" cy="1293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65898</xdr:rowOff>
    </xdr:from>
    <xdr:ext cx="762000" cy="259045"/>
    <xdr:sp macro="" textlink="">
      <xdr:nvSpPr>
        <xdr:cNvPr id="437" name="将来負担の状況最小値テキスト"/>
        <xdr:cNvSpPr txBox="1"/>
      </xdr:nvSpPr>
      <xdr:spPr>
        <a:xfrm>
          <a:off x="17106900" y="383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214.5</a:t>
          </a:r>
          <a:endParaRPr kumimoji="1" lang="ja-JP" altLang="en-US" sz="1000" b="1">
            <a:latin typeface="ＭＳ Ｐゴシック"/>
          </a:endParaRPr>
        </a:p>
      </xdr:txBody>
    </xdr:sp>
    <xdr:clientData/>
  </xdr:oneCellAnchor>
  <xdr:twoCellAnchor>
    <xdr:from>
      <xdr:col>24</xdr:col>
      <xdr:colOff>469900</xdr:colOff>
      <xdr:row>22</xdr:row>
      <xdr:rowOff>93821</xdr:rowOff>
    </xdr:from>
    <xdr:to>
      <xdr:col>24</xdr:col>
      <xdr:colOff>647700</xdr:colOff>
      <xdr:row>22</xdr:row>
      <xdr:rowOff>93821</xdr:rowOff>
    </xdr:to>
    <xdr:cxnSp macro="">
      <xdr:nvCxnSpPr>
        <xdr:cNvPr id="438" name="直線コネクタ 437"/>
        <xdr:cNvCxnSpPr/>
      </xdr:nvCxnSpPr>
      <xdr:spPr>
        <a:xfrm>
          <a:off x="16929100" y="386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86377</xdr:rowOff>
    </xdr:from>
    <xdr:ext cx="762000" cy="259045"/>
    <xdr:sp macro="" textlink="">
      <xdr:nvSpPr>
        <xdr:cNvPr id="439"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40" name="直線コネクタ 439"/>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92473</xdr:rowOff>
    </xdr:from>
    <xdr:ext cx="762000" cy="259045"/>
    <xdr:sp macro="" textlink="">
      <xdr:nvSpPr>
        <xdr:cNvPr id="441" name="将来負担の状況平均値テキスト"/>
        <xdr:cNvSpPr txBox="1"/>
      </xdr:nvSpPr>
      <xdr:spPr>
        <a:xfrm>
          <a:off x="17106900" y="2835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120396</xdr:rowOff>
    </xdr:from>
    <xdr:to>
      <xdr:col>24</xdr:col>
      <xdr:colOff>609600</xdr:colOff>
      <xdr:row>17</xdr:row>
      <xdr:rowOff>50546</xdr:rowOff>
    </xdr:to>
    <xdr:sp macro="" textlink="">
      <xdr:nvSpPr>
        <xdr:cNvPr id="442" name="フローチャート : 判断 441"/>
        <xdr:cNvSpPr/>
      </xdr:nvSpPr>
      <xdr:spPr>
        <a:xfrm>
          <a:off x="169672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16</xdr:row>
      <xdr:rowOff>70930</xdr:rowOff>
    </xdr:from>
    <xdr:to>
      <xdr:col>23</xdr:col>
      <xdr:colOff>457200</xdr:colOff>
      <xdr:row>17</xdr:row>
      <xdr:rowOff>1080</xdr:rowOff>
    </xdr:to>
    <xdr:sp macro="" textlink="">
      <xdr:nvSpPr>
        <xdr:cNvPr id="443" name="フローチャート : 判断 442"/>
        <xdr:cNvSpPr/>
      </xdr:nvSpPr>
      <xdr:spPr>
        <a:xfrm>
          <a:off x="16129000" y="28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11257</xdr:rowOff>
    </xdr:from>
    <xdr:ext cx="736600" cy="259045"/>
    <xdr:sp macro="" textlink="">
      <xdr:nvSpPr>
        <xdr:cNvPr id="444" name="テキスト ボックス 443"/>
        <xdr:cNvSpPr txBox="1"/>
      </xdr:nvSpPr>
      <xdr:spPr>
        <a:xfrm>
          <a:off x="15798800" y="2583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22</xdr:col>
      <xdr:colOff>152400</xdr:colOff>
      <xdr:row>16</xdr:row>
      <xdr:rowOff>96266</xdr:rowOff>
    </xdr:from>
    <xdr:to>
      <xdr:col>22</xdr:col>
      <xdr:colOff>254000</xdr:colOff>
      <xdr:row>17</xdr:row>
      <xdr:rowOff>26416</xdr:rowOff>
    </xdr:to>
    <xdr:sp macro="" textlink="">
      <xdr:nvSpPr>
        <xdr:cNvPr id="445" name="フローチャート : 判断 444"/>
        <xdr:cNvSpPr/>
      </xdr:nvSpPr>
      <xdr:spPr>
        <a:xfrm>
          <a:off x="15240000" y="28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36593</xdr:rowOff>
    </xdr:from>
    <xdr:ext cx="762000" cy="259045"/>
    <xdr:sp macro="" textlink="">
      <xdr:nvSpPr>
        <xdr:cNvPr id="446" name="テキスト ボックス 445"/>
        <xdr:cNvSpPr txBox="1"/>
      </xdr:nvSpPr>
      <xdr:spPr>
        <a:xfrm>
          <a:off x="14909800" y="260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167449</xdr:rowOff>
    </xdr:from>
    <xdr:to>
      <xdr:col>21</xdr:col>
      <xdr:colOff>50800</xdr:colOff>
      <xdr:row>17</xdr:row>
      <xdr:rowOff>97599</xdr:rowOff>
    </xdr:to>
    <xdr:sp macro="" textlink="">
      <xdr:nvSpPr>
        <xdr:cNvPr id="447" name="フローチャート : 判断 446"/>
        <xdr:cNvSpPr/>
      </xdr:nvSpPr>
      <xdr:spPr>
        <a:xfrm>
          <a:off x="14351000" y="291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107776</xdr:rowOff>
    </xdr:from>
    <xdr:ext cx="762000" cy="259045"/>
    <xdr:sp macro="" textlink="">
      <xdr:nvSpPr>
        <xdr:cNvPr id="448" name="テキスト ボックス 447"/>
        <xdr:cNvSpPr txBox="1"/>
      </xdr:nvSpPr>
      <xdr:spPr>
        <a:xfrm>
          <a:off x="14020800" y="267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64167</xdr:rowOff>
    </xdr:from>
    <xdr:to>
      <xdr:col>19</xdr:col>
      <xdr:colOff>533400</xdr:colOff>
      <xdr:row>17</xdr:row>
      <xdr:rowOff>165767</xdr:rowOff>
    </xdr:to>
    <xdr:sp macro="" textlink="">
      <xdr:nvSpPr>
        <xdr:cNvPr id="449" name="フローチャート : 判断 448"/>
        <xdr:cNvSpPr/>
      </xdr:nvSpPr>
      <xdr:spPr>
        <a:xfrm>
          <a:off x="13462000" y="29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4494</xdr:rowOff>
    </xdr:from>
    <xdr:ext cx="762000" cy="259045"/>
    <xdr:sp macro="" textlink="">
      <xdr:nvSpPr>
        <xdr:cNvPr id="450" name="テキスト ボックス 449"/>
        <xdr:cNvSpPr txBox="1"/>
      </xdr:nvSpPr>
      <xdr:spPr>
        <a:xfrm>
          <a:off x="13131800" y="2747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75.9</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兵庫県小野市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49,319
48,752
92.94
19,182,748
18,637,400
351,428
11,496,802
18,419,905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年間の退職者不補充や民間委託の推進等により他団体に先駆けて職員数の削減に取り組み、さらに平成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年度から地域手当（</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％）を全廃するなど徹底した人件費の抑制に取り組んできた。平成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年以来、月例給及び期末勤勉手当の増額改定があったものの経常一般財源に占める人件費の割合は、前年度と同水準を維持し、全国平均</a:t>
          </a:r>
          <a:r>
            <a:rPr kumimoji="1" lang="en-US" altLang="ja-JP" sz="1100">
              <a:solidFill>
                <a:schemeClr val="dk1"/>
              </a:solidFill>
              <a:effectLst/>
              <a:latin typeface="+mn-lt"/>
              <a:ea typeface="+mn-ea"/>
              <a:cs typeface="+mn-cs"/>
            </a:rPr>
            <a:t>23.3</a:t>
          </a:r>
          <a:r>
            <a:rPr kumimoji="1" lang="ja-JP" altLang="ja-JP" sz="1100">
              <a:solidFill>
                <a:schemeClr val="dk1"/>
              </a:solidFill>
              <a:effectLst/>
              <a:latin typeface="+mn-lt"/>
              <a:ea typeface="+mn-ea"/>
              <a:cs typeface="+mn-cs"/>
            </a:rPr>
            <a:t>％及び兵庫県平均</a:t>
          </a:r>
          <a:r>
            <a:rPr kumimoji="1" lang="en-US" altLang="ja-JP" sz="1100">
              <a:solidFill>
                <a:schemeClr val="dk1"/>
              </a:solidFill>
              <a:effectLst/>
              <a:latin typeface="+mn-lt"/>
              <a:ea typeface="+mn-ea"/>
              <a:cs typeface="+mn-cs"/>
            </a:rPr>
            <a:t>24.7</a:t>
          </a:r>
          <a:r>
            <a:rPr kumimoji="1" lang="ja-JP" altLang="ja-JP" sz="1100">
              <a:solidFill>
                <a:schemeClr val="dk1"/>
              </a:solidFill>
              <a:effectLst/>
              <a:latin typeface="+mn-lt"/>
              <a:ea typeface="+mn-ea"/>
              <a:cs typeface="+mn-cs"/>
            </a:rPr>
            <a:t>％をいずれも下回っている。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122428</xdr:rowOff>
    </xdr:from>
    <xdr:to>
      <xdr:col>7</xdr:col>
      <xdr:colOff>15875</xdr:colOff>
      <xdr:row>41</xdr:row>
      <xdr:rowOff>51562</xdr:rowOff>
    </xdr:to>
    <xdr:cxnSp macro="">
      <xdr:nvCxnSpPr>
        <xdr:cNvPr id="59" name="直線コネクタ 58"/>
        <xdr:cNvCxnSpPr/>
      </xdr:nvCxnSpPr>
      <xdr:spPr>
        <a:xfrm flipV="1">
          <a:off x="4826000" y="5608828"/>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23639</xdr:rowOff>
    </xdr:from>
    <xdr:ext cx="762000" cy="259045"/>
    <xdr:sp macro="" textlink="">
      <xdr:nvSpPr>
        <xdr:cNvPr id="60" name="人件費最小値テキスト"/>
        <xdr:cNvSpPr txBox="1"/>
      </xdr:nvSpPr>
      <xdr:spPr>
        <a:xfrm>
          <a:off x="4914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29.8</a:t>
          </a:r>
          <a:endParaRPr kumimoji="1" lang="ja-JP" altLang="en-US" sz="1000" b="1">
            <a:latin typeface="ＭＳ Ｐゴシック"/>
          </a:endParaRPr>
        </a:p>
      </xdr:txBody>
    </xdr:sp>
    <xdr:clientData/>
  </xdr:oneCellAnchor>
  <xdr:twoCellAnchor>
    <xdr:from>
      <xdr:col>6</xdr:col>
      <xdr:colOff>612775</xdr:colOff>
      <xdr:row>41</xdr:row>
      <xdr:rowOff>51562</xdr:rowOff>
    </xdr:from>
    <xdr:to>
      <xdr:col>7</xdr:col>
      <xdr:colOff>104775</xdr:colOff>
      <xdr:row>41</xdr:row>
      <xdr:rowOff>51562</xdr:rowOff>
    </xdr:to>
    <xdr:cxnSp macro="">
      <xdr:nvCxnSpPr>
        <xdr:cNvPr id="61" name="直線コネクタ 60"/>
        <xdr:cNvCxnSpPr/>
      </xdr:nvCxnSpPr>
      <xdr:spPr>
        <a:xfrm>
          <a:off x="4737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37355</xdr:rowOff>
    </xdr:from>
    <xdr:ext cx="762000" cy="259045"/>
    <xdr:sp macro="" textlink="">
      <xdr:nvSpPr>
        <xdr:cNvPr id="62" name="人件費最大値テキスト"/>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32</xdr:row>
      <xdr:rowOff>122428</xdr:rowOff>
    </xdr:from>
    <xdr:to>
      <xdr:col>7</xdr:col>
      <xdr:colOff>104775</xdr:colOff>
      <xdr:row>32</xdr:row>
      <xdr:rowOff>122428</xdr:rowOff>
    </xdr:to>
    <xdr:cxnSp macro="">
      <xdr:nvCxnSpPr>
        <xdr:cNvPr id="63" name="直線コネクタ 62"/>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131572</xdr:rowOff>
    </xdr:from>
    <xdr:to>
      <xdr:col>7</xdr:col>
      <xdr:colOff>15875</xdr:colOff>
      <xdr:row>37</xdr:row>
      <xdr:rowOff>5842</xdr:rowOff>
    </xdr:to>
    <xdr:cxnSp macro="">
      <xdr:nvCxnSpPr>
        <xdr:cNvPr id="64" name="直線コネクタ 63"/>
        <xdr:cNvCxnSpPr/>
      </xdr:nvCxnSpPr>
      <xdr:spPr>
        <a:xfrm flipV="1">
          <a:off x="3987800" y="630377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116857</xdr:rowOff>
    </xdr:from>
    <xdr:ext cx="762000" cy="259045"/>
    <xdr:sp macro="" textlink="">
      <xdr:nvSpPr>
        <xdr:cNvPr id="65" name="人件費平均値テキスト"/>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144780</xdr:rowOff>
    </xdr:from>
    <xdr:to>
      <xdr:col>7</xdr:col>
      <xdr:colOff>66675</xdr:colOff>
      <xdr:row>37</xdr:row>
      <xdr:rowOff>74930</xdr:rowOff>
    </xdr:to>
    <xdr:sp macro="" textlink="">
      <xdr:nvSpPr>
        <xdr:cNvPr id="66" name="フローチャート : 判断 65"/>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5842</xdr:rowOff>
    </xdr:from>
    <xdr:to>
      <xdr:col>5</xdr:col>
      <xdr:colOff>549275</xdr:colOff>
      <xdr:row>37</xdr:row>
      <xdr:rowOff>5842</xdr:rowOff>
    </xdr:to>
    <xdr:cxnSp macro="">
      <xdr:nvCxnSpPr>
        <xdr:cNvPr id="67" name="直線コネクタ 66"/>
        <xdr:cNvCxnSpPr/>
      </xdr:nvCxnSpPr>
      <xdr:spPr>
        <a:xfrm>
          <a:off x="3098800" y="6349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101346</xdr:rowOff>
    </xdr:from>
    <xdr:to>
      <xdr:col>5</xdr:col>
      <xdr:colOff>600075</xdr:colOff>
      <xdr:row>38</xdr:row>
      <xdr:rowOff>31496</xdr:rowOff>
    </xdr:to>
    <xdr:sp macro="" textlink="">
      <xdr:nvSpPr>
        <xdr:cNvPr id="68" name="フローチャート : 判断 67"/>
        <xdr:cNvSpPr/>
      </xdr:nvSpPr>
      <xdr:spPr>
        <a:xfrm>
          <a:off x="3937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16273</xdr:rowOff>
    </xdr:from>
    <xdr:ext cx="736600" cy="259045"/>
    <xdr:sp macro="" textlink="">
      <xdr:nvSpPr>
        <xdr:cNvPr id="69" name="テキスト ボックス 68"/>
        <xdr:cNvSpPr txBox="1"/>
      </xdr:nvSpPr>
      <xdr:spPr>
        <a:xfrm>
          <a:off x="3606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5842</xdr:rowOff>
    </xdr:from>
    <xdr:to>
      <xdr:col>4</xdr:col>
      <xdr:colOff>346075</xdr:colOff>
      <xdr:row>37</xdr:row>
      <xdr:rowOff>115570</xdr:rowOff>
    </xdr:to>
    <xdr:cxnSp macro="">
      <xdr:nvCxnSpPr>
        <xdr:cNvPr id="70" name="直線コネクタ 69"/>
        <xdr:cNvCxnSpPr/>
      </xdr:nvCxnSpPr>
      <xdr:spPr>
        <a:xfrm flipV="1">
          <a:off x="2209800" y="634949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92202</xdr:rowOff>
    </xdr:from>
    <xdr:to>
      <xdr:col>4</xdr:col>
      <xdr:colOff>396875</xdr:colOff>
      <xdr:row>38</xdr:row>
      <xdr:rowOff>22352</xdr:rowOff>
    </xdr:to>
    <xdr:sp macro="" textlink="">
      <xdr:nvSpPr>
        <xdr:cNvPr id="71" name="フローチャート : 判断 70"/>
        <xdr:cNvSpPr/>
      </xdr:nvSpPr>
      <xdr:spPr>
        <a:xfrm>
          <a:off x="3048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7129</xdr:rowOff>
    </xdr:from>
    <xdr:ext cx="762000" cy="259045"/>
    <xdr:sp macro="" textlink="">
      <xdr:nvSpPr>
        <xdr:cNvPr id="72" name="テキスト ボックス 71"/>
        <xdr:cNvSpPr txBox="1"/>
      </xdr:nvSpPr>
      <xdr:spPr>
        <a:xfrm>
          <a:off x="2717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51562</xdr:rowOff>
    </xdr:from>
    <xdr:to>
      <xdr:col>3</xdr:col>
      <xdr:colOff>142875</xdr:colOff>
      <xdr:row>37</xdr:row>
      <xdr:rowOff>115570</xdr:rowOff>
    </xdr:to>
    <xdr:cxnSp macro="">
      <xdr:nvCxnSpPr>
        <xdr:cNvPr id="73" name="直線コネクタ 72"/>
        <xdr:cNvCxnSpPr/>
      </xdr:nvCxnSpPr>
      <xdr:spPr>
        <a:xfrm>
          <a:off x="1320800" y="63952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165354</xdr:rowOff>
    </xdr:from>
    <xdr:to>
      <xdr:col>3</xdr:col>
      <xdr:colOff>193675</xdr:colOff>
      <xdr:row>38</xdr:row>
      <xdr:rowOff>95504</xdr:rowOff>
    </xdr:to>
    <xdr:sp macro="" textlink="">
      <xdr:nvSpPr>
        <xdr:cNvPr id="74" name="フローチャート : 判断 73"/>
        <xdr:cNvSpPr/>
      </xdr:nvSpPr>
      <xdr:spPr>
        <a:xfrm>
          <a:off x="2159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80281</xdr:rowOff>
    </xdr:from>
    <xdr:ext cx="762000" cy="259045"/>
    <xdr:sp macro="" textlink="">
      <xdr:nvSpPr>
        <xdr:cNvPr id="75" name="テキスト ボックス 74"/>
        <xdr:cNvSpPr txBox="1"/>
      </xdr:nvSpPr>
      <xdr:spPr>
        <a:xfrm>
          <a:off x="1828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30480</xdr:rowOff>
    </xdr:from>
    <xdr:to>
      <xdr:col>1</xdr:col>
      <xdr:colOff>676275</xdr:colOff>
      <xdr:row>38</xdr:row>
      <xdr:rowOff>132080</xdr:rowOff>
    </xdr:to>
    <xdr:sp macro="" textlink="">
      <xdr:nvSpPr>
        <xdr:cNvPr id="76" name="フローチャート : 判断 75"/>
        <xdr:cNvSpPr/>
      </xdr:nvSpPr>
      <xdr:spPr>
        <a:xfrm>
          <a:off x="1270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116857</xdr:rowOff>
    </xdr:from>
    <xdr:ext cx="762000" cy="259045"/>
    <xdr:sp macro="" textlink="">
      <xdr:nvSpPr>
        <xdr:cNvPr id="77" name="テキスト ボックス 76"/>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80772</xdr:rowOff>
    </xdr:from>
    <xdr:to>
      <xdr:col>7</xdr:col>
      <xdr:colOff>66675</xdr:colOff>
      <xdr:row>37</xdr:row>
      <xdr:rowOff>10922</xdr:rowOff>
    </xdr:to>
    <xdr:sp macro="" textlink="">
      <xdr:nvSpPr>
        <xdr:cNvPr id="83" name="円/楕円 82"/>
        <xdr:cNvSpPr/>
      </xdr:nvSpPr>
      <xdr:spPr>
        <a:xfrm>
          <a:off x="4775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97299</xdr:rowOff>
    </xdr:from>
    <xdr:ext cx="762000" cy="259045"/>
    <xdr:sp macro="" textlink="">
      <xdr:nvSpPr>
        <xdr:cNvPr id="84" name="人件費該当値テキスト"/>
        <xdr:cNvSpPr txBox="1"/>
      </xdr:nvSpPr>
      <xdr:spPr>
        <a:xfrm>
          <a:off x="4914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126492</xdr:rowOff>
    </xdr:from>
    <xdr:to>
      <xdr:col>5</xdr:col>
      <xdr:colOff>600075</xdr:colOff>
      <xdr:row>37</xdr:row>
      <xdr:rowOff>56642</xdr:rowOff>
    </xdr:to>
    <xdr:sp macro="" textlink="">
      <xdr:nvSpPr>
        <xdr:cNvPr id="85" name="円/楕円 84"/>
        <xdr:cNvSpPr/>
      </xdr:nvSpPr>
      <xdr:spPr>
        <a:xfrm>
          <a:off x="3937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66819</xdr:rowOff>
    </xdr:from>
    <xdr:ext cx="736600" cy="259045"/>
    <xdr:sp macro="" textlink="">
      <xdr:nvSpPr>
        <xdr:cNvPr id="86" name="テキスト ボックス 85"/>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126492</xdr:rowOff>
    </xdr:from>
    <xdr:to>
      <xdr:col>4</xdr:col>
      <xdr:colOff>396875</xdr:colOff>
      <xdr:row>37</xdr:row>
      <xdr:rowOff>56642</xdr:rowOff>
    </xdr:to>
    <xdr:sp macro="" textlink="">
      <xdr:nvSpPr>
        <xdr:cNvPr id="87" name="円/楕円 86"/>
        <xdr:cNvSpPr/>
      </xdr:nvSpPr>
      <xdr:spPr>
        <a:xfrm>
          <a:off x="3048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88" name="テキスト ボックス 87"/>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64770</xdr:rowOff>
    </xdr:from>
    <xdr:to>
      <xdr:col>3</xdr:col>
      <xdr:colOff>193675</xdr:colOff>
      <xdr:row>37</xdr:row>
      <xdr:rowOff>166370</xdr:rowOff>
    </xdr:to>
    <xdr:sp macro="" textlink="">
      <xdr:nvSpPr>
        <xdr:cNvPr id="89" name="円/楕円 88"/>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5097</xdr:rowOff>
    </xdr:from>
    <xdr:ext cx="762000" cy="259045"/>
    <xdr:sp macro="" textlink="">
      <xdr:nvSpPr>
        <xdr:cNvPr id="90" name="テキスト ボックス 89"/>
        <xdr:cNvSpPr txBox="1"/>
      </xdr:nvSpPr>
      <xdr:spPr>
        <a:xfrm>
          <a:off x="1828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91" name="円/楕円 90"/>
        <xdr:cNvSpPr/>
      </xdr:nvSpPr>
      <xdr:spPr>
        <a:xfrm>
          <a:off x="1270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112539</xdr:rowOff>
    </xdr:from>
    <xdr:ext cx="762000" cy="259045"/>
    <xdr:sp macro="" textlink="">
      <xdr:nvSpPr>
        <xdr:cNvPr id="92" name="テキスト ボックス 91"/>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光熱費の上昇等による管理運営費の上昇により経常的物件費の経費は微増したものの財源の確保により、前年度から</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％減の</a:t>
          </a:r>
          <a:r>
            <a:rPr kumimoji="1" lang="en-US" altLang="ja-JP" sz="1100">
              <a:solidFill>
                <a:schemeClr val="dk1"/>
              </a:solidFill>
              <a:effectLst/>
              <a:latin typeface="+mn-lt"/>
              <a:ea typeface="+mn-ea"/>
              <a:cs typeface="+mn-cs"/>
            </a:rPr>
            <a:t>13.7</a:t>
          </a:r>
          <a:r>
            <a:rPr kumimoji="1" lang="ja-JP" altLang="ja-JP" sz="1100">
              <a:solidFill>
                <a:schemeClr val="dk1"/>
              </a:solidFill>
              <a:effectLst/>
              <a:latin typeface="+mn-lt"/>
              <a:ea typeface="+mn-ea"/>
              <a:cs typeface="+mn-cs"/>
            </a:rPr>
            <a:t>％となった。全国平均</a:t>
          </a:r>
          <a:r>
            <a:rPr kumimoji="1" lang="en-US" altLang="ja-JP" sz="1100">
              <a:solidFill>
                <a:schemeClr val="dk1"/>
              </a:solidFill>
              <a:effectLst/>
              <a:latin typeface="+mn-lt"/>
              <a:ea typeface="+mn-ea"/>
              <a:cs typeface="+mn-cs"/>
            </a:rPr>
            <a:t>14.3</a:t>
          </a:r>
          <a:r>
            <a:rPr kumimoji="1" lang="ja-JP" altLang="ja-JP" sz="1100">
              <a:solidFill>
                <a:schemeClr val="dk1"/>
              </a:solidFill>
              <a:effectLst/>
              <a:latin typeface="+mn-lt"/>
              <a:ea typeface="+mn-ea"/>
              <a:cs typeface="+mn-cs"/>
            </a:rPr>
            <a:t>％及を下回っているものの、兵庫県平均</a:t>
          </a:r>
          <a:r>
            <a:rPr kumimoji="1" lang="en-US" altLang="ja-JP" sz="1100">
              <a:solidFill>
                <a:schemeClr val="dk1"/>
              </a:solidFill>
              <a:effectLst/>
              <a:latin typeface="+mn-lt"/>
              <a:ea typeface="+mn-ea"/>
              <a:cs typeface="+mn-cs"/>
            </a:rPr>
            <a:t>12.4%</a:t>
          </a:r>
          <a:r>
            <a:rPr kumimoji="1" lang="ja-JP" altLang="ja-JP" sz="1100">
              <a:solidFill>
                <a:schemeClr val="dk1"/>
              </a:solidFill>
              <a:effectLst/>
              <a:latin typeface="+mn-lt"/>
              <a:ea typeface="+mn-ea"/>
              <a:cs typeface="+mn-cs"/>
            </a:rPr>
            <a:t>を上回っており、引き続きコスト削減に努める。</a:t>
          </a:r>
          <a:endParaRPr lang="ja-JP" altLang="ja-JP">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143328</xdr:rowOff>
    </xdr:to>
    <xdr:cxnSp macro="">
      <xdr:nvCxnSpPr>
        <xdr:cNvPr id="122" name="直線コネクタ 121"/>
        <xdr:cNvCxnSpPr/>
      </xdr:nvCxnSpPr>
      <xdr:spPr>
        <a:xfrm flipV="1">
          <a:off x="16510000" y="21027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115405</xdr:rowOff>
    </xdr:from>
    <xdr:ext cx="762000" cy="259045"/>
    <xdr:sp macro="" textlink="">
      <xdr:nvSpPr>
        <xdr:cNvPr id="123"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23</xdr:col>
      <xdr:colOff>628650</xdr:colOff>
      <xdr:row>20</xdr:row>
      <xdr:rowOff>143328</xdr:rowOff>
    </xdr:from>
    <xdr:to>
      <xdr:col>24</xdr:col>
      <xdr:colOff>120650</xdr:colOff>
      <xdr:row>20</xdr:row>
      <xdr:rowOff>143328</xdr:rowOff>
    </xdr:to>
    <xdr:cxnSp macro="">
      <xdr:nvCxnSpPr>
        <xdr:cNvPr id="124" name="直線コネクタ 123"/>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5"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6" name="直線コネクタ 125"/>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107950</xdr:rowOff>
    </xdr:from>
    <xdr:to>
      <xdr:col>24</xdr:col>
      <xdr:colOff>31750</xdr:colOff>
      <xdr:row>15</xdr:row>
      <xdr:rowOff>151493</xdr:rowOff>
    </xdr:to>
    <xdr:cxnSp macro="">
      <xdr:nvCxnSpPr>
        <xdr:cNvPr id="127" name="直線コネクタ 126"/>
        <xdr:cNvCxnSpPr/>
      </xdr:nvCxnSpPr>
      <xdr:spPr>
        <a:xfrm flipV="1">
          <a:off x="15671800" y="26797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40113</xdr:rowOff>
    </xdr:from>
    <xdr:ext cx="762000" cy="259045"/>
    <xdr:sp macro="" textlink="">
      <xdr:nvSpPr>
        <xdr:cNvPr id="128" name="物件費平均値テキスト"/>
        <xdr:cNvSpPr txBox="1"/>
      </xdr:nvSpPr>
      <xdr:spPr>
        <a:xfrm>
          <a:off x="16598900" y="2611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68036</xdr:rowOff>
    </xdr:from>
    <xdr:to>
      <xdr:col>24</xdr:col>
      <xdr:colOff>82550</xdr:colOff>
      <xdr:row>15</xdr:row>
      <xdr:rowOff>169636</xdr:rowOff>
    </xdr:to>
    <xdr:sp macro="" textlink="">
      <xdr:nvSpPr>
        <xdr:cNvPr id="129" name="フローチャート : 判断 128"/>
        <xdr:cNvSpPr/>
      </xdr:nvSpPr>
      <xdr:spPr>
        <a:xfrm>
          <a:off x="164592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53521</xdr:rowOff>
    </xdr:from>
    <xdr:to>
      <xdr:col>22</xdr:col>
      <xdr:colOff>565150</xdr:colOff>
      <xdr:row>15</xdr:row>
      <xdr:rowOff>151493</xdr:rowOff>
    </xdr:to>
    <xdr:cxnSp macro="">
      <xdr:nvCxnSpPr>
        <xdr:cNvPr id="130" name="直線コネクタ 129"/>
        <xdr:cNvCxnSpPr/>
      </xdr:nvCxnSpPr>
      <xdr:spPr>
        <a:xfrm>
          <a:off x="14782800" y="26252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14</xdr:row>
      <xdr:rowOff>141514</xdr:rowOff>
    </xdr:from>
    <xdr:to>
      <xdr:col>22</xdr:col>
      <xdr:colOff>615950</xdr:colOff>
      <xdr:row>15</xdr:row>
      <xdr:rowOff>71664</xdr:rowOff>
    </xdr:to>
    <xdr:sp macro="" textlink="">
      <xdr:nvSpPr>
        <xdr:cNvPr id="131" name="フローチャート : 判断 130"/>
        <xdr:cNvSpPr/>
      </xdr:nvSpPr>
      <xdr:spPr>
        <a:xfrm>
          <a:off x="15621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81841</xdr:rowOff>
    </xdr:from>
    <xdr:ext cx="736600" cy="259045"/>
    <xdr:sp macro="" textlink="">
      <xdr:nvSpPr>
        <xdr:cNvPr id="132" name="テキスト ボックス 131"/>
        <xdr:cNvSpPr txBox="1"/>
      </xdr:nvSpPr>
      <xdr:spPr>
        <a:xfrm>
          <a:off x="15290800" y="2310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42636</xdr:rowOff>
    </xdr:from>
    <xdr:to>
      <xdr:col>21</xdr:col>
      <xdr:colOff>361950</xdr:colOff>
      <xdr:row>15</xdr:row>
      <xdr:rowOff>53521</xdr:rowOff>
    </xdr:to>
    <xdr:cxnSp macro="">
      <xdr:nvCxnSpPr>
        <xdr:cNvPr id="133" name="直線コネクタ 132"/>
        <xdr:cNvCxnSpPr/>
      </xdr:nvCxnSpPr>
      <xdr:spPr>
        <a:xfrm>
          <a:off x="13893800" y="26143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14</xdr:row>
      <xdr:rowOff>76200</xdr:rowOff>
    </xdr:from>
    <xdr:to>
      <xdr:col>21</xdr:col>
      <xdr:colOff>412750</xdr:colOff>
      <xdr:row>15</xdr:row>
      <xdr:rowOff>6350</xdr:rowOff>
    </xdr:to>
    <xdr:sp macro="" textlink="">
      <xdr:nvSpPr>
        <xdr:cNvPr id="134" name="フローチャート : 判断 133"/>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16527</xdr:rowOff>
    </xdr:from>
    <xdr:ext cx="762000" cy="259045"/>
    <xdr:sp macro="" textlink="">
      <xdr:nvSpPr>
        <xdr:cNvPr id="135" name="テキスト ボックス 134"/>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148771</xdr:rowOff>
    </xdr:from>
    <xdr:to>
      <xdr:col>20</xdr:col>
      <xdr:colOff>158750</xdr:colOff>
      <xdr:row>15</xdr:row>
      <xdr:rowOff>42636</xdr:rowOff>
    </xdr:to>
    <xdr:cxnSp macro="">
      <xdr:nvCxnSpPr>
        <xdr:cNvPr id="136" name="直線コネクタ 135"/>
        <xdr:cNvCxnSpPr/>
      </xdr:nvCxnSpPr>
      <xdr:spPr>
        <a:xfrm>
          <a:off x="13004800" y="25490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32657</xdr:rowOff>
    </xdr:from>
    <xdr:to>
      <xdr:col>20</xdr:col>
      <xdr:colOff>209550</xdr:colOff>
      <xdr:row>14</xdr:row>
      <xdr:rowOff>134257</xdr:rowOff>
    </xdr:to>
    <xdr:sp macro="" textlink="">
      <xdr:nvSpPr>
        <xdr:cNvPr id="137" name="フローチャート : 判断 136"/>
        <xdr:cNvSpPr/>
      </xdr:nvSpPr>
      <xdr:spPr>
        <a:xfrm>
          <a:off x="13843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144434</xdr:rowOff>
    </xdr:from>
    <xdr:ext cx="762000" cy="259045"/>
    <xdr:sp macro="" textlink="">
      <xdr:nvSpPr>
        <xdr:cNvPr id="138" name="テキスト ボックス 137"/>
        <xdr:cNvSpPr txBox="1"/>
      </xdr:nvSpPr>
      <xdr:spPr>
        <a:xfrm>
          <a:off x="13512800" y="220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13</xdr:row>
      <xdr:rowOff>138793</xdr:rowOff>
    </xdr:from>
    <xdr:to>
      <xdr:col>19</xdr:col>
      <xdr:colOff>6350</xdr:colOff>
      <xdr:row>14</xdr:row>
      <xdr:rowOff>68943</xdr:rowOff>
    </xdr:to>
    <xdr:sp macro="" textlink="">
      <xdr:nvSpPr>
        <xdr:cNvPr id="139" name="フローチャート : 判断 138"/>
        <xdr:cNvSpPr/>
      </xdr:nvSpPr>
      <xdr:spPr>
        <a:xfrm>
          <a:off x="12954000" y="236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79120</xdr:rowOff>
    </xdr:from>
    <xdr:ext cx="762000" cy="259045"/>
    <xdr:sp macro="" textlink="">
      <xdr:nvSpPr>
        <xdr:cNvPr id="140" name="テキスト ボックス 139"/>
        <xdr:cNvSpPr txBox="1"/>
      </xdr:nvSpPr>
      <xdr:spPr>
        <a:xfrm>
          <a:off x="12623800" y="21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57150</xdr:rowOff>
    </xdr:from>
    <xdr:to>
      <xdr:col>24</xdr:col>
      <xdr:colOff>82550</xdr:colOff>
      <xdr:row>15</xdr:row>
      <xdr:rowOff>158750</xdr:rowOff>
    </xdr:to>
    <xdr:sp macro="" textlink="">
      <xdr:nvSpPr>
        <xdr:cNvPr id="146" name="円/楕円 145"/>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73677</xdr:rowOff>
    </xdr:from>
    <xdr:ext cx="762000" cy="259045"/>
    <xdr:sp macro="" textlink="">
      <xdr:nvSpPr>
        <xdr:cNvPr id="147" name="物件費該当値テキスト"/>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100693</xdr:rowOff>
    </xdr:from>
    <xdr:to>
      <xdr:col>22</xdr:col>
      <xdr:colOff>615950</xdr:colOff>
      <xdr:row>16</xdr:row>
      <xdr:rowOff>30843</xdr:rowOff>
    </xdr:to>
    <xdr:sp macro="" textlink="">
      <xdr:nvSpPr>
        <xdr:cNvPr id="148" name="円/楕円 147"/>
        <xdr:cNvSpPr/>
      </xdr:nvSpPr>
      <xdr:spPr>
        <a:xfrm>
          <a:off x="15621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15620</xdr:rowOff>
    </xdr:from>
    <xdr:ext cx="736600" cy="259045"/>
    <xdr:sp macro="" textlink="">
      <xdr:nvSpPr>
        <xdr:cNvPr id="149" name="テキスト ボックス 148"/>
        <xdr:cNvSpPr txBox="1"/>
      </xdr:nvSpPr>
      <xdr:spPr>
        <a:xfrm>
          <a:off x="15290800" y="275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2721</xdr:rowOff>
    </xdr:from>
    <xdr:to>
      <xdr:col>21</xdr:col>
      <xdr:colOff>412750</xdr:colOff>
      <xdr:row>15</xdr:row>
      <xdr:rowOff>104321</xdr:rowOff>
    </xdr:to>
    <xdr:sp macro="" textlink="">
      <xdr:nvSpPr>
        <xdr:cNvPr id="150" name="円/楕円 149"/>
        <xdr:cNvSpPr/>
      </xdr:nvSpPr>
      <xdr:spPr>
        <a:xfrm>
          <a:off x="14732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89098</xdr:rowOff>
    </xdr:from>
    <xdr:ext cx="762000" cy="259045"/>
    <xdr:sp macro="" textlink="">
      <xdr:nvSpPr>
        <xdr:cNvPr id="151" name="テキスト ボックス 150"/>
        <xdr:cNvSpPr txBox="1"/>
      </xdr:nvSpPr>
      <xdr:spPr>
        <a:xfrm>
          <a:off x="14401800" y="266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163286</xdr:rowOff>
    </xdr:from>
    <xdr:to>
      <xdr:col>20</xdr:col>
      <xdr:colOff>209550</xdr:colOff>
      <xdr:row>15</xdr:row>
      <xdr:rowOff>93436</xdr:rowOff>
    </xdr:to>
    <xdr:sp macro="" textlink="">
      <xdr:nvSpPr>
        <xdr:cNvPr id="152" name="円/楕円 151"/>
        <xdr:cNvSpPr/>
      </xdr:nvSpPr>
      <xdr:spPr>
        <a:xfrm>
          <a:off x="13843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78213</xdr:rowOff>
    </xdr:from>
    <xdr:ext cx="762000" cy="259045"/>
    <xdr:sp macro="" textlink="">
      <xdr:nvSpPr>
        <xdr:cNvPr id="153" name="テキスト ボックス 152"/>
        <xdr:cNvSpPr txBox="1"/>
      </xdr:nvSpPr>
      <xdr:spPr>
        <a:xfrm>
          <a:off x="13512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97971</xdr:rowOff>
    </xdr:from>
    <xdr:to>
      <xdr:col>19</xdr:col>
      <xdr:colOff>6350</xdr:colOff>
      <xdr:row>15</xdr:row>
      <xdr:rowOff>28121</xdr:rowOff>
    </xdr:to>
    <xdr:sp macro="" textlink="">
      <xdr:nvSpPr>
        <xdr:cNvPr id="154" name="円/楕円 153"/>
        <xdr:cNvSpPr/>
      </xdr:nvSpPr>
      <xdr:spPr>
        <a:xfrm>
          <a:off x="12954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12898</xdr:rowOff>
    </xdr:from>
    <xdr:ext cx="762000" cy="259045"/>
    <xdr:sp macro="" textlink="">
      <xdr:nvSpPr>
        <xdr:cNvPr id="155" name="テキスト ボックス 154"/>
        <xdr:cNvSpPr txBox="1"/>
      </xdr:nvSpPr>
      <xdr:spPr>
        <a:xfrm>
          <a:off x="12623800" y="258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自立支援給付費や生活保護扶助費などの福祉・医療関係経費が増加傾向にあり、</a:t>
          </a:r>
          <a:r>
            <a:rPr kumimoji="1" lang="ja-JP" altLang="en-US"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251,476</a:t>
          </a:r>
          <a:r>
            <a:rPr kumimoji="1" lang="ja-JP" altLang="en-US" sz="1100">
              <a:solidFill>
                <a:schemeClr val="dk1"/>
              </a:solidFill>
              <a:effectLst/>
              <a:latin typeface="+mn-lt"/>
              <a:ea typeface="+mn-ea"/>
              <a:cs typeface="+mn-cs"/>
            </a:rPr>
            <a:t>千円増加し、</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％上昇している。平成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年度に制定した「小野市福祉給付制度適正化条例」により、生活保護や児童扶養手当の不正受給や不適切費消の抑制と要保護者情報の提供による受給の適正化を図ってきた。全国平均</a:t>
          </a:r>
          <a:r>
            <a:rPr kumimoji="1" lang="en-US" altLang="ja-JP" sz="1100">
              <a:solidFill>
                <a:schemeClr val="dk1"/>
              </a:solidFill>
              <a:effectLst/>
              <a:latin typeface="+mn-lt"/>
              <a:ea typeface="+mn-ea"/>
              <a:cs typeface="+mn-cs"/>
            </a:rPr>
            <a:t>11.8</a:t>
          </a:r>
          <a:r>
            <a:rPr kumimoji="1" lang="ja-JP" altLang="ja-JP" sz="1100">
              <a:solidFill>
                <a:schemeClr val="dk1"/>
              </a:solidFill>
              <a:effectLst/>
              <a:latin typeface="+mn-lt"/>
              <a:ea typeface="+mn-ea"/>
              <a:cs typeface="+mn-cs"/>
            </a:rPr>
            <a:t>％及び兵庫県平均</a:t>
          </a:r>
          <a:r>
            <a:rPr kumimoji="1" lang="en-US" altLang="ja-JP" sz="1100">
              <a:solidFill>
                <a:schemeClr val="dk1"/>
              </a:solidFill>
              <a:effectLst/>
              <a:latin typeface="+mn-lt"/>
              <a:ea typeface="+mn-ea"/>
              <a:cs typeface="+mn-cs"/>
            </a:rPr>
            <a:t>12.4</a:t>
          </a:r>
          <a:r>
            <a:rPr kumimoji="1" lang="ja-JP" altLang="ja-JP" sz="1100">
              <a:solidFill>
                <a:schemeClr val="dk1"/>
              </a:solidFill>
              <a:effectLst/>
              <a:latin typeface="+mn-lt"/>
              <a:ea typeface="+mn-ea"/>
              <a:cs typeface="+mn-cs"/>
            </a:rPr>
            <a:t>％をいずれも下回っているものの、当条例の機能を発揮して資格審査等の適正化に努める。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124278</xdr:rowOff>
    </xdr:from>
    <xdr:to>
      <xdr:col>7</xdr:col>
      <xdr:colOff>15875</xdr:colOff>
      <xdr:row>61</xdr:row>
      <xdr:rowOff>69850</xdr:rowOff>
    </xdr:to>
    <xdr:cxnSp macro="">
      <xdr:nvCxnSpPr>
        <xdr:cNvPr id="185" name="直線コネクタ 184"/>
        <xdr:cNvCxnSpPr/>
      </xdr:nvCxnSpPr>
      <xdr:spPr>
        <a:xfrm flipV="1">
          <a:off x="4826000" y="9211128"/>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6"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7" name="直線コネクタ 186"/>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39205</xdr:rowOff>
    </xdr:from>
    <xdr:ext cx="762000" cy="259045"/>
    <xdr:sp macro="" textlink="">
      <xdr:nvSpPr>
        <xdr:cNvPr id="188" name="扶助費最大値テキスト"/>
        <xdr:cNvSpPr txBox="1"/>
      </xdr:nvSpPr>
      <xdr:spPr>
        <a:xfrm>
          <a:off x="4914900" y="895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6</xdr:col>
      <xdr:colOff>612775</xdr:colOff>
      <xdr:row>53</xdr:row>
      <xdr:rowOff>124278</xdr:rowOff>
    </xdr:from>
    <xdr:to>
      <xdr:col>7</xdr:col>
      <xdr:colOff>104775</xdr:colOff>
      <xdr:row>53</xdr:row>
      <xdr:rowOff>124278</xdr:rowOff>
    </xdr:to>
    <xdr:cxnSp macro="">
      <xdr:nvCxnSpPr>
        <xdr:cNvPr id="189" name="直線コネクタ 188"/>
        <xdr:cNvCxnSpPr/>
      </xdr:nvCxnSpPr>
      <xdr:spPr>
        <a:xfrm>
          <a:off x="4737100" y="921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56243</xdr:rowOff>
    </xdr:from>
    <xdr:to>
      <xdr:col>7</xdr:col>
      <xdr:colOff>15875</xdr:colOff>
      <xdr:row>56</xdr:row>
      <xdr:rowOff>99785</xdr:rowOff>
    </xdr:to>
    <xdr:cxnSp macro="">
      <xdr:nvCxnSpPr>
        <xdr:cNvPr id="190" name="直線コネクタ 189"/>
        <xdr:cNvCxnSpPr/>
      </xdr:nvCxnSpPr>
      <xdr:spPr>
        <a:xfrm>
          <a:off x="3987800" y="9657443"/>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117220</xdr:rowOff>
    </xdr:from>
    <xdr:ext cx="762000" cy="259045"/>
    <xdr:sp macro="" textlink="">
      <xdr:nvSpPr>
        <xdr:cNvPr id="191" name="扶助費平均値テキスト"/>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100693</xdr:rowOff>
    </xdr:from>
    <xdr:to>
      <xdr:col>7</xdr:col>
      <xdr:colOff>66675</xdr:colOff>
      <xdr:row>56</xdr:row>
      <xdr:rowOff>30843</xdr:rowOff>
    </xdr:to>
    <xdr:sp macro="" textlink="">
      <xdr:nvSpPr>
        <xdr:cNvPr id="192" name="フローチャート : 判断 191"/>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34472</xdr:rowOff>
    </xdr:from>
    <xdr:to>
      <xdr:col>5</xdr:col>
      <xdr:colOff>549275</xdr:colOff>
      <xdr:row>56</xdr:row>
      <xdr:rowOff>56243</xdr:rowOff>
    </xdr:to>
    <xdr:cxnSp macro="">
      <xdr:nvCxnSpPr>
        <xdr:cNvPr id="193" name="直線コネクタ 192"/>
        <xdr:cNvCxnSpPr/>
      </xdr:nvCxnSpPr>
      <xdr:spPr>
        <a:xfrm>
          <a:off x="3098800" y="96356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24493</xdr:rowOff>
    </xdr:from>
    <xdr:to>
      <xdr:col>5</xdr:col>
      <xdr:colOff>600075</xdr:colOff>
      <xdr:row>55</xdr:row>
      <xdr:rowOff>126093</xdr:rowOff>
    </xdr:to>
    <xdr:sp macro="" textlink="">
      <xdr:nvSpPr>
        <xdr:cNvPr id="194" name="フローチャート : 判断 193"/>
        <xdr:cNvSpPr/>
      </xdr:nvSpPr>
      <xdr:spPr>
        <a:xfrm>
          <a:off x="3937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136270</xdr:rowOff>
    </xdr:from>
    <xdr:ext cx="736600" cy="259045"/>
    <xdr:sp macro="" textlink="">
      <xdr:nvSpPr>
        <xdr:cNvPr id="195" name="テキスト ボックス 194"/>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34472</xdr:rowOff>
    </xdr:from>
    <xdr:to>
      <xdr:col>4</xdr:col>
      <xdr:colOff>346075</xdr:colOff>
      <xdr:row>56</xdr:row>
      <xdr:rowOff>34472</xdr:rowOff>
    </xdr:to>
    <xdr:cxnSp macro="">
      <xdr:nvCxnSpPr>
        <xdr:cNvPr id="196" name="直線コネクタ 195"/>
        <xdr:cNvCxnSpPr/>
      </xdr:nvCxnSpPr>
      <xdr:spPr>
        <a:xfrm>
          <a:off x="2209800" y="9635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163285</xdr:rowOff>
    </xdr:from>
    <xdr:to>
      <xdr:col>4</xdr:col>
      <xdr:colOff>396875</xdr:colOff>
      <xdr:row>55</xdr:row>
      <xdr:rowOff>93435</xdr:rowOff>
    </xdr:to>
    <xdr:sp macro="" textlink="">
      <xdr:nvSpPr>
        <xdr:cNvPr id="197" name="フローチャート : 判断 196"/>
        <xdr:cNvSpPr/>
      </xdr:nvSpPr>
      <xdr:spPr>
        <a:xfrm>
          <a:off x="3048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103612</xdr:rowOff>
    </xdr:from>
    <xdr:ext cx="762000" cy="259045"/>
    <xdr:sp macro="" textlink="">
      <xdr:nvSpPr>
        <xdr:cNvPr id="198" name="テキスト ボックス 197"/>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97065</xdr:rowOff>
    </xdr:from>
    <xdr:to>
      <xdr:col>3</xdr:col>
      <xdr:colOff>142875</xdr:colOff>
      <xdr:row>56</xdr:row>
      <xdr:rowOff>34472</xdr:rowOff>
    </xdr:to>
    <xdr:cxnSp macro="">
      <xdr:nvCxnSpPr>
        <xdr:cNvPr id="199" name="直線コネクタ 198"/>
        <xdr:cNvCxnSpPr/>
      </xdr:nvCxnSpPr>
      <xdr:spPr>
        <a:xfrm>
          <a:off x="1320800" y="95268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163285</xdr:rowOff>
    </xdr:from>
    <xdr:to>
      <xdr:col>3</xdr:col>
      <xdr:colOff>193675</xdr:colOff>
      <xdr:row>55</xdr:row>
      <xdr:rowOff>93435</xdr:rowOff>
    </xdr:to>
    <xdr:sp macro="" textlink="">
      <xdr:nvSpPr>
        <xdr:cNvPr id="200" name="フローチャート : 判断 199"/>
        <xdr:cNvSpPr/>
      </xdr:nvSpPr>
      <xdr:spPr>
        <a:xfrm>
          <a:off x="2159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103612</xdr:rowOff>
    </xdr:from>
    <xdr:ext cx="762000" cy="259045"/>
    <xdr:sp macro="" textlink="">
      <xdr:nvSpPr>
        <xdr:cNvPr id="201" name="テキスト ボックス 200"/>
        <xdr:cNvSpPr txBox="1"/>
      </xdr:nvSpPr>
      <xdr:spPr>
        <a:xfrm>
          <a:off x="1828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108857</xdr:rowOff>
    </xdr:from>
    <xdr:to>
      <xdr:col>1</xdr:col>
      <xdr:colOff>676275</xdr:colOff>
      <xdr:row>55</xdr:row>
      <xdr:rowOff>39007</xdr:rowOff>
    </xdr:to>
    <xdr:sp macro="" textlink="">
      <xdr:nvSpPr>
        <xdr:cNvPr id="202" name="フローチャート : 判断 201"/>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49184</xdr:rowOff>
    </xdr:from>
    <xdr:ext cx="762000" cy="259045"/>
    <xdr:sp macro="" textlink="">
      <xdr:nvSpPr>
        <xdr:cNvPr id="203" name="テキスト ボックス 202"/>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48985</xdr:rowOff>
    </xdr:from>
    <xdr:to>
      <xdr:col>7</xdr:col>
      <xdr:colOff>66675</xdr:colOff>
      <xdr:row>56</xdr:row>
      <xdr:rowOff>150585</xdr:rowOff>
    </xdr:to>
    <xdr:sp macro="" textlink="">
      <xdr:nvSpPr>
        <xdr:cNvPr id="209" name="円/楕円 208"/>
        <xdr:cNvSpPr/>
      </xdr:nvSpPr>
      <xdr:spPr>
        <a:xfrm>
          <a:off x="47752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21062</xdr:rowOff>
    </xdr:from>
    <xdr:ext cx="762000" cy="259045"/>
    <xdr:sp macro="" textlink="">
      <xdr:nvSpPr>
        <xdr:cNvPr id="210" name="扶助費該当値テキスト"/>
        <xdr:cNvSpPr txBox="1"/>
      </xdr:nvSpPr>
      <xdr:spPr>
        <a:xfrm>
          <a:off x="4914900" y="962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5443</xdr:rowOff>
    </xdr:from>
    <xdr:to>
      <xdr:col>5</xdr:col>
      <xdr:colOff>600075</xdr:colOff>
      <xdr:row>56</xdr:row>
      <xdr:rowOff>107043</xdr:rowOff>
    </xdr:to>
    <xdr:sp macro="" textlink="">
      <xdr:nvSpPr>
        <xdr:cNvPr id="211" name="円/楕円 210"/>
        <xdr:cNvSpPr/>
      </xdr:nvSpPr>
      <xdr:spPr>
        <a:xfrm>
          <a:off x="3937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91820</xdr:rowOff>
    </xdr:from>
    <xdr:ext cx="736600" cy="259045"/>
    <xdr:sp macro="" textlink="">
      <xdr:nvSpPr>
        <xdr:cNvPr id="212" name="テキスト ボックス 211"/>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155122</xdr:rowOff>
    </xdr:from>
    <xdr:to>
      <xdr:col>4</xdr:col>
      <xdr:colOff>396875</xdr:colOff>
      <xdr:row>56</xdr:row>
      <xdr:rowOff>85272</xdr:rowOff>
    </xdr:to>
    <xdr:sp macro="" textlink="">
      <xdr:nvSpPr>
        <xdr:cNvPr id="213" name="円/楕円 212"/>
        <xdr:cNvSpPr/>
      </xdr:nvSpPr>
      <xdr:spPr>
        <a:xfrm>
          <a:off x="3048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70049</xdr:rowOff>
    </xdr:from>
    <xdr:ext cx="762000" cy="259045"/>
    <xdr:sp macro="" textlink="">
      <xdr:nvSpPr>
        <xdr:cNvPr id="214" name="テキスト ボックス 213"/>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155122</xdr:rowOff>
    </xdr:from>
    <xdr:to>
      <xdr:col>3</xdr:col>
      <xdr:colOff>193675</xdr:colOff>
      <xdr:row>56</xdr:row>
      <xdr:rowOff>85272</xdr:rowOff>
    </xdr:to>
    <xdr:sp macro="" textlink="">
      <xdr:nvSpPr>
        <xdr:cNvPr id="215" name="円/楕円 214"/>
        <xdr:cNvSpPr/>
      </xdr:nvSpPr>
      <xdr:spPr>
        <a:xfrm>
          <a:off x="2159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70049</xdr:rowOff>
    </xdr:from>
    <xdr:ext cx="762000" cy="259045"/>
    <xdr:sp macro="" textlink="">
      <xdr:nvSpPr>
        <xdr:cNvPr id="216" name="テキスト ボックス 215"/>
        <xdr:cNvSpPr txBox="1"/>
      </xdr:nvSpPr>
      <xdr:spPr>
        <a:xfrm>
          <a:off x="1828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46265</xdr:rowOff>
    </xdr:from>
    <xdr:to>
      <xdr:col>1</xdr:col>
      <xdr:colOff>676275</xdr:colOff>
      <xdr:row>55</xdr:row>
      <xdr:rowOff>147865</xdr:rowOff>
    </xdr:to>
    <xdr:sp macro="" textlink="">
      <xdr:nvSpPr>
        <xdr:cNvPr id="217" name="円/楕円 216"/>
        <xdr:cNvSpPr/>
      </xdr:nvSpPr>
      <xdr:spPr>
        <a:xfrm>
          <a:off x="1270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132642</xdr:rowOff>
    </xdr:from>
    <xdr:ext cx="762000" cy="259045"/>
    <xdr:sp macro="" textlink="">
      <xdr:nvSpPr>
        <xdr:cNvPr id="218" name="テキスト ボックス 217"/>
        <xdr:cNvSpPr txBox="1"/>
      </xdr:nvSpPr>
      <xdr:spPr>
        <a:xfrm>
          <a:off x="939800" y="9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下水道事業に公営企業法を適用しており、同事業への負担金が補助費等に分類されることから、全国平均</a:t>
          </a:r>
          <a:r>
            <a:rPr kumimoji="1" lang="en-US" altLang="ja-JP" sz="1100">
              <a:solidFill>
                <a:schemeClr val="dk1"/>
              </a:solidFill>
              <a:effectLst/>
              <a:latin typeface="+mn-lt"/>
              <a:ea typeface="+mn-ea"/>
              <a:cs typeface="+mn-cs"/>
            </a:rPr>
            <a:t>13.2</a:t>
          </a:r>
          <a:r>
            <a:rPr kumimoji="1" lang="ja-JP" altLang="ja-JP" sz="1100">
              <a:solidFill>
                <a:schemeClr val="dk1"/>
              </a:solidFill>
              <a:effectLst/>
              <a:latin typeface="+mn-lt"/>
              <a:ea typeface="+mn-ea"/>
              <a:cs typeface="+mn-cs"/>
            </a:rPr>
            <a:t>％及び兵庫県平均</a:t>
          </a:r>
          <a:r>
            <a:rPr kumimoji="1" lang="en-US" altLang="ja-JP" sz="1100">
              <a:solidFill>
                <a:schemeClr val="dk1"/>
              </a:solidFill>
              <a:effectLst/>
              <a:latin typeface="+mn-lt"/>
              <a:ea typeface="+mn-ea"/>
              <a:cs typeface="+mn-cs"/>
            </a:rPr>
            <a:t>12.4</a:t>
          </a:r>
          <a:r>
            <a:rPr kumimoji="1" lang="ja-JP" altLang="ja-JP" sz="1100">
              <a:solidFill>
                <a:schemeClr val="dk1"/>
              </a:solidFill>
              <a:effectLst/>
              <a:latin typeface="+mn-lt"/>
              <a:ea typeface="+mn-ea"/>
              <a:cs typeface="+mn-cs"/>
            </a:rPr>
            <a:t>％を下回っている。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介護保険や後期高齢者医療の被保険者の増に伴い特別会計への繰出金が</a:t>
          </a:r>
          <a:r>
            <a:rPr kumimoji="1" lang="ja-JP" altLang="en-US"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142,773</a:t>
          </a:r>
          <a:r>
            <a:rPr kumimoji="1" lang="ja-JP" altLang="en-US" sz="1100">
              <a:solidFill>
                <a:schemeClr val="dk1"/>
              </a:solidFill>
              <a:effectLst/>
              <a:latin typeface="+mn-lt"/>
              <a:ea typeface="+mn-ea"/>
              <a:cs typeface="+mn-cs"/>
            </a:rPr>
            <a:t>千円増加している。</a:t>
          </a:r>
          <a:r>
            <a:rPr kumimoji="1" lang="ja-JP" altLang="ja-JP" sz="1100">
              <a:solidFill>
                <a:schemeClr val="dk1"/>
              </a:solidFill>
              <a:effectLst/>
              <a:latin typeface="+mn-lt"/>
              <a:ea typeface="+mn-ea"/>
              <a:cs typeface="+mn-cs"/>
            </a:rPr>
            <a:t>今後も介護保険料等の適正化を図ることにより普通会計の負担軽減に努める。</a:t>
          </a:r>
          <a:endParaRPr lang="ja-JP" altLang="ja-JP">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62</xdr:row>
      <xdr:rowOff>58420</xdr:rowOff>
    </xdr:to>
    <xdr:cxnSp macro="">
      <xdr:nvCxnSpPr>
        <xdr:cNvPr id="246" name="直線コネクタ 245"/>
        <xdr:cNvCxnSpPr/>
      </xdr:nvCxnSpPr>
      <xdr:spPr>
        <a:xfrm flipV="1">
          <a:off x="16510000" y="91795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30497</xdr:rowOff>
    </xdr:from>
    <xdr:ext cx="762000" cy="259045"/>
    <xdr:sp macro="" textlink="">
      <xdr:nvSpPr>
        <xdr:cNvPr id="247" name="その他最小値テキスト"/>
        <xdr:cNvSpPr txBox="1"/>
      </xdr:nvSpPr>
      <xdr:spPr>
        <a:xfrm>
          <a:off x="16598900" y="1066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23</xdr:col>
      <xdr:colOff>628650</xdr:colOff>
      <xdr:row>62</xdr:row>
      <xdr:rowOff>58420</xdr:rowOff>
    </xdr:from>
    <xdr:to>
      <xdr:col>24</xdr:col>
      <xdr:colOff>120650</xdr:colOff>
      <xdr:row>62</xdr:row>
      <xdr:rowOff>58420</xdr:rowOff>
    </xdr:to>
    <xdr:cxnSp macro="">
      <xdr:nvCxnSpPr>
        <xdr:cNvPr id="248" name="直線コネクタ 247"/>
        <xdr:cNvCxnSpPr/>
      </xdr:nvCxnSpPr>
      <xdr:spPr>
        <a:xfrm>
          <a:off x="16421100" y="106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9"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50" name="直線コネクタ 249"/>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85090</xdr:rowOff>
    </xdr:from>
    <xdr:to>
      <xdr:col>24</xdr:col>
      <xdr:colOff>31750</xdr:colOff>
      <xdr:row>55</xdr:row>
      <xdr:rowOff>100330</xdr:rowOff>
    </xdr:to>
    <xdr:cxnSp macro="">
      <xdr:nvCxnSpPr>
        <xdr:cNvPr id="251" name="直線コネクタ 250"/>
        <xdr:cNvCxnSpPr/>
      </xdr:nvCxnSpPr>
      <xdr:spPr>
        <a:xfrm>
          <a:off x="15671800" y="95148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6367</xdr:rowOff>
    </xdr:from>
    <xdr:ext cx="762000" cy="259045"/>
    <xdr:sp macro="" textlink="">
      <xdr:nvSpPr>
        <xdr:cNvPr id="252" name="その他平均値テキスト"/>
        <xdr:cNvSpPr txBox="1"/>
      </xdr:nvSpPr>
      <xdr:spPr>
        <a:xfrm>
          <a:off x="16598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34290</xdr:rowOff>
    </xdr:from>
    <xdr:to>
      <xdr:col>24</xdr:col>
      <xdr:colOff>82550</xdr:colOff>
      <xdr:row>57</xdr:row>
      <xdr:rowOff>135890</xdr:rowOff>
    </xdr:to>
    <xdr:sp macro="" textlink="">
      <xdr:nvSpPr>
        <xdr:cNvPr id="253" name="フローチャート : 判断 252"/>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46990</xdr:rowOff>
    </xdr:from>
    <xdr:to>
      <xdr:col>22</xdr:col>
      <xdr:colOff>565150</xdr:colOff>
      <xdr:row>55</xdr:row>
      <xdr:rowOff>85090</xdr:rowOff>
    </xdr:to>
    <xdr:cxnSp macro="">
      <xdr:nvCxnSpPr>
        <xdr:cNvPr id="254" name="直線コネクタ 253"/>
        <xdr:cNvCxnSpPr/>
      </xdr:nvCxnSpPr>
      <xdr:spPr>
        <a:xfrm>
          <a:off x="14782800" y="9476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152400</xdr:rowOff>
    </xdr:from>
    <xdr:to>
      <xdr:col>22</xdr:col>
      <xdr:colOff>615950</xdr:colOff>
      <xdr:row>57</xdr:row>
      <xdr:rowOff>82550</xdr:rowOff>
    </xdr:to>
    <xdr:sp macro="" textlink="">
      <xdr:nvSpPr>
        <xdr:cNvPr id="255" name="フローチャート : 判断 254"/>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67327</xdr:rowOff>
    </xdr:from>
    <xdr:ext cx="736600" cy="259045"/>
    <xdr:sp macro="" textlink="">
      <xdr:nvSpPr>
        <xdr:cNvPr id="256" name="テキスト ボックス 255"/>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31750</xdr:rowOff>
    </xdr:from>
    <xdr:to>
      <xdr:col>21</xdr:col>
      <xdr:colOff>361950</xdr:colOff>
      <xdr:row>55</xdr:row>
      <xdr:rowOff>46990</xdr:rowOff>
    </xdr:to>
    <xdr:cxnSp macro="">
      <xdr:nvCxnSpPr>
        <xdr:cNvPr id="257" name="直線コネクタ 256"/>
        <xdr:cNvCxnSpPr/>
      </xdr:nvCxnSpPr>
      <xdr:spPr>
        <a:xfrm>
          <a:off x="13893800" y="9461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8" name="フローチャート : 判断 257"/>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59707</xdr:rowOff>
    </xdr:from>
    <xdr:ext cx="762000" cy="259045"/>
    <xdr:sp macro="" textlink="">
      <xdr:nvSpPr>
        <xdr:cNvPr id="259" name="テキスト ボックス 258"/>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149860</xdr:rowOff>
    </xdr:from>
    <xdr:to>
      <xdr:col>20</xdr:col>
      <xdr:colOff>158750</xdr:colOff>
      <xdr:row>55</xdr:row>
      <xdr:rowOff>31750</xdr:rowOff>
    </xdr:to>
    <xdr:cxnSp macro="">
      <xdr:nvCxnSpPr>
        <xdr:cNvPr id="260" name="直線コネクタ 259"/>
        <xdr:cNvCxnSpPr/>
      </xdr:nvCxnSpPr>
      <xdr:spPr>
        <a:xfrm>
          <a:off x="13004800" y="94081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137160</xdr:rowOff>
    </xdr:from>
    <xdr:to>
      <xdr:col>20</xdr:col>
      <xdr:colOff>209550</xdr:colOff>
      <xdr:row>57</xdr:row>
      <xdr:rowOff>67310</xdr:rowOff>
    </xdr:to>
    <xdr:sp macro="" textlink="">
      <xdr:nvSpPr>
        <xdr:cNvPr id="261" name="フローチャート : 判断 260"/>
        <xdr:cNvSpPr/>
      </xdr:nvSpPr>
      <xdr:spPr>
        <a:xfrm>
          <a:off x="13843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52087</xdr:rowOff>
    </xdr:from>
    <xdr:ext cx="762000" cy="259045"/>
    <xdr:sp macro="" textlink="">
      <xdr:nvSpPr>
        <xdr:cNvPr id="262" name="テキスト ボックス 261"/>
        <xdr:cNvSpPr txBox="1"/>
      </xdr:nvSpPr>
      <xdr:spPr>
        <a:xfrm>
          <a:off x="13512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63" name="フローチャート : 判断 262"/>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13987</xdr:rowOff>
    </xdr:from>
    <xdr:ext cx="762000" cy="259045"/>
    <xdr:sp macro="" textlink="">
      <xdr:nvSpPr>
        <xdr:cNvPr id="264" name="テキスト ボックス 263"/>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49530</xdr:rowOff>
    </xdr:from>
    <xdr:to>
      <xdr:col>24</xdr:col>
      <xdr:colOff>82550</xdr:colOff>
      <xdr:row>55</xdr:row>
      <xdr:rowOff>151130</xdr:rowOff>
    </xdr:to>
    <xdr:sp macro="" textlink="">
      <xdr:nvSpPr>
        <xdr:cNvPr id="270" name="円/楕円 269"/>
        <xdr:cNvSpPr/>
      </xdr:nvSpPr>
      <xdr:spPr>
        <a:xfrm>
          <a:off x="164592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66057</xdr:rowOff>
    </xdr:from>
    <xdr:ext cx="762000" cy="259045"/>
    <xdr:sp macro="" textlink="">
      <xdr:nvSpPr>
        <xdr:cNvPr id="271" name="その他該当値テキスト"/>
        <xdr:cNvSpPr txBox="1"/>
      </xdr:nvSpPr>
      <xdr:spPr>
        <a:xfrm>
          <a:off x="165989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34290</xdr:rowOff>
    </xdr:from>
    <xdr:to>
      <xdr:col>22</xdr:col>
      <xdr:colOff>615950</xdr:colOff>
      <xdr:row>55</xdr:row>
      <xdr:rowOff>135890</xdr:rowOff>
    </xdr:to>
    <xdr:sp macro="" textlink="">
      <xdr:nvSpPr>
        <xdr:cNvPr id="272" name="円/楕円 271"/>
        <xdr:cNvSpPr/>
      </xdr:nvSpPr>
      <xdr:spPr>
        <a:xfrm>
          <a:off x="15621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146067</xdr:rowOff>
    </xdr:from>
    <xdr:ext cx="736600" cy="259045"/>
    <xdr:sp macro="" textlink="">
      <xdr:nvSpPr>
        <xdr:cNvPr id="273" name="テキスト ボックス 272"/>
        <xdr:cNvSpPr txBox="1"/>
      </xdr:nvSpPr>
      <xdr:spPr>
        <a:xfrm>
          <a:off x="15290800" y="923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167640</xdr:rowOff>
    </xdr:from>
    <xdr:to>
      <xdr:col>21</xdr:col>
      <xdr:colOff>412750</xdr:colOff>
      <xdr:row>55</xdr:row>
      <xdr:rowOff>97790</xdr:rowOff>
    </xdr:to>
    <xdr:sp macro="" textlink="">
      <xdr:nvSpPr>
        <xdr:cNvPr id="274" name="円/楕円 273"/>
        <xdr:cNvSpPr/>
      </xdr:nvSpPr>
      <xdr:spPr>
        <a:xfrm>
          <a:off x="14732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107967</xdr:rowOff>
    </xdr:from>
    <xdr:ext cx="762000" cy="259045"/>
    <xdr:sp macro="" textlink="">
      <xdr:nvSpPr>
        <xdr:cNvPr id="275" name="テキスト ボックス 274"/>
        <xdr:cNvSpPr txBox="1"/>
      </xdr:nvSpPr>
      <xdr:spPr>
        <a:xfrm>
          <a:off x="14401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152400</xdr:rowOff>
    </xdr:from>
    <xdr:to>
      <xdr:col>20</xdr:col>
      <xdr:colOff>209550</xdr:colOff>
      <xdr:row>55</xdr:row>
      <xdr:rowOff>82550</xdr:rowOff>
    </xdr:to>
    <xdr:sp macro="" textlink="">
      <xdr:nvSpPr>
        <xdr:cNvPr id="276" name="円/楕円 275"/>
        <xdr:cNvSpPr/>
      </xdr:nvSpPr>
      <xdr:spPr>
        <a:xfrm>
          <a:off x="13843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92727</xdr:rowOff>
    </xdr:from>
    <xdr:ext cx="762000" cy="259045"/>
    <xdr:sp macro="" textlink="">
      <xdr:nvSpPr>
        <xdr:cNvPr id="277" name="テキスト ボックス 276"/>
        <xdr:cNvSpPr txBox="1"/>
      </xdr:nvSpPr>
      <xdr:spPr>
        <a:xfrm>
          <a:off x="13512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99060</xdr:rowOff>
    </xdr:from>
    <xdr:to>
      <xdr:col>19</xdr:col>
      <xdr:colOff>6350</xdr:colOff>
      <xdr:row>55</xdr:row>
      <xdr:rowOff>29210</xdr:rowOff>
    </xdr:to>
    <xdr:sp macro="" textlink="">
      <xdr:nvSpPr>
        <xdr:cNvPr id="278" name="円/楕円 277"/>
        <xdr:cNvSpPr/>
      </xdr:nvSpPr>
      <xdr:spPr>
        <a:xfrm>
          <a:off x="12954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39387</xdr:rowOff>
    </xdr:from>
    <xdr:ext cx="762000" cy="259045"/>
    <xdr:sp macro="" textlink="">
      <xdr:nvSpPr>
        <xdr:cNvPr id="279" name="テキスト ボックス 278"/>
        <xdr:cNvSpPr txBox="1"/>
      </xdr:nvSpPr>
      <xdr:spPr>
        <a:xfrm>
          <a:off x="12623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平成２７年度からコミュニティバスを２台増加や選挙執行経費の増加、北播磨総合医療センターへの負担金増加により経常的な支出が増え、昨年度より</a:t>
          </a:r>
          <a:r>
            <a:rPr kumimoji="1" lang="en-US" altLang="ja-JP" sz="1100">
              <a:latin typeface="ＭＳ Ｐゴシック"/>
            </a:rPr>
            <a:t>90,909</a:t>
          </a:r>
          <a:r>
            <a:rPr kumimoji="1" lang="ja-JP" altLang="en-US" sz="1100">
              <a:latin typeface="ＭＳ Ｐゴシック"/>
            </a:rPr>
            <a:t>千円増加、率では</a:t>
          </a:r>
          <a:r>
            <a:rPr kumimoji="1" lang="en-US" altLang="ja-JP" sz="1100">
              <a:latin typeface="ＭＳ Ｐゴシック"/>
            </a:rPr>
            <a:t>0.4</a:t>
          </a:r>
          <a:r>
            <a:rPr kumimoji="1" lang="ja-JP" altLang="en-US" sz="1100">
              <a:latin typeface="ＭＳ Ｐゴシック"/>
            </a:rPr>
            <a:t>％増加し</a:t>
          </a:r>
          <a:r>
            <a:rPr kumimoji="1" lang="en-US" altLang="ja-JP" sz="1100">
              <a:latin typeface="ＭＳ Ｐゴシック"/>
            </a:rPr>
            <a:t>16.3</a:t>
          </a:r>
          <a:r>
            <a:rPr kumimoji="1" lang="ja-JP" altLang="en-US" sz="1100">
              <a:latin typeface="ＭＳ Ｐゴシック"/>
            </a:rPr>
            <a:t>％となった。</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年度から下水道事業に地方公営企業法を適用しており、当該事業への負担金等は補助費等に分類されるため、全国</a:t>
          </a:r>
          <a:r>
            <a:rPr kumimoji="1" lang="ja-JP" altLang="en-US" sz="1100">
              <a:solidFill>
                <a:schemeClr val="dk1"/>
              </a:solidFill>
              <a:effectLst/>
              <a:latin typeface="+mn-lt"/>
              <a:ea typeface="+mn-ea"/>
              <a:cs typeface="+mn-cs"/>
            </a:rPr>
            <a:t>平均</a:t>
          </a:r>
          <a:r>
            <a:rPr kumimoji="1" lang="ja-JP" altLang="ja-JP" sz="1100">
              <a:solidFill>
                <a:schemeClr val="dk1"/>
              </a:solidFill>
              <a:effectLst/>
              <a:latin typeface="+mn-lt"/>
              <a:ea typeface="+mn-ea"/>
              <a:cs typeface="+mn-cs"/>
            </a:rPr>
            <a:t>及び兵庫県平均を大きく上回る要因となっている。</a:t>
          </a:r>
          <a:endParaRPr kumimoji="1" lang="ja-JP" altLang="en-US" sz="12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165862</xdr:rowOff>
    </xdr:from>
    <xdr:to>
      <xdr:col>24</xdr:col>
      <xdr:colOff>31750</xdr:colOff>
      <xdr:row>42</xdr:row>
      <xdr:rowOff>3556</xdr:rowOff>
    </xdr:to>
    <xdr:cxnSp macro="">
      <xdr:nvCxnSpPr>
        <xdr:cNvPr id="304" name="直線コネクタ 303"/>
        <xdr:cNvCxnSpPr/>
      </xdr:nvCxnSpPr>
      <xdr:spPr>
        <a:xfrm flipV="1">
          <a:off x="16510000" y="5823712"/>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147083</xdr:rowOff>
    </xdr:from>
    <xdr:ext cx="762000" cy="259045"/>
    <xdr:sp macro="" textlink="">
      <xdr:nvSpPr>
        <xdr:cNvPr id="305" name="補助費等最小値テキスト"/>
        <xdr:cNvSpPr txBox="1"/>
      </xdr:nvSpPr>
      <xdr:spPr>
        <a:xfrm>
          <a:off x="16598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32.3</a:t>
          </a:r>
          <a:endParaRPr kumimoji="1" lang="ja-JP" altLang="en-US" sz="1000" b="1">
            <a:latin typeface="ＭＳ Ｐゴシック"/>
          </a:endParaRPr>
        </a:p>
      </xdr:txBody>
    </xdr:sp>
    <xdr:clientData/>
  </xdr:oneCellAnchor>
  <xdr:twoCellAnchor>
    <xdr:from>
      <xdr:col>23</xdr:col>
      <xdr:colOff>628650</xdr:colOff>
      <xdr:row>42</xdr:row>
      <xdr:rowOff>3556</xdr:rowOff>
    </xdr:from>
    <xdr:to>
      <xdr:col>24</xdr:col>
      <xdr:colOff>120650</xdr:colOff>
      <xdr:row>42</xdr:row>
      <xdr:rowOff>3556</xdr:rowOff>
    </xdr:to>
    <xdr:cxnSp macro="">
      <xdr:nvCxnSpPr>
        <xdr:cNvPr id="306" name="直線コネクタ 305"/>
        <xdr:cNvCxnSpPr/>
      </xdr:nvCxnSpPr>
      <xdr:spPr>
        <a:xfrm>
          <a:off x="16421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80789</xdr:rowOff>
    </xdr:from>
    <xdr:ext cx="762000" cy="259045"/>
    <xdr:sp macro="" textlink="">
      <xdr:nvSpPr>
        <xdr:cNvPr id="307"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33</xdr:row>
      <xdr:rowOff>165862</xdr:rowOff>
    </xdr:from>
    <xdr:to>
      <xdr:col>24</xdr:col>
      <xdr:colOff>120650</xdr:colOff>
      <xdr:row>33</xdr:row>
      <xdr:rowOff>165862</xdr:rowOff>
    </xdr:to>
    <xdr:cxnSp macro="">
      <xdr:nvCxnSpPr>
        <xdr:cNvPr id="308" name="直線コネクタ 307"/>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110998</xdr:rowOff>
    </xdr:from>
    <xdr:to>
      <xdr:col>24</xdr:col>
      <xdr:colOff>31750</xdr:colOff>
      <xdr:row>37</xdr:row>
      <xdr:rowOff>129286</xdr:rowOff>
    </xdr:to>
    <xdr:cxnSp macro="">
      <xdr:nvCxnSpPr>
        <xdr:cNvPr id="309" name="直線コネクタ 308"/>
        <xdr:cNvCxnSpPr/>
      </xdr:nvCxnSpPr>
      <xdr:spPr>
        <a:xfrm>
          <a:off x="15671800" y="645464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65295</xdr:rowOff>
    </xdr:from>
    <xdr:ext cx="762000" cy="259045"/>
    <xdr:sp macro="" textlink="">
      <xdr:nvSpPr>
        <xdr:cNvPr id="310" name="補助費等平均値テキスト"/>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48768</xdr:rowOff>
    </xdr:from>
    <xdr:to>
      <xdr:col>24</xdr:col>
      <xdr:colOff>82550</xdr:colOff>
      <xdr:row>36</xdr:row>
      <xdr:rowOff>150368</xdr:rowOff>
    </xdr:to>
    <xdr:sp macro="" textlink="">
      <xdr:nvSpPr>
        <xdr:cNvPr id="311" name="フローチャート : 判断 310"/>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110998</xdr:rowOff>
    </xdr:from>
    <xdr:to>
      <xdr:col>22</xdr:col>
      <xdr:colOff>565150</xdr:colOff>
      <xdr:row>38</xdr:row>
      <xdr:rowOff>30988</xdr:rowOff>
    </xdr:to>
    <xdr:cxnSp macro="">
      <xdr:nvCxnSpPr>
        <xdr:cNvPr id="312" name="直線コネクタ 311"/>
        <xdr:cNvCxnSpPr/>
      </xdr:nvCxnSpPr>
      <xdr:spPr>
        <a:xfrm flipV="1">
          <a:off x="14782800" y="645464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25908</xdr:rowOff>
    </xdr:from>
    <xdr:to>
      <xdr:col>22</xdr:col>
      <xdr:colOff>615950</xdr:colOff>
      <xdr:row>36</xdr:row>
      <xdr:rowOff>127508</xdr:rowOff>
    </xdr:to>
    <xdr:sp macro="" textlink="">
      <xdr:nvSpPr>
        <xdr:cNvPr id="313" name="フローチャート : 判断 312"/>
        <xdr:cNvSpPr/>
      </xdr:nvSpPr>
      <xdr:spPr>
        <a:xfrm>
          <a:off x="15621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137685</xdr:rowOff>
    </xdr:from>
    <xdr:ext cx="736600" cy="259045"/>
    <xdr:sp macro="" textlink="">
      <xdr:nvSpPr>
        <xdr:cNvPr id="314" name="テキスト ボックス 313"/>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30988</xdr:rowOff>
    </xdr:from>
    <xdr:to>
      <xdr:col>21</xdr:col>
      <xdr:colOff>361950</xdr:colOff>
      <xdr:row>38</xdr:row>
      <xdr:rowOff>94996</xdr:rowOff>
    </xdr:to>
    <xdr:cxnSp macro="">
      <xdr:nvCxnSpPr>
        <xdr:cNvPr id="315" name="直線コネクタ 314"/>
        <xdr:cNvCxnSpPr/>
      </xdr:nvCxnSpPr>
      <xdr:spPr>
        <a:xfrm flipV="1">
          <a:off x="13893800" y="65460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30480</xdr:rowOff>
    </xdr:from>
    <xdr:to>
      <xdr:col>21</xdr:col>
      <xdr:colOff>412750</xdr:colOff>
      <xdr:row>36</xdr:row>
      <xdr:rowOff>132080</xdr:rowOff>
    </xdr:to>
    <xdr:sp macro="" textlink="">
      <xdr:nvSpPr>
        <xdr:cNvPr id="316" name="フローチャート : 判断 315"/>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142257</xdr:rowOff>
    </xdr:from>
    <xdr:ext cx="762000" cy="259045"/>
    <xdr:sp macro="" textlink="">
      <xdr:nvSpPr>
        <xdr:cNvPr id="317" name="テキスト ボックス 316"/>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94996</xdr:rowOff>
    </xdr:from>
    <xdr:to>
      <xdr:col>20</xdr:col>
      <xdr:colOff>158750</xdr:colOff>
      <xdr:row>38</xdr:row>
      <xdr:rowOff>104140</xdr:rowOff>
    </xdr:to>
    <xdr:cxnSp macro="">
      <xdr:nvCxnSpPr>
        <xdr:cNvPr id="318" name="直線コネクタ 317"/>
        <xdr:cNvCxnSpPr/>
      </xdr:nvCxnSpPr>
      <xdr:spPr>
        <a:xfrm flipV="1">
          <a:off x="13004800" y="66100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35052</xdr:rowOff>
    </xdr:from>
    <xdr:to>
      <xdr:col>20</xdr:col>
      <xdr:colOff>209550</xdr:colOff>
      <xdr:row>36</xdr:row>
      <xdr:rowOff>136652</xdr:rowOff>
    </xdr:to>
    <xdr:sp macro="" textlink="">
      <xdr:nvSpPr>
        <xdr:cNvPr id="319" name="フローチャート : 判断 318"/>
        <xdr:cNvSpPr/>
      </xdr:nvSpPr>
      <xdr:spPr>
        <a:xfrm>
          <a:off x="13843000" y="620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146829</xdr:rowOff>
    </xdr:from>
    <xdr:ext cx="762000" cy="259045"/>
    <xdr:sp macro="" textlink="">
      <xdr:nvSpPr>
        <xdr:cNvPr id="320" name="テキスト ボックス 319"/>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39624</xdr:rowOff>
    </xdr:from>
    <xdr:to>
      <xdr:col>19</xdr:col>
      <xdr:colOff>6350</xdr:colOff>
      <xdr:row>36</xdr:row>
      <xdr:rowOff>141224</xdr:rowOff>
    </xdr:to>
    <xdr:sp macro="" textlink="">
      <xdr:nvSpPr>
        <xdr:cNvPr id="321" name="フローチャート : 判断 320"/>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151401</xdr:rowOff>
    </xdr:from>
    <xdr:ext cx="762000" cy="259045"/>
    <xdr:sp macro="" textlink="">
      <xdr:nvSpPr>
        <xdr:cNvPr id="322" name="テキスト ボックス 321"/>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78486</xdr:rowOff>
    </xdr:from>
    <xdr:to>
      <xdr:col>24</xdr:col>
      <xdr:colOff>82550</xdr:colOff>
      <xdr:row>38</xdr:row>
      <xdr:rowOff>8636</xdr:rowOff>
    </xdr:to>
    <xdr:sp macro="" textlink="">
      <xdr:nvSpPr>
        <xdr:cNvPr id="328" name="円/楕円 327"/>
        <xdr:cNvSpPr/>
      </xdr:nvSpPr>
      <xdr:spPr>
        <a:xfrm>
          <a:off x="16459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50563</xdr:rowOff>
    </xdr:from>
    <xdr:ext cx="762000" cy="259045"/>
    <xdr:sp macro="" textlink="">
      <xdr:nvSpPr>
        <xdr:cNvPr id="329" name="補助費等該当値テキスト"/>
        <xdr:cNvSpPr txBox="1"/>
      </xdr:nvSpPr>
      <xdr:spPr>
        <a:xfrm>
          <a:off x="16598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60198</xdr:rowOff>
    </xdr:from>
    <xdr:to>
      <xdr:col>22</xdr:col>
      <xdr:colOff>615950</xdr:colOff>
      <xdr:row>37</xdr:row>
      <xdr:rowOff>161798</xdr:rowOff>
    </xdr:to>
    <xdr:sp macro="" textlink="">
      <xdr:nvSpPr>
        <xdr:cNvPr id="330" name="円/楕円 329"/>
        <xdr:cNvSpPr/>
      </xdr:nvSpPr>
      <xdr:spPr>
        <a:xfrm>
          <a:off x="15621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146575</xdr:rowOff>
    </xdr:from>
    <xdr:ext cx="736600" cy="259045"/>
    <xdr:sp macro="" textlink="">
      <xdr:nvSpPr>
        <xdr:cNvPr id="331" name="テキスト ボックス 330"/>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151638</xdr:rowOff>
    </xdr:from>
    <xdr:to>
      <xdr:col>21</xdr:col>
      <xdr:colOff>412750</xdr:colOff>
      <xdr:row>38</xdr:row>
      <xdr:rowOff>81788</xdr:rowOff>
    </xdr:to>
    <xdr:sp macro="" textlink="">
      <xdr:nvSpPr>
        <xdr:cNvPr id="332" name="円/楕円 331"/>
        <xdr:cNvSpPr/>
      </xdr:nvSpPr>
      <xdr:spPr>
        <a:xfrm>
          <a:off x="14732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66565</xdr:rowOff>
    </xdr:from>
    <xdr:ext cx="762000" cy="259045"/>
    <xdr:sp macro="" textlink="">
      <xdr:nvSpPr>
        <xdr:cNvPr id="333" name="テキスト ボックス 332"/>
        <xdr:cNvSpPr txBox="1"/>
      </xdr:nvSpPr>
      <xdr:spPr>
        <a:xfrm>
          <a:off x="14401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44196</xdr:rowOff>
    </xdr:from>
    <xdr:to>
      <xdr:col>20</xdr:col>
      <xdr:colOff>209550</xdr:colOff>
      <xdr:row>38</xdr:row>
      <xdr:rowOff>145796</xdr:rowOff>
    </xdr:to>
    <xdr:sp macro="" textlink="">
      <xdr:nvSpPr>
        <xdr:cNvPr id="334" name="円/楕円 333"/>
        <xdr:cNvSpPr/>
      </xdr:nvSpPr>
      <xdr:spPr>
        <a:xfrm>
          <a:off x="13843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130573</xdr:rowOff>
    </xdr:from>
    <xdr:ext cx="762000" cy="259045"/>
    <xdr:sp macro="" textlink="">
      <xdr:nvSpPr>
        <xdr:cNvPr id="335" name="テキスト ボックス 334"/>
        <xdr:cNvSpPr txBox="1"/>
      </xdr:nvSpPr>
      <xdr:spPr>
        <a:xfrm>
          <a:off x="13512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53340</xdr:rowOff>
    </xdr:from>
    <xdr:to>
      <xdr:col>19</xdr:col>
      <xdr:colOff>6350</xdr:colOff>
      <xdr:row>38</xdr:row>
      <xdr:rowOff>154940</xdr:rowOff>
    </xdr:to>
    <xdr:sp macro="" textlink="">
      <xdr:nvSpPr>
        <xdr:cNvPr id="336" name="円/楕円 335"/>
        <xdr:cNvSpPr/>
      </xdr:nvSpPr>
      <xdr:spPr>
        <a:xfrm>
          <a:off x="12954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139717</xdr:rowOff>
    </xdr:from>
    <xdr:ext cx="762000" cy="259045"/>
    <xdr:sp macro="" textlink="">
      <xdr:nvSpPr>
        <xdr:cNvPr id="337" name="テキスト ボックス 336"/>
        <xdr:cNvSpPr txBox="1"/>
      </xdr:nvSpPr>
      <xdr:spPr>
        <a:xfrm>
          <a:off x="12623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昨年度から</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％低下し</a:t>
          </a:r>
          <a:r>
            <a:rPr kumimoji="1" lang="ja-JP" altLang="en-US" sz="1100">
              <a:solidFill>
                <a:schemeClr val="dk1"/>
              </a:solidFill>
              <a:effectLst/>
              <a:latin typeface="+mn-lt"/>
              <a:ea typeface="+mn-ea"/>
              <a:cs typeface="+mn-cs"/>
            </a:rPr>
            <a:t>ているが、前年度比</a:t>
          </a:r>
          <a:r>
            <a:rPr kumimoji="1" lang="en-US" altLang="ja-JP" sz="1100">
              <a:solidFill>
                <a:schemeClr val="dk1"/>
              </a:solidFill>
              <a:effectLst/>
              <a:latin typeface="+mn-lt"/>
              <a:ea typeface="+mn-ea"/>
              <a:cs typeface="+mn-cs"/>
            </a:rPr>
            <a:t>43,522</a:t>
          </a:r>
          <a:r>
            <a:rPr kumimoji="1" lang="ja-JP" altLang="en-US" sz="1100">
              <a:solidFill>
                <a:schemeClr val="dk1"/>
              </a:solidFill>
              <a:effectLst/>
              <a:latin typeface="+mn-lt"/>
              <a:ea typeface="+mn-ea"/>
              <a:cs typeface="+mn-cs"/>
            </a:rPr>
            <a:t>千円増加</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近年は</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％前後で推移しており、</a:t>
          </a:r>
          <a:r>
            <a:rPr kumimoji="1" lang="ja-JP" altLang="ja-JP" sz="1100">
              <a:solidFill>
                <a:schemeClr val="dk1"/>
              </a:solidFill>
              <a:effectLst/>
              <a:latin typeface="+mn-lt"/>
              <a:ea typeface="+mn-ea"/>
              <a:cs typeface="+mn-cs"/>
            </a:rPr>
            <a:t>全国平均</a:t>
          </a:r>
          <a:r>
            <a:rPr kumimoji="1" lang="en-US" altLang="ja-JP" sz="1100">
              <a:solidFill>
                <a:schemeClr val="dk1"/>
              </a:solidFill>
              <a:effectLst/>
              <a:latin typeface="+mn-lt"/>
              <a:ea typeface="+mn-ea"/>
              <a:cs typeface="+mn-cs"/>
            </a:rPr>
            <a:t>17.4</a:t>
          </a:r>
          <a:r>
            <a:rPr kumimoji="1" lang="ja-JP" altLang="ja-JP" sz="1100">
              <a:solidFill>
                <a:schemeClr val="dk1"/>
              </a:solidFill>
              <a:effectLst/>
              <a:latin typeface="+mn-lt"/>
              <a:ea typeface="+mn-ea"/>
              <a:cs typeface="+mn-cs"/>
            </a:rPr>
            <a:t>％及び兵庫県平均</a:t>
          </a:r>
          <a:r>
            <a:rPr kumimoji="1" lang="en-US" altLang="ja-JP" sz="1100">
              <a:solidFill>
                <a:schemeClr val="dk1"/>
              </a:solidFill>
              <a:effectLst/>
              <a:latin typeface="+mn-lt"/>
              <a:ea typeface="+mn-ea"/>
              <a:cs typeface="+mn-cs"/>
            </a:rPr>
            <a:t>20.3</a:t>
          </a:r>
          <a:r>
            <a:rPr kumimoji="1" lang="ja-JP" altLang="ja-JP" sz="1100">
              <a:solidFill>
                <a:schemeClr val="dk1"/>
              </a:solidFill>
              <a:effectLst/>
              <a:latin typeface="+mn-lt"/>
              <a:ea typeface="+mn-ea"/>
              <a:cs typeface="+mn-cs"/>
            </a:rPr>
            <a:t>％を下回っているものの、平成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月に開院した北播磨総合医療センターの建設に伴う出資債の償還が、今後本格的に始まることや、公共施設等の老朽化に伴う大規模改修や統廃合の必要性が高まることなどから、有利な地方債を活用するとともに発行抑制に努める。</a:t>
          </a:r>
          <a:endParaRPr lang="ja-JP" altLang="ja-JP">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80</xdr:row>
      <xdr:rowOff>142239</xdr:rowOff>
    </xdr:to>
    <xdr:cxnSp macro="">
      <xdr:nvCxnSpPr>
        <xdr:cNvPr id="365" name="直線コネクタ 364"/>
        <xdr:cNvCxnSpPr/>
      </xdr:nvCxnSpPr>
      <xdr:spPr>
        <a:xfrm flipV="1">
          <a:off x="4826000" y="1249426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66"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67" name="直線コネクタ 366"/>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8"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9" name="直線コネクタ 368"/>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157480</xdr:rowOff>
    </xdr:from>
    <xdr:to>
      <xdr:col>7</xdr:col>
      <xdr:colOff>15875</xdr:colOff>
      <xdr:row>75</xdr:row>
      <xdr:rowOff>8890</xdr:rowOff>
    </xdr:to>
    <xdr:cxnSp macro="">
      <xdr:nvCxnSpPr>
        <xdr:cNvPr id="370" name="直線コネクタ 369"/>
        <xdr:cNvCxnSpPr/>
      </xdr:nvCxnSpPr>
      <xdr:spPr>
        <a:xfrm flipV="1">
          <a:off x="3987800" y="128447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128288</xdr:rowOff>
    </xdr:from>
    <xdr:ext cx="762000" cy="259045"/>
    <xdr:sp macro="" textlink="">
      <xdr:nvSpPr>
        <xdr:cNvPr id="371" name="公債費平均値テキスト"/>
        <xdr:cNvSpPr txBox="1"/>
      </xdr:nvSpPr>
      <xdr:spPr>
        <a:xfrm>
          <a:off x="4914900" y="12987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156211</xdr:rowOff>
    </xdr:from>
    <xdr:to>
      <xdr:col>7</xdr:col>
      <xdr:colOff>66675</xdr:colOff>
      <xdr:row>76</xdr:row>
      <xdr:rowOff>86361</xdr:rowOff>
    </xdr:to>
    <xdr:sp macro="" textlink="">
      <xdr:nvSpPr>
        <xdr:cNvPr id="372" name="フローチャート : 判断 371"/>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8890</xdr:rowOff>
    </xdr:from>
    <xdr:to>
      <xdr:col>5</xdr:col>
      <xdr:colOff>549275</xdr:colOff>
      <xdr:row>75</xdr:row>
      <xdr:rowOff>31750</xdr:rowOff>
    </xdr:to>
    <xdr:cxnSp macro="">
      <xdr:nvCxnSpPr>
        <xdr:cNvPr id="373" name="直線コネクタ 372"/>
        <xdr:cNvCxnSpPr/>
      </xdr:nvCxnSpPr>
      <xdr:spPr>
        <a:xfrm flipV="1">
          <a:off x="3098800" y="12867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91439</xdr:rowOff>
    </xdr:from>
    <xdr:to>
      <xdr:col>5</xdr:col>
      <xdr:colOff>600075</xdr:colOff>
      <xdr:row>77</xdr:row>
      <xdr:rowOff>21589</xdr:rowOff>
    </xdr:to>
    <xdr:sp macro="" textlink="">
      <xdr:nvSpPr>
        <xdr:cNvPr id="374" name="フローチャート : 判断 373"/>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6366</xdr:rowOff>
    </xdr:from>
    <xdr:ext cx="736600" cy="259045"/>
    <xdr:sp macro="" textlink="">
      <xdr:nvSpPr>
        <xdr:cNvPr id="375" name="テキスト ボックス 374"/>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31750</xdr:rowOff>
    </xdr:from>
    <xdr:to>
      <xdr:col>4</xdr:col>
      <xdr:colOff>346075</xdr:colOff>
      <xdr:row>75</xdr:row>
      <xdr:rowOff>46990</xdr:rowOff>
    </xdr:to>
    <xdr:cxnSp macro="">
      <xdr:nvCxnSpPr>
        <xdr:cNvPr id="376" name="直線コネクタ 375"/>
        <xdr:cNvCxnSpPr/>
      </xdr:nvCxnSpPr>
      <xdr:spPr>
        <a:xfrm flipV="1">
          <a:off x="2209800" y="12890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99061</xdr:rowOff>
    </xdr:from>
    <xdr:to>
      <xdr:col>4</xdr:col>
      <xdr:colOff>396875</xdr:colOff>
      <xdr:row>77</xdr:row>
      <xdr:rowOff>29211</xdr:rowOff>
    </xdr:to>
    <xdr:sp macro="" textlink="">
      <xdr:nvSpPr>
        <xdr:cNvPr id="377" name="フローチャート : 判断 376"/>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13988</xdr:rowOff>
    </xdr:from>
    <xdr:ext cx="762000" cy="259045"/>
    <xdr:sp macro="" textlink="">
      <xdr:nvSpPr>
        <xdr:cNvPr id="378" name="テキスト ボックス 377"/>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46990</xdr:rowOff>
    </xdr:from>
    <xdr:to>
      <xdr:col>3</xdr:col>
      <xdr:colOff>142875</xdr:colOff>
      <xdr:row>75</xdr:row>
      <xdr:rowOff>46990</xdr:rowOff>
    </xdr:to>
    <xdr:cxnSp macro="">
      <xdr:nvCxnSpPr>
        <xdr:cNvPr id="379" name="直線コネクタ 378"/>
        <xdr:cNvCxnSpPr/>
      </xdr:nvCxnSpPr>
      <xdr:spPr>
        <a:xfrm>
          <a:off x="1320800" y="12905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114300</xdr:rowOff>
    </xdr:from>
    <xdr:to>
      <xdr:col>3</xdr:col>
      <xdr:colOff>193675</xdr:colOff>
      <xdr:row>77</xdr:row>
      <xdr:rowOff>44450</xdr:rowOff>
    </xdr:to>
    <xdr:sp macro="" textlink="">
      <xdr:nvSpPr>
        <xdr:cNvPr id="380" name="フローチャート : 判断 379"/>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29227</xdr:rowOff>
    </xdr:from>
    <xdr:ext cx="762000" cy="259045"/>
    <xdr:sp macro="" textlink="">
      <xdr:nvSpPr>
        <xdr:cNvPr id="381" name="テキスト ボックス 380"/>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152400</xdr:rowOff>
    </xdr:from>
    <xdr:to>
      <xdr:col>1</xdr:col>
      <xdr:colOff>676275</xdr:colOff>
      <xdr:row>77</xdr:row>
      <xdr:rowOff>82550</xdr:rowOff>
    </xdr:to>
    <xdr:sp macro="" textlink="">
      <xdr:nvSpPr>
        <xdr:cNvPr id="382" name="フローチャート : 判断 381"/>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67327</xdr:rowOff>
    </xdr:from>
    <xdr:ext cx="762000" cy="259045"/>
    <xdr:sp macro="" textlink="">
      <xdr:nvSpPr>
        <xdr:cNvPr id="383" name="テキスト ボックス 382"/>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106680</xdr:rowOff>
    </xdr:from>
    <xdr:to>
      <xdr:col>7</xdr:col>
      <xdr:colOff>66675</xdr:colOff>
      <xdr:row>75</xdr:row>
      <xdr:rowOff>36830</xdr:rowOff>
    </xdr:to>
    <xdr:sp macro="" textlink="">
      <xdr:nvSpPr>
        <xdr:cNvPr id="389" name="円/楕円 388"/>
        <xdr:cNvSpPr/>
      </xdr:nvSpPr>
      <xdr:spPr>
        <a:xfrm>
          <a:off x="47752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123207</xdr:rowOff>
    </xdr:from>
    <xdr:ext cx="762000" cy="259045"/>
    <xdr:sp macro="" textlink="">
      <xdr:nvSpPr>
        <xdr:cNvPr id="390" name="公債費該当値テキスト"/>
        <xdr:cNvSpPr txBox="1"/>
      </xdr:nvSpPr>
      <xdr:spPr>
        <a:xfrm>
          <a:off x="49149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129540</xdr:rowOff>
    </xdr:from>
    <xdr:to>
      <xdr:col>5</xdr:col>
      <xdr:colOff>600075</xdr:colOff>
      <xdr:row>75</xdr:row>
      <xdr:rowOff>59690</xdr:rowOff>
    </xdr:to>
    <xdr:sp macro="" textlink="">
      <xdr:nvSpPr>
        <xdr:cNvPr id="391" name="円/楕円 390"/>
        <xdr:cNvSpPr/>
      </xdr:nvSpPr>
      <xdr:spPr>
        <a:xfrm>
          <a:off x="3937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69867</xdr:rowOff>
    </xdr:from>
    <xdr:ext cx="736600" cy="259045"/>
    <xdr:sp macro="" textlink="">
      <xdr:nvSpPr>
        <xdr:cNvPr id="392" name="テキスト ボックス 391"/>
        <xdr:cNvSpPr txBox="1"/>
      </xdr:nvSpPr>
      <xdr:spPr>
        <a:xfrm>
          <a:off x="3606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152400</xdr:rowOff>
    </xdr:from>
    <xdr:to>
      <xdr:col>4</xdr:col>
      <xdr:colOff>396875</xdr:colOff>
      <xdr:row>75</xdr:row>
      <xdr:rowOff>82550</xdr:rowOff>
    </xdr:to>
    <xdr:sp macro="" textlink="">
      <xdr:nvSpPr>
        <xdr:cNvPr id="393" name="円/楕円 392"/>
        <xdr:cNvSpPr/>
      </xdr:nvSpPr>
      <xdr:spPr>
        <a:xfrm>
          <a:off x="3048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92727</xdr:rowOff>
    </xdr:from>
    <xdr:ext cx="762000" cy="259045"/>
    <xdr:sp macro="" textlink="">
      <xdr:nvSpPr>
        <xdr:cNvPr id="394" name="テキスト ボックス 393"/>
        <xdr:cNvSpPr txBox="1"/>
      </xdr:nvSpPr>
      <xdr:spPr>
        <a:xfrm>
          <a:off x="2717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167640</xdr:rowOff>
    </xdr:from>
    <xdr:to>
      <xdr:col>3</xdr:col>
      <xdr:colOff>193675</xdr:colOff>
      <xdr:row>75</xdr:row>
      <xdr:rowOff>97790</xdr:rowOff>
    </xdr:to>
    <xdr:sp macro="" textlink="">
      <xdr:nvSpPr>
        <xdr:cNvPr id="395" name="円/楕円 394"/>
        <xdr:cNvSpPr/>
      </xdr:nvSpPr>
      <xdr:spPr>
        <a:xfrm>
          <a:off x="2159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107967</xdr:rowOff>
    </xdr:from>
    <xdr:ext cx="762000" cy="259045"/>
    <xdr:sp macro="" textlink="">
      <xdr:nvSpPr>
        <xdr:cNvPr id="396" name="テキスト ボックス 395"/>
        <xdr:cNvSpPr txBox="1"/>
      </xdr:nvSpPr>
      <xdr:spPr>
        <a:xfrm>
          <a:off x="1828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167640</xdr:rowOff>
    </xdr:from>
    <xdr:to>
      <xdr:col>1</xdr:col>
      <xdr:colOff>676275</xdr:colOff>
      <xdr:row>75</xdr:row>
      <xdr:rowOff>97790</xdr:rowOff>
    </xdr:to>
    <xdr:sp macro="" textlink="">
      <xdr:nvSpPr>
        <xdr:cNvPr id="397" name="円/楕円 396"/>
        <xdr:cNvSpPr/>
      </xdr:nvSpPr>
      <xdr:spPr>
        <a:xfrm>
          <a:off x="1270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107967</xdr:rowOff>
    </xdr:from>
    <xdr:ext cx="762000" cy="259045"/>
    <xdr:sp macro="" textlink="">
      <xdr:nvSpPr>
        <xdr:cNvPr id="398" name="テキスト ボックス 397"/>
        <xdr:cNvSpPr txBox="1"/>
      </xdr:nvSpPr>
      <xdr:spPr>
        <a:xfrm>
          <a:off x="939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人件費の抑制や物件費の減が寄与したこと等により微増。全国平均</a:t>
          </a:r>
          <a:r>
            <a:rPr kumimoji="1" lang="en-US" altLang="ja-JP" sz="1100">
              <a:solidFill>
                <a:schemeClr val="dk1"/>
              </a:solidFill>
              <a:effectLst/>
              <a:latin typeface="+mn-lt"/>
              <a:ea typeface="+mn-ea"/>
              <a:cs typeface="+mn-cs"/>
            </a:rPr>
            <a:t>72.6</a:t>
          </a:r>
          <a:r>
            <a:rPr kumimoji="1" lang="ja-JP" altLang="ja-JP" sz="1100">
              <a:solidFill>
                <a:schemeClr val="dk1"/>
              </a:solidFill>
              <a:effectLst/>
              <a:latin typeface="+mn-lt"/>
              <a:ea typeface="+mn-ea"/>
              <a:cs typeface="+mn-cs"/>
            </a:rPr>
            <a:t>％を下回り兵庫県平均</a:t>
          </a:r>
          <a:r>
            <a:rPr kumimoji="1" lang="en-US" altLang="ja-JP" sz="1100">
              <a:solidFill>
                <a:schemeClr val="dk1"/>
              </a:solidFill>
              <a:effectLst/>
              <a:latin typeface="+mn-lt"/>
              <a:ea typeface="+mn-ea"/>
              <a:cs typeface="+mn-cs"/>
            </a:rPr>
            <a:t>71.4</a:t>
          </a:r>
          <a:r>
            <a:rPr kumimoji="1" lang="ja-JP" altLang="ja-JP" sz="1100">
              <a:solidFill>
                <a:schemeClr val="dk1"/>
              </a:solidFill>
              <a:effectLst/>
              <a:latin typeface="+mn-lt"/>
              <a:ea typeface="+mn-ea"/>
              <a:cs typeface="+mn-cs"/>
            </a:rPr>
            <a:t>％と同値となった。今後も一般財源の確保に努める一方で、既存事業のリストラクチャやランニングコストの削減に取り組み、健全で持続可能な財政構造となるように努める。</a:t>
          </a:r>
          <a:endParaRPr lang="ja-JP" altLang="ja-JP">
            <a:effectLst/>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142240</xdr:rowOff>
    </xdr:from>
    <xdr:to>
      <xdr:col>24</xdr:col>
      <xdr:colOff>31750</xdr:colOff>
      <xdr:row>80</xdr:row>
      <xdr:rowOff>100330</xdr:rowOff>
    </xdr:to>
    <xdr:cxnSp macro="">
      <xdr:nvCxnSpPr>
        <xdr:cNvPr id="426" name="直線コネクタ 425"/>
        <xdr:cNvCxnSpPr/>
      </xdr:nvCxnSpPr>
      <xdr:spPr>
        <a:xfrm flipV="1">
          <a:off x="16510000" y="1265809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72407</xdr:rowOff>
    </xdr:from>
    <xdr:ext cx="762000" cy="259045"/>
    <xdr:sp macro="" textlink="">
      <xdr:nvSpPr>
        <xdr:cNvPr id="427" name="公債費以外最小値テキスト"/>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84.3</a:t>
          </a:r>
          <a:endParaRPr kumimoji="1" lang="ja-JP" altLang="en-US" sz="1000" b="1">
            <a:latin typeface="ＭＳ Ｐゴシック"/>
          </a:endParaRPr>
        </a:p>
      </xdr:txBody>
    </xdr:sp>
    <xdr:clientData/>
  </xdr:oneCellAnchor>
  <xdr:twoCellAnchor>
    <xdr:from>
      <xdr:col>23</xdr:col>
      <xdr:colOff>628650</xdr:colOff>
      <xdr:row>80</xdr:row>
      <xdr:rowOff>100330</xdr:rowOff>
    </xdr:from>
    <xdr:to>
      <xdr:col>24</xdr:col>
      <xdr:colOff>120650</xdr:colOff>
      <xdr:row>80</xdr:row>
      <xdr:rowOff>100330</xdr:rowOff>
    </xdr:to>
    <xdr:cxnSp macro="">
      <xdr:nvCxnSpPr>
        <xdr:cNvPr id="428" name="直線コネクタ 427"/>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57167</xdr:rowOff>
    </xdr:from>
    <xdr:ext cx="762000" cy="259045"/>
    <xdr:sp macro="" textlink="">
      <xdr:nvSpPr>
        <xdr:cNvPr id="429" name="公債費以外最大値テキスト"/>
        <xdr:cNvSpPr txBox="1"/>
      </xdr:nvSpPr>
      <xdr:spPr>
        <a:xfrm>
          <a:off x="16598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a:t>
          </a:r>
          <a:endParaRPr kumimoji="1" lang="ja-JP" altLang="en-US" sz="1000" b="1">
            <a:latin typeface="ＭＳ Ｐゴシック"/>
          </a:endParaRPr>
        </a:p>
      </xdr:txBody>
    </xdr:sp>
    <xdr:clientData/>
  </xdr:oneCellAnchor>
  <xdr:twoCellAnchor>
    <xdr:from>
      <xdr:col>23</xdr:col>
      <xdr:colOff>628650</xdr:colOff>
      <xdr:row>73</xdr:row>
      <xdr:rowOff>142240</xdr:rowOff>
    </xdr:from>
    <xdr:to>
      <xdr:col>24</xdr:col>
      <xdr:colOff>120650</xdr:colOff>
      <xdr:row>73</xdr:row>
      <xdr:rowOff>142240</xdr:rowOff>
    </xdr:to>
    <xdr:cxnSp macro="">
      <xdr:nvCxnSpPr>
        <xdr:cNvPr id="430" name="直線コネクタ 429"/>
        <xdr:cNvCxnSpPr/>
      </xdr:nvCxnSpPr>
      <xdr:spPr>
        <a:xfrm>
          <a:off x="16421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119380</xdr:rowOff>
    </xdr:from>
    <xdr:to>
      <xdr:col>24</xdr:col>
      <xdr:colOff>31750</xdr:colOff>
      <xdr:row>77</xdr:row>
      <xdr:rowOff>123189</xdr:rowOff>
    </xdr:to>
    <xdr:cxnSp macro="">
      <xdr:nvCxnSpPr>
        <xdr:cNvPr id="431" name="直線コネクタ 430"/>
        <xdr:cNvCxnSpPr/>
      </xdr:nvCxnSpPr>
      <xdr:spPr>
        <a:xfrm>
          <a:off x="15671800" y="133210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73677</xdr:rowOff>
    </xdr:from>
    <xdr:ext cx="762000" cy="259045"/>
    <xdr:sp macro="" textlink="">
      <xdr:nvSpPr>
        <xdr:cNvPr id="432" name="公債費以外平均値テキスト"/>
        <xdr:cNvSpPr txBox="1"/>
      </xdr:nvSpPr>
      <xdr:spPr>
        <a:xfrm>
          <a:off x="16598900" y="1310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57150</xdr:rowOff>
    </xdr:from>
    <xdr:to>
      <xdr:col>24</xdr:col>
      <xdr:colOff>82550</xdr:colOff>
      <xdr:row>77</xdr:row>
      <xdr:rowOff>158750</xdr:rowOff>
    </xdr:to>
    <xdr:sp macro="" textlink="">
      <xdr:nvSpPr>
        <xdr:cNvPr id="433" name="フローチャート : 判断 432"/>
        <xdr:cNvSpPr/>
      </xdr:nvSpPr>
      <xdr:spPr>
        <a:xfrm>
          <a:off x="164592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119380</xdr:rowOff>
    </xdr:from>
    <xdr:to>
      <xdr:col>22</xdr:col>
      <xdr:colOff>565150</xdr:colOff>
      <xdr:row>77</xdr:row>
      <xdr:rowOff>134620</xdr:rowOff>
    </xdr:to>
    <xdr:cxnSp macro="">
      <xdr:nvCxnSpPr>
        <xdr:cNvPr id="434" name="直線コネクタ 433"/>
        <xdr:cNvCxnSpPr/>
      </xdr:nvCxnSpPr>
      <xdr:spPr>
        <a:xfrm flipV="1">
          <a:off x="14782800" y="133210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3811</xdr:rowOff>
    </xdr:from>
    <xdr:to>
      <xdr:col>22</xdr:col>
      <xdr:colOff>615950</xdr:colOff>
      <xdr:row>77</xdr:row>
      <xdr:rowOff>105411</xdr:rowOff>
    </xdr:to>
    <xdr:sp macro="" textlink="">
      <xdr:nvSpPr>
        <xdr:cNvPr id="435" name="フローチャート : 判断 434"/>
        <xdr:cNvSpPr/>
      </xdr:nvSpPr>
      <xdr:spPr>
        <a:xfrm>
          <a:off x="15621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115588</xdr:rowOff>
    </xdr:from>
    <xdr:ext cx="736600" cy="259045"/>
    <xdr:sp macro="" textlink="">
      <xdr:nvSpPr>
        <xdr:cNvPr id="436" name="テキスト ボックス 435"/>
        <xdr:cNvSpPr txBox="1"/>
      </xdr:nvSpPr>
      <xdr:spPr>
        <a:xfrm>
          <a:off x="15290800" y="1297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134620</xdr:rowOff>
    </xdr:from>
    <xdr:to>
      <xdr:col>21</xdr:col>
      <xdr:colOff>361950</xdr:colOff>
      <xdr:row>78</xdr:row>
      <xdr:rowOff>50800</xdr:rowOff>
    </xdr:to>
    <xdr:cxnSp macro="">
      <xdr:nvCxnSpPr>
        <xdr:cNvPr id="437" name="直線コネクタ 436"/>
        <xdr:cNvCxnSpPr/>
      </xdr:nvCxnSpPr>
      <xdr:spPr>
        <a:xfrm flipV="1">
          <a:off x="13893800" y="1333627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137161</xdr:rowOff>
    </xdr:from>
    <xdr:to>
      <xdr:col>21</xdr:col>
      <xdr:colOff>412750</xdr:colOff>
      <xdr:row>77</xdr:row>
      <xdr:rowOff>67311</xdr:rowOff>
    </xdr:to>
    <xdr:sp macro="" textlink="">
      <xdr:nvSpPr>
        <xdr:cNvPr id="438" name="フローチャート : 判断 437"/>
        <xdr:cNvSpPr/>
      </xdr:nvSpPr>
      <xdr:spPr>
        <a:xfrm>
          <a:off x="14732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77487</xdr:rowOff>
    </xdr:from>
    <xdr:ext cx="762000" cy="259045"/>
    <xdr:sp macro="" textlink="">
      <xdr:nvSpPr>
        <xdr:cNvPr id="439" name="テキスト ボックス 438"/>
        <xdr:cNvSpPr txBox="1"/>
      </xdr:nvSpPr>
      <xdr:spPr>
        <a:xfrm>
          <a:off x="14401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115570</xdr:rowOff>
    </xdr:from>
    <xdr:to>
      <xdr:col>20</xdr:col>
      <xdr:colOff>158750</xdr:colOff>
      <xdr:row>78</xdr:row>
      <xdr:rowOff>50800</xdr:rowOff>
    </xdr:to>
    <xdr:cxnSp macro="">
      <xdr:nvCxnSpPr>
        <xdr:cNvPr id="440" name="直線コネクタ 439"/>
        <xdr:cNvCxnSpPr/>
      </xdr:nvCxnSpPr>
      <xdr:spPr>
        <a:xfrm>
          <a:off x="13004800" y="133172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152400</xdr:rowOff>
    </xdr:from>
    <xdr:to>
      <xdr:col>20</xdr:col>
      <xdr:colOff>209550</xdr:colOff>
      <xdr:row>77</xdr:row>
      <xdr:rowOff>82550</xdr:rowOff>
    </xdr:to>
    <xdr:sp macro="" textlink="">
      <xdr:nvSpPr>
        <xdr:cNvPr id="441" name="フローチャート : 判断 440"/>
        <xdr:cNvSpPr/>
      </xdr:nvSpPr>
      <xdr:spPr>
        <a:xfrm>
          <a:off x="13843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92727</xdr:rowOff>
    </xdr:from>
    <xdr:ext cx="762000" cy="259045"/>
    <xdr:sp macro="" textlink="">
      <xdr:nvSpPr>
        <xdr:cNvPr id="442" name="テキスト ボックス 441"/>
        <xdr:cNvSpPr txBox="1"/>
      </xdr:nvSpPr>
      <xdr:spPr>
        <a:xfrm>
          <a:off x="13512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69.0</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110489</xdr:rowOff>
    </xdr:from>
    <xdr:to>
      <xdr:col>19</xdr:col>
      <xdr:colOff>6350</xdr:colOff>
      <xdr:row>77</xdr:row>
      <xdr:rowOff>40639</xdr:rowOff>
    </xdr:to>
    <xdr:sp macro="" textlink="">
      <xdr:nvSpPr>
        <xdr:cNvPr id="443" name="フローチャート : 判断 442"/>
        <xdr:cNvSpPr/>
      </xdr:nvSpPr>
      <xdr:spPr>
        <a:xfrm>
          <a:off x="12954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50817</xdr:rowOff>
    </xdr:from>
    <xdr:ext cx="762000" cy="259045"/>
    <xdr:sp macro="" textlink="">
      <xdr:nvSpPr>
        <xdr:cNvPr id="444" name="テキスト ボックス 443"/>
        <xdr:cNvSpPr txBox="1"/>
      </xdr:nvSpPr>
      <xdr:spPr>
        <a:xfrm>
          <a:off x="12623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72389</xdr:rowOff>
    </xdr:from>
    <xdr:to>
      <xdr:col>24</xdr:col>
      <xdr:colOff>82550</xdr:colOff>
      <xdr:row>78</xdr:row>
      <xdr:rowOff>2539</xdr:rowOff>
    </xdr:to>
    <xdr:sp macro="" textlink="">
      <xdr:nvSpPr>
        <xdr:cNvPr id="450" name="円/楕円 449"/>
        <xdr:cNvSpPr/>
      </xdr:nvSpPr>
      <xdr:spPr>
        <a:xfrm>
          <a:off x="164592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44466</xdr:rowOff>
    </xdr:from>
    <xdr:ext cx="762000" cy="259045"/>
    <xdr:sp macro="" textlink="">
      <xdr:nvSpPr>
        <xdr:cNvPr id="451" name="公債費以外該当値テキスト"/>
        <xdr:cNvSpPr txBox="1"/>
      </xdr:nvSpPr>
      <xdr:spPr>
        <a:xfrm>
          <a:off x="165989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68580</xdr:rowOff>
    </xdr:from>
    <xdr:to>
      <xdr:col>22</xdr:col>
      <xdr:colOff>615950</xdr:colOff>
      <xdr:row>77</xdr:row>
      <xdr:rowOff>170180</xdr:rowOff>
    </xdr:to>
    <xdr:sp macro="" textlink="">
      <xdr:nvSpPr>
        <xdr:cNvPr id="452" name="円/楕円 451"/>
        <xdr:cNvSpPr/>
      </xdr:nvSpPr>
      <xdr:spPr>
        <a:xfrm>
          <a:off x="15621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154957</xdr:rowOff>
    </xdr:from>
    <xdr:ext cx="736600" cy="259045"/>
    <xdr:sp macro="" textlink="">
      <xdr:nvSpPr>
        <xdr:cNvPr id="453" name="テキスト ボックス 452"/>
        <xdr:cNvSpPr txBox="1"/>
      </xdr:nvSpPr>
      <xdr:spPr>
        <a:xfrm>
          <a:off x="15290800" y="13356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83820</xdr:rowOff>
    </xdr:from>
    <xdr:to>
      <xdr:col>21</xdr:col>
      <xdr:colOff>412750</xdr:colOff>
      <xdr:row>78</xdr:row>
      <xdr:rowOff>13970</xdr:rowOff>
    </xdr:to>
    <xdr:sp macro="" textlink="">
      <xdr:nvSpPr>
        <xdr:cNvPr id="454" name="円/楕円 453"/>
        <xdr:cNvSpPr/>
      </xdr:nvSpPr>
      <xdr:spPr>
        <a:xfrm>
          <a:off x="14732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170197</xdr:rowOff>
    </xdr:from>
    <xdr:ext cx="762000" cy="259045"/>
    <xdr:sp macro="" textlink="">
      <xdr:nvSpPr>
        <xdr:cNvPr id="455" name="テキスト ボックス 454"/>
        <xdr:cNvSpPr txBox="1"/>
      </xdr:nvSpPr>
      <xdr:spPr>
        <a:xfrm>
          <a:off x="14401800" y="1337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0</xdr:rowOff>
    </xdr:from>
    <xdr:to>
      <xdr:col>20</xdr:col>
      <xdr:colOff>209550</xdr:colOff>
      <xdr:row>78</xdr:row>
      <xdr:rowOff>101600</xdr:rowOff>
    </xdr:to>
    <xdr:sp macro="" textlink="">
      <xdr:nvSpPr>
        <xdr:cNvPr id="456" name="円/楕円 455"/>
        <xdr:cNvSpPr/>
      </xdr:nvSpPr>
      <xdr:spPr>
        <a:xfrm>
          <a:off x="13843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86377</xdr:rowOff>
    </xdr:from>
    <xdr:ext cx="762000" cy="259045"/>
    <xdr:sp macro="" textlink="">
      <xdr:nvSpPr>
        <xdr:cNvPr id="457" name="テキスト ボックス 456"/>
        <xdr:cNvSpPr txBox="1"/>
      </xdr:nvSpPr>
      <xdr:spPr>
        <a:xfrm>
          <a:off x="13512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64770</xdr:rowOff>
    </xdr:from>
    <xdr:to>
      <xdr:col>19</xdr:col>
      <xdr:colOff>6350</xdr:colOff>
      <xdr:row>77</xdr:row>
      <xdr:rowOff>166370</xdr:rowOff>
    </xdr:to>
    <xdr:sp macro="" textlink="">
      <xdr:nvSpPr>
        <xdr:cNvPr id="458" name="円/楕円 457"/>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151147</xdr:rowOff>
    </xdr:from>
    <xdr:ext cx="762000" cy="259045"/>
    <xdr:sp macro="" textlink="">
      <xdr:nvSpPr>
        <xdr:cNvPr id="459" name="テキスト ボックス 458"/>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兵庫県小野市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170891</xdr:rowOff>
    </xdr:from>
    <xdr:to>
      <xdr:col>4</xdr:col>
      <xdr:colOff>1117600</xdr:colOff>
      <xdr:row>18</xdr:row>
      <xdr:rowOff>155975</xdr:rowOff>
    </xdr:to>
    <xdr:cxnSp macro="">
      <xdr:nvCxnSpPr>
        <xdr:cNvPr id="45" name="直線コネクタ 44"/>
        <xdr:cNvCxnSpPr/>
      </xdr:nvCxnSpPr>
      <xdr:spPr bwMode="auto">
        <a:xfrm flipV="1">
          <a:off x="5651500" y="2104466"/>
          <a:ext cx="0" cy="11852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128052</xdr:rowOff>
    </xdr:from>
    <xdr:ext cx="762000" cy="259045"/>
    <xdr:sp macro="" textlink="">
      <xdr:nvSpPr>
        <xdr:cNvPr id="46" name="人口1人当たり決算額の推移最小値テキスト130"/>
        <xdr:cNvSpPr txBox="1"/>
      </xdr:nvSpPr>
      <xdr:spPr>
        <a:xfrm>
          <a:off x="5740400" y="32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53,979</a:t>
          </a:r>
          <a:endParaRPr kumimoji="1" lang="ja-JP" altLang="en-US" sz="1000" b="1">
            <a:latin typeface="ＭＳ Ｐゴシック"/>
          </a:endParaRPr>
        </a:p>
      </xdr:txBody>
    </xdr:sp>
    <xdr:clientData/>
  </xdr:oneCellAnchor>
  <xdr:twoCellAnchor>
    <xdr:from>
      <xdr:col>4</xdr:col>
      <xdr:colOff>1028700</xdr:colOff>
      <xdr:row>18</xdr:row>
      <xdr:rowOff>155975</xdr:rowOff>
    </xdr:from>
    <xdr:to>
      <xdr:col>5</xdr:col>
      <xdr:colOff>73025</xdr:colOff>
      <xdr:row>18</xdr:row>
      <xdr:rowOff>155975</xdr:rowOff>
    </xdr:to>
    <xdr:cxnSp macro="">
      <xdr:nvCxnSpPr>
        <xdr:cNvPr id="47" name="直線コネクタ 46"/>
        <xdr:cNvCxnSpPr/>
      </xdr:nvCxnSpPr>
      <xdr:spPr bwMode="auto">
        <a:xfrm>
          <a:off x="5562600" y="32897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85818</xdr:rowOff>
    </xdr:from>
    <xdr:ext cx="762000" cy="259045"/>
    <xdr:sp macro="" textlink="">
      <xdr:nvSpPr>
        <xdr:cNvPr id="48" name="人口1人当たり決算額の推移最大値テキスト130"/>
        <xdr:cNvSpPr txBox="1"/>
      </xdr:nvSpPr>
      <xdr:spPr>
        <a:xfrm>
          <a:off x="5740400" y="184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116,196</a:t>
          </a:r>
          <a:endParaRPr kumimoji="1" lang="ja-JP" altLang="en-US" sz="1000" b="1">
            <a:latin typeface="ＭＳ Ｐゴシック"/>
          </a:endParaRPr>
        </a:p>
      </xdr:txBody>
    </xdr:sp>
    <xdr:clientData/>
  </xdr:oneCellAnchor>
  <xdr:twoCellAnchor>
    <xdr:from>
      <xdr:col>4</xdr:col>
      <xdr:colOff>1028700</xdr:colOff>
      <xdr:row>11</xdr:row>
      <xdr:rowOff>170891</xdr:rowOff>
    </xdr:from>
    <xdr:to>
      <xdr:col>5</xdr:col>
      <xdr:colOff>73025</xdr:colOff>
      <xdr:row>11</xdr:row>
      <xdr:rowOff>170891</xdr:rowOff>
    </xdr:to>
    <xdr:cxnSp macro="">
      <xdr:nvCxnSpPr>
        <xdr:cNvPr id="49" name="直線コネクタ 48"/>
        <xdr:cNvCxnSpPr/>
      </xdr:nvCxnSpPr>
      <xdr:spPr bwMode="auto">
        <a:xfrm>
          <a:off x="5562600" y="21044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8395</xdr:rowOff>
    </xdr:from>
    <xdr:to>
      <xdr:col>4</xdr:col>
      <xdr:colOff>1117600</xdr:colOff>
      <xdr:row>17</xdr:row>
      <xdr:rowOff>38036</xdr:rowOff>
    </xdr:to>
    <xdr:cxnSp macro="">
      <xdr:nvCxnSpPr>
        <xdr:cNvPr id="50" name="直線コネクタ 49"/>
        <xdr:cNvCxnSpPr/>
      </xdr:nvCxnSpPr>
      <xdr:spPr bwMode="auto">
        <a:xfrm flipV="1">
          <a:off x="5003800" y="2970670"/>
          <a:ext cx="647700" cy="29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30262</xdr:rowOff>
    </xdr:from>
    <xdr:ext cx="762000" cy="259045"/>
    <xdr:sp macro="" textlink="">
      <xdr:nvSpPr>
        <xdr:cNvPr id="51" name="人口1人当たり決算額の推移平均値テキスト130"/>
        <xdr:cNvSpPr txBox="1"/>
      </xdr:nvSpPr>
      <xdr:spPr>
        <a:xfrm>
          <a:off x="5740400" y="247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85,779</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13735</xdr:rowOff>
    </xdr:from>
    <xdr:to>
      <xdr:col>5</xdr:col>
      <xdr:colOff>34925</xdr:colOff>
      <xdr:row>15</xdr:row>
      <xdr:rowOff>115335</xdr:rowOff>
    </xdr:to>
    <xdr:sp macro="" textlink="">
      <xdr:nvSpPr>
        <xdr:cNvPr id="52" name="フローチャート : 判断 51"/>
        <xdr:cNvSpPr/>
      </xdr:nvSpPr>
      <xdr:spPr bwMode="auto">
        <a:xfrm>
          <a:off x="56007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38036</xdr:rowOff>
    </xdr:from>
    <xdr:to>
      <xdr:col>4</xdr:col>
      <xdr:colOff>469900</xdr:colOff>
      <xdr:row>17</xdr:row>
      <xdr:rowOff>55581</xdr:rowOff>
    </xdr:to>
    <xdr:cxnSp macro="">
      <xdr:nvCxnSpPr>
        <xdr:cNvPr id="53" name="直線コネクタ 52"/>
        <xdr:cNvCxnSpPr/>
      </xdr:nvCxnSpPr>
      <xdr:spPr bwMode="auto">
        <a:xfrm flipV="1">
          <a:off x="4305300" y="3000311"/>
          <a:ext cx="698500" cy="17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14</xdr:row>
      <xdr:rowOff>36290</xdr:rowOff>
    </xdr:from>
    <xdr:to>
      <xdr:col>4</xdr:col>
      <xdr:colOff>520700</xdr:colOff>
      <xdr:row>14</xdr:row>
      <xdr:rowOff>137890</xdr:rowOff>
    </xdr:to>
    <xdr:sp macro="" textlink="">
      <xdr:nvSpPr>
        <xdr:cNvPr id="54" name="フローチャート : 判断 53"/>
        <xdr:cNvSpPr/>
      </xdr:nvSpPr>
      <xdr:spPr bwMode="auto">
        <a:xfrm>
          <a:off x="4953000" y="2484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148067</xdr:rowOff>
    </xdr:from>
    <xdr:ext cx="736600" cy="259045"/>
    <xdr:sp macro="" textlink="">
      <xdr:nvSpPr>
        <xdr:cNvPr id="55" name="テキスト ボックス 54"/>
        <xdr:cNvSpPr txBox="1"/>
      </xdr:nvSpPr>
      <xdr:spPr>
        <a:xfrm>
          <a:off x="4622800" y="2253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93,595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55581</xdr:rowOff>
    </xdr:from>
    <xdr:to>
      <xdr:col>3</xdr:col>
      <xdr:colOff>904875</xdr:colOff>
      <xdr:row>17</xdr:row>
      <xdr:rowOff>84309</xdr:rowOff>
    </xdr:to>
    <xdr:cxnSp macro="">
      <xdr:nvCxnSpPr>
        <xdr:cNvPr id="56" name="直線コネクタ 55"/>
        <xdr:cNvCxnSpPr/>
      </xdr:nvCxnSpPr>
      <xdr:spPr bwMode="auto">
        <a:xfrm flipV="1">
          <a:off x="3606800" y="3017856"/>
          <a:ext cx="698500" cy="28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14</xdr:row>
      <xdr:rowOff>87763</xdr:rowOff>
    </xdr:from>
    <xdr:to>
      <xdr:col>3</xdr:col>
      <xdr:colOff>955675</xdr:colOff>
      <xdr:row>15</xdr:row>
      <xdr:rowOff>17913</xdr:rowOff>
    </xdr:to>
    <xdr:sp macro="" textlink="">
      <xdr:nvSpPr>
        <xdr:cNvPr id="57" name="フローチャート : 判断 56"/>
        <xdr:cNvSpPr/>
      </xdr:nvSpPr>
      <xdr:spPr bwMode="auto">
        <a:xfrm>
          <a:off x="4254500" y="2535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28090</xdr:rowOff>
    </xdr:from>
    <xdr:ext cx="762000" cy="259045"/>
    <xdr:sp macro="" textlink="">
      <xdr:nvSpPr>
        <xdr:cNvPr id="58" name="テキスト ボックス 57"/>
        <xdr:cNvSpPr txBox="1"/>
      </xdr:nvSpPr>
      <xdr:spPr>
        <a:xfrm>
          <a:off x="3924300" y="230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90,893</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20358</xdr:rowOff>
    </xdr:from>
    <xdr:to>
      <xdr:col>3</xdr:col>
      <xdr:colOff>206375</xdr:colOff>
      <xdr:row>17</xdr:row>
      <xdr:rowOff>84309</xdr:rowOff>
    </xdr:to>
    <xdr:cxnSp macro="">
      <xdr:nvCxnSpPr>
        <xdr:cNvPr id="59" name="直線コネクタ 58"/>
        <xdr:cNvCxnSpPr/>
      </xdr:nvCxnSpPr>
      <xdr:spPr bwMode="auto">
        <a:xfrm>
          <a:off x="2908300" y="2982633"/>
          <a:ext cx="698500" cy="639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14</xdr:row>
      <xdr:rowOff>43758</xdr:rowOff>
    </xdr:from>
    <xdr:to>
      <xdr:col>3</xdr:col>
      <xdr:colOff>257175</xdr:colOff>
      <xdr:row>14</xdr:row>
      <xdr:rowOff>145358</xdr:rowOff>
    </xdr:to>
    <xdr:sp macro="" textlink="">
      <xdr:nvSpPr>
        <xdr:cNvPr id="60" name="フローチャート : 判断 59"/>
        <xdr:cNvSpPr/>
      </xdr:nvSpPr>
      <xdr:spPr bwMode="auto">
        <a:xfrm>
          <a:off x="3556000" y="2491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155535</xdr:rowOff>
    </xdr:from>
    <xdr:ext cx="762000" cy="259045"/>
    <xdr:sp macro="" textlink="">
      <xdr:nvSpPr>
        <xdr:cNvPr id="61" name="テキスト ボックス 60"/>
        <xdr:cNvSpPr txBox="1"/>
      </xdr:nvSpPr>
      <xdr:spPr>
        <a:xfrm>
          <a:off x="3225800" y="2260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93,203</a:t>
          </a:r>
          <a:endParaRPr kumimoji="1" lang="ja-JP" altLang="en-US" sz="1000" b="1">
            <a:solidFill>
              <a:srgbClr val="000080"/>
            </a:solidFill>
            <a:latin typeface="ＭＳ Ｐゴシック"/>
          </a:endParaRPr>
        </a:p>
      </xdr:txBody>
    </xdr:sp>
    <xdr:clientData/>
  </xdr:oneCellAnchor>
  <xdr:twoCellAnchor>
    <xdr:from>
      <xdr:col>2</xdr:col>
      <xdr:colOff>590550</xdr:colOff>
      <xdr:row>14</xdr:row>
      <xdr:rowOff>4229</xdr:rowOff>
    </xdr:from>
    <xdr:to>
      <xdr:col>2</xdr:col>
      <xdr:colOff>692150</xdr:colOff>
      <xdr:row>14</xdr:row>
      <xdr:rowOff>105829</xdr:rowOff>
    </xdr:to>
    <xdr:sp macro="" textlink="">
      <xdr:nvSpPr>
        <xdr:cNvPr id="62" name="フローチャート : 判断 61"/>
        <xdr:cNvSpPr/>
      </xdr:nvSpPr>
      <xdr:spPr bwMode="auto">
        <a:xfrm>
          <a:off x="2857500" y="2452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116006</xdr:rowOff>
    </xdr:from>
    <xdr:ext cx="762000" cy="259045"/>
    <xdr:sp macro="" textlink="">
      <xdr:nvSpPr>
        <xdr:cNvPr id="63" name="テキスト ボックス 62"/>
        <xdr:cNvSpPr txBox="1"/>
      </xdr:nvSpPr>
      <xdr:spPr>
        <a:xfrm>
          <a:off x="2527300" y="2221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95,278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129045</xdr:rowOff>
    </xdr:from>
    <xdr:to>
      <xdr:col>5</xdr:col>
      <xdr:colOff>34925</xdr:colOff>
      <xdr:row>17</xdr:row>
      <xdr:rowOff>59195</xdr:rowOff>
    </xdr:to>
    <xdr:sp macro="" textlink="">
      <xdr:nvSpPr>
        <xdr:cNvPr id="69" name="円/楕円 68"/>
        <xdr:cNvSpPr/>
      </xdr:nvSpPr>
      <xdr:spPr bwMode="auto">
        <a:xfrm>
          <a:off x="5600700" y="2919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101122</xdr:rowOff>
    </xdr:from>
    <xdr:ext cx="762000" cy="259045"/>
    <xdr:sp macro="" textlink="">
      <xdr:nvSpPr>
        <xdr:cNvPr id="70" name="人口1人当たり決算額の推移該当値テキスト130"/>
        <xdr:cNvSpPr txBox="1"/>
      </xdr:nvSpPr>
      <xdr:spPr>
        <a:xfrm>
          <a:off x="5740400" y="289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70,726</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158686</xdr:rowOff>
    </xdr:from>
    <xdr:to>
      <xdr:col>4</xdr:col>
      <xdr:colOff>520700</xdr:colOff>
      <xdr:row>17</xdr:row>
      <xdr:rowOff>88836</xdr:rowOff>
    </xdr:to>
    <xdr:sp macro="" textlink="">
      <xdr:nvSpPr>
        <xdr:cNvPr id="71" name="円/楕円 70"/>
        <xdr:cNvSpPr/>
      </xdr:nvSpPr>
      <xdr:spPr bwMode="auto">
        <a:xfrm>
          <a:off x="4953000" y="2949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73613</xdr:rowOff>
    </xdr:from>
    <xdr:ext cx="736600" cy="259045"/>
    <xdr:sp macro="" textlink="">
      <xdr:nvSpPr>
        <xdr:cNvPr id="72" name="テキスト ボックス 71"/>
        <xdr:cNvSpPr txBox="1"/>
      </xdr:nvSpPr>
      <xdr:spPr>
        <a:xfrm>
          <a:off x="4622800" y="3035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69,170</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4781</xdr:rowOff>
    </xdr:from>
    <xdr:to>
      <xdr:col>3</xdr:col>
      <xdr:colOff>955675</xdr:colOff>
      <xdr:row>17</xdr:row>
      <xdr:rowOff>106381</xdr:rowOff>
    </xdr:to>
    <xdr:sp macro="" textlink="">
      <xdr:nvSpPr>
        <xdr:cNvPr id="73" name="円/楕円 72"/>
        <xdr:cNvSpPr/>
      </xdr:nvSpPr>
      <xdr:spPr bwMode="auto">
        <a:xfrm>
          <a:off x="4254500" y="2967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91158</xdr:rowOff>
    </xdr:from>
    <xdr:ext cx="762000" cy="259045"/>
    <xdr:sp macro="" textlink="">
      <xdr:nvSpPr>
        <xdr:cNvPr id="74" name="テキスト ボックス 73"/>
        <xdr:cNvSpPr txBox="1"/>
      </xdr:nvSpPr>
      <xdr:spPr>
        <a:xfrm>
          <a:off x="3924300" y="305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68,249</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33509</xdr:rowOff>
    </xdr:from>
    <xdr:to>
      <xdr:col>3</xdr:col>
      <xdr:colOff>257175</xdr:colOff>
      <xdr:row>17</xdr:row>
      <xdr:rowOff>135109</xdr:rowOff>
    </xdr:to>
    <xdr:sp macro="" textlink="">
      <xdr:nvSpPr>
        <xdr:cNvPr id="75" name="円/楕円 74"/>
        <xdr:cNvSpPr/>
      </xdr:nvSpPr>
      <xdr:spPr bwMode="auto">
        <a:xfrm>
          <a:off x="3556000" y="2995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119886</xdr:rowOff>
    </xdr:from>
    <xdr:ext cx="762000" cy="259045"/>
    <xdr:sp macro="" textlink="">
      <xdr:nvSpPr>
        <xdr:cNvPr id="76" name="テキスト ボックス 75"/>
        <xdr:cNvSpPr txBox="1"/>
      </xdr:nvSpPr>
      <xdr:spPr>
        <a:xfrm>
          <a:off x="3225800" y="308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66,741</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141008</xdr:rowOff>
    </xdr:from>
    <xdr:to>
      <xdr:col>2</xdr:col>
      <xdr:colOff>692150</xdr:colOff>
      <xdr:row>17</xdr:row>
      <xdr:rowOff>71158</xdr:rowOff>
    </xdr:to>
    <xdr:sp macro="" textlink="">
      <xdr:nvSpPr>
        <xdr:cNvPr id="77" name="円/楕円 76"/>
        <xdr:cNvSpPr/>
      </xdr:nvSpPr>
      <xdr:spPr bwMode="auto">
        <a:xfrm>
          <a:off x="2857500" y="2931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55935</xdr:rowOff>
    </xdr:from>
    <xdr:ext cx="762000" cy="259045"/>
    <xdr:sp macro="" textlink="">
      <xdr:nvSpPr>
        <xdr:cNvPr id="78" name="テキスト ボックス 77"/>
        <xdr:cNvSpPr txBox="1"/>
      </xdr:nvSpPr>
      <xdr:spPr>
        <a:xfrm>
          <a:off x="2527300" y="301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70,098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5" name="テキスト ボックス 94"/>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7" name="テキスト ボックス 96"/>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9" name="テキスト ボックス 98"/>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1" name="テキスト ボックス 100"/>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3" name="テキスト ボックス 102"/>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5" name="テキスト ボックス 104"/>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156261</xdr:rowOff>
    </xdr:from>
    <xdr:to>
      <xdr:col>4</xdr:col>
      <xdr:colOff>1117600</xdr:colOff>
      <xdr:row>38</xdr:row>
      <xdr:rowOff>128143</xdr:rowOff>
    </xdr:to>
    <xdr:cxnSp macro="">
      <xdr:nvCxnSpPr>
        <xdr:cNvPr id="109" name="直線コネクタ 108"/>
        <xdr:cNvCxnSpPr/>
      </xdr:nvCxnSpPr>
      <xdr:spPr bwMode="auto">
        <a:xfrm flipV="1">
          <a:off x="5651500" y="6080811"/>
          <a:ext cx="0" cy="15149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100220</xdr:rowOff>
    </xdr:from>
    <xdr:ext cx="762000" cy="259045"/>
    <xdr:sp macro="" textlink="">
      <xdr:nvSpPr>
        <xdr:cNvPr id="110" name="人口1人当たり決算額の推移最小値テキスト445"/>
        <xdr:cNvSpPr txBox="1"/>
      </xdr:nvSpPr>
      <xdr:spPr>
        <a:xfrm>
          <a:off x="5740400" y="756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4</xdr:col>
      <xdr:colOff>1028700</xdr:colOff>
      <xdr:row>38</xdr:row>
      <xdr:rowOff>128143</xdr:rowOff>
    </xdr:from>
    <xdr:to>
      <xdr:col>5</xdr:col>
      <xdr:colOff>73025</xdr:colOff>
      <xdr:row>38</xdr:row>
      <xdr:rowOff>128143</xdr:rowOff>
    </xdr:to>
    <xdr:cxnSp macro="">
      <xdr:nvCxnSpPr>
        <xdr:cNvPr id="111" name="直線コネクタ 110"/>
        <xdr:cNvCxnSpPr/>
      </xdr:nvCxnSpPr>
      <xdr:spPr bwMode="auto">
        <a:xfrm>
          <a:off x="5562600" y="75957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71188</xdr:rowOff>
    </xdr:from>
    <xdr:ext cx="762000" cy="259045"/>
    <xdr:sp macro="" textlink="">
      <xdr:nvSpPr>
        <xdr:cNvPr id="112" name="人口1人当たり決算額の推移最大値テキスト445"/>
        <xdr:cNvSpPr txBox="1"/>
      </xdr:nvSpPr>
      <xdr:spPr>
        <a:xfrm>
          <a:off x="5740400" y="582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46,854</a:t>
          </a:r>
          <a:endParaRPr kumimoji="1" lang="ja-JP" altLang="en-US" sz="1000" b="1">
            <a:latin typeface="ＭＳ Ｐゴシック"/>
          </a:endParaRPr>
        </a:p>
      </xdr:txBody>
    </xdr:sp>
    <xdr:clientData/>
  </xdr:oneCellAnchor>
  <xdr:twoCellAnchor>
    <xdr:from>
      <xdr:col>4</xdr:col>
      <xdr:colOff>1028700</xdr:colOff>
      <xdr:row>33</xdr:row>
      <xdr:rowOff>156261</xdr:rowOff>
    </xdr:from>
    <xdr:to>
      <xdr:col>5</xdr:col>
      <xdr:colOff>73025</xdr:colOff>
      <xdr:row>33</xdr:row>
      <xdr:rowOff>156261</xdr:rowOff>
    </xdr:to>
    <xdr:cxnSp macro="">
      <xdr:nvCxnSpPr>
        <xdr:cNvPr id="113" name="直線コネクタ 112"/>
        <xdr:cNvCxnSpPr/>
      </xdr:nvCxnSpPr>
      <xdr:spPr bwMode="auto">
        <a:xfrm>
          <a:off x="5562600" y="60808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121285</xdr:rowOff>
    </xdr:from>
    <xdr:to>
      <xdr:col>4</xdr:col>
      <xdr:colOff>1117600</xdr:colOff>
      <xdr:row>37</xdr:row>
      <xdr:rowOff>333132</xdr:rowOff>
    </xdr:to>
    <xdr:cxnSp macro="">
      <xdr:nvCxnSpPr>
        <xdr:cNvPr id="114" name="直線コネクタ 113"/>
        <xdr:cNvCxnSpPr/>
      </xdr:nvCxnSpPr>
      <xdr:spPr bwMode="auto">
        <a:xfrm>
          <a:off x="5003800" y="7245985"/>
          <a:ext cx="647700" cy="211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55563</xdr:rowOff>
    </xdr:from>
    <xdr:ext cx="762000" cy="259045"/>
    <xdr:sp macro="" textlink="">
      <xdr:nvSpPr>
        <xdr:cNvPr id="115" name="人口1人当たり決算額の推移平均値テキスト445"/>
        <xdr:cNvSpPr txBox="1"/>
      </xdr:nvSpPr>
      <xdr:spPr>
        <a:xfrm>
          <a:off x="5740400" y="6665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210486</xdr:rowOff>
    </xdr:from>
    <xdr:to>
      <xdr:col>5</xdr:col>
      <xdr:colOff>34925</xdr:colOff>
      <xdr:row>35</xdr:row>
      <xdr:rowOff>312086</xdr:rowOff>
    </xdr:to>
    <xdr:sp macro="" textlink="">
      <xdr:nvSpPr>
        <xdr:cNvPr id="116" name="フローチャート : 判断 115"/>
        <xdr:cNvSpPr/>
      </xdr:nvSpPr>
      <xdr:spPr bwMode="auto">
        <a:xfrm>
          <a:off x="56007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64592</xdr:rowOff>
    </xdr:from>
    <xdr:to>
      <xdr:col>4</xdr:col>
      <xdr:colOff>469900</xdr:colOff>
      <xdr:row>37</xdr:row>
      <xdr:rowOff>121285</xdr:rowOff>
    </xdr:to>
    <xdr:cxnSp macro="">
      <xdr:nvCxnSpPr>
        <xdr:cNvPr id="117" name="直線コネクタ 116"/>
        <xdr:cNvCxnSpPr/>
      </xdr:nvCxnSpPr>
      <xdr:spPr bwMode="auto">
        <a:xfrm>
          <a:off x="4305300" y="7189292"/>
          <a:ext cx="698500" cy="56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171820</xdr:rowOff>
    </xdr:from>
    <xdr:to>
      <xdr:col>4</xdr:col>
      <xdr:colOff>520700</xdr:colOff>
      <xdr:row>35</xdr:row>
      <xdr:rowOff>273420</xdr:rowOff>
    </xdr:to>
    <xdr:sp macro="" textlink="">
      <xdr:nvSpPr>
        <xdr:cNvPr id="118" name="フローチャート : 判断 117"/>
        <xdr:cNvSpPr/>
      </xdr:nvSpPr>
      <xdr:spPr bwMode="auto">
        <a:xfrm>
          <a:off x="4953000" y="6782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283597</xdr:rowOff>
    </xdr:from>
    <xdr:ext cx="736600" cy="259045"/>
    <xdr:sp macro="" textlink="">
      <xdr:nvSpPr>
        <xdr:cNvPr id="119" name="テキスト ボックス 118"/>
        <xdr:cNvSpPr txBox="1"/>
      </xdr:nvSpPr>
      <xdr:spPr>
        <a:xfrm>
          <a:off x="4622800" y="6551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23,822</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82390</xdr:rowOff>
    </xdr:from>
    <xdr:to>
      <xdr:col>3</xdr:col>
      <xdr:colOff>904875</xdr:colOff>
      <xdr:row>37</xdr:row>
      <xdr:rowOff>64592</xdr:rowOff>
    </xdr:to>
    <xdr:cxnSp macro="">
      <xdr:nvCxnSpPr>
        <xdr:cNvPr id="120" name="直線コネクタ 119"/>
        <xdr:cNvCxnSpPr/>
      </xdr:nvCxnSpPr>
      <xdr:spPr bwMode="auto">
        <a:xfrm>
          <a:off x="3606800" y="7035640"/>
          <a:ext cx="698500" cy="153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73228</xdr:rowOff>
    </xdr:from>
    <xdr:to>
      <xdr:col>3</xdr:col>
      <xdr:colOff>955675</xdr:colOff>
      <xdr:row>35</xdr:row>
      <xdr:rowOff>174828</xdr:rowOff>
    </xdr:to>
    <xdr:sp macro="" textlink="">
      <xdr:nvSpPr>
        <xdr:cNvPr id="121" name="フローチャート : 判断 120"/>
        <xdr:cNvSpPr/>
      </xdr:nvSpPr>
      <xdr:spPr bwMode="auto">
        <a:xfrm>
          <a:off x="4254500" y="6683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185005</xdr:rowOff>
    </xdr:from>
    <xdr:ext cx="762000" cy="259045"/>
    <xdr:sp macro="" textlink="">
      <xdr:nvSpPr>
        <xdr:cNvPr id="122" name="テキスト ボックス 121"/>
        <xdr:cNvSpPr txBox="1"/>
      </xdr:nvSpPr>
      <xdr:spPr>
        <a:xfrm>
          <a:off x="3924300" y="645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26,841</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17697</xdr:rowOff>
    </xdr:from>
    <xdr:to>
      <xdr:col>3</xdr:col>
      <xdr:colOff>206375</xdr:colOff>
      <xdr:row>36</xdr:row>
      <xdr:rowOff>82390</xdr:rowOff>
    </xdr:to>
    <xdr:cxnSp macro="">
      <xdr:nvCxnSpPr>
        <xdr:cNvPr id="123" name="直線コネクタ 122"/>
        <xdr:cNvCxnSpPr/>
      </xdr:nvCxnSpPr>
      <xdr:spPr bwMode="auto">
        <a:xfrm>
          <a:off x="2908300" y="6970947"/>
          <a:ext cx="698500" cy="64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325145</xdr:rowOff>
    </xdr:from>
    <xdr:to>
      <xdr:col>3</xdr:col>
      <xdr:colOff>257175</xdr:colOff>
      <xdr:row>35</xdr:row>
      <xdr:rowOff>83845</xdr:rowOff>
    </xdr:to>
    <xdr:sp macro="" textlink="">
      <xdr:nvSpPr>
        <xdr:cNvPr id="124" name="フローチャート : 判断 123"/>
        <xdr:cNvSpPr/>
      </xdr:nvSpPr>
      <xdr:spPr bwMode="auto">
        <a:xfrm>
          <a:off x="3556000" y="6592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94022</xdr:rowOff>
    </xdr:from>
    <xdr:ext cx="762000" cy="259045"/>
    <xdr:sp macro="" textlink="">
      <xdr:nvSpPr>
        <xdr:cNvPr id="125" name="テキスト ボックス 124"/>
        <xdr:cNvSpPr txBox="1"/>
      </xdr:nvSpPr>
      <xdr:spPr>
        <a:xfrm>
          <a:off x="3225800" y="636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29,627</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227435</xdr:rowOff>
    </xdr:from>
    <xdr:to>
      <xdr:col>2</xdr:col>
      <xdr:colOff>692150</xdr:colOff>
      <xdr:row>34</xdr:row>
      <xdr:rowOff>329036</xdr:rowOff>
    </xdr:to>
    <xdr:sp macro="" textlink="">
      <xdr:nvSpPr>
        <xdr:cNvPr id="126" name="フローチャート : 判断 125"/>
        <xdr:cNvSpPr/>
      </xdr:nvSpPr>
      <xdr:spPr bwMode="auto">
        <a:xfrm>
          <a:off x="2857500" y="6494885"/>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339212</xdr:rowOff>
    </xdr:from>
    <xdr:ext cx="762000" cy="259045"/>
    <xdr:sp macro="" textlink="">
      <xdr:nvSpPr>
        <xdr:cNvPr id="127" name="テキスト ボックス 126"/>
        <xdr:cNvSpPr txBox="1"/>
      </xdr:nvSpPr>
      <xdr:spPr>
        <a:xfrm>
          <a:off x="2527300" y="626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32,619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282332</xdr:rowOff>
    </xdr:from>
    <xdr:to>
      <xdr:col>5</xdr:col>
      <xdr:colOff>34925</xdr:colOff>
      <xdr:row>38</xdr:row>
      <xdr:rowOff>41032</xdr:rowOff>
    </xdr:to>
    <xdr:sp macro="" textlink="">
      <xdr:nvSpPr>
        <xdr:cNvPr id="133" name="円/楕円 132"/>
        <xdr:cNvSpPr/>
      </xdr:nvSpPr>
      <xdr:spPr bwMode="auto">
        <a:xfrm>
          <a:off x="5600700" y="7407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254409</xdr:rowOff>
    </xdr:from>
    <xdr:ext cx="762000" cy="259045"/>
    <xdr:sp macro="" textlink="">
      <xdr:nvSpPr>
        <xdr:cNvPr id="134" name="人口1人当たり決算額の推移該当値テキスト445"/>
        <xdr:cNvSpPr txBox="1"/>
      </xdr:nvSpPr>
      <xdr:spPr>
        <a:xfrm>
          <a:off x="5740400" y="737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4,688</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70485</xdr:rowOff>
    </xdr:from>
    <xdr:to>
      <xdr:col>4</xdr:col>
      <xdr:colOff>520700</xdr:colOff>
      <xdr:row>37</xdr:row>
      <xdr:rowOff>172085</xdr:rowOff>
    </xdr:to>
    <xdr:sp macro="" textlink="">
      <xdr:nvSpPr>
        <xdr:cNvPr id="135" name="円/楕円 134"/>
        <xdr:cNvSpPr/>
      </xdr:nvSpPr>
      <xdr:spPr bwMode="auto">
        <a:xfrm>
          <a:off x="4953000" y="7195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156862</xdr:rowOff>
    </xdr:from>
    <xdr:ext cx="736600" cy="259045"/>
    <xdr:sp macro="" textlink="">
      <xdr:nvSpPr>
        <xdr:cNvPr id="136" name="テキスト ボックス 135"/>
        <xdr:cNvSpPr txBox="1"/>
      </xdr:nvSpPr>
      <xdr:spPr>
        <a:xfrm>
          <a:off x="4622800" y="7281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11,175</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13792</xdr:rowOff>
    </xdr:from>
    <xdr:to>
      <xdr:col>3</xdr:col>
      <xdr:colOff>955675</xdr:colOff>
      <xdr:row>37</xdr:row>
      <xdr:rowOff>115392</xdr:rowOff>
    </xdr:to>
    <xdr:sp macro="" textlink="">
      <xdr:nvSpPr>
        <xdr:cNvPr id="137" name="円/楕円 136"/>
        <xdr:cNvSpPr/>
      </xdr:nvSpPr>
      <xdr:spPr bwMode="auto">
        <a:xfrm>
          <a:off x="4254500" y="7138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100169</xdr:rowOff>
    </xdr:from>
    <xdr:ext cx="762000" cy="259045"/>
    <xdr:sp macro="" textlink="">
      <xdr:nvSpPr>
        <xdr:cNvPr id="138" name="テキスト ボックス 137"/>
        <xdr:cNvSpPr txBox="1"/>
      </xdr:nvSpPr>
      <xdr:spPr>
        <a:xfrm>
          <a:off x="3924300" y="7224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12,911</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31590</xdr:rowOff>
    </xdr:from>
    <xdr:to>
      <xdr:col>3</xdr:col>
      <xdr:colOff>257175</xdr:colOff>
      <xdr:row>36</xdr:row>
      <xdr:rowOff>133190</xdr:rowOff>
    </xdr:to>
    <xdr:sp macro="" textlink="">
      <xdr:nvSpPr>
        <xdr:cNvPr id="139" name="円/楕円 138"/>
        <xdr:cNvSpPr/>
      </xdr:nvSpPr>
      <xdr:spPr bwMode="auto">
        <a:xfrm>
          <a:off x="3556000" y="6984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117967</xdr:rowOff>
    </xdr:from>
    <xdr:ext cx="762000" cy="259045"/>
    <xdr:sp macro="" textlink="">
      <xdr:nvSpPr>
        <xdr:cNvPr id="140" name="テキスト ボックス 139"/>
        <xdr:cNvSpPr txBox="1"/>
      </xdr:nvSpPr>
      <xdr:spPr>
        <a:xfrm>
          <a:off x="3225800" y="707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17,616</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309797</xdr:rowOff>
    </xdr:from>
    <xdr:to>
      <xdr:col>2</xdr:col>
      <xdr:colOff>692150</xdr:colOff>
      <xdr:row>36</xdr:row>
      <xdr:rowOff>68497</xdr:rowOff>
    </xdr:to>
    <xdr:sp macro="" textlink="">
      <xdr:nvSpPr>
        <xdr:cNvPr id="141" name="円/楕円 140"/>
        <xdr:cNvSpPr/>
      </xdr:nvSpPr>
      <xdr:spPr bwMode="auto">
        <a:xfrm>
          <a:off x="2857500" y="6920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53274</xdr:rowOff>
    </xdr:from>
    <xdr:ext cx="762000" cy="259045"/>
    <xdr:sp macro="" textlink="">
      <xdr:nvSpPr>
        <xdr:cNvPr id="142" name="テキスト ボックス 141"/>
        <xdr:cNvSpPr txBox="1"/>
      </xdr:nvSpPr>
      <xdr:spPr>
        <a:xfrm>
          <a:off x="2527300" y="7006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19,597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兵庫県小野市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49,319
48,752
92.94
19,182,748
18,637,400
351,428
11,496,802
18,419,905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67,603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107010</xdr:rowOff>
    </xdr:from>
    <xdr:to>
      <xdr:col>6</xdr:col>
      <xdr:colOff>510540</xdr:colOff>
      <xdr:row>39</xdr:row>
      <xdr:rowOff>48031</xdr:rowOff>
    </xdr:to>
    <xdr:cxnSp macro="">
      <xdr:nvCxnSpPr>
        <xdr:cNvPr id="56" name="直線コネクタ 55"/>
        <xdr:cNvCxnSpPr/>
      </xdr:nvCxnSpPr>
      <xdr:spPr>
        <a:xfrm flipV="1">
          <a:off x="4633595" y="5421960"/>
          <a:ext cx="1270" cy="13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51858</xdr:rowOff>
    </xdr:from>
    <xdr:ext cx="534377" cy="259045"/>
    <xdr:sp macro="" textlink="">
      <xdr:nvSpPr>
        <xdr:cNvPr id="57" name="人件費最小値テキスト"/>
        <xdr:cNvSpPr txBox="1"/>
      </xdr:nvSpPr>
      <xdr:spPr>
        <a:xfrm>
          <a:off x="4686300" y="673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39,812</a:t>
          </a:r>
          <a:endParaRPr kumimoji="1" lang="ja-JP" altLang="en-US" sz="1000" b="1">
            <a:latin typeface="ＭＳ Ｐゴシック"/>
          </a:endParaRPr>
        </a:p>
      </xdr:txBody>
    </xdr:sp>
    <xdr:clientData/>
  </xdr:oneCellAnchor>
  <xdr:twoCellAnchor>
    <xdr:from>
      <xdr:col>6</xdr:col>
      <xdr:colOff>422275</xdr:colOff>
      <xdr:row>39</xdr:row>
      <xdr:rowOff>48031</xdr:rowOff>
    </xdr:from>
    <xdr:to>
      <xdr:col>6</xdr:col>
      <xdr:colOff>600075</xdr:colOff>
      <xdr:row>39</xdr:row>
      <xdr:rowOff>48031</xdr:rowOff>
    </xdr:to>
    <xdr:cxnSp macro="">
      <xdr:nvCxnSpPr>
        <xdr:cNvPr id="58" name="直線コネクタ 57"/>
        <xdr:cNvCxnSpPr/>
      </xdr:nvCxnSpPr>
      <xdr:spPr>
        <a:xfrm>
          <a:off x="4546600" y="673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53687</xdr:rowOff>
    </xdr:from>
    <xdr:ext cx="599010" cy="259045"/>
    <xdr:sp macro="" textlink="">
      <xdr:nvSpPr>
        <xdr:cNvPr id="59" name="人件費最大値テキスト"/>
        <xdr:cNvSpPr txBox="1"/>
      </xdr:nvSpPr>
      <xdr:spPr>
        <a:xfrm>
          <a:off x="4686300" y="519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108,716</a:t>
          </a:r>
          <a:endParaRPr kumimoji="1" lang="ja-JP" altLang="en-US" sz="1000" b="1">
            <a:latin typeface="ＭＳ Ｐゴシック"/>
          </a:endParaRPr>
        </a:p>
      </xdr:txBody>
    </xdr:sp>
    <xdr:clientData/>
  </xdr:oneCellAnchor>
  <xdr:twoCellAnchor>
    <xdr:from>
      <xdr:col>6</xdr:col>
      <xdr:colOff>422275</xdr:colOff>
      <xdr:row>31</xdr:row>
      <xdr:rowOff>107010</xdr:rowOff>
    </xdr:from>
    <xdr:to>
      <xdr:col>6</xdr:col>
      <xdr:colOff>600075</xdr:colOff>
      <xdr:row>31</xdr:row>
      <xdr:rowOff>107010</xdr:rowOff>
    </xdr:to>
    <xdr:cxnSp macro="">
      <xdr:nvCxnSpPr>
        <xdr:cNvPr id="60" name="直線コネクタ 59"/>
        <xdr:cNvCxnSpPr/>
      </xdr:nvCxnSpPr>
      <xdr:spPr>
        <a:xfrm>
          <a:off x="4546600" y="542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24009</xdr:rowOff>
    </xdr:from>
    <xdr:to>
      <xdr:col>6</xdr:col>
      <xdr:colOff>511175</xdr:colOff>
      <xdr:row>37</xdr:row>
      <xdr:rowOff>28943</xdr:rowOff>
    </xdr:to>
    <xdr:cxnSp macro="">
      <xdr:nvCxnSpPr>
        <xdr:cNvPr id="61" name="直線コネクタ 60"/>
        <xdr:cNvCxnSpPr/>
      </xdr:nvCxnSpPr>
      <xdr:spPr>
        <a:xfrm flipV="1">
          <a:off x="3797300" y="6367659"/>
          <a:ext cx="838200" cy="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94327</xdr:rowOff>
    </xdr:from>
    <xdr:ext cx="534377" cy="259045"/>
    <xdr:sp macro="" textlink="">
      <xdr:nvSpPr>
        <xdr:cNvPr id="62" name="人件費平均値テキスト"/>
        <xdr:cNvSpPr txBox="1"/>
      </xdr:nvSpPr>
      <xdr:spPr>
        <a:xfrm>
          <a:off x="4686300" y="5923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71450</xdr:rowOff>
    </xdr:from>
    <xdr:to>
      <xdr:col>6</xdr:col>
      <xdr:colOff>561975</xdr:colOff>
      <xdr:row>36</xdr:row>
      <xdr:rowOff>1600</xdr:rowOff>
    </xdr:to>
    <xdr:sp macro="" textlink="">
      <xdr:nvSpPr>
        <xdr:cNvPr id="63" name="フローチャート : 判断 62"/>
        <xdr:cNvSpPr/>
      </xdr:nvSpPr>
      <xdr:spPr>
        <a:xfrm>
          <a:off x="45847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28943</xdr:rowOff>
    </xdr:from>
    <xdr:to>
      <xdr:col>5</xdr:col>
      <xdr:colOff>358775</xdr:colOff>
      <xdr:row>37</xdr:row>
      <xdr:rowOff>70606</xdr:rowOff>
    </xdr:to>
    <xdr:cxnSp macro="">
      <xdr:nvCxnSpPr>
        <xdr:cNvPr id="64" name="直線コネクタ 63"/>
        <xdr:cNvCxnSpPr/>
      </xdr:nvCxnSpPr>
      <xdr:spPr>
        <a:xfrm flipV="1">
          <a:off x="2908300" y="6372593"/>
          <a:ext cx="889000" cy="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73184</xdr:rowOff>
    </xdr:from>
    <xdr:to>
      <xdr:col>5</xdr:col>
      <xdr:colOff>409575</xdr:colOff>
      <xdr:row>35</xdr:row>
      <xdr:rowOff>3334</xdr:rowOff>
    </xdr:to>
    <xdr:sp macro="" textlink="">
      <xdr:nvSpPr>
        <xdr:cNvPr id="65" name="フローチャート : 判断 64"/>
        <xdr:cNvSpPr/>
      </xdr:nvSpPr>
      <xdr:spPr>
        <a:xfrm>
          <a:off x="3746500" y="590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19861</xdr:rowOff>
    </xdr:from>
    <xdr:ext cx="534377" cy="259045"/>
    <xdr:sp macro="" textlink="">
      <xdr:nvSpPr>
        <xdr:cNvPr id="66" name="テキスト ボックス 65"/>
        <xdr:cNvSpPr txBox="1"/>
      </xdr:nvSpPr>
      <xdr:spPr>
        <a:xfrm>
          <a:off x="3530111" y="567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80,825</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49098</xdr:rowOff>
    </xdr:from>
    <xdr:to>
      <xdr:col>4</xdr:col>
      <xdr:colOff>155575</xdr:colOff>
      <xdr:row>37</xdr:row>
      <xdr:rowOff>70606</xdr:rowOff>
    </xdr:to>
    <xdr:cxnSp macro="">
      <xdr:nvCxnSpPr>
        <xdr:cNvPr id="67" name="直線コネクタ 66"/>
        <xdr:cNvCxnSpPr/>
      </xdr:nvCxnSpPr>
      <xdr:spPr>
        <a:xfrm>
          <a:off x="2019300" y="6392748"/>
          <a:ext cx="889000" cy="2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93681</xdr:rowOff>
    </xdr:from>
    <xdr:to>
      <xdr:col>4</xdr:col>
      <xdr:colOff>206375</xdr:colOff>
      <xdr:row>35</xdr:row>
      <xdr:rowOff>23831</xdr:rowOff>
    </xdr:to>
    <xdr:sp macro="" textlink="">
      <xdr:nvSpPr>
        <xdr:cNvPr id="68" name="フローチャート : 判断 67"/>
        <xdr:cNvSpPr/>
      </xdr:nvSpPr>
      <xdr:spPr>
        <a:xfrm>
          <a:off x="2857500" y="592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40358</xdr:rowOff>
    </xdr:from>
    <xdr:ext cx="534377" cy="259045"/>
    <xdr:sp macro="" textlink="">
      <xdr:nvSpPr>
        <xdr:cNvPr id="69" name="テキスト ボックス 68"/>
        <xdr:cNvSpPr txBox="1"/>
      </xdr:nvSpPr>
      <xdr:spPr>
        <a:xfrm>
          <a:off x="2641111" y="56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79,749</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883</xdr:rowOff>
    </xdr:from>
    <xdr:to>
      <xdr:col>2</xdr:col>
      <xdr:colOff>638175</xdr:colOff>
      <xdr:row>37</xdr:row>
      <xdr:rowOff>49098</xdr:rowOff>
    </xdr:to>
    <xdr:cxnSp macro="">
      <xdr:nvCxnSpPr>
        <xdr:cNvPr id="70" name="直線コネクタ 69"/>
        <xdr:cNvCxnSpPr/>
      </xdr:nvCxnSpPr>
      <xdr:spPr>
        <a:xfrm>
          <a:off x="1130300" y="6344533"/>
          <a:ext cx="889000" cy="4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47257</xdr:rowOff>
    </xdr:from>
    <xdr:to>
      <xdr:col>3</xdr:col>
      <xdr:colOff>3175</xdr:colOff>
      <xdr:row>34</xdr:row>
      <xdr:rowOff>148857</xdr:rowOff>
    </xdr:to>
    <xdr:sp macro="" textlink="">
      <xdr:nvSpPr>
        <xdr:cNvPr id="71" name="フローチャート : 判断 70"/>
        <xdr:cNvSpPr/>
      </xdr:nvSpPr>
      <xdr:spPr>
        <a:xfrm>
          <a:off x="1968500" y="58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165384</xdr:rowOff>
    </xdr:from>
    <xdr:ext cx="534377" cy="259045"/>
    <xdr:sp macro="" textlink="">
      <xdr:nvSpPr>
        <xdr:cNvPr id="72" name="テキスト ボックス 71"/>
        <xdr:cNvSpPr txBox="1"/>
      </xdr:nvSpPr>
      <xdr:spPr>
        <a:xfrm>
          <a:off x="1752111" y="565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82,186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2203</xdr:rowOff>
    </xdr:from>
    <xdr:to>
      <xdr:col>1</xdr:col>
      <xdr:colOff>485775</xdr:colOff>
      <xdr:row>34</xdr:row>
      <xdr:rowOff>103803</xdr:rowOff>
    </xdr:to>
    <xdr:sp macro="" textlink="">
      <xdr:nvSpPr>
        <xdr:cNvPr id="73" name="フローチャート : 判断 72"/>
        <xdr:cNvSpPr/>
      </xdr:nvSpPr>
      <xdr:spPr>
        <a:xfrm>
          <a:off x="1079500" y="583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120330</xdr:rowOff>
    </xdr:from>
    <xdr:ext cx="534377" cy="259045"/>
    <xdr:sp macro="" textlink="">
      <xdr:nvSpPr>
        <xdr:cNvPr id="74" name="テキスト ボックス 73"/>
        <xdr:cNvSpPr txBox="1"/>
      </xdr:nvSpPr>
      <xdr:spPr>
        <a:xfrm>
          <a:off x="863111" y="560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84,551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144659</xdr:rowOff>
    </xdr:from>
    <xdr:to>
      <xdr:col>6</xdr:col>
      <xdr:colOff>561975</xdr:colOff>
      <xdr:row>37</xdr:row>
      <xdr:rowOff>74809</xdr:rowOff>
    </xdr:to>
    <xdr:sp macro="" textlink="">
      <xdr:nvSpPr>
        <xdr:cNvPr id="80" name="円/楕円 79"/>
        <xdr:cNvSpPr/>
      </xdr:nvSpPr>
      <xdr:spPr>
        <a:xfrm>
          <a:off x="4584700" y="631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123086</xdr:rowOff>
    </xdr:from>
    <xdr:ext cx="534377" cy="259045"/>
    <xdr:sp macro="" textlink="">
      <xdr:nvSpPr>
        <xdr:cNvPr id="81" name="人件費該当値テキスト"/>
        <xdr:cNvSpPr txBox="1"/>
      </xdr:nvSpPr>
      <xdr:spPr>
        <a:xfrm>
          <a:off x="4686300" y="629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59,073</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149593</xdr:rowOff>
    </xdr:from>
    <xdr:to>
      <xdr:col>5</xdr:col>
      <xdr:colOff>409575</xdr:colOff>
      <xdr:row>37</xdr:row>
      <xdr:rowOff>79743</xdr:rowOff>
    </xdr:to>
    <xdr:sp macro="" textlink="">
      <xdr:nvSpPr>
        <xdr:cNvPr id="82" name="円/楕円 81"/>
        <xdr:cNvSpPr/>
      </xdr:nvSpPr>
      <xdr:spPr>
        <a:xfrm>
          <a:off x="3746500" y="632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70870</xdr:rowOff>
    </xdr:from>
    <xdr:ext cx="534377" cy="259045"/>
    <xdr:sp macro="" textlink="">
      <xdr:nvSpPr>
        <xdr:cNvPr id="83" name="テキスト ボックス 82"/>
        <xdr:cNvSpPr txBox="1"/>
      </xdr:nvSpPr>
      <xdr:spPr>
        <a:xfrm>
          <a:off x="3530111" y="641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58,814</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19806</xdr:rowOff>
    </xdr:from>
    <xdr:to>
      <xdr:col>4</xdr:col>
      <xdr:colOff>206375</xdr:colOff>
      <xdr:row>37</xdr:row>
      <xdr:rowOff>121406</xdr:rowOff>
    </xdr:to>
    <xdr:sp macro="" textlink="">
      <xdr:nvSpPr>
        <xdr:cNvPr id="84" name="円/楕円 83"/>
        <xdr:cNvSpPr/>
      </xdr:nvSpPr>
      <xdr:spPr>
        <a:xfrm>
          <a:off x="2857500" y="636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112533</xdr:rowOff>
    </xdr:from>
    <xdr:ext cx="534377" cy="259045"/>
    <xdr:sp macro="" textlink="">
      <xdr:nvSpPr>
        <xdr:cNvPr id="85" name="テキスト ボックス 84"/>
        <xdr:cNvSpPr txBox="1"/>
      </xdr:nvSpPr>
      <xdr:spPr>
        <a:xfrm>
          <a:off x="2641111" y="645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56,627</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169748</xdr:rowOff>
    </xdr:from>
    <xdr:to>
      <xdr:col>3</xdr:col>
      <xdr:colOff>3175</xdr:colOff>
      <xdr:row>37</xdr:row>
      <xdr:rowOff>99898</xdr:rowOff>
    </xdr:to>
    <xdr:sp macro="" textlink="">
      <xdr:nvSpPr>
        <xdr:cNvPr id="86" name="円/楕円 85"/>
        <xdr:cNvSpPr/>
      </xdr:nvSpPr>
      <xdr:spPr>
        <a:xfrm>
          <a:off x="1968500" y="634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91025</xdr:rowOff>
    </xdr:from>
    <xdr:ext cx="534377" cy="259045"/>
    <xdr:sp macro="" textlink="">
      <xdr:nvSpPr>
        <xdr:cNvPr id="87" name="テキスト ボックス 86"/>
        <xdr:cNvSpPr txBox="1"/>
      </xdr:nvSpPr>
      <xdr:spPr>
        <a:xfrm>
          <a:off x="1752111" y="643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57,756</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121533</xdr:rowOff>
    </xdr:from>
    <xdr:to>
      <xdr:col>1</xdr:col>
      <xdr:colOff>485775</xdr:colOff>
      <xdr:row>37</xdr:row>
      <xdr:rowOff>51683</xdr:rowOff>
    </xdr:to>
    <xdr:sp macro="" textlink="">
      <xdr:nvSpPr>
        <xdr:cNvPr id="88" name="円/楕円 87"/>
        <xdr:cNvSpPr/>
      </xdr:nvSpPr>
      <xdr:spPr>
        <a:xfrm>
          <a:off x="1079500" y="629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42810</xdr:rowOff>
    </xdr:from>
    <xdr:ext cx="534377" cy="259045"/>
    <xdr:sp macro="" textlink="">
      <xdr:nvSpPr>
        <xdr:cNvPr id="89" name="テキスト ボックス 88"/>
        <xdr:cNvSpPr txBox="1"/>
      </xdr:nvSpPr>
      <xdr:spPr>
        <a:xfrm>
          <a:off x="863111" y="638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60,287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32882</xdr:rowOff>
    </xdr:from>
    <xdr:to>
      <xdr:col>6</xdr:col>
      <xdr:colOff>510540</xdr:colOff>
      <xdr:row>58</xdr:row>
      <xdr:rowOff>41715</xdr:rowOff>
    </xdr:to>
    <xdr:cxnSp macro="">
      <xdr:nvCxnSpPr>
        <xdr:cNvPr id="113" name="直線コネクタ 112"/>
        <xdr:cNvCxnSpPr/>
      </xdr:nvCxnSpPr>
      <xdr:spPr>
        <a:xfrm flipV="1">
          <a:off x="4633595" y="8605382"/>
          <a:ext cx="1270" cy="138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45542</xdr:rowOff>
    </xdr:from>
    <xdr:ext cx="534377" cy="259045"/>
    <xdr:sp macro="" textlink="">
      <xdr:nvSpPr>
        <xdr:cNvPr id="114" name="物件費最小値テキスト"/>
        <xdr:cNvSpPr txBox="1"/>
      </xdr:nvSpPr>
      <xdr:spPr>
        <a:xfrm>
          <a:off x="4686300" y="998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45,718</a:t>
          </a:r>
          <a:endParaRPr kumimoji="1" lang="ja-JP" altLang="en-US" sz="1000" b="1">
            <a:latin typeface="ＭＳ Ｐゴシック"/>
          </a:endParaRPr>
        </a:p>
      </xdr:txBody>
    </xdr:sp>
    <xdr:clientData/>
  </xdr:oneCellAnchor>
  <xdr:twoCellAnchor>
    <xdr:from>
      <xdr:col>6</xdr:col>
      <xdr:colOff>422275</xdr:colOff>
      <xdr:row>58</xdr:row>
      <xdr:rowOff>41715</xdr:rowOff>
    </xdr:from>
    <xdr:to>
      <xdr:col>6</xdr:col>
      <xdr:colOff>600075</xdr:colOff>
      <xdr:row>58</xdr:row>
      <xdr:rowOff>41715</xdr:rowOff>
    </xdr:to>
    <xdr:cxnSp macro="">
      <xdr:nvCxnSpPr>
        <xdr:cNvPr id="115" name="直線コネクタ 114"/>
        <xdr:cNvCxnSpPr/>
      </xdr:nvCxnSpPr>
      <xdr:spPr>
        <a:xfrm>
          <a:off x="4546600" y="998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151009</xdr:rowOff>
    </xdr:from>
    <xdr:ext cx="599010" cy="259045"/>
    <xdr:sp macro="" textlink="">
      <xdr:nvSpPr>
        <xdr:cNvPr id="116" name="物件費最大値テキスト"/>
        <xdr:cNvSpPr txBox="1"/>
      </xdr:nvSpPr>
      <xdr:spPr>
        <a:xfrm>
          <a:off x="4686300" y="838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408,036</a:t>
          </a:r>
          <a:endParaRPr kumimoji="1" lang="ja-JP" altLang="en-US" sz="1000" b="1">
            <a:latin typeface="ＭＳ Ｐゴシック"/>
          </a:endParaRPr>
        </a:p>
      </xdr:txBody>
    </xdr:sp>
    <xdr:clientData/>
  </xdr:oneCellAnchor>
  <xdr:twoCellAnchor>
    <xdr:from>
      <xdr:col>6</xdr:col>
      <xdr:colOff>422275</xdr:colOff>
      <xdr:row>50</xdr:row>
      <xdr:rowOff>32882</xdr:rowOff>
    </xdr:from>
    <xdr:to>
      <xdr:col>6</xdr:col>
      <xdr:colOff>600075</xdr:colOff>
      <xdr:row>50</xdr:row>
      <xdr:rowOff>32882</xdr:rowOff>
    </xdr:to>
    <xdr:cxnSp macro="">
      <xdr:nvCxnSpPr>
        <xdr:cNvPr id="117" name="直線コネクタ 116"/>
        <xdr:cNvCxnSpPr/>
      </xdr:nvCxnSpPr>
      <xdr:spPr>
        <a:xfrm>
          <a:off x="4546600" y="860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12370</xdr:rowOff>
    </xdr:from>
    <xdr:to>
      <xdr:col>6</xdr:col>
      <xdr:colOff>511175</xdr:colOff>
      <xdr:row>58</xdr:row>
      <xdr:rowOff>23423</xdr:rowOff>
    </xdr:to>
    <xdr:cxnSp macro="">
      <xdr:nvCxnSpPr>
        <xdr:cNvPr id="118" name="直線コネクタ 117"/>
        <xdr:cNvCxnSpPr/>
      </xdr:nvCxnSpPr>
      <xdr:spPr>
        <a:xfrm flipV="1">
          <a:off x="3797300" y="9956470"/>
          <a:ext cx="838200" cy="1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92094</xdr:rowOff>
    </xdr:from>
    <xdr:ext cx="534377" cy="259045"/>
    <xdr:sp macro="" textlink="">
      <xdr:nvSpPr>
        <xdr:cNvPr id="119" name="物件費平均値テキスト"/>
        <xdr:cNvSpPr txBox="1"/>
      </xdr:nvSpPr>
      <xdr:spPr>
        <a:xfrm>
          <a:off x="4686300" y="969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70,166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69217</xdr:rowOff>
    </xdr:from>
    <xdr:to>
      <xdr:col>6</xdr:col>
      <xdr:colOff>561975</xdr:colOff>
      <xdr:row>57</xdr:row>
      <xdr:rowOff>170817</xdr:rowOff>
    </xdr:to>
    <xdr:sp macro="" textlink="">
      <xdr:nvSpPr>
        <xdr:cNvPr id="120" name="フローチャート : 判断 119"/>
        <xdr:cNvSpPr/>
      </xdr:nvSpPr>
      <xdr:spPr>
        <a:xfrm>
          <a:off x="45847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23423</xdr:rowOff>
    </xdr:from>
    <xdr:to>
      <xdr:col>5</xdr:col>
      <xdr:colOff>358775</xdr:colOff>
      <xdr:row>58</xdr:row>
      <xdr:rowOff>42614</xdr:rowOff>
    </xdr:to>
    <xdr:cxnSp macro="">
      <xdr:nvCxnSpPr>
        <xdr:cNvPr id="121" name="直線コネクタ 120"/>
        <xdr:cNvCxnSpPr/>
      </xdr:nvCxnSpPr>
      <xdr:spPr>
        <a:xfrm flipV="1">
          <a:off x="2908300" y="9967523"/>
          <a:ext cx="889000" cy="1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67827</xdr:rowOff>
    </xdr:from>
    <xdr:to>
      <xdr:col>5</xdr:col>
      <xdr:colOff>409575</xdr:colOff>
      <xdr:row>57</xdr:row>
      <xdr:rowOff>169427</xdr:rowOff>
    </xdr:to>
    <xdr:sp macro="" textlink="">
      <xdr:nvSpPr>
        <xdr:cNvPr id="122" name="フローチャート : 判断 121"/>
        <xdr:cNvSpPr/>
      </xdr:nvSpPr>
      <xdr:spPr>
        <a:xfrm>
          <a:off x="3746500" y="984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14504</xdr:rowOff>
    </xdr:from>
    <xdr:ext cx="534377" cy="259045"/>
    <xdr:sp macro="" textlink="">
      <xdr:nvSpPr>
        <xdr:cNvPr id="123" name="テキスト ボックス 122"/>
        <xdr:cNvSpPr txBox="1"/>
      </xdr:nvSpPr>
      <xdr:spPr>
        <a:xfrm>
          <a:off x="3530111" y="961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70,531</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42614</xdr:rowOff>
    </xdr:from>
    <xdr:to>
      <xdr:col>4</xdr:col>
      <xdr:colOff>155575</xdr:colOff>
      <xdr:row>58</xdr:row>
      <xdr:rowOff>48062</xdr:rowOff>
    </xdr:to>
    <xdr:cxnSp macro="">
      <xdr:nvCxnSpPr>
        <xdr:cNvPr id="124" name="直線コネクタ 123"/>
        <xdr:cNvCxnSpPr/>
      </xdr:nvCxnSpPr>
      <xdr:spPr>
        <a:xfrm flipV="1">
          <a:off x="2019300" y="9986714"/>
          <a:ext cx="889000" cy="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69938</xdr:rowOff>
    </xdr:from>
    <xdr:to>
      <xdr:col>4</xdr:col>
      <xdr:colOff>206375</xdr:colOff>
      <xdr:row>58</xdr:row>
      <xdr:rowOff>88</xdr:rowOff>
    </xdr:to>
    <xdr:sp macro="" textlink="">
      <xdr:nvSpPr>
        <xdr:cNvPr id="125" name="フローチャート : 判断 124"/>
        <xdr:cNvSpPr/>
      </xdr:nvSpPr>
      <xdr:spPr>
        <a:xfrm>
          <a:off x="2857500" y="98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16615</xdr:rowOff>
    </xdr:from>
    <xdr:ext cx="534377" cy="259045"/>
    <xdr:sp macro="" textlink="">
      <xdr:nvSpPr>
        <xdr:cNvPr id="126" name="テキスト ボックス 125"/>
        <xdr:cNvSpPr txBox="1"/>
      </xdr:nvSpPr>
      <xdr:spPr>
        <a:xfrm>
          <a:off x="2641111" y="961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69,977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41056</xdr:rowOff>
    </xdr:from>
    <xdr:to>
      <xdr:col>2</xdr:col>
      <xdr:colOff>638175</xdr:colOff>
      <xdr:row>58</xdr:row>
      <xdr:rowOff>48062</xdr:rowOff>
    </xdr:to>
    <xdr:cxnSp macro="">
      <xdr:nvCxnSpPr>
        <xdr:cNvPr id="127" name="直線コネクタ 126"/>
        <xdr:cNvCxnSpPr/>
      </xdr:nvCxnSpPr>
      <xdr:spPr>
        <a:xfrm>
          <a:off x="1130300" y="9985156"/>
          <a:ext cx="889000" cy="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97724</xdr:rowOff>
    </xdr:from>
    <xdr:to>
      <xdr:col>3</xdr:col>
      <xdr:colOff>3175</xdr:colOff>
      <xdr:row>58</xdr:row>
      <xdr:rowOff>27874</xdr:rowOff>
    </xdr:to>
    <xdr:sp macro="" textlink="">
      <xdr:nvSpPr>
        <xdr:cNvPr id="128" name="フローチャート : 判断 127"/>
        <xdr:cNvSpPr/>
      </xdr:nvSpPr>
      <xdr:spPr>
        <a:xfrm>
          <a:off x="1968500" y="987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44401</xdr:rowOff>
    </xdr:from>
    <xdr:ext cx="534377" cy="259045"/>
    <xdr:sp macro="" textlink="">
      <xdr:nvSpPr>
        <xdr:cNvPr id="129" name="テキスト ボックス 128"/>
        <xdr:cNvSpPr txBox="1"/>
      </xdr:nvSpPr>
      <xdr:spPr>
        <a:xfrm>
          <a:off x="1752111" y="964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62,684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94390</xdr:rowOff>
    </xdr:from>
    <xdr:to>
      <xdr:col>1</xdr:col>
      <xdr:colOff>485775</xdr:colOff>
      <xdr:row>58</xdr:row>
      <xdr:rowOff>24540</xdr:rowOff>
    </xdr:to>
    <xdr:sp macro="" textlink="">
      <xdr:nvSpPr>
        <xdr:cNvPr id="130" name="フローチャート : 判断 129"/>
        <xdr:cNvSpPr/>
      </xdr:nvSpPr>
      <xdr:spPr>
        <a:xfrm>
          <a:off x="1079500" y="986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41067</xdr:rowOff>
    </xdr:from>
    <xdr:ext cx="534377" cy="259045"/>
    <xdr:sp macro="" textlink="">
      <xdr:nvSpPr>
        <xdr:cNvPr id="131" name="テキスト ボックス 130"/>
        <xdr:cNvSpPr txBox="1"/>
      </xdr:nvSpPr>
      <xdr:spPr>
        <a:xfrm>
          <a:off x="863111" y="964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63,559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133020</xdr:rowOff>
    </xdr:from>
    <xdr:to>
      <xdr:col>6</xdr:col>
      <xdr:colOff>561975</xdr:colOff>
      <xdr:row>58</xdr:row>
      <xdr:rowOff>63170</xdr:rowOff>
    </xdr:to>
    <xdr:sp macro="" textlink="">
      <xdr:nvSpPr>
        <xdr:cNvPr id="137" name="円/楕円 136"/>
        <xdr:cNvSpPr/>
      </xdr:nvSpPr>
      <xdr:spPr>
        <a:xfrm>
          <a:off x="4584700" y="99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47947</xdr:rowOff>
    </xdr:from>
    <xdr:ext cx="534377" cy="259045"/>
    <xdr:sp macro="" textlink="">
      <xdr:nvSpPr>
        <xdr:cNvPr id="138" name="物件費該当値テキスト"/>
        <xdr:cNvSpPr txBox="1"/>
      </xdr:nvSpPr>
      <xdr:spPr>
        <a:xfrm>
          <a:off x="4686300" y="982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53,420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144073</xdr:rowOff>
    </xdr:from>
    <xdr:to>
      <xdr:col>5</xdr:col>
      <xdr:colOff>409575</xdr:colOff>
      <xdr:row>58</xdr:row>
      <xdr:rowOff>74223</xdr:rowOff>
    </xdr:to>
    <xdr:sp macro="" textlink="">
      <xdr:nvSpPr>
        <xdr:cNvPr id="139" name="円/楕円 138"/>
        <xdr:cNvSpPr/>
      </xdr:nvSpPr>
      <xdr:spPr>
        <a:xfrm>
          <a:off x="3746500" y="991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65350</xdr:rowOff>
    </xdr:from>
    <xdr:ext cx="534377" cy="259045"/>
    <xdr:sp macro="" textlink="">
      <xdr:nvSpPr>
        <xdr:cNvPr id="140" name="テキスト ボックス 139"/>
        <xdr:cNvSpPr txBox="1"/>
      </xdr:nvSpPr>
      <xdr:spPr>
        <a:xfrm>
          <a:off x="3530111" y="1000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50,519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163264</xdr:rowOff>
    </xdr:from>
    <xdr:to>
      <xdr:col>4</xdr:col>
      <xdr:colOff>206375</xdr:colOff>
      <xdr:row>58</xdr:row>
      <xdr:rowOff>93414</xdr:rowOff>
    </xdr:to>
    <xdr:sp macro="" textlink="">
      <xdr:nvSpPr>
        <xdr:cNvPr id="141" name="円/楕円 140"/>
        <xdr:cNvSpPr/>
      </xdr:nvSpPr>
      <xdr:spPr>
        <a:xfrm>
          <a:off x="2857500" y="99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84541</xdr:rowOff>
    </xdr:from>
    <xdr:ext cx="534377" cy="259045"/>
    <xdr:sp macro="" textlink="">
      <xdr:nvSpPr>
        <xdr:cNvPr id="142" name="テキスト ボックス 141"/>
        <xdr:cNvSpPr txBox="1"/>
      </xdr:nvSpPr>
      <xdr:spPr>
        <a:xfrm>
          <a:off x="2641111" y="1002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45,482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168712</xdr:rowOff>
    </xdr:from>
    <xdr:to>
      <xdr:col>3</xdr:col>
      <xdr:colOff>3175</xdr:colOff>
      <xdr:row>58</xdr:row>
      <xdr:rowOff>98862</xdr:rowOff>
    </xdr:to>
    <xdr:sp macro="" textlink="">
      <xdr:nvSpPr>
        <xdr:cNvPr id="143" name="円/楕円 142"/>
        <xdr:cNvSpPr/>
      </xdr:nvSpPr>
      <xdr:spPr>
        <a:xfrm>
          <a:off x="1968500" y="994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89989</xdr:rowOff>
    </xdr:from>
    <xdr:ext cx="534377" cy="259045"/>
    <xdr:sp macro="" textlink="">
      <xdr:nvSpPr>
        <xdr:cNvPr id="144" name="テキスト ボックス 143"/>
        <xdr:cNvSpPr txBox="1"/>
      </xdr:nvSpPr>
      <xdr:spPr>
        <a:xfrm>
          <a:off x="1752111" y="1003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44,052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161706</xdr:rowOff>
    </xdr:from>
    <xdr:to>
      <xdr:col>1</xdr:col>
      <xdr:colOff>485775</xdr:colOff>
      <xdr:row>58</xdr:row>
      <xdr:rowOff>91856</xdr:rowOff>
    </xdr:to>
    <xdr:sp macro="" textlink="">
      <xdr:nvSpPr>
        <xdr:cNvPr id="145" name="円/楕円 144"/>
        <xdr:cNvSpPr/>
      </xdr:nvSpPr>
      <xdr:spPr>
        <a:xfrm>
          <a:off x="1079500" y="993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82983</xdr:rowOff>
    </xdr:from>
    <xdr:ext cx="534377" cy="259045"/>
    <xdr:sp macro="" textlink="">
      <xdr:nvSpPr>
        <xdr:cNvPr id="146" name="テキスト ボックス 145"/>
        <xdr:cNvSpPr txBox="1"/>
      </xdr:nvSpPr>
      <xdr:spPr>
        <a:xfrm>
          <a:off x="863111" y="1002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45,891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2815</xdr:rowOff>
    </xdr:from>
    <xdr:to>
      <xdr:col>6</xdr:col>
      <xdr:colOff>510540</xdr:colOff>
      <xdr:row>78</xdr:row>
      <xdr:rowOff>111993</xdr:rowOff>
    </xdr:to>
    <xdr:cxnSp macro="">
      <xdr:nvCxnSpPr>
        <xdr:cNvPr id="168" name="直線コネクタ 167"/>
        <xdr:cNvCxnSpPr/>
      </xdr:nvCxnSpPr>
      <xdr:spPr>
        <a:xfrm flipV="1">
          <a:off x="4633595" y="12175765"/>
          <a:ext cx="1270" cy="130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115820</xdr:rowOff>
    </xdr:from>
    <xdr:ext cx="378565" cy="259045"/>
    <xdr:sp macro="" textlink="">
      <xdr:nvSpPr>
        <xdr:cNvPr id="169" name="維持補修費最小値テキスト"/>
        <xdr:cNvSpPr txBox="1"/>
      </xdr:nvSpPr>
      <xdr:spPr>
        <a:xfrm>
          <a:off x="4686300" y="13488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606</a:t>
          </a:r>
          <a:endParaRPr kumimoji="1" lang="ja-JP" altLang="en-US" sz="1000" b="1">
            <a:latin typeface="ＭＳ Ｐゴシック"/>
          </a:endParaRPr>
        </a:p>
      </xdr:txBody>
    </xdr:sp>
    <xdr:clientData/>
  </xdr:oneCellAnchor>
  <xdr:twoCellAnchor>
    <xdr:from>
      <xdr:col>6</xdr:col>
      <xdr:colOff>422275</xdr:colOff>
      <xdr:row>78</xdr:row>
      <xdr:rowOff>111993</xdr:rowOff>
    </xdr:from>
    <xdr:to>
      <xdr:col>6</xdr:col>
      <xdr:colOff>600075</xdr:colOff>
      <xdr:row>78</xdr:row>
      <xdr:rowOff>111993</xdr:rowOff>
    </xdr:to>
    <xdr:cxnSp macro="">
      <xdr:nvCxnSpPr>
        <xdr:cNvPr id="170" name="直線コネクタ 169"/>
        <xdr:cNvCxnSpPr/>
      </xdr:nvCxnSpPr>
      <xdr:spPr>
        <a:xfrm>
          <a:off x="4546600" y="1348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120942</xdr:rowOff>
    </xdr:from>
    <xdr:ext cx="534377" cy="259045"/>
    <xdr:sp macro="" textlink="">
      <xdr:nvSpPr>
        <xdr:cNvPr id="171" name="維持補修費最大値テキスト"/>
        <xdr:cNvSpPr txBox="1"/>
      </xdr:nvSpPr>
      <xdr:spPr>
        <a:xfrm>
          <a:off x="4686300" y="119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29,244</a:t>
          </a:r>
          <a:endParaRPr kumimoji="1" lang="ja-JP" altLang="en-US" sz="1000" b="1">
            <a:latin typeface="ＭＳ Ｐゴシック"/>
          </a:endParaRPr>
        </a:p>
      </xdr:txBody>
    </xdr:sp>
    <xdr:clientData/>
  </xdr:oneCellAnchor>
  <xdr:twoCellAnchor>
    <xdr:from>
      <xdr:col>6</xdr:col>
      <xdr:colOff>422275</xdr:colOff>
      <xdr:row>71</xdr:row>
      <xdr:rowOff>2815</xdr:rowOff>
    </xdr:from>
    <xdr:to>
      <xdr:col>6</xdr:col>
      <xdr:colOff>600075</xdr:colOff>
      <xdr:row>71</xdr:row>
      <xdr:rowOff>2815</xdr:rowOff>
    </xdr:to>
    <xdr:cxnSp macro="">
      <xdr:nvCxnSpPr>
        <xdr:cNvPr id="172" name="直線コネクタ 171"/>
        <xdr:cNvCxnSpPr/>
      </xdr:nvCxnSpPr>
      <xdr:spPr>
        <a:xfrm>
          <a:off x="4546600" y="1217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62661</xdr:rowOff>
    </xdr:from>
    <xdr:to>
      <xdr:col>6</xdr:col>
      <xdr:colOff>511175</xdr:colOff>
      <xdr:row>78</xdr:row>
      <xdr:rowOff>72445</xdr:rowOff>
    </xdr:to>
    <xdr:cxnSp macro="">
      <xdr:nvCxnSpPr>
        <xdr:cNvPr id="173" name="直線コネクタ 172"/>
        <xdr:cNvCxnSpPr/>
      </xdr:nvCxnSpPr>
      <xdr:spPr>
        <a:xfrm>
          <a:off x="3797300" y="13435761"/>
          <a:ext cx="8382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28430</xdr:rowOff>
    </xdr:from>
    <xdr:ext cx="469744" cy="259045"/>
    <xdr:sp macro="" textlink="">
      <xdr:nvSpPr>
        <xdr:cNvPr id="174" name="維持補修費平均値テキスト"/>
        <xdr:cNvSpPr txBox="1"/>
      </xdr:nvSpPr>
      <xdr:spPr>
        <a:xfrm>
          <a:off x="4686300" y="13058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5553</xdr:rowOff>
    </xdr:from>
    <xdr:to>
      <xdr:col>6</xdr:col>
      <xdr:colOff>561975</xdr:colOff>
      <xdr:row>77</xdr:row>
      <xdr:rowOff>107153</xdr:rowOff>
    </xdr:to>
    <xdr:sp macro="" textlink="">
      <xdr:nvSpPr>
        <xdr:cNvPr id="175" name="フローチャート : 判断 174"/>
        <xdr:cNvSpPr/>
      </xdr:nvSpPr>
      <xdr:spPr>
        <a:xfrm>
          <a:off x="4584700" y="1320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62661</xdr:rowOff>
    </xdr:from>
    <xdr:to>
      <xdr:col>5</xdr:col>
      <xdr:colOff>358775</xdr:colOff>
      <xdr:row>78</xdr:row>
      <xdr:rowOff>78206</xdr:rowOff>
    </xdr:to>
    <xdr:cxnSp macro="">
      <xdr:nvCxnSpPr>
        <xdr:cNvPr id="176" name="直線コネクタ 175"/>
        <xdr:cNvCxnSpPr/>
      </xdr:nvCxnSpPr>
      <xdr:spPr>
        <a:xfrm flipV="1">
          <a:off x="2908300" y="13435761"/>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112903</xdr:rowOff>
    </xdr:from>
    <xdr:to>
      <xdr:col>5</xdr:col>
      <xdr:colOff>409575</xdr:colOff>
      <xdr:row>77</xdr:row>
      <xdr:rowOff>43053</xdr:rowOff>
    </xdr:to>
    <xdr:sp macro="" textlink="">
      <xdr:nvSpPr>
        <xdr:cNvPr id="177" name="フローチャート : 判断 176"/>
        <xdr:cNvSpPr/>
      </xdr:nvSpPr>
      <xdr:spPr>
        <a:xfrm>
          <a:off x="3746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59580</xdr:rowOff>
    </xdr:from>
    <xdr:ext cx="469744" cy="259045"/>
    <xdr:sp macro="" textlink="">
      <xdr:nvSpPr>
        <xdr:cNvPr id="178" name="テキスト ボックス 177"/>
        <xdr:cNvSpPr txBox="1"/>
      </xdr:nvSpPr>
      <xdr:spPr>
        <a:xfrm>
          <a:off x="3562427"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6,975</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78206</xdr:rowOff>
    </xdr:from>
    <xdr:to>
      <xdr:col>4</xdr:col>
      <xdr:colOff>155575</xdr:colOff>
      <xdr:row>78</xdr:row>
      <xdr:rowOff>95031</xdr:rowOff>
    </xdr:to>
    <xdr:cxnSp macro="">
      <xdr:nvCxnSpPr>
        <xdr:cNvPr id="179" name="直線コネクタ 178"/>
        <xdr:cNvCxnSpPr/>
      </xdr:nvCxnSpPr>
      <xdr:spPr>
        <a:xfrm flipV="1">
          <a:off x="2019300" y="13451306"/>
          <a:ext cx="889000" cy="1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148428</xdr:rowOff>
    </xdr:from>
    <xdr:to>
      <xdr:col>4</xdr:col>
      <xdr:colOff>206375</xdr:colOff>
      <xdr:row>77</xdr:row>
      <xdr:rowOff>78578</xdr:rowOff>
    </xdr:to>
    <xdr:sp macro="" textlink="">
      <xdr:nvSpPr>
        <xdr:cNvPr id="180" name="フローチャート : 判断 179"/>
        <xdr:cNvSpPr/>
      </xdr:nvSpPr>
      <xdr:spPr>
        <a:xfrm>
          <a:off x="2857500" y="1317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95104</xdr:rowOff>
    </xdr:from>
    <xdr:ext cx="469744" cy="259045"/>
    <xdr:sp macro="" textlink="">
      <xdr:nvSpPr>
        <xdr:cNvPr id="181" name="テキスト ボックス 180"/>
        <xdr:cNvSpPr txBox="1"/>
      </xdr:nvSpPr>
      <xdr:spPr>
        <a:xfrm>
          <a:off x="2673427" y="1295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74777</xdr:rowOff>
    </xdr:from>
    <xdr:to>
      <xdr:col>2</xdr:col>
      <xdr:colOff>638175</xdr:colOff>
      <xdr:row>78</xdr:row>
      <xdr:rowOff>95031</xdr:rowOff>
    </xdr:to>
    <xdr:cxnSp macro="">
      <xdr:nvCxnSpPr>
        <xdr:cNvPr id="182" name="直線コネクタ 181"/>
        <xdr:cNvCxnSpPr/>
      </xdr:nvCxnSpPr>
      <xdr:spPr>
        <a:xfrm>
          <a:off x="1130300" y="13447877"/>
          <a:ext cx="889000" cy="2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140519</xdr:rowOff>
    </xdr:from>
    <xdr:to>
      <xdr:col>3</xdr:col>
      <xdr:colOff>3175</xdr:colOff>
      <xdr:row>77</xdr:row>
      <xdr:rowOff>70669</xdr:rowOff>
    </xdr:to>
    <xdr:sp macro="" textlink="">
      <xdr:nvSpPr>
        <xdr:cNvPr id="183" name="フローチャート : 判断 182"/>
        <xdr:cNvSpPr/>
      </xdr:nvSpPr>
      <xdr:spPr>
        <a:xfrm>
          <a:off x="1968500" y="131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87195</xdr:rowOff>
    </xdr:from>
    <xdr:ext cx="469744" cy="259045"/>
    <xdr:sp macro="" textlink="">
      <xdr:nvSpPr>
        <xdr:cNvPr id="184" name="テキスト ボックス 183"/>
        <xdr:cNvSpPr txBox="1"/>
      </xdr:nvSpPr>
      <xdr:spPr>
        <a:xfrm>
          <a:off x="1784427" y="1294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6,371</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138415</xdr:rowOff>
    </xdr:from>
    <xdr:to>
      <xdr:col>1</xdr:col>
      <xdr:colOff>485775</xdr:colOff>
      <xdr:row>77</xdr:row>
      <xdr:rowOff>68565</xdr:rowOff>
    </xdr:to>
    <xdr:sp macro="" textlink="">
      <xdr:nvSpPr>
        <xdr:cNvPr id="185" name="フローチャート : 判断 184"/>
        <xdr:cNvSpPr/>
      </xdr:nvSpPr>
      <xdr:spPr>
        <a:xfrm>
          <a:off x="1079500" y="1316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85092</xdr:rowOff>
    </xdr:from>
    <xdr:ext cx="469744" cy="259045"/>
    <xdr:sp macro="" textlink="">
      <xdr:nvSpPr>
        <xdr:cNvPr id="186" name="テキスト ボックス 185"/>
        <xdr:cNvSpPr txBox="1"/>
      </xdr:nvSpPr>
      <xdr:spPr>
        <a:xfrm>
          <a:off x="895427" y="1294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21645</xdr:rowOff>
    </xdr:from>
    <xdr:to>
      <xdr:col>6</xdr:col>
      <xdr:colOff>561975</xdr:colOff>
      <xdr:row>78</xdr:row>
      <xdr:rowOff>123245</xdr:rowOff>
    </xdr:to>
    <xdr:sp macro="" textlink="">
      <xdr:nvSpPr>
        <xdr:cNvPr id="192" name="円/楕円 191"/>
        <xdr:cNvSpPr/>
      </xdr:nvSpPr>
      <xdr:spPr>
        <a:xfrm>
          <a:off x="4584700" y="1339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108022</xdr:rowOff>
    </xdr:from>
    <xdr:ext cx="469744" cy="259045"/>
    <xdr:sp macro="" textlink="">
      <xdr:nvSpPr>
        <xdr:cNvPr id="193" name="維持補修費該当値テキスト"/>
        <xdr:cNvSpPr txBox="1"/>
      </xdr:nvSpPr>
      <xdr:spPr>
        <a:xfrm>
          <a:off x="4686300" y="13309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11861</xdr:rowOff>
    </xdr:from>
    <xdr:to>
      <xdr:col>5</xdr:col>
      <xdr:colOff>409575</xdr:colOff>
      <xdr:row>78</xdr:row>
      <xdr:rowOff>113461</xdr:rowOff>
    </xdr:to>
    <xdr:sp macro="" textlink="">
      <xdr:nvSpPr>
        <xdr:cNvPr id="194" name="円/楕円 193"/>
        <xdr:cNvSpPr/>
      </xdr:nvSpPr>
      <xdr:spPr>
        <a:xfrm>
          <a:off x="3746500" y="1338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104588</xdr:rowOff>
    </xdr:from>
    <xdr:ext cx="469744" cy="259045"/>
    <xdr:sp macro="" textlink="">
      <xdr:nvSpPr>
        <xdr:cNvPr id="195" name="テキスト ボックス 194"/>
        <xdr:cNvSpPr txBox="1"/>
      </xdr:nvSpPr>
      <xdr:spPr>
        <a:xfrm>
          <a:off x="3562427" y="13477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27406</xdr:rowOff>
    </xdr:from>
    <xdr:to>
      <xdr:col>4</xdr:col>
      <xdr:colOff>206375</xdr:colOff>
      <xdr:row>78</xdr:row>
      <xdr:rowOff>129006</xdr:rowOff>
    </xdr:to>
    <xdr:sp macro="" textlink="">
      <xdr:nvSpPr>
        <xdr:cNvPr id="196" name="円/楕円 195"/>
        <xdr:cNvSpPr/>
      </xdr:nvSpPr>
      <xdr:spPr>
        <a:xfrm>
          <a:off x="2857500" y="1340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120133</xdr:rowOff>
    </xdr:from>
    <xdr:ext cx="469744" cy="259045"/>
    <xdr:sp macro="" textlink="">
      <xdr:nvSpPr>
        <xdr:cNvPr id="197" name="テキスト ボックス 196"/>
        <xdr:cNvSpPr txBox="1"/>
      </xdr:nvSpPr>
      <xdr:spPr>
        <a:xfrm>
          <a:off x="2673427" y="1349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44231</xdr:rowOff>
    </xdr:from>
    <xdr:to>
      <xdr:col>3</xdr:col>
      <xdr:colOff>3175</xdr:colOff>
      <xdr:row>78</xdr:row>
      <xdr:rowOff>145831</xdr:rowOff>
    </xdr:to>
    <xdr:sp macro="" textlink="">
      <xdr:nvSpPr>
        <xdr:cNvPr id="198" name="円/楕円 197"/>
        <xdr:cNvSpPr/>
      </xdr:nvSpPr>
      <xdr:spPr>
        <a:xfrm>
          <a:off x="1968500" y="1341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78</xdr:row>
      <xdr:rowOff>136958</xdr:rowOff>
    </xdr:from>
    <xdr:ext cx="378565" cy="259045"/>
    <xdr:sp macro="" textlink="">
      <xdr:nvSpPr>
        <xdr:cNvPr id="199" name="テキスト ボックス 198"/>
        <xdr:cNvSpPr txBox="1"/>
      </xdr:nvSpPr>
      <xdr:spPr>
        <a:xfrm>
          <a:off x="1830017" y="13510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23977</xdr:rowOff>
    </xdr:from>
    <xdr:to>
      <xdr:col>1</xdr:col>
      <xdr:colOff>485775</xdr:colOff>
      <xdr:row>78</xdr:row>
      <xdr:rowOff>125577</xdr:rowOff>
    </xdr:to>
    <xdr:sp macro="" textlink="">
      <xdr:nvSpPr>
        <xdr:cNvPr id="200" name="円/楕円 199"/>
        <xdr:cNvSpPr/>
      </xdr:nvSpPr>
      <xdr:spPr>
        <a:xfrm>
          <a:off x="1079500" y="1339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116704</xdr:rowOff>
    </xdr:from>
    <xdr:ext cx="469744" cy="259045"/>
    <xdr:sp macro="" textlink="">
      <xdr:nvSpPr>
        <xdr:cNvPr id="201" name="テキスト ボックス 200"/>
        <xdr:cNvSpPr txBox="1"/>
      </xdr:nvSpPr>
      <xdr:spPr>
        <a:xfrm>
          <a:off x="895427" y="134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139700</xdr:rowOff>
    </xdr:from>
    <xdr:to>
      <xdr:col>7</xdr:col>
      <xdr:colOff>638175</xdr:colOff>
      <xdr:row>99</xdr:row>
      <xdr:rowOff>139700</xdr:rowOff>
    </xdr:to>
    <xdr:cxnSp macro="">
      <xdr:nvCxnSpPr>
        <xdr:cNvPr id="213" name="直線コネクタ 212"/>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168927</xdr:rowOff>
    </xdr:from>
    <xdr:ext cx="531299" cy="259045"/>
    <xdr:sp macro="" textlink="">
      <xdr:nvSpPr>
        <xdr:cNvPr id="214" name="テキスト ボックス 213"/>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17" name="直線コネクタ 216"/>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18" name="テキスト ボックス 217"/>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1" name="直線コネクタ 220"/>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25" name="直線コネクタ 224"/>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143263</xdr:rowOff>
    </xdr:from>
    <xdr:to>
      <xdr:col>6</xdr:col>
      <xdr:colOff>510540</xdr:colOff>
      <xdr:row>98</xdr:row>
      <xdr:rowOff>127422</xdr:rowOff>
    </xdr:to>
    <xdr:cxnSp macro="">
      <xdr:nvCxnSpPr>
        <xdr:cNvPr id="230" name="直線コネクタ 229"/>
        <xdr:cNvCxnSpPr/>
      </xdr:nvCxnSpPr>
      <xdr:spPr>
        <a:xfrm flipV="1">
          <a:off x="4633595" y="15573763"/>
          <a:ext cx="1270" cy="1355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131249</xdr:rowOff>
    </xdr:from>
    <xdr:ext cx="534377" cy="259045"/>
    <xdr:sp macro="" textlink="">
      <xdr:nvSpPr>
        <xdr:cNvPr id="231" name="扶助費最小値テキスト"/>
        <xdr:cNvSpPr txBox="1"/>
      </xdr:nvSpPr>
      <xdr:spPr>
        <a:xfrm>
          <a:off x="4686300" y="1693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49,289</a:t>
          </a:r>
          <a:endParaRPr kumimoji="1" lang="ja-JP" altLang="en-US" sz="1000" b="1">
            <a:latin typeface="ＭＳ Ｐゴシック"/>
          </a:endParaRPr>
        </a:p>
      </xdr:txBody>
    </xdr:sp>
    <xdr:clientData/>
  </xdr:oneCellAnchor>
  <xdr:twoCellAnchor>
    <xdr:from>
      <xdr:col>6</xdr:col>
      <xdr:colOff>422275</xdr:colOff>
      <xdr:row>98</xdr:row>
      <xdr:rowOff>127422</xdr:rowOff>
    </xdr:from>
    <xdr:to>
      <xdr:col>6</xdr:col>
      <xdr:colOff>600075</xdr:colOff>
      <xdr:row>98</xdr:row>
      <xdr:rowOff>127422</xdr:rowOff>
    </xdr:to>
    <xdr:cxnSp macro="">
      <xdr:nvCxnSpPr>
        <xdr:cNvPr id="232" name="直線コネクタ 231"/>
        <xdr:cNvCxnSpPr/>
      </xdr:nvCxnSpPr>
      <xdr:spPr>
        <a:xfrm>
          <a:off x="4546600" y="16929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89940</xdr:rowOff>
    </xdr:from>
    <xdr:ext cx="599010" cy="259045"/>
    <xdr:sp macro="" textlink="">
      <xdr:nvSpPr>
        <xdr:cNvPr id="233" name="扶助費最大値テキスト"/>
        <xdr:cNvSpPr txBox="1"/>
      </xdr:nvSpPr>
      <xdr:spPr>
        <a:xfrm>
          <a:off x="4686300" y="1534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191,626</a:t>
          </a:r>
          <a:endParaRPr kumimoji="1" lang="ja-JP" altLang="en-US" sz="1000" b="1">
            <a:latin typeface="ＭＳ Ｐゴシック"/>
          </a:endParaRPr>
        </a:p>
      </xdr:txBody>
    </xdr:sp>
    <xdr:clientData/>
  </xdr:oneCellAnchor>
  <xdr:twoCellAnchor>
    <xdr:from>
      <xdr:col>6</xdr:col>
      <xdr:colOff>422275</xdr:colOff>
      <xdr:row>90</xdr:row>
      <xdr:rowOff>143263</xdr:rowOff>
    </xdr:from>
    <xdr:to>
      <xdr:col>6</xdr:col>
      <xdr:colOff>600075</xdr:colOff>
      <xdr:row>90</xdr:row>
      <xdr:rowOff>143263</xdr:rowOff>
    </xdr:to>
    <xdr:cxnSp macro="">
      <xdr:nvCxnSpPr>
        <xdr:cNvPr id="234" name="直線コネクタ 233"/>
        <xdr:cNvCxnSpPr/>
      </xdr:nvCxnSpPr>
      <xdr:spPr>
        <a:xfrm>
          <a:off x="4546600" y="1557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155863</xdr:rowOff>
    </xdr:from>
    <xdr:to>
      <xdr:col>6</xdr:col>
      <xdr:colOff>511175</xdr:colOff>
      <xdr:row>97</xdr:row>
      <xdr:rowOff>20038</xdr:rowOff>
    </xdr:to>
    <xdr:cxnSp macro="">
      <xdr:nvCxnSpPr>
        <xdr:cNvPr id="235" name="直線コネクタ 234"/>
        <xdr:cNvCxnSpPr/>
      </xdr:nvCxnSpPr>
      <xdr:spPr>
        <a:xfrm flipV="1">
          <a:off x="3797300" y="16615063"/>
          <a:ext cx="838200" cy="3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159566</xdr:rowOff>
    </xdr:from>
    <xdr:ext cx="534377" cy="259045"/>
    <xdr:sp macro="" textlink="">
      <xdr:nvSpPr>
        <xdr:cNvPr id="236" name="扶助費平均値テキスト"/>
        <xdr:cNvSpPr txBox="1"/>
      </xdr:nvSpPr>
      <xdr:spPr>
        <a:xfrm>
          <a:off x="4686300" y="1661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74,316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9689</xdr:rowOff>
    </xdr:from>
    <xdr:to>
      <xdr:col>6</xdr:col>
      <xdr:colOff>561975</xdr:colOff>
      <xdr:row>97</xdr:row>
      <xdr:rowOff>111289</xdr:rowOff>
    </xdr:to>
    <xdr:sp macro="" textlink="">
      <xdr:nvSpPr>
        <xdr:cNvPr id="237" name="フローチャート : 判断 236"/>
        <xdr:cNvSpPr/>
      </xdr:nvSpPr>
      <xdr:spPr>
        <a:xfrm>
          <a:off x="4584700" y="1664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20038</xdr:rowOff>
    </xdr:from>
    <xdr:to>
      <xdr:col>5</xdr:col>
      <xdr:colOff>358775</xdr:colOff>
      <xdr:row>97</xdr:row>
      <xdr:rowOff>69120</xdr:rowOff>
    </xdr:to>
    <xdr:cxnSp macro="">
      <xdr:nvCxnSpPr>
        <xdr:cNvPr id="238" name="直線コネクタ 237"/>
        <xdr:cNvCxnSpPr/>
      </xdr:nvCxnSpPr>
      <xdr:spPr>
        <a:xfrm flipV="1">
          <a:off x="2908300" y="16650688"/>
          <a:ext cx="889000" cy="4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162585</xdr:rowOff>
    </xdr:from>
    <xdr:to>
      <xdr:col>5</xdr:col>
      <xdr:colOff>409575</xdr:colOff>
      <xdr:row>97</xdr:row>
      <xdr:rowOff>92735</xdr:rowOff>
    </xdr:to>
    <xdr:sp macro="" textlink="">
      <xdr:nvSpPr>
        <xdr:cNvPr id="239" name="フローチャート : 判断 238"/>
        <xdr:cNvSpPr/>
      </xdr:nvSpPr>
      <xdr:spPr>
        <a:xfrm>
          <a:off x="3746500" y="1662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83862</xdr:rowOff>
    </xdr:from>
    <xdr:ext cx="534377" cy="259045"/>
    <xdr:sp macro="" textlink="">
      <xdr:nvSpPr>
        <xdr:cNvPr id="240" name="テキスト ボックス 239"/>
        <xdr:cNvSpPr txBox="1"/>
      </xdr:nvSpPr>
      <xdr:spPr>
        <a:xfrm>
          <a:off x="3530111" y="1671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76,264</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69120</xdr:rowOff>
    </xdr:from>
    <xdr:to>
      <xdr:col>4</xdr:col>
      <xdr:colOff>155575</xdr:colOff>
      <xdr:row>97</xdr:row>
      <xdr:rowOff>81226</xdr:rowOff>
    </xdr:to>
    <xdr:cxnSp macro="">
      <xdr:nvCxnSpPr>
        <xdr:cNvPr id="241" name="直線コネクタ 240"/>
        <xdr:cNvCxnSpPr/>
      </xdr:nvCxnSpPr>
      <xdr:spPr>
        <a:xfrm flipV="1">
          <a:off x="2019300" y="16699770"/>
          <a:ext cx="889000" cy="1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47180</xdr:rowOff>
    </xdr:from>
    <xdr:to>
      <xdr:col>4</xdr:col>
      <xdr:colOff>206375</xdr:colOff>
      <xdr:row>97</xdr:row>
      <xdr:rowOff>148780</xdr:rowOff>
    </xdr:to>
    <xdr:sp macro="" textlink="">
      <xdr:nvSpPr>
        <xdr:cNvPr id="242" name="フローチャート : 判断 241"/>
        <xdr:cNvSpPr/>
      </xdr:nvSpPr>
      <xdr:spPr>
        <a:xfrm>
          <a:off x="2857500" y="166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139907</xdr:rowOff>
    </xdr:from>
    <xdr:ext cx="534377" cy="259045"/>
    <xdr:sp macro="" textlink="">
      <xdr:nvSpPr>
        <xdr:cNvPr id="243" name="テキスト ボックス 242"/>
        <xdr:cNvSpPr txBox="1"/>
      </xdr:nvSpPr>
      <xdr:spPr>
        <a:xfrm>
          <a:off x="2641111" y="1677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70,380</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76978</xdr:rowOff>
    </xdr:from>
    <xdr:to>
      <xdr:col>2</xdr:col>
      <xdr:colOff>638175</xdr:colOff>
      <xdr:row>97</xdr:row>
      <xdr:rowOff>81226</xdr:rowOff>
    </xdr:to>
    <xdr:cxnSp macro="">
      <xdr:nvCxnSpPr>
        <xdr:cNvPr id="244" name="直線コネクタ 243"/>
        <xdr:cNvCxnSpPr/>
      </xdr:nvCxnSpPr>
      <xdr:spPr>
        <a:xfrm>
          <a:off x="1130300" y="16707628"/>
          <a:ext cx="889000" cy="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60620</xdr:rowOff>
    </xdr:from>
    <xdr:to>
      <xdr:col>3</xdr:col>
      <xdr:colOff>3175</xdr:colOff>
      <xdr:row>97</xdr:row>
      <xdr:rowOff>162220</xdr:rowOff>
    </xdr:to>
    <xdr:sp macro="" textlink="">
      <xdr:nvSpPr>
        <xdr:cNvPr id="245" name="フローチャート : 判断 244"/>
        <xdr:cNvSpPr/>
      </xdr:nvSpPr>
      <xdr:spPr>
        <a:xfrm>
          <a:off x="1968500" y="1669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153347</xdr:rowOff>
    </xdr:from>
    <xdr:ext cx="534377" cy="259045"/>
    <xdr:sp macro="" textlink="">
      <xdr:nvSpPr>
        <xdr:cNvPr id="246" name="テキスト ボックス 245"/>
        <xdr:cNvSpPr txBox="1"/>
      </xdr:nvSpPr>
      <xdr:spPr>
        <a:xfrm>
          <a:off x="1752111" y="1678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68,969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63134</xdr:rowOff>
    </xdr:from>
    <xdr:to>
      <xdr:col>1</xdr:col>
      <xdr:colOff>485775</xdr:colOff>
      <xdr:row>97</xdr:row>
      <xdr:rowOff>164734</xdr:rowOff>
    </xdr:to>
    <xdr:sp macro="" textlink="">
      <xdr:nvSpPr>
        <xdr:cNvPr id="247" name="フローチャート : 判断 246"/>
        <xdr:cNvSpPr/>
      </xdr:nvSpPr>
      <xdr:spPr>
        <a:xfrm>
          <a:off x="1079500" y="16693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155861</xdr:rowOff>
    </xdr:from>
    <xdr:ext cx="534377" cy="259045"/>
    <xdr:sp macro="" textlink="">
      <xdr:nvSpPr>
        <xdr:cNvPr id="248" name="テキスト ボックス 247"/>
        <xdr:cNvSpPr txBox="1"/>
      </xdr:nvSpPr>
      <xdr:spPr>
        <a:xfrm>
          <a:off x="863111" y="1678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68,705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105063</xdr:rowOff>
    </xdr:from>
    <xdr:to>
      <xdr:col>6</xdr:col>
      <xdr:colOff>561975</xdr:colOff>
      <xdr:row>97</xdr:row>
      <xdr:rowOff>35213</xdr:rowOff>
    </xdr:to>
    <xdr:sp macro="" textlink="">
      <xdr:nvSpPr>
        <xdr:cNvPr id="254" name="円/楕円 253"/>
        <xdr:cNvSpPr/>
      </xdr:nvSpPr>
      <xdr:spPr>
        <a:xfrm>
          <a:off x="4584700" y="1656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127940</xdr:rowOff>
    </xdr:from>
    <xdr:ext cx="534377" cy="259045"/>
    <xdr:sp macro="" textlink="">
      <xdr:nvSpPr>
        <xdr:cNvPr id="255" name="扶助費該当値テキスト"/>
        <xdr:cNvSpPr txBox="1"/>
      </xdr:nvSpPr>
      <xdr:spPr>
        <a:xfrm>
          <a:off x="4686300" y="1641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82,303</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140688</xdr:rowOff>
    </xdr:from>
    <xdr:to>
      <xdr:col>5</xdr:col>
      <xdr:colOff>409575</xdr:colOff>
      <xdr:row>97</xdr:row>
      <xdr:rowOff>70838</xdr:rowOff>
    </xdr:to>
    <xdr:sp macro="" textlink="">
      <xdr:nvSpPr>
        <xdr:cNvPr id="256" name="円/楕円 255"/>
        <xdr:cNvSpPr/>
      </xdr:nvSpPr>
      <xdr:spPr>
        <a:xfrm>
          <a:off x="3746500" y="1659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87365</xdr:rowOff>
    </xdr:from>
    <xdr:ext cx="534377" cy="259045"/>
    <xdr:sp macro="" textlink="">
      <xdr:nvSpPr>
        <xdr:cNvPr id="257" name="テキスト ボックス 256"/>
        <xdr:cNvSpPr txBox="1"/>
      </xdr:nvSpPr>
      <xdr:spPr>
        <a:xfrm>
          <a:off x="3530111" y="1637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78,563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18320</xdr:rowOff>
    </xdr:from>
    <xdr:to>
      <xdr:col>4</xdr:col>
      <xdr:colOff>206375</xdr:colOff>
      <xdr:row>97</xdr:row>
      <xdr:rowOff>119920</xdr:rowOff>
    </xdr:to>
    <xdr:sp macro="" textlink="">
      <xdr:nvSpPr>
        <xdr:cNvPr id="258" name="円/楕円 257"/>
        <xdr:cNvSpPr/>
      </xdr:nvSpPr>
      <xdr:spPr>
        <a:xfrm>
          <a:off x="2857500" y="166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136447</xdr:rowOff>
    </xdr:from>
    <xdr:ext cx="534377" cy="259045"/>
    <xdr:sp macro="" textlink="">
      <xdr:nvSpPr>
        <xdr:cNvPr id="259" name="テキスト ボックス 258"/>
        <xdr:cNvSpPr txBox="1"/>
      </xdr:nvSpPr>
      <xdr:spPr>
        <a:xfrm>
          <a:off x="2641111" y="1642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73,410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30426</xdr:rowOff>
    </xdr:from>
    <xdr:to>
      <xdr:col>3</xdr:col>
      <xdr:colOff>3175</xdr:colOff>
      <xdr:row>97</xdr:row>
      <xdr:rowOff>132026</xdr:rowOff>
    </xdr:to>
    <xdr:sp macro="" textlink="">
      <xdr:nvSpPr>
        <xdr:cNvPr id="260" name="円/楕円 259"/>
        <xdr:cNvSpPr/>
      </xdr:nvSpPr>
      <xdr:spPr>
        <a:xfrm>
          <a:off x="1968500" y="1666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148553</xdr:rowOff>
    </xdr:from>
    <xdr:ext cx="534377" cy="259045"/>
    <xdr:sp macro="" textlink="">
      <xdr:nvSpPr>
        <xdr:cNvPr id="261" name="テキスト ボックス 260"/>
        <xdr:cNvSpPr txBox="1"/>
      </xdr:nvSpPr>
      <xdr:spPr>
        <a:xfrm>
          <a:off x="1752111" y="1643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72,139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26178</xdr:rowOff>
    </xdr:from>
    <xdr:to>
      <xdr:col>1</xdr:col>
      <xdr:colOff>485775</xdr:colOff>
      <xdr:row>97</xdr:row>
      <xdr:rowOff>127778</xdr:rowOff>
    </xdr:to>
    <xdr:sp macro="" textlink="">
      <xdr:nvSpPr>
        <xdr:cNvPr id="262" name="円/楕円 261"/>
        <xdr:cNvSpPr/>
      </xdr:nvSpPr>
      <xdr:spPr>
        <a:xfrm>
          <a:off x="1079500" y="166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144305</xdr:rowOff>
    </xdr:from>
    <xdr:ext cx="534377" cy="259045"/>
    <xdr:sp macro="" textlink="">
      <xdr:nvSpPr>
        <xdr:cNvPr id="263" name="テキスト ボックス 262"/>
        <xdr:cNvSpPr txBox="1"/>
      </xdr:nvSpPr>
      <xdr:spPr>
        <a:xfrm>
          <a:off x="863111" y="1643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72,585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38,248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18978</xdr:rowOff>
    </xdr:from>
    <xdr:to>
      <xdr:col>15</xdr:col>
      <xdr:colOff>180340</xdr:colOff>
      <xdr:row>38</xdr:row>
      <xdr:rowOff>103396</xdr:rowOff>
    </xdr:to>
    <xdr:cxnSp macro="">
      <xdr:nvCxnSpPr>
        <xdr:cNvPr id="289" name="直線コネクタ 288"/>
        <xdr:cNvCxnSpPr/>
      </xdr:nvCxnSpPr>
      <xdr:spPr>
        <a:xfrm flipV="1">
          <a:off x="10475595" y="5333928"/>
          <a:ext cx="1270" cy="1284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107223</xdr:rowOff>
    </xdr:from>
    <xdr:ext cx="534377" cy="259045"/>
    <xdr:sp macro="" textlink="">
      <xdr:nvSpPr>
        <xdr:cNvPr id="290" name="補助費等最小値テキスト"/>
        <xdr:cNvSpPr txBox="1"/>
      </xdr:nvSpPr>
      <xdr:spPr>
        <a:xfrm>
          <a:off x="10528300" y="662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15,335</a:t>
          </a:r>
          <a:endParaRPr kumimoji="1" lang="ja-JP" altLang="en-US" sz="1000" b="1">
            <a:latin typeface="ＭＳ Ｐゴシック"/>
          </a:endParaRPr>
        </a:p>
      </xdr:txBody>
    </xdr:sp>
    <xdr:clientData/>
  </xdr:oneCellAnchor>
  <xdr:twoCellAnchor>
    <xdr:from>
      <xdr:col>15</xdr:col>
      <xdr:colOff>92075</xdr:colOff>
      <xdr:row>38</xdr:row>
      <xdr:rowOff>103396</xdr:rowOff>
    </xdr:from>
    <xdr:to>
      <xdr:col>15</xdr:col>
      <xdr:colOff>269875</xdr:colOff>
      <xdr:row>38</xdr:row>
      <xdr:rowOff>103396</xdr:rowOff>
    </xdr:to>
    <xdr:cxnSp macro="">
      <xdr:nvCxnSpPr>
        <xdr:cNvPr id="291" name="直線コネクタ 290"/>
        <xdr:cNvCxnSpPr/>
      </xdr:nvCxnSpPr>
      <xdr:spPr>
        <a:xfrm>
          <a:off x="10388600" y="6618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137105</xdr:rowOff>
    </xdr:from>
    <xdr:ext cx="599010" cy="259045"/>
    <xdr:sp macro="" textlink="">
      <xdr:nvSpPr>
        <xdr:cNvPr id="292" name="補助費等最大値テキスト"/>
        <xdr:cNvSpPr txBox="1"/>
      </xdr:nvSpPr>
      <xdr:spPr>
        <a:xfrm>
          <a:off x="10528300" y="510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133,340</a:t>
          </a:r>
          <a:endParaRPr kumimoji="1" lang="ja-JP" altLang="en-US" sz="1000" b="1">
            <a:latin typeface="ＭＳ Ｐゴシック"/>
          </a:endParaRPr>
        </a:p>
      </xdr:txBody>
    </xdr:sp>
    <xdr:clientData/>
  </xdr:oneCellAnchor>
  <xdr:twoCellAnchor>
    <xdr:from>
      <xdr:col>15</xdr:col>
      <xdr:colOff>92075</xdr:colOff>
      <xdr:row>31</xdr:row>
      <xdr:rowOff>18978</xdr:rowOff>
    </xdr:from>
    <xdr:to>
      <xdr:col>15</xdr:col>
      <xdr:colOff>269875</xdr:colOff>
      <xdr:row>31</xdr:row>
      <xdr:rowOff>18978</xdr:rowOff>
    </xdr:to>
    <xdr:cxnSp macro="">
      <xdr:nvCxnSpPr>
        <xdr:cNvPr id="293" name="直線コネクタ 292"/>
        <xdr:cNvCxnSpPr/>
      </xdr:nvCxnSpPr>
      <xdr:spPr>
        <a:xfrm>
          <a:off x="10388600" y="533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139003</xdr:rowOff>
    </xdr:from>
    <xdr:to>
      <xdr:col>15</xdr:col>
      <xdr:colOff>180975</xdr:colOff>
      <xdr:row>36</xdr:row>
      <xdr:rowOff>4173</xdr:rowOff>
    </xdr:to>
    <xdr:cxnSp macro="">
      <xdr:nvCxnSpPr>
        <xdr:cNvPr id="294" name="直線コネクタ 293"/>
        <xdr:cNvCxnSpPr/>
      </xdr:nvCxnSpPr>
      <xdr:spPr>
        <a:xfrm flipV="1">
          <a:off x="9639300" y="6139753"/>
          <a:ext cx="838200" cy="3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92985</xdr:rowOff>
    </xdr:from>
    <xdr:ext cx="534377" cy="259045"/>
    <xdr:sp macro="" textlink="">
      <xdr:nvSpPr>
        <xdr:cNvPr id="295" name="補助費等平均値テキスト"/>
        <xdr:cNvSpPr txBox="1"/>
      </xdr:nvSpPr>
      <xdr:spPr>
        <a:xfrm>
          <a:off x="10528300" y="6093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56,893</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114558</xdr:rowOff>
    </xdr:from>
    <xdr:to>
      <xdr:col>15</xdr:col>
      <xdr:colOff>231775</xdr:colOff>
      <xdr:row>36</xdr:row>
      <xdr:rowOff>44708</xdr:rowOff>
    </xdr:to>
    <xdr:sp macro="" textlink="">
      <xdr:nvSpPr>
        <xdr:cNvPr id="296" name="フローチャート : 判断 295"/>
        <xdr:cNvSpPr/>
      </xdr:nvSpPr>
      <xdr:spPr>
        <a:xfrm>
          <a:off x="10426700" y="61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25269</xdr:rowOff>
    </xdr:from>
    <xdr:to>
      <xdr:col>14</xdr:col>
      <xdr:colOff>28575</xdr:colOff>
      <xdr:row>36</xdr:row>
      <xdr:rowOff>4173</xdr:rowOff>
    </xdr:to>
    <xdr:cxnSp macro="">
      <xdr:nvCxnSpPr>
        <xdr:cNvPr id="297" name="直線コネクタ 296"/>
        <xdr:cNvCxnSpPr/>
      </xdr:nvCxnSpPr>
      <xdr:spPr>
        <a:xfrm>
          <a:off x="8750300" y="5683119"/>
          <a:ext cx="889000" cy="49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93113</xdr:rowOff>
    </xdr:from>
    <xdr:to>
      <xdr:col>14</xdr:col>
      <xdr:colOff>79375</xdr:colOff>
      <xdr:row>36</xdr:row>
      <xdr:rowOff>23263</xdr:rowOff>
    </xdr:to>
    <xdr:sp macro="" textlink="">
      <xdr:nvSpPr>
        <xdr:cNvPr id="298" name="フローチャート : 判断 297"/>
        <xdr:cNvSpPr/>
      </xdr:nvSpPr>
      <xdr:spPr>
        <a:xfrm>
          <a:off x="9588500" y="60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39790</xdr:rowOff>
    </xdr:from>
    <xdr:ext cx="534377" cy="259045"/>
    <xdr:sp macro="" textlink="">
      <xdr:nvSpPr>
        <xdr:cNvPr id="299" name="テキスト ボックス 298"/>
        <xdr:cNvSpPr txBox="1"/>
      </xdr:nvSpPr>
      <xdr:spPr>
        <a:xfrm>
          <a:off x="9372111" y="586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58,863</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25269</xdr:rowOff>
    </xdr:from>
    <xdr:to>
      <xdr:col>12</xdr:col>
      <xdr:colOff>511175</xdr:colOff>
      <xdr:row>34</xdr:row>
      <xdr:rowOff>137882</xdr:rowOff>
    </xdr:to>
    <xdr:cxnSp macro="">
      <xdr:nvCxnSpPr>
        <xdr:cNvPr id="300" name="直線コネクタ 299"/>
        <xdr:cNvCxnSpPr/>
      </xdr:nvCxnSpPr>
      <xdr:spPr>
        <a:xfrm flipV="1">
          <a:off x="7861300" y="5683119"/>
          <a:ext cx="889000" cy="28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101854</xdr:rowOff>
    </xdr:from>
    <xdr:to>
      <xdr:col>12</xdr:col>
      <xdr:colOff>561975</xdr:colOff>
      <xdr:row>36</xdr:row>
      <xdr:rowOff>32004</xdr:rowOff>
    </xdr:to>
    <xdr:sp macro="" textlink="">
      <xdr:nvSpPr>
        <xdr:cNvPr id="301" name="フローチャート : 判断 300"/>
        <xdr:cNvSpPr/>
      </xdr:nvSpPr>
      <xdr:spPr>
        <a:xfrm>
          <a:off x="8699500" y="610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23131</xdr:rowOff>
    </xdr:from>
    <xdr:ext cx="534377" cy="259045"/>
    <xdr:sp macro="" textlink="">
      <xdr:nvSpPr>
        <xdr:cNvPr id="302" name="テキスト ボックス 301"/>
        <xdr:cNvSpPr txBox="1"/>
      </xdr:nvSpPr>
      <xdr:spPr>
        <a:xfrm>
          <a:off x="8483111" y="619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58,060</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137882</xdr:rowOff>
    </xdr:from>
    <xdr:to>
      <xdr:col>11</xdr:col>
      <xdr:colOff>307975</xdr:colOff>
      <xdr:row>35</xdr:row>
      <xdr:rowOff>42175</xdr:rowOff>
    </xdr:to>
    <xdr:cxnSp macro="">
      <xdr:nvCxnSpPr>
        <xdr:cNvPr id="303" name="直線コネクタ 302"/>
        <xdr:cNvCxnSpPr/>
      </xdr:nvCxnSpPr>
      <xdr:spPr>
        <a:xfrm flipV="1">
          <a:off x="6972300" y="5967182"/>
          <a:ext cx="889000" cy="7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134838</xdr:rowOff>
    </xdr:from>
    <xdr:to>
      <xdr:col>11</xdr:col>
      <xdr:colOff>358775</xdr:colOff>
      <xdr:row>36</xdr:row>
      <xdr:rowOff>64988</xdr:rowOff>
    </xdr:to>
    <xdr:sp macro="" textlink="">
      <xdr:nvSpPr>
        <xdr:cNvPr id="304" name="フローチャート : 判断 303"/>
        <xdr:cNvSpPr/>
      </xdr:nvSpPr>
      <xdr:spPr>
        <a:xfrm>
          <a:off x="7810500" y="613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56115</xdr:rowOff>
    </xdr:from>
    <xdr:ext cx="534377" cy="259045"/>
    <xdr:sp macro="" textlink="">
      <xdr:nvSpPr>
        <xdr:cNvPr id="305" name="テキスト ボックス 304"/>
        <xdr:cNvSpPr txBox="1"/>
      </xdr:nvSpPr>
      <xdr:spPr>
        <a:xfrm>
          <a:off x="7594111" y="622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55,030</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142501</xdr:rowOff>
    </xdr:from>
    <xdr:to>
      <xdr:col>10</xdr:col>
      <xdr:colOff>155575</xdr:colOff>
      <xdr:row>36</xdr:row>
      <xdr:rowOff>72651</xdr:rowOff>
    </xdr:to>
    <xdr:sp macro="" textlink="">
      <xdr:nvSpPr>
        <xdr:cNvPr id="306" name="フローチャート : 判断 305"/>
        <xdr:cNvSpPr/>
      </xdr:nvSpPr>
      <xdr:spPr>
        <a:xfrm>
          <a:off x="6921500" y="614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63778</xdr:rowOff>
    </xdr:from>
    <xdr:ext cx="534377" cy="259045"/>
    <xdr:sp macro="" textlink="">
      <xdr:nvSpPr>
        <xdr:cNvPr id="307" name="テキスト ボックス 306"/>
        <xdr:cNvSpPr txBox="1"/>
      </xdr:nvSpPr>
      <xdr:spPr>
        <a:xfrm>
          <a:off x="6705111" y="623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54,326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88203</xdr:rowOff>
    </xdr:from>
    <xdr:to>
      <xdr:col>15</xdr:col>
      <xdr:colOff>231775</xdr:colOff>
      <xdr:row>36</xdr:row>
      <xdr:rowOff>18353</xdr:rowOff>
    </xdr:to>
    <xdr:sp macro="" textlink="">
      <xdr:nvSpPr>
        <xdr:cNvPr id="313" name="円/楕円 312"/>
        <xdr:cNvSpPr/>
      </xdr:nvSpPr>
      <xdr:spPr>
        <a:xfrm>
          <a:off x="10426700" y="608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111080</xdr:rowOff>
    </xdr:from>
    <xdr:ext cx="534377" cy="259045"/>
    <xdr:sp macro="" textlink="">
      <xdr:nvSpPr>
        <xdr:cNvPr id="314" name="補助費等該当値テキスト"/>
        <xdr:cNvSpPr txBox="1"/>
      </xdr:nvSpPr>
      <xdr:spPr>
        <a:xfrm>
          <a:off x="10528300" y="594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59,314</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124823</xdr:rowOff>
    </xdr:from>
    <xdr:to>
      <xdr:col>14</xdr:col>
      <xdr:colOff>79375</xdr:colOff>
      <xdr:row>36</xdr:row>
      <xdr:rowOff>54973</xdr:rowOff>
    </xdr:to>
    <xdr:sp macro="" textlink="">
      <xdr:nvSpPr>
        <xdr:cNvPr id="315" name="円/楕円 314"/>
        <xdr:cNvSpPr/>
      </xdr:nvSpPr>
      <xdr:spPr>
        <a:xfrm>
          <a:off x="9588500" y="612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46100</xdr:rowOff>
    </xdr:from>
    <xdr:ext cx="534377" cy="259045"/>
    <xdr:sp macro="" textlink="">
      <xdr:nvSpPr>
        <xdr:cNvPr id="316" name="テキスト ボックス 315"/>
        <xdr:cNvSpPr txBox="1"/>
      </xdr:nvSpPr>
      <xdr:spPr>
        <a:xfrm>
          <a:off x="9372111" y="621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55,950</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145919</xdr:rowOff>
    </xdr:from>
    <xdr:to>
      <xdr:col>12</xdr:col>
      <xdr:colOff>561975</xdr:colOff>
      <xdr:row>33</xdr:row>
      <xdr:rowOff>76069</xdr:rowOff>
    </xdr:to>
    <xdr:sp macro="" textlink="">
      <xdr:nvSpPr>
        <xdr:cNvPr id="317" name="円/楕円 316"/>
        <xdr:cNvSpPr/>
      </xdr:nvSpPr>
      <xdr:spPr>
        <a:xfrm>
          <a:off x="8699500" y="563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31</xdr:row>
      <xdr:rowOff>92596</xdr:rowOff>
    </xdr:from>
    <xdr:ext cx="599010" cy="259045"/>
    <xdr:sp macro="" textlink="">
      <xdr:nvSpPr>
        <xdr:cNvPr id="318" name="テキスト ボックス 317"/>
        <xdr:cNvSpPr txBox="1"/>
      </xdr:nvSpPr>
      <xdr:spPr>
        <a:xfrm>
          <a:off x="8450794" y="540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101,262</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87082</xdr:rowOff>
    </xdr:from>
    <xdr:to>
      <xdr:col>11</xdr:col>
      <xdr:colOff>358775</xdr:colOff>
      <xdr:row>35</xdr:row>
      <xdr:rowOff>17232</xdr:rowOff>
    </xdr:to>
    <xdr:sp macro="" textlink="">
      <xdr:nvSpPr>
        <xdr:cNvPr id="319" name="円/楕円 318"/>
        <xdr:cNvSpPr/>
      </xdr:nvSpPr>
      <xdr:spPr>
        <a:xfrm>
          <a:off x="7810500" y="591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33759</xdr:rowOff>
    </xdr:from>
    <xdr:ext cx="534377" cy="259045"/>
    <xdr:sp macro="" textlink="">
      <xdr:nvSpPr>
        <xdr:cNvPr id="320" name="テキスト ボックス 319"/>
        <xdr:cNvSpPr txBox="1"/>
      </xdr:nvSpPr>
      <xdr:spPr>
        <a:xfrm>
          <a:off x="7594111" y="569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75,167</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162825</xdr:rowOff>
    </xdr:from>
    <xdr:to>
      <xdr:col>10</xdr:col>
      <xdr:colOff>155575</xdr:colOff>
      <xdr:row>35</xdr:row>
      <xdr:rowOff>92975</xdr:rowOff>
    </xdr:to>
    <xdr:sp macro="" textlink="">
      <xdr:nvSpPr>
        <xdr:cNvPr id="321" name="円/楕円 320"/>
        <xdr:cNvSpPr/>
      </xdr:nvSpPr>
      <xdr:spPr>
        <a:xfrm>
          <a:off x="6921500" y="59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109502</xdr:rowOff>
    </xdr:from>
    <xdr:ext cx="534377" cy="259045"/>
    <xdr:sp macro="" textlink="">
      <xdr:nvSpPr>
        <xdr:cNvPr id="322" name="テキスト ボックス 321"/>
        <xdr:cNvSpPr txBox="1"/>
      </xdr:nvSpPr>
      <xdr:spPr>
        <a:xfrm>
          <a:off x="6705111" y="576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68,209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13840</xdr:rowOff>
    </xdr:from>
    <xdr:to>
      <xdr:col>15</xdr:col>
      <xdr:colOff>180340</xdr:colOff>
      <xdr:row>59</xdr:row>
      <xdr:rowOff>23730</xdr:rowOff>
    </xdr:to>
    <xdr:cxnSp macro="">
      <xdr:nvCxnSpPr>
        <xdr:cNvPr id="346" name="直線コネクタ 345"/>
        <xdr:cNvCxnSpPr/>
      </xdr:nvCxnSpPr>
      <xdr:spPr>
        <a:xfrm flipV="1">
          <a:off x="10475595" y="8586340"/>
          <a:ext cx="1270" cy="1552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27557</xdr:rowOff>
    </xdr:from>
    <xdr:ext cx="534377" cy="259045"/>
    <xdr:sp macro="" textlink="">
      <xdr:nvSpPr>
        <xdr:cNvPr id="347" name="普通建設事業費最小値テキスト"/>
        <xdr:cNvSpPr txBox="1"/>
      </xdr:nvSpPr>
      <xdr:spPr>
        <a:xfrm>
          <a:off x="10528300" y="1014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10,877</a:t>
          </a:r>
          <a:endParaRPr kumimoji="1" lang="ja-JP" altLang="en-US" sz="1000" b="1">
            <a:latin typeface="ＭＳ Ｐゴシック"/>
          </a:endParaRPr>
        </a:p>
      </xdr:txBody>
    </xdr:sp>
    <xdr:clientData/>
  </xdr:oneCellAnchor>
  <xdr:twoCellAnchor>
    <xdr:from>
      <xdr:col>15</xdr:col>
      <xdr:colOff>92075</xdr:colOff>
      <xdr:row>59</xdr:row>
      <xdr:rowOff>23730</xdr:rowOff>
    </xdr:from>
    <xdr:to>
      <xdr:col>15</xdr:col>
      <xdr:colOff>269875</xdr:colOff>
      <xdr:row>59</xdr:row>
      <xdr:rowOff>23730</xdr:rowOff>
    </xdr:to>
    <xdr:cxnSp macro="">
      <xdr:nvCxnSpPr>
        <xdr:cNvPr id="348" name="直線コネクタ 347"/>
        <xdr:cNvCxnSpPr/>
      </xdr:nvCxnSpPr>
      <xdr:spPr>
        <a:xfrm>
          <a:off x="10388600" y="101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131967</xdr:rowOff>
    </xdr:from>
    <xdr:ext cx="599010" cy="259045"/>
    <xdr:sp macro="" textlink="">
      <xdr:nvSpPr>
        <xdr:cNvPr id="349" name="普通建設事業費最大値テキスト"/>
        <xdr:cNvSpPr txBox="1"/>
      </xdr:nvSpPr>
      <xdr:spPr>
        <a:xfrm>
          <a:off x="10528300" y="836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826,068</a:t>
          </a:r>
          <a:endParaRPr kumimoji="1" lang="ja-JP" altLang="en-US" sz="1000" b="1">
            <a:latin typeface="ＭＳ Ｐゴシック"/>
          </a:endParaRPr>
        </a:p>
      </xdr:txBody>
    </xdr:sp>
    <xdr:clientData/>
  </xdr:oneCellAnchor>
  <xdr:twoCellAnchor>
    <xdr:from>
      <xdr:col>15</xdr:col>
      <xdr:colOff>92075</xdr:colOff>
      <xdr:row>50</xdr:row>
      <xdr:rowOff>13840</xdr:rowOff>
    </xdr:from>
    <xdr:to>
      <xdr:col>15</xdr:col>
      <xdr:colOff>269875</xdr:colOff>
      <xdr:row>50</xdr:row>
      <xdr:rowOff>13840</xdr:rowOff>
    </xdr:to>
    <xdr:cxnSp macro="">
      <xdr:nvCxnSpPr>
        <xdr:cNvPr id="350" name="直線コネクタ 349"/>
        <xdr:cNvCxnSpPr/>
      </xdr:nvCxnSpPr>
      <xdr:spPr>
        <a:xfrm>
          <a:off x="10388600" y="858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129701</xdr:rowOff>
    </xdr:from>
    <xdr:to>
      <xdr:col>15</xdr:col>
      <xdr:colOff>180975</xdr:colOff>
      <xdr:row>58</xdr:row>
      <xdr:rowOff>132604</xdr:rowOff>
    </xdr:to>
    <xdr:cxnSp macro="">
      <xdr:nvCxnSpPr>
        <xdr:cNvPr id="351" name="直線コネクタ 350"/>
        <xdr:cNvCxnSpPr/>
      </xdr:nvCxnSpPr>
      <xdr:spPr>
        <a:xfrm>
          <a:off x="9639300" y="10073801"/>
          <a:ext cx="83820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32209</xdr:rowOff>
    </xdr:from>
    <xdr:ext cx="534377" cy="259045"/>
    <xdr:sp macro="" textlink="">
      <xdr:nvSpPr>
        <xdr:cNvPr id="352" name="普通建設事業費平均値テキスト"/>
        <xdr:cNvSpPr txBox="1"/>
      </xdr:nvSpPr>
      <xdr:spPr>
        <a:xfrm>
          <a:off x="10528300" y="980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81,768</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9332</xdr:rowOff>
    </xdr:from>
    <xdr:to>
      <xdr:col>15</xdr:col>
      <xdr:colOff>231775</xdr:colOff>
      <xdr:row>58</xdr:row>
      <xdr:rowOff>110932</xdr:rowOff>
    </xdr:to>
    <xdr:sp macro="" textlink="">
      <xdr:nvSpPr>
        <xdr:cNvPr id="353" name="フローチャート : 判断 352"/>
        <xdr:cNvSpPr/>
      </xdr:nvSpPr>
      <xdr:spPr>
        <a:xfrm>
          <a:off x="10426700" y="9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47810</xdr:rowOff>
    </xdr:from>
    <xdr:to>
      <xdr:col>14</xdr:col>
      <xdr:colOff>28575</xdr:colOff>
      <xdr:row>58</xdr:row>
      <xdr:rowOff>129701</xdr:rowOff>
    </xdr:to>
    <xdr:cxnSp macro="">
      <xdr:nvCxnSpPr>
        <xdr:cNvPr id="354" name="直線コネクタ 353"/>
        <xdr:cNvCxnSpPr/>
      </xdr:nvCxnSpPr>
      <xdr:spPr>
        <a:xfrm>
          <a:off x="8750300" y="9991910"/>
          <a:ext cx="889000" cy="8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5798</xdr:rowOff>
    </xdr:from>
    <xdr:to>
      <xdr:col>14</xdr:col>
      <xdr:colOff>79375</xdr:colOff>
      <xdr:row>58</xdr:row>
      <xdr:rowOff>107398</xdr:rowOff>
    </xdr:to>
    <xdr:sp macro="" textlink="">
      <xdr:nvSpPr>
        <xdr:cNvPr id="355" name="フローチャート : 判断 354"/>
        <xdr:cNvSpPr/>
      </xdr:nvSpPr>
      <xdr:spPr>
        <a:xfrm>
          <a:off x="9588500" y="99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123925</xdr:rowOff>
    </xdr:from>
    <xdr:ext cx="534377" cy="259045"/>
    <xdr:sp macro="" textlink="">
      <xdr:nvSpPr>
        <xdr:cNvPr id="356" name="テキスト ボックス 355"/>
        <xdr:cNvSpPr txBox="1"/>
      </xdr:nvSpPr>
      <xdr:spPr>
        <a:xfrm>
          <a:off x="9372111" y="972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83,623</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47810</xdr:rowOff>
    </xdr:from>
    <xdr:to>
      <xdr:col>12</xdr:col>
      <xdr:colOff>511175</xdr:colOff>
      <xdr:row>58</xdr:row>
      <xdr:rowOff>122672</xdr:rowOff>
    </xdr:to>
    <xdr:cxnSp macro="">
      <xdr:nvCxnSpPr>
        <xdr:cNvPr id="357" name="直線コネクタ 356"/>
        <xdr:cNvCxnSpPr/>
      </xdr:nvCxnSpPr>
      <xdr:spPr>
        <a:xfrm flipV="1">
          <a:off x="7861300" y="9991910"/>
          <a:ext cx="889000" cy="7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4339</xdr:rowOff>
    </xdr:from>
    <xdr:to>
      <xdr:col>12</xdr:col>
      <xdr:colOff>561975</xdr:colOff>
      <xdr:row>58</xdr:row>
      <xdr:rowOff>105939</xdr:rowOff>
    </xdr:to>
    <xdr:sp macro="" textlink="">
      <xdr:nvSpPr>
        <xdr:cNvPr id="358" name="フローチャート : 判断 357"/>
        <xdr:cNvSpPr/>
      </xdr:nvSpPr>
      <xdr:spPr>
        <a:xfrm>
          <a:off x="8699500" y="994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97066</xdr:rowOff>
    </xdr:from>
    <xdr:ext cx="534377" cy="259045"/>
    <xdr:sp macro="" textlink="">
      <xdr:nvSpPr>
        <xdr:cNvPr id="359" name="テキスト ボックス 358"/>
        <xdr:cNvSpPr txBox="1"/>
      </xdr:nvSpPr>
      <xdr:spPr>
        <a:xfrm>
          <a:off x="8483111" y="1004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84,389</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111338</xdr:rowOff>
    </xdr:from>
    <xdr:to>
      <xdr:col>11</xdr:col>
      <xdr:colOff>307975</xdr:colOff>
      <xdr:row>58</xdr:row>
      <xdr:rowOff>122672</xdr:rowOff>
    </xdr:to>
    <xdr:cxnSp macro="">
      <xdr:nvCxnSpPr>
        <xdr:cNvPr id="360" name="直線コネクタ 359"/>
        <xdr:cNvCxnSpPr/>
      </xdr:nvCxnSpPr>
      <xdr:spPr>
        <a:xfrm>
          <a:off x="6972300" y="10055438"/>
          <a:ext cx="889000" cy="1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30818</xdr:rowOff>
    </xdr:from>
    <xdr:to>
      <xdr:col>11</xdr:col>
      <xdr:colOff>358775</xdr:colOff>
      <xdr:row>58</xdr:row>
      <xdr:rowOff>132418</xdr:rowOff>
    </xdr:to>
    <xdr:sp macro="" textlink="">
      <xdr:nvSpPr>
        <xdr:cNvPr id="361" name="フローチャート : 判断 360"/>
        <xdr:cNvSpPr/>
      </xdr:nvSpPr>
      <xdr:spPr>
        <a:xfrm>
          <a:off x="7810500" y="997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148945</xdr:rowOff>
    </xdr:from>
    <xdr:ext cx="534377" cy="259045"/>
    <xdr:sp macro="" textlink="">
      <xdr:nvSpPr>
        <xdr:cNvPr id="362" name="テキスト ボックス 361"/>
        <xdr:cNvSpPr txBox="1"/>
      </xdr:nvSpPr>
      <xdr:spPr>
        <a:xfrm>
          <a:off x="7594111" y="975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37298</xdr:rowOff>
    </xdr:from>
    <xdr:to>
      <xdr:col>10</xdr:col>
      <xdr:colOff>155575</xdr:colOff>
      <xdr:row>58</xdr:row>
      <xdr:rowOff>138898</xdr:rowOff>
    </xdr:to>
    <xdr:sp macro="" textlink="">
      <xdr:nvSpPr>
        <xdr:cNvPr id="363" name="フローチャート : 判断 362"/>
        <xdr:cNvSpPr/>
      </xdr:nvSpPr>
      <xdr:spPr>
        <a:xfrm>
          <a:off x="6921500" y="998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155425</xdr:rowOff>
    </xdr:from>
    <xdr:ext cx="534377" cy="259045"/>
    <xdr:sp macro="" textlink="">
      <xdr:nvSpPr>
        <xdr:cNvPr id="364" name="テキスト ボックス 363"/>
        <xdr:cNvSpPr txBox="1"/>
      </xdr:nvSpPr>
      <xdr:spPr>
        <a:xfrm>
          <a:off x="6705111" y="975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67,088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81804</xdr:rowOff>
    </xdr:from>
    <xdr:to>
      <xdr:col>15</xdr:col>
      <xdr:colOff>231775</xdr:colOff>
      <xdr:row>59</xdr:row>
      <xdr:rowOff>11954</xdr:rowOff>
    </xdr:to>
    <xdr:sp macro="" textlink="">
      <xdr:nvSpPr>
        <xdr:cNvPr id="370" name="円/楕円 369"/>
        <xdr:cNvSpPr/>
      </xdr:nvSpPr>
      <xdr:spPr>
        <a:xfrm>
          <a:off x="10426700" y="1002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168181</xdr:rowOff>
    </xdr:from>
    <xdr:ext cx="534377" cy="259045"/>
    <xdr:sp macro="" textlink="">
      <xdr:nvSpPr>
        <xdr:cNvPr id="371" name="普通建設事業費該当値テキスト"/>
        <xdr:cNvSpPr txBox="1"/>
      </xdr:nvSpPr>
      <xdr:spPr>
        <a:xfrm>
          <a:off x="10528300" y="994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43,725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78901</xdr:rowOff>
    </xdr:from>
    <xdr:to>
      <xdr:col>14</xdr:col>
      <xdr:colOff>79375</xdr:colOff>
      <xdr:row>59</xdr:row>
      <xdr:rowOff>9051</xdr:rowOff>
    </xdr:to>
    <xdr:sp macro="" textlink="">
      <xdr:nvSpPr>
        <xdr:cNvPr id="372" name="円/楕円 371"/>
        <xdr:cNvSpPr/>
      </xdr:nvSpPr>
      <xdr:spPr>
        <a:xfrm>
          <a:off x="9588500" y="1002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178</xdr:rowOff>
    </xdr:from>
    <xdr:ext cx="534377" cy="259045"/>
    <xdr:sp macro="" textlink="">
      <xdr:nvSpPr>
        <xdr:cNvPr id="373" name="テキスト ボックス 372"/>
        <xdr:cNvSpPr txBox="1"/>
      </xdr:nvSpPr>
      <xdr:spPr>
        <a:xfrm>
          <a:off x="9372111" y="1011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45,249</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168460</xdr:rowOff>
    </xdr:from>
    <xdr:to>
      <xdr:col>12</xdr:col>
      <xdr:colOff>561975</xdr:colOff>
      <xdr:row>58</xdr:row>
      <xdr:rowOff>98610</xdr:rowOff>
    </xdr:to>
    <xdr:sp macro="" textlink="">
      <xdr:nvSpPr>
        <xdr:cNvPr id="374" name="円/楕円 373"/>
        <xdr:cNvSpPr/>
      </xdr:nvSpPr>
      <xdr:spPr>
        <a:xfrm>
          <a:off x="8699500" y="99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115137</xdr:rowOff>
    </xdr:from>
    <xdr:ext cx="534377" cy="259045"/>
    <xdr:sp macro="" textlink="">
      <xdr:nvSpPr>
        <xdr:cNvPr id="375" name="テキスト ボックス 374"/>
        <xdr:cNvSpPr txBox="1"/>
      </xdr:nvSpPr>
      <xdr:spPr>
        <a:xfrm>
          <a:off x="8483111" y="971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88,236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71872</xdr:rowOff>
    </xdr:from>
    <xdr:to>
      <xdr:col>11</xdr:col>
      <xdr:colOff>358775</xdr:colOff>
      <xdr:row>59</xdr:row>
      <xdr:rowOff>2022</xdr:rowOff>
    </xdr:to>
    <xdr:sp macro="" textlink="">
      <xdr:nvSpPr>
        <xdr:cNvPr id="376" name="円/楕円 375"/>
        <xdr:cNvSpPr/>
      </xdr:nvSpPr>
      <xdr:spPr>
        <a:xfrm>
          <a:off x="7810500" y="1001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164599</xdr:rowOff>
    </xdr:from>
    <xdr:ext cx="534377" cy="259045"/>
    <xdr:sp macro="" textlink="">
      <xdr:nvSpPr>
        <xdr:cNvPr id="377" name="テキスト ボックス 376"/>
        <xdr:cNvSpPr txBox="1"/>
      </xdr:nvSpPr>
      <xdr:spPr>
        <a:xfrm>
          <a:off x="7594111" y="1010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48,939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60538</xdr:rowOff>
    </xdr:from>
    <xdr:to>
      <xdr:col>10</xdr:col>
      <xdr:colOff>155575</xdr:colOff>
      <xdr:row>58</xdr:row>
      <xdr:rowOff>162138</xdr:rowOff>
    </xdr:to>
    <xdr:sp macro="" textlink="">
      <xdr:nvSpPr>
        <xdr:cNvPr id="378" name="円/楕円 377"/>
        <xdr:cNvSpPr/>
      </xdr:nvSpPr>
      <xdr:spPr>
        <a:xfrm>
          <a:off x="6921500" y="1000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153265</xdr:rowOff>
    </xdr:from>
    <xdr:ext cx="534377" cy="259045"/>
    <xdr:sp macro="" textlink="">
      <xdr:nvSpPr>
        <xdr:cNvPr id="379" name="テキスト ボックス 378"/>
        <xdr:cNvSpPr txBox="1"/>
      </xdr:nvSpPr>
      <xdr:spPr>
        <a:xfrm>
          <a:off x="6705111" y="1009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54,888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144976</xdr:rowOff>
    </xdr:from>
    <xdr:to>
      <xdr:col>15</xdr:col>
      <xdr:colOff>180340</xdr:colOff>
      <xdr:row>78</xdr:row>
      <xdr:rowOff>139700</xdr:rowOff>
    </xdr:to>
    <xdr:cxnSp macro="">
      <xdr:nvCxnSpPr>
        <xdr:cNvPr id="401" name="直線コネクタ 400"/>
        <xdr:cNvCxnSpPr/>
      </xdr:nvCxnSpPr>
      <xdr:spPr>
        <a:xfrm flipV="1">
          <a:off x="10475595" y="12146476"/>
          <a:ext cx="1270" cy="1366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91653</xdr:rowOff>
    </xdr:from>
    <xdr:ext cx="599010" cy="259045"/>
    <xdr:sp macro="" textlink="">
      <xdr:nvSpPr>
        <xdr:cNvPr id="404" name="普通建設事業費 （ うち新規整備　）最大値テキスト"/>
        <xdr:cNvSpPr txBox="1"/>
      </xdr:nvSpPr>
      <xdr:spPr>
        <a:xfrm>
          <a:off x="10528300" y="1192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597,692</a:t>
          </a:r>
          <a:endParaRPr kumimoji="1" lang="ja-JP" altLang="en-US" sz="1000" b="1">
            <a:latin typeface="ＭＳ Ｐゴシック"/>
          </a:endParaRPr>
        </a:p>
      </xdr:txBody>
    </xdr:sp>
    <xdr:clientData/>
  </xdr:oneCellAnchor>
  <xdr:twoCellAnchor>
    <xdr:from>
      <xdr:col>15</xdr:col>
      <xdr:colOff>92075</xdr:colOff>
      <xdr:row>70</xdr:row>
      <xdr:rowOff>144976</xdr:rowOff>
    </xdr:from>
    <xdr:to>
      <xdr:col>15</xdr:col>
      <xdr:colOff>269875</xdr:colOff>
      <xdr:row>70</xdr:row>
      <xdr:rowOff>144976</xdr:rowOff>
    </xdr:to>
    <xdr:cxnSp macro="">
      <xdr:nvCxnSpPr>
        <xdr:cNvPr id="405" name="直線コネクタ 404"/>
        <xdr:cNvCxnSpPr/>
      </xdr:nvCxnSpPr>
      <xdr:spPr>
        <a:xfrm>
          <a:off x="10388600" y="12146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101960</xdr:rowOff>
    </xdr:from>
    <xdr:to>
      <xdr:col>15</xdr:col>
      <xdr:colOff>180975</xdr:colOff>
      <xdr:row>78</xdr:row>
      <xdr:rowOff>103756</xdr:rowOff>
    </xdr:to>
    <xdr:cxnSp macro="">
      <xdr:nvCxnSpPr>
        <xdr:cNvPr id="406" name="直線コネクタ 405"/>
        <xdr:cNvCxnSpPr/>
      </xdr:nvCxnSpPr>
      <xdr:spPr>
        <a:xfrm flipV="1">
          <a:off x="9639300" y="13475060"/>
          <a:ext cx="8382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18282</xdr:rowOff>
    </xdr:from>
    <xdr:ext cx="534377" cy="259045"/>
    <xdr:sp macro="" textlink="">
      <xdr:nvSpPr>
        <xdr:cNvPr id="407" name="普通建設事業費 （ うち新規整備　）平均値テキスト"/>
        <xdr:cNvSpPr txBox="1"/>
      </xdr:nvSpPr>
      <xdr:spPr>
        <a:xfrm>
          <a:off x="10528300" y="13219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40,899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166855</xdr:rowOff>
    </xdr:from>
    <xdr:to>
      <xdr:col>15</xdr:col>
      <xdr:colOff>231775</xdr:colOff>
      <xdr:row>78</xdr:row>
      <xdr:rowOff>97005</xdr:rowOff>
    </xdr:to>
    <xdr:sp macro="" textlink="">
      <xdr:nvSpPr>
        <xdr:cNvPr id="408" name="フローチャート : 判断 407"/>
        <xdr:cNvSpPr/>
      </xdr:nvSpPr>
      <xdr:spPr>
        <a:xfrm>
          <a:off x="10426700" y="133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7010</xdr:rowOff>
    </xdr:from>
    <xdr:to>
      <xdr:col>14</xdr:col>
      <xdr:colOff>79375</xdr:colOff>
      <xdr:row>78</xdr:row>
      <xdr:rowOff>108610</xdr:rowOff>
    </xdr:to>
    <xdr:sp macro="" textlink="">
      <xdr:nvSpPr>
        <xdr:cNvPr id="409" name="フローチャート : 判断 408"/>
        <xdr:cNvSpPr/>
      </xdr:nvSpPr>
      <xdr:spPr>
        <a:xfrm>
          <a:off x="9588500" y="133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125137</xdr:rowOff>
    </xdr:from>
    <xdr:ext cx="534377" cy="259045"/>
    <xdr:sp macro="" textlink="">
      <xdr:nvSpPr>
        <xdr:cNvPr id="410" name="テキスト ボックス 409"/>
        <xdr:cNvSpPr txBox="1"/>
      </xdr:nvSpPr>
      <xdr:spPr>
        <a:xfrm>
          <a:off x="9372111" y="1315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35,822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51160</xdr:rowOff>
    </xdr:from>
    <xdr:to>
      <xdr:col>15</xdr:col>
      <xdr:colOff>231775</xdr:colOff>
      <xdr:row>78</xdr:row>
      <xdr:rowOff>152760</xdr:rowOff>
    </xdr:to>
    <xdr:sp macro="" textlink="">
      <xdr:nvSpPr>
        <xdr:cNvPr id="416" name="円/楕円 415"/>
        <xdr:cNvSpPr/>
      </xdr:nvSpPr>
      <xdr:spPr>
        <a:xfrm>
          <a:off x="10426700" y="1342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145281</xdr:rowOff>
    </xdr:from>
    <xdr:ext cx="534377" cy="259045"/>
    <xdr:sp macro="" textlink="">
      <xdr:nvSpPr>
        <xdr:cNvPr id="417" name="普通建設事業費 （ うち新規整備　）該当値テキスト"/>
        <xdr:cNvSpPr txBox="1"/>
      </xdr:nvSpPr>
      <xdr:spPr>
        <a:xfrm>
          <a:off x="10528300" y="1334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16,509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52956</xdr:rowOff>
    </xdr:from>
    <xdr:to>
      <xdr:col>14</xdr:col>
      <xdr:colOff>79375</xdr:colOff>
      <xdr:row>78</xdr:row>
      <xdr:rowOff>154556</xdr:rowOff>
    </xdr:to>
    <xdr:sp macro="" textlink="">
      <xdr:nvSpPr>
        <xdr:cNvPr id="418" name="円/楕円 417"/>
        <xdr:cNvSpPr/>
      </xdr:nvSpPr>
      <xdr:spPr>
        <a:xfrm>
          <a:off x="9588500" y="1342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145683</xdr:rowOff>
    </xdr:from>
    <xdr:ext cx="534377" cy="259045"/>
    <xdr:sp macro="" textlink="">
      <xdr:nvSpPr>
        <xdr:cNvPr id="419" name="テキスト ボックス 418"/>
        <xdr:cNvSpPr txBox="1"/>
      </xdr:nvSpPr>
      <xdr:spPr>
        <a:xfrm>
          <a:off x="9372111" y="1351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15,723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25,985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0" name="直線コネクタ 42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1" name="テキスト ボックス 43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2" name="直線コネクタ 43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3" name="テキスト ボックス 43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4" name="直線コネクタ 43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5" name="テキスト ボックス 43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6" name="直線コネクタ 43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7" name="テキスト ボックス 43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8" name="直線コネクタ 43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9" name="テキスト ボックス 43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0" name="直線コネクタ 43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1" name="テキスト ボックス 44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107483</xdr:rowOff>
    </xdr:from>
    <xdr:to>
      <xdr:col>15</xdr:col>
      <xdr:colOff>180340</xdr:colOff>
      <xdr:row>99</xdr:row>
      <xdr:rowOff>84182</xdr:rowOff>
    </xdr:to>
    <xdr:cxnSp macro="">
      <xdr:nvCxnSpPr>
        <xdr:cNvPr id="445" name="直線コネクタ 444"/>
        <xdr:cNvCxnSpPr/>
      </xdr:nvCxnSpPr>
      <xdr:spPr>
        <a:xfrm flipV="1">
          <a:off x="10475595" y="15537983"/>
          <a:ext cx="1270" cy="1519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88009</xdr:rowOff>
    </xdr:from>
    <xdr:ext cx="378565" cy="259045"/>
    <xdr:sp macro="" textlink="">
      <xdr:nvSpPr>
        <xdr:cNvPr id="446" name="普通建設事業費 （ うち更新整備　）最小値テキスト"/>
        <xdr:cNvSpPr txBox="1"/>
      </xdr:nvSpPr>
      <xdr:spPr>
        <a:xfrm>
          <a:off x="10528300" y="17061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15</xdr:col>
      <xdr:colOff>92075</xdr:colOff>
      <xdr:row>99</xdr:row>
      <xdr:rowOff>84182</xdr:rowOff>
    </xdr:from>
    <xdr:to>
      <xdr:col>15</xdr:col>
      <xdr:colOff>269875</xdr:colOff>
      <xdr:row>99</xdr:row>
      <xdr:rowOff>84182</xdr:rowOff>
    </xdr:to>
    <xdr:cxnSp macro="">
      <xdr:nvCxnSpPr>
        <xdr:cNvPr id="447" name="直線コネクタ 446"/>
        <xdr:cNvCxnSpPr/>
      </xdr:nvCxnSpPr>
      <xdr:spPr>
        <a:xfrm>
          <a:off x="10388600" y="1705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54160</xdr:rowOff>
    </xdr:from>
    <xdr:ext cx="534377" cy="259045"/>
    <xdr:sp macro="" textlink="">
      <xdr:nvSpPr>
        <xdr:cNvPr id="448" name="普通建設事業費 （ うち更新整備　）最大値テキスト"/>
        <xdr:cNvSpPr txBox="1"/>
      </xdr:nvSpPr>
      <xdr:spPr>
        <a:xfrm>
          <a:off x="10528300" y="153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93,973</a:t>
          </a:r>
          <a:endParaRPr kumimoji="1" lang="ja-JP" altLang="en-US" sz="1000" b="1">
            <a:latin typeface="ＭＳ Ｐゴシック"/>
          </a:endParaRPr>
        </a:p>
      </xdr:txBody>
    </xdr:sp>
    <xdr:clientData/>
  </xdr:oneCellAnchor>
  <xdr:twoCellAnchor>
    <xdr:from>
      <xdr:col>15</xdr:col>
      <xdr:colOff>92075</xdr:colOff>
      <xdr:row>90</xdr:row>
      <xdr:rowOff>107483</xdr:rowOff>
    </xdr:from>
    <xdr:to>
      <xdr:col>15</xdr:col>
      <xdr:colOff>269875</xdr:colOff>
      <xdr:row>90</xdr:row>
      <xdr:rowOff>107483</xdr:rowOff>
    </xdr:to>
    <xdr:cxnSp macro="">
      <xdr:nvCxnSpPr>
        <xdr:cNvPr id="449" name="直線コネクタ 448"/>
        <xdr:cNvCxnSpPr/>
      </xdr:nvCxnSpPr>
      <xdr:spPr>
        <a:xfrm>
          <a:off x="10388600" y="155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134393</xdr:rowOff>
    </xdr:from>
    <xdr:to>
      <xdr:col>15</xdr:col>
      <xdr:colOff>180975</xdr:colOff>
      <xdr:row>98</xdr:row>
      <xdr:rowOff>95695</xdr:rowOff>
    </xdr:to>
    <xdr:cxnSp macro="">
      <xdr:nvCxnSpPr>
        <xdr:cNvPr id="450" name="直線コネクタ 449"/>
        <xdr:cNvCxnSpPr/>
      </xdr:nvCxnSpPr>
      <xdr:spPr>
        <a:xfrm>
          <a:off x="9639300" y="16765043"/>
          <a:ext cx="838200" cy="13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122065</xdr:rowOff>
    </xdr:from>
    <xdr:ext cx="534377" cy="259045"/>
    <xdr:sp macro="" textlink="">
      <xdr:nvSpPr>
        <xdr:cNvPr id="451" name="普通建設事業費 （ うち更新整備　）平均値テキスト"/>
        <xdr:cNvSpPr txBox="1"/>
      </xdr:nvSpPr>
      <xdr:spPr>
        <a:xfrm>
          <a:off x="10528300" y="16409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99188</xdr:rowOff>
    </xdr:from>
    <xdr:to>
      <xdr:col>15</xdr:col>
      <xdr:colOff>231775</xdr:colOff>
      <xdr:row>97</xdr:row>
      <xdr:rowOff>29338</xdr:rowOff>
    </xdr:to>
    <xdr:sp macro="" textlink="">
      <xdr:nvSpPr>
        <xdr:cNvPr id="452" name="フローチャート : 判断 451"/>
        <xdr:cNvSpPr/>
      </xdr:nvSpPr>
      <xdr:spPr>
        <a:xfrm>
          <a:off x="10426700" y="165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11339</xdr:rowOff>
    </xdr:from>
    <xdr:to>
      <xdr:col>14</xdr:col>
      <xdr:colOff>79375</xdr:colOff>
      <xdr:row>96</xdr:row>
      <xdr:rowOff>112939</xdr:rowOff>
    </xdr:to>
    <xdr:sp macro="" textlink="">
      <xdr:nvSpPr>
        <xdr:cNvPr id="453" name="フローチャート : 判断 452"/>
        <xdr:cNvSpPr/>
      </xdr:nvSpPr>
      <xdr:spPr>
        <a:xfrm>
          <a:off x="9588500" y="164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129466</xdr:rowOff>
    </xdr:from>
    <xdr:ext cx="534377" cy="259045"/>
    <xdr:sp macro="" textlink="">
      <xdr:nvSpPr>
        <xdr:cNvPr id="454" name="テキスト ボックス 453"/>
        <xdr:cNvSpPr txBox="1"/>
      </xdr:nvSpPr>
      <xdr:spPr>
        <a:xfrm>
          <a:off x="9372111" y="1624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33,750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44895</xdr:rowOff>
    </xdr:from>
    <xdr:to>
      <xdr:col>15</xdr:col>
      <xdr:colOff>231775</xdr:colOff>
      <xdr:row>98</xdr:row>
      <xdr:rowOff>146495</xdr:rowOff>
    </xdr:to>
    <xdr:sp macro="" textlink="">
      <xdr:nvSpPr>
        <xdr:cNvPr id="460" name="円/楕円 459"/>
        <xdr:cNvSpPr/>
      </xdr:nvSpPr>
      <xdr:spPr>
        <a:xfrm>
          <a:off x="10426700" y="1684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23322</xdr:rowOff>
    </xdr:from>
    <xdr:ext cx="534377" cy="259045"/>
    <xdr:sp macro="" textlink="">
      <xdr:nvSpPr>
        <xdr:cNvPr id="461" name="普通建設事業費 （ うち更新整備　）該当値テキスト"/>
        <xdr:cNvSpPr txBox="1"/>
      </xdr:nvSpPr>
      <xdr:spPr>
        <a:xfrm>
          <a:off x="10528300" y="1682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10,695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83593</xdr:rowOff>
    </xdr:from>
    <xdr:to>
      <xdr:col>14</xdr:col>
      <xdr:colOff>79375</xdr:colOff>
      <xdr:row>98</xdr:row>
      <xdr:rowOff>13743</xdr:rowOff>
    </xdr:to>
    <xdr:sp macro="" textlink="">
      <xdr:nvSpPr>
        <xdr:cNvPr id="462" name="円/楕円 461"/>
        <xdr:cNvSpPr/>
      </xdr:nvSpPr>
      <xdr:spPr>
        <a:xfrm>
          <a:off x="9588500" y="1671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4870</xdr:rowOff>
    </xdr:from>
    <xdr:ext cx="534377" cy="259045"/>
    <xdr:sp macro="" textlink="">
      <xdr:nvSpPr>
        <xdr:cNvPr id="463" name="テキスト ボックス 462"/>
        <xdr:cNvSpPr txBox="1"/>
      </xdr:nvSpPr>
      <xdr:spPr>
        <a:xfrm>
          <a:off x="9372111" y="168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18,825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4" name="直線コネクタ 47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5" name="テキスト ボックス 47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6" name="直線コネクタ 47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77" name="テキスト ボックス 47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8" name="直線コネクタ 47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9" name="テキスト ボックス 47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131036</xdr:rowOff>
    </xdr:from>
    <xdr:to>
      <xdr:col>23</xdr:col>
      <xdr:colOff>516889</xdr:colOff>
      <xdr:row>38</xdr:row>
      <xdr:rowOff>25400</xdr:rowOff>
    </xdr:to>
    <xdr:cxnSp macro="">
      <xdr:nvCxnSpPr>
        <xdr:cNvPr id="483" name="直線コネクタ 482"/>
        <xdr:cNvCxnSpPr/>
      </xdr:nvCxnSpPr>
      <xdr:spPr>
        <a:xfrm flipV="1">
          <a:off x="16317595" y="5274536"/>
          <a:ext cx="1269" cy="126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63345</xdr:rowOff>
    </xdr:from>
    <xdr:ext cx="249299" cy="259045"/>
    <xdr:sp macro="" textlink="">
      <xdr:nvSpPr>
        <xdr:cNvPr id="484" name="災害復旧事業費最小値テキスト"/>
        <xdr:cNvSpPr txBox="1"/>
      </xdr:nvSpPr>
      <xdr:spPr>
        <a:xfrm>
          <a:off x="16370300" y="6578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5" name="直線コネクタ 48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77713</xdr:rowOff>
    </xdr:from>
    <xdr:ext cx="599010" cy="259045"/>
    <xdr:sp macro="" textlink="">
      <xdr:nvSpPr>
        <xdr:cNvPr id="486" name="災害復旧事業費最大値テキスト"/>
        <xdr:cNvSpPr txBox="1"/>
      </xdr:nvSpPr>
      <xdr:spPr>
        <a:xfrm>
          <a:off x="16370300" y="504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221,516</a:t>
          </a:r>
          <a:endParaRPr kumimoji="1" lang="ja-JP" altLang="en-US" sz="1000" b="1">
            <a:latin typeface="ＭＳ Ｐゴシック"/>
          </a:endParaRPr>
        </a:p>
      </xdr:txBody>
    </xdr:sp>
    <xdr:clientData/>
  </xdr:oneCellAnchor>
  <xdr:twoCellAnchor>
    <xdr:from>
      <xdr:col>23</xdr:col>
      <xdr:colOff>428625</xdr:colOff>
      <xdr:row>30</xdr:row>
      <xdr:rowOff>131036</xdr:rowOff>
    </xdr:from>
    <xdr:to>
      <xdr:col>23</xdr:col>
      <xdr:colOff>606425</xdr:colOff>
      <xdr:row>30</xdr:row>
      <xdr:rowOff>131036</xdr:rowOff>
    </xdr:to>
    <xdr:cxnSp macro="">
      <xdr:nvCxnSpPr>
        <xdr:cNvPr id="487" name="直線コネクタ 486"/>
        <xdr:cNvCxnSpPr/>
      </xdr:nvCxnSpPr>
      <xdr:spPr>
        <a:xfrm>
          <a:off x="16230600" y="527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22708</xdr:rowOff>
    </xdr:from>
    <xdr:to>
      <xdr:col>23</xdr:col>
      <xdr:colOff>517525</xdr:colOff>
      <xdr:row>38</xdr:row>
      <xdr:rowOff>23760</xdr:rowOff>
    </xdr:to>
    <xdr:cxnSp macro="">
      <xdr:nvCxnSpPr>
        <xdr:cNvPr id="488" name="直線コネクタ 487"/>
        <xdr:cNvCxnSpPr/>
      </xdr:nvCxnSpPr>
      <xdr:spPr>
        <a:xfrm flipV="1">
          <a:off x="15481300" y="6537808"/>
          <a:ext cx="8382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152245</xdr:rowOff>
    </xdr:from>
    <xdr:ext cx="469744" cy="259045"/>
    <xdr:sp macro="" textlink="">
      <xdr:nvSpPr>
        <xdr:cNvPr id="489" name="災害復旧事業費平均値テキスト"/>
        <xdr:cNvSpPr txBox="1"/>
      </xdr:nvSpPr>
      <xdr:spPr>
        <a:xfrm>
          <a:off x="16370300" y="6324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129368</xdr:rowOff>
    </xdr:from>
    <xdr:to>
      <xdr:col>23</xdr:col>
      <xdr:colOff>568325</xdr:colOff>
      <xdr:row>38</xdr:row>
      <xdr:rowOff>59518</xdr:rowOff>
    </xdr:to>
    <xdr:sp macro="" textlink="">
      <xdr:nvSpPr>
        <xdr:cNvPr id="490" name="フローチャート : 判断 489"/>
        <xdr:cNvSpPr/>
      </xdr:nvSpPr>
      <xdr:spPr>
        <a:xfrm>
          <a:off x="16268700" y="64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23760</xdr:rowOff>
    </xdr:from>
    <xdr:to>
      <xdr:col>22</xdr:col>
      <xdr:colOff>365125</xdr:colOff>
      <xdr:row>38</xdr:row>
      <xdr:rowOff>24743</xdr:rowOff>
    </xdr:to>
    <xdr:cxnSp macro="">
      <xdr:nvCxnSpPr>
        <xdr:cNvPr id="491" name="直線コネクタ 490"/>
        <xdr:cNvCxnSpPr/>
      </xdr:nvCxnSpPr>
      <xdr:spPr>
        <a:xfrm flipV="1">
          <a:off x="14592300" y="6538860"/>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120544</xdr:rowOff>
    </xdr:from>
    <xdr:to>
      <xdr:col>22</xdr:col>
      <xdr:colOff>415925</xdr:colOff>
      <xdr:row>38</xdr:row>
      <xdr:rowOff>50694</xdr:rowOff>
    </xdr:to>
    <xdr:sp macro="" textlink="">
      <xdr:nvSpPr>
        <xdr:cNvPr id="492" name="フローチャート : 判断 491"/>
        <xdr:cNvSpPr/>
      </xdr:nvSpPr>
      <xdr:spPr>
        <a:xfrm>
          <a:off x="15430500" y="646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67221</xdr:rowOff>
    </xdr:from>
    <xdr:ext cx="469744" cy="259045"/>
    <xdr:sp macro="" textlink="">
      <xdr:nvSpPr>
        <xdr:cNvPr id="493" name="テキスト ボックス 492"/>
        <xdr:cNvSpPr txBox="1"/>
      </xdr:nvSpPr>
      <xdr:spPr>
        <a:xfrm>
          <a:off x="15246427" y="623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19834</xdr:rowOff>
    </xdr:from>
    <xdr:to>
      <xdr:col>21</xdr:col>
      <xdr:colOff>161925</xdr:colOff>
      <xdr:row>38</xdr:row>
      <xdr:rowOff>24743</xdr:rowOff>
    </xdr:to>
    <xdr:cxnSp macro="">
      <xdr:nvCxnSpPr>
        <xdr:cNvPr id="494" name="直線コネクタ 493"/>
        <xdr:cNvCxnSpPr/>
      </xdr:nvCxnSpPr>
      <xdr:spPr>
        <a:xfrm>
          <a:off x="13703300" y="6534934"/>
          <a:ext cx="889000" cy="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106302</xdr:rowOff>
    </xdr:from>
    <xdr:to>
      <xdr:col>21</xdr:col>
      <xdr:colOff>212725</xdr:colOff>
      <xdr:row>38</xdr:row>
      <xdr:rowOff>36452</xdr:rowOff>
    </xdr:to>
    <xdr:sp macro="" textlink="">
      <xdr:nvSpPr>
        <xdr:cNvPr id="495" name="フローチャート : 判断 494"/>
        <xdr:cNvSpPr/>
      </xdr:nvSpPr>
      <xdr:spPr>
        <a:xfrm>
          <a:off x="14541500" y="64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52979</xdr:rowOff>
    </xdr:from>
    <xdr:ext cx="469744" cy="259045"/>
    <xdr:sp macro="" textlink="">
      <xdr:nvSpPr>
        <xdr:cNvPr id="496" name="テキスト ボックス 495"/>
        <xdr:cNvSpPr txBox="1"/>
      </xdr:nvSpPr>
      <xdr:spPr>
        <a:xfrm>
          <a:off x="14357427" y="622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19834</xdr:rowOff>
    </xdr:from>
    <xdr:to>
      <xdr:col>19</xdr:col>
      <xdr:colOff>644525</xdr:colOff>
      <xdr:row>38</xdr:row>
      <xdr:rowOff>25029</xdr:rowOff>
    </xdr:to>
    <xdr:cxnSp macro="">
      <xdr:nvCxnSpPr>
        <xdr:cNvPr id="497" name="直線コネクタ 496"/>
        <xdr:cNvCxnSpPr/>
      </xdr:nvCxnSpPr>
      <xdr:spPr>
        <a:xfrm flipV="1">
          <a:off x="12814300" y="6534934"/>
          <a:ext cx="889000" cy="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99678</xdr:rowOff>
    </xdr:from>
    <xdr:to>
      <xdr:col>20</xdr:col>
      <xdr:colOff>9525</xdr:colOff>
      <xdr:row>38</xdr:row>
      <xdr:rowOff>29828</xdr:rowOff>
    </xdr:to>
    <xdr:sp macro="" textlink="">
      <xdr:nvSpPr>
        <xdr:cNvPr id="498" name="フローチャート : 判断 497"/>
        <xdr:cNvSpPr/>
      </xdr:nvSpPr>
      <xdr:spPr>
        <a:xfrm>
          <a:off x="13652500" y="644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46355</xdr:rowOff>
    </xdr:from>
    <xdr:ext cx="469744" cy="259045"/>
    <xdr:sp macro="" textlink="">
      <xdr:nvSpPr>
        <xdr:cNvPr id="499" name="テキスト ボックス 498"/>
        <xdr:cNvSpPr txBox="1"/>
      </xdr:nvSpPr>
      <xdr:spPr>
        <a:xfrm>
          <a:off x="13468427" y="621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104565</xdr:rowOff>
    </xdr:from>
    <xdr:to>
      <xdr:col>18</xdr:col>
      <xdr:colOff>492125</xdr:colOff>
      <xdr:row>38</xdr:row>
      <xdr:rowOff>34715</xdr:rowOff>
    </xdr:to>
    <xdr:sp macro="" textlink="">
      <xdr:nvSpPr>
        <xdr:cNvPr id="500" name="フローチャート : 判断 499"/>
        <xdr:cNvSpPr/>
      </xdr:nvSpPr>
      <xdr:spPr>
        <a:xfrm>
          <a:off x="12763500" y="644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51242</xdr:rowOff>
    </xdr:from>
    <xdr:ext cx="469744" cy="259045"/>
    <xdr:sp macro="" textlink="">
      <xdr:nvSpPr>
        <xdr:cNvPr id="501" name="テキスト ボックス 500"/>
        <xdr:cNvSpPr txBox="1"/>
      </xdr:nvSpPr>
      <xdr:spPr>
        <a:xfrm>
          <a:off x="12579427" y="6223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7,259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143358</xdr:rowOff>
    </xdr:from>
    <xdr:to>
      <xdr:col>23</xdr:col>
      <xdr:colOff>568325</xdr:colOff>
      <xdr:row>38</xdr:row>
      <xdr:rowOff>73509</xdr:rowOff>
    </xdr:to>
    <xdr:sp macro="" textlink="">
      <xdr:nvSpPr>
        <xdr:cNvPr id="507" name="円/楕円 506"/>
        <xdr:cNvSpPr/>
      </xdr:nvSpPr>
      <xdr:spPr>
        <a:xfrm>
          <a:off x="16268700" y="64870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107795</xdr:rowOff>
    </xdr:from>
    <xdr:ext cx="378565" cy="259045"/>
    <xdr:sp macro="" textlink="">
      <xdr:nvSpPr>
        <xdr:cNvPr id="508" name="災害復旧事業費該当値テキスト"/>
        <xdr:cNvSpPr txBox="1"/>
      </xdr:nvSpPr>
      <xdr:spPr>
        <a:xfrm>
          <a:off x="16370300" y="6451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144410</xdr:rowOff>
    </xdr:from>
    <xdr:to>
      <xdr:col>22</xdr:col>
      <xdr:colOff>415925</xdr:colOff>
      <xdr:row>38</xdr:row>
      <xdr:rowOff>74560</xdr:rowOff>
    </xdr:to>
    <xdr:sp macro="" textlink="">
      <xdr:nvSpPr>
        <xdr:cNvPr id="509" name="円/楕円 508"/>
        <xdr:cNvSpPr/>
      </xdr:nvSpPr>
      <xdr:spPr>
        <a:xfrm>
          <a:off x="15430500" y="648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65687</xdr:rowOff>
    </xdr:from>
    <xdr:ext cx="378565" cy="259045"/>
    <xdr:sp macro="" textlink="">
      <xdr:nvSpPr>
        <xdr:cNvPr id="510" name="テキスト ボックス 509"/>
        <xdr:cNvSpPr txBox="1"/>
      </xdr:nvSpPr>
      <xdr:spPr>
        <a:xfrm>
          <a:off x="15292017" y="6580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145393</xdr:rowOff>
    </xdr:from>
    <xdr:to>
      <xdr:col>21</xdr:col>
      <xdr:colOff>212725</xdr:colOff>
      <xdr:row>38</xdr:row>
      <xdr:rowOff>75543</xdr:rowOff>
    </xdr:to>
    <xdr:sp macro="" textlink="">
      <xdr:nvSpPr>
        <xdr:cNvPr id="511" name="円/楕円 510"/>
        <xdr:cNvSpPr/>
      </xdr:nvSpPr>
      <xdr:spPr>
        <a:xfrm>
          <a:off x="14541500" y="648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66670</xdr:rowOff>
    </xdr:from>
    <xdr:ext cx="378565" cy="259045"/>
    <xdr:sp macro="" textlink="">
      <xdr:nvSpPr>
        <xdr:cNvPr id="512" name="テキスト ボックス 511"/>
        <xdr:cNvSpPr txBox="1"/>
      </xdr:nvSpPr>
      <xdr:spPr>
        <a:xfrm>
          <a:off x="14403017" y="6581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140484</xdr:rowOff>
    </xdr:from>
    <xdr:to>
      <xdr:col>20</xdr:col>
      <xdr:colOff>9525</xdr:colOff>
      <xdr:row>38</xdr:row>
      <xdr:rowOff>70634</xdr:rowOff>
    </xdr:to>
    <xdr:sp macro="" textlink="">
      <xdr:nvSpPr>
        <xdr:cNvPr id="513" name="円/楕円 512"/>
        <xdr:cNvSpPr/>
      </xdr:nvSpPr>
      <xdr:spPr>
        <a:xfrm>
          <a:off x="13652500" y="648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38</xdr:row>
      <xdr:rowOff>61761</xdr:rowOff>
    </xdr:from>
    <xdr:ext cx="378565" cy="259045"/>
    <xdr:sp macro="" textlink="">
      <xdr:nvSpPr>
        <xdr:cNvPr id="514" name="テキスト ボックス 513"/>
        <xdr:cNvSpPr txBox="1"/>
      </xdr:nvSpPr>
      <xdr:spPr>
        <a:xfrm>
          <a:off x="13514017" y="6576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145679</xdr:rowOff>
    </xdr:from>
    <xdr:to>
      <xdr:col>18</xdr:col>
      <xdr:colOff>492125</xdr:colOff>
      <xdr:row>38</xdr:row>
      <xdr:rowOff>75829</xdr:rowOff>
    </xdr:to>
    <xdr:sp macro="" textlink="">
      <xdr:nvSpPr>
        <xdr:cNvPr id="515" name="円/楕円 514"/>
        <xdr:cNvSpPr/>
      </xdr:nvSpPr>
      <xdr:spPr>
        <a:xfrm>
          <a:off x="12763500" y="648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38</xdr:row>
      <xdr:rowOff>66956</xdr:rowOff>
    </xdr:from>
    <xdr:ext cx="313932" cy="259045"/>
    <xdr:sp macro="" textlink="">
      <xdr:nvSpPr>
        <xdr:cNvPr id="516" name="テキスト ボックス 515"/>
        <xdr:cNvSpPr txBox="1"/>
      </xdr:nvSpPr>
      <xdr:spPr>
        <a:xfrm>
          <a:off x="12657333" y="65820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7" name="直線コネクタ 52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8" name="テキスト ボックス 52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9" name="直線コネクタ 52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0" name="テキスト ボックス 52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2" name="直線コネクタ 53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4" name="直線コネクタ 53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6" name="直線コネクタ 53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7" name="直線コネクタ 53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9" name="フローチャート : 判断 53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0" name="直線コネクタ 53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1" name="フローチャート : 判断 54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2" name="テキスト ボックス 54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3" name="直線コネクタ 54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4" name="フローチャート : 判断 54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5" name="テキスト ボックス 54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6" name="直線コネクタ 54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7" name="フローチャート : 判断 54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8" name="テキスト ボックス 54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9" name="フローチャート : 判断 54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0" name="テキスト ボックス 54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1" name="テキスト ボックス 55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2" name="テキスト ボックス 55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3" name="テキスト ボックス 55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4" name="テキスト ボックス 55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5" name="テキスト ボックス 55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6" name="円/楕円 55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8" name="円/楕円 55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9" name="テキスト ボックス 55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0" name="円/楕円 55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1" name="テキスト ボックス 56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2" name="円/楕円 56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3" name="テキスト ボックス 56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4" name="円/楕円 56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5" name="テキスト ボックス 56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6" name="正方形/長方形 56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7" name="正方形/長方形 56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8" name="正方形/長方形 56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9" name="正方形/長方形 56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0" name="正方形/長方形 56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1" name="正方形/長方形 57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2" name="正方形/長方形 57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3" name="正方形/長方形 57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4" name="テキスト ボックス 57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5" name="直線コネクタ 57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76" name="直線コネクタ 575"/>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77" name="テキスト ボックス 576"/>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78" name="直線コネクタ 577"/>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79" name="テキスト ボックス 578"/>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0" name="直線コネクタ 579"/>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1" name="テキスト ボックス 580"/>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2" name="直線コネクタ 58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3" name="テキスト ボックス 58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84" name="直線コネクタ 583"/>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54627</xdr:rowOff>
    </xdr:from>
    <xdr:ext cx="595419" cy="259045"/>
    <xdr:sp macro="" textlink="">
      <xdr:nvSpPr>
        <xdr:cNvPr id="585" name="テキスト ボックス 584"/>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86" name="直線コネクタ 585"/>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87" name="テキスト ボックス 586"/>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88" name="直線コネクタ 587"/>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89" name="テキスト ボックス 588"/>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76244</xdr:rowOff>
    </xdr:from>
    <xdr:to>
      <xdr:col>23</xdr:col>
      <xdr:colOff>516889</xdr:colOff>
      <xdr:row>78</xdr:row>
      <xdr:rowOff>125479</xdr:rowOff>
    </xdr:to>
    <xdr:cxnSp macro="">
      <xdr:nvCxnSpPr>
        <xdr:cNvPr id="593" name="直線コネクタ 592"/>
        <xdr:cNvCxnSpPr/>
      </xdr:nvCxnSpPr>
      <xdr:spPr>
        <a:xfrm flipV="1">
          <a:off x="16317595" y="12077744"/>
          <a:ext cx="1269" cy="142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129306</xdr:rowOff>
    </xdr:from>
    <xdr:ext cx="534377" cy="259045"/>
    <xdr:sp macro="" textlink="">
      <xdr:nvSpPr>
        <xdr:cNvPr id="594" name="公債費最小値テキスト"/>
        <xdr:cNvSpPr txBox="1"/>
      </xdr:nvSpPr>
      <xdr:spPr>
        <a:xfrm>
          <a:off x="16370300" y="1350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19,493</a:t>
          </a:r>
          <a:endParaRPr kumimoji="1" lang="ja-JP" altLang="en-US" sz="1000" b="1">
            <a:latin typeface="ＭＳ Ｐゴシック"/>
          </a:endParaRPr>
        </a:p>
      </xdr:txBody>
    </xdr:sp>
    <xdr:clientData/>
  </xdr:oneCellAnchor>
  <xdr:twoCellAnchor>
    <xdr:from>
      <xdr:col>23</xdr:col>
      <xdr:colOff>428625</xdr:colOff>
      <xdr:row>78</xdr:row>
      <xdr:rowOff>125479</xdr:rowOff>
    </xdr:from>
    <xdr:to>
      <xdr:col>23</xdr:col>
      <xdr:colOff>606425</xdr:colOff>
      <xdr:row>78</xdr:row>
      <xdr:rowOff>125479</xdr:rowOff>
    </xdr:to>
    <xdr:cxnSp macro="">
      <xdr:nvCxnSpPr>
        <xdr:cNvPr id="595" name="直線コネクタ 594"/>
        <xdr:cNvCxnSpPr/>
      </xdr:nvCxnSpPr>
      <xdr:spPr>
        <a:xfrm>
          <a:off x="16230600" y="1349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22921</xdr:rowOff>
    </xdr:from>
    <xdr:ext cx="599010" cy="259045"/>
    <xdr:sp macro="" textlink="">
      <xdr:nvSpPr>
        <xdr:cNvPr id="596" name="公債費最大値テキスト"/>
        <xdr:cNvSpPr txBox="1"/>
      </xdr:nvSpPr>
      <xdr:spPr>
        <a:xfrm>
          <a:off x="16370300" y="1185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168,662</a:t>
          </a:r>
          <a:endParaRPr kumimoji="1" lang="ja-JP" altLang="en-US" sz="1000" b="1">
            <a:latin typeface="ＭＳ Ｐゴシック"/>
          </a:endParaRPr>
        </a:p>
      </xdr:txBody>
    </xdr:sp>
    <xdr:clientData/>
  </xdr:oneCellAnchor>
  <xdr:twoCellAnchor>
    <xdr:from>
      <xdr:col>23</xdr:col>
      <xdr:colOff>428625</xdr:colOff>
      <xdr:row>70</xdr:row>
      <xdr:rowOff>76244</xdr:rowOff>
    </xdr:from>
    <xdr:to>
      <xdr:col>23</xdr:col>
      <xdr:colOff>606425</xdr:colOff>
      <xdr:row>70</xdr:row>
      <xdr:rowOff>76244</xdr:rowOff>
    </xdr:to>
    <xdr:cxnSp macro="">
      <xdr:nvCxnSpPr>
        <xdr:cNvPr id="597" name="直線コネクタ 596"/>
        <xdr:cNvCxnSpPr/>
      </xdr:nvCxnSpPr>
      <xdr:spPr>
        <a:xfrm>
          <a:off x="16230600" y="120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129251</xdr:rowOff>
    </xdr:from>
    <xdr:to>
      <xdr:col>23</xdr:col>
      <xdr:colOff>517525</xdr:colOff>
      <xdr:row>77</xdr:row>
      <xdr:rowOff>140319</xdr:rowOff>
    </xdr:to>
    <xdr:cxnSp macro="">
      <xdr:nvCxnSpPr>
        <xdr:cNvPr id="598" name="直線コネクタ 597"/>
        <xdr:cNvCxnSpPr/>
      </xdr:nvCxnSpPr>
      <xdr:spPr>
        <a:xfrm>
          <a:off x="15481300" y="13330901"/>
          <a:ext cx="838200" cy="1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101195</xdr:rowOff>
    </xdr:from>
    <xdr:ext cx="534377" cy="259045"/>
    <xdr:sp macro="" textlink="">
      <xdr:nvSpPr>
        <xdr:cNvPr id="599" name="公債費平均値テキスト"/>
        <xdr:cNvSpPr txBox="1"/>
      </xdr:nvSpPr>
      <xdr:spPr>
        <a:xfrm>
          <a:off x="16370300" y="12959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55,111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78318</xdr:rowOff>
    </xdr:from>
    <xdr:to>
      <xdr:col>23</xdr:col>
      <xdr:colOff>568325</xdr:colOff>
      <xdr:row>77</xdr:row>
      <xdr:rowOff>8468</xdr:rowOff>
    </xdr:to>
    <xdr:sp macro="" textlink="">
      <xdr:nvSpPr>
        <xdr:cNvPr id="600" name="フローチャート : 判断 599"/>
        <xdr:cNvSpPr/>
      </xdr:nvSpPr>
      <xdr:spPr>
        <a:xfrm>
          <a:off x="16268700" y="131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20865</xdr:rowOff>
    </xdr:from>
    <xdr:to>
      <xdr:col>22</xdr:col>
      <xdr:colOff>365125</xdr:colOff>
      <xdr:row>77</xdr:row>
      <xdr:rowOff>129251</xdr:rowOff>
    </xdr:to>
    <xdr:cxnSp macro="">
      <xdr:nvCxnSpPr>
        <xdr:cNvPr id="601" name="直線コネクタ 600"/>
        <xdr:cNvCxnSpPr/>
      </xdr:nvCxnSpPr>
      <xdr:spPr>
        <a:xfrm>
          <a:off x="14592300" y="13222515"/>
          <a:ext cx="889000" cy="10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159041</xdr:rowOff>
    </xdr:from>
    <xdr:to>
      <xdr:col>22</xdr:col>
      <xdr:colOff>415925</xdr:colOff>
      <xdr:row>76</xdr:row>
      <xdr:rowOff>89191</xdr:rowOff>
    </xdr:to>
    <xdr:sp macro="" textlink="">
      <xdr:nvSpPr>
        <xdr:cNvPr id="602" name="フローチャート : 判断 601"/>
        <xdr:cNvSpPr/>
      </xdr:nvSpPr>
      <xdr:spPr>
        <a:xfrm>
          <a:off x="15430500" y="1301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105719</xdr:rowOff>
    </xdr:from>
    <xdr:ext cx="534377" cy="259045"/>
    <xdr:sp macro="" textlink="">
      <xdr:nvSpPr>
        <xdr:cNvPr id="603" name="テキスト ボックス 602"/>
        <xdr:cNvSpPr txBox="1"/>
      </xdr:nvSpPr>
      <xdr:spPr>
        <a:xfrm>
          <a:off x="15214111" y="1279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64,636</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20865</xdr:rowOff>
    </xdr:from>
    <xdr:to>
      <xdr:col>21</xdr:col>
      <xdr:colOff>161925</xdr:colOff>
      <xdr:row>77</xdr:row>
      <xdr:rowOff>152691</xdr:rowOff>
    </xdr:to>
    <xdr:cxnSp macro="">
      <xdr:nvCxnSpPr>
        <xdr:cNvPr id="604" name="直線コネクタ 603"/>
        <xdr:cNvCxnSpPr/>
      </xdr:nvCxnSpPr>
      <xdr:spPr>
        <a:xfrm flipV="1">
          <a:off x="13703300" y="13222515"/>
          <a:ext cx="889000" cy="13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164461</xdr:rowOff>
    </xdr:from>
    <xdr:to>
      <xdr:col>21</xdr:col>
      <xdr:colOff>212725</xdr:colOff>
      <xdr:row>76</xdr:row>
      <xdr:rowOff>94611</xdr:rowOff>
    </xdr:to>
    <xdr:sp macro="" textlink="">
      <xdr:nvSpPr>
        <xdr:cNvPr id="605" name="フローチャート : 判断 604"/>
        <xdr:cNvSpPr/>
      </xdr:nvSpPr>
      <xdr:spPr>
        <a:xfrm>
          <a:off x="14541500" y="1302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111139</xdr:rowOff>
    </xdr:from>
    <xdr:ext cx="534377" cy="259045"/>
    <xdr:sp macro="" textlink="">
      <xdr:nvSpPr>
        <xdr:cNvPr id="606" name="テキスト ボックス 605"/>
        <xdr:cNvSpPr txBox="1"/>
      </xdr:nvSpPr>
      <xdr:spPr>
        <a:xfrm>
          <a:off x="14325111" y="1279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64,067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135052</xdr:rowOff>
    </xdr:from>
    <xdr:to>
      <xdr:col>19</xdr:col>
      <xdr:colOff>644525</xdr:colOff>
      <xdr:row>77</xdr:row>
      <xdr:rowOff>152691</xdr:rowOff>
    </xdr:to>
    <xdr:cxnSp macro="">
      <xdr:nvCxnSpPr>
        <xdr:cNvPr id="607" name="直線コネクタ 606"/>
        <xdr:cNvCxnSpPr/>
      </xdr:nvCxnSpPr>
      <xdr:spPr>
        <a:xfrm>
          <a:off x="12814300" y="13336702"/>
          <a:ext cx="889000" cy="1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161110</xdr:rowOff>
    </xdr:from>
    <xdr:to>
      <xdr:col>20</xdr:col>
      <xdr:colOff>9525</xdr:colOff>
      <xdr:row>76</xdr:row>
      <xdr:rowOff>91260</xdr:rowOff>
    </xdr:to>
    <xdr:sp macro="" textlink="">
      <xdr:nvSpPr>
        <xdr:cNvPr id="608" name="フローチャート : 判断 607"/>
        <xdr:cNvSpPr/>
      </xdr:nvSpPr>
      <xdr:spPr>
        <a:xfrm>
          <a:off x="13652500" y="1301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107786</xdr:rowOff>
    </xdr:from>
    <xdr:ext cx="534377" cy="259045"/>
    <xdr:sp macro="" textlink="">
      <xdr:nvSpPr>
        <xdr:cNvPr id="609" name="テキスト ボックス 608"/>
        <xdr:cNvSpPr txBox="1"/>
      </xdr:nvSpPr>
      <xdr:spPr>
        <a:xfrm>
          <a:off x="13436111" y="1279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64,419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138668</xdr:rowOff>
    </xdr:from>
    <xdr:to>
      <xdr:col>18</xdr:col>
      <xdr:colOff>492125</xdr:colOff>
      <xdr:row>76</xdr:row>
      <xdr:rowOff>68818</xdr:rowOff>
    </xdr:to>
    <xdr:sp macro="" textlink="">
      <xdr:nvSpPr>
        <xdr:cNvPr id="610" name="フローチャート : 判断 609"/>
        <xdr:cNvSpPr/>
      </xdr:nvSpPr>
      <xdr:spPr>
        <a:xfrm>
          <a:off x="12763500" y="1299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85345</xdr:rowOff>
    </xdr:from>
    <xdr:ext cx="534377" cy="259045"/>
    <xdr:sp macro="" textlink="">
      <xdr:nvSpPr>
        <xdr:cNvPr id="611" name="テキスト ボックス 610"/>
        <xdr:cNvSpPr txBox="1"/>
      </xdr:nvSpPr>
      <xdr:spPr>
        <a:xfrm>
          <a:off x="12547111" y="1277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89519</xdr:rowOff>
    </xdr:from>
    <xdr:to>
      <xdr:col>23</xdr:col>
      <xdr:colOff>568325</xdr:colOff>
      <xdr:row>78</xdr:row>
      <xdr:rowOff>19669</xdr:rowOff>
    </xdr:to>
    <xdr:sp macro="" textlink="">
      <xdr:nvSpPr>
        <xdr:cNvPr id="617" name="円/楕円 616"/>
        <xdr:cNvSpPr/>
      </xdr:nvSpPr>
      <xdr:spPr>
        <a:xfrm>
          <a:off x="16268700" y="132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67946</xdr:rowOff>
    </xdr:from>
    <xdr:ext cx="534377" cy="259045"/>
    <xdr:sp macro="" textlink="">
      <xdr:nvSpPr>
        <xdr:cNvPr id="618" name="公債費該当値テキスト"/>
        <xdr:cNvSpPr txBox="1"/>
      </xdr:nvSpPr>
      <xdr:spPr>
        <a:xfrm>
          <a:off x="16370300" y="1326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35,935</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78451</xdr:rowOff>
    </xdr:from>
    <xdr:to>
      <xdr:col>22</xdr:col>
      <xdr:colOff>415925</xdr:colOff>
      <xdr:row>78</xdr:row>
      <xdr:rowOff>8601</xdr:rowOff>
    </xdr:to>
    <xdr:sp macro="" textlink="">
      <xdr:nvSpPr>
        <xdr:cNvPr id="619" name="円/楕円 618"/>
        <xdr:cNvSpPr/>
      </xdr:nvSpPr>
      <xdr:spPr>
        <a:xfrm>
          <a:off x="15430500" y="1328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171178</xdr:rowOff>
    </xdr:from>
    <xdr:ext cx="534377" cy="259045"/>
    <xdr:sp macro="" textlink="">
      <xdr:nvSpPr>
        <xdr:cNvPr id="620" name="テキスト ボックス 619"/>
        <xdr:cNvSpPr txBox="1"/>
      </xdr:nvSpPr>
      <xdr:spPr>
        <a:xfrm>
          <a:off x="15214111" y="1337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37,097</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141515</xdr:rowOff>
    </xdr:from>
    <xdr:to>
      <xdr:col>21</xdr:col>
      <xdr:colOff>212725</xdr:colOff>
      <xdr:row>77</xdr:row>
      <xdr:rowOff>71665</xdr:rowOff>
    </xdr:to>
    <xdr:sp macro="" textlink="">
      <xdr:nvSpPr>
        <xdr:cNvPr id="621" name="円/楕円 620"/>
        <xdr:cNvSpPr/>
      </xdr:nvSpPr>
      <xdr:spPr>
        <a:xfrm>
          <a:off x="14541500" y="1317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62792</xdr:rowOff>
    </xdr:from>
    <xdr:ext cx="534377" cy="259045"/>
    <xdr:sp macro="" textlink="">
      <xdr:nvSpPr>
        <xdr:cNvPr id="622" name="テキスト ボックス 621"/>
        <xdr:cNvSpPr txBox="1"/>
      </xdr:nvSpPr>
      <xdr:spPr>
        <a:xfrm>
          <a:off x="14325111" y="1326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48,476</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101891</xdr:rowOff>
    </xdr:from>
    <xdr:to>
      <xdr:col>20</xdr:col>
      <xdr:colOff>9525</xdr:colOff>
      <xdr:row>78</xdr:row>
      <xdr:rowOff>32041</xdr:rowOff>
    </xdr:to>
    <xdr:sp macro="" textlink="">
      <xdr:nvSpPr>
        <xdr:cNvPr id="623" name="円/楕円 622"/>
        <xdr:cNvSpPr/>
      </xdr:nvSpPr>
      <xdr:spPr>
        <a:xfrm>
          <a:off x="13652500" y="1330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23168</xdr:rowOff>
    </xdr:from>
    <xdr:ext cx="534377" cy="259045"/>
    <xdr:sp macro="" textlink="">
      <xdr:nvSpPr>
        <xdr:cNvPr id="624" name="テキスト ボックス 623"/>
        <xdr:cNvSpPr txBox="1"/>
      </xdr:nvSpPr>
      <xdr:spPr>
        <a:xfrm>
          <a:off x="13436111" y="1339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34,636</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84252</xdr:rowOff>
    </xdr:from>
    <xdr:to>
      <xdr:col>18</xdr:col>
      <xdr:colOff>492125</xdr:colOff>
      <xdr:row>78</xdr:row>
      <xdr:rowOff>14402</xdr:rowOff>
    </xdr:to>
    <xdr:sp macro="" textlink="">
      <xdr:nvSpPr>
        <xdr:cNvPr id="625" name="円/楕円 624"/>
        <xdr:cNvSpPr/>
      </xdr:nvSpPr>
      <xdr:spPr>
        <a:xfrm>
          <a:off x="12763500" y="1328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5529</xdr:rowOff>
    </xdr:from>
    <xdr:ext cx="534377" cy="259045"/>
    <xdr:sp macro="" textlink="">
      <xdr:nvSpPr>
        <xdr:cNvPr id="626" name="テキスト ボックス 625"/>
        <xdr:cNvSpPr txBox="1"/>
      </xdr:nvSpPr>
      <xdr:spPr>
        <a:xfrm>
          <a:off x="12547111" y="1337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36,488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7" name="直線コネクタ 63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38" name="テキスト ボックス 63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9" name="直線コネクタ 63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0" name="テキスト ボックス 63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1" name="直線コネクタ 64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2" name="テキスト ボックス 64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3" name="直線コネクタ 64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4" name="テキスト ボックス 64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5" name="直線コネクタ 64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6" name="テキスト ボックス 64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160054</xdr:rowOff>
    </xdr:from>
    <xdr:to>
      <xdr:col>23</xdr:col>
      <xdr:colOff>516889</xdr:colOff>
      <xdr:row>98</xdr:row>
      <xdr:rowOff>137678</xdr:rowOff>
    </xdr:to>
    <xdr:cxnSp macro="">
      <xdr:nvCxnSpPr>
        <xdr:cNvPr id="648" name="直線コネクタ 647"/>
        <xdr:cNvCxnSpPr/>
      </xdr:nvCxnSpPr>
      <xdr:spPr>
        <a:xfrm flipV="1">
          <a:off x="16317595" y="15590554"/>
          <a:ext cx="1269" cy="1349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141505</xdr:rowOff>
    </xdr:from>
    <xdr:ext cx="378565" cy="259045"/>
    <xdr:sp macro="" textlink="">
      <xdr:nvSpPr>
        <xdr:cNvPr id="649" name="積立金最小値テキスト"/>
        <xdr:cNvSpPr txBox="1"/>
      </xdr:nvSpPr>
      <xdr:spPr>
        <a:xfrm>
          <a:off x="16370300" y="16943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442</a:t>
          </a:r>
          <a:endParaRPr kumimoji="1" lang="ja-JP" altLang="en-US" sz="1000" b="1">
            <a:latin typeface="ＭＳ Ｐゴシック"/>
          </a:endParaRPr>
        </a:p>
      </xdr:txBody>
    </xdr:sp>
    <xdr:clientData/>
  </xdr:oneCellAnchor>
  <xdr:twoCellAnchor>
    <xdr:from>
      <xdr:col>23</xdr:col>
      <xdr:colOff>428625</xdr:colOff>
      <xdr:row>98</xdr:row>
      <xdr:rowOff>137678</xdr:rowOff>
    </xdr:from>
    <xdr:to>
      <xdr:col>23</xdr:col>
      <xdr:colOff>606425</xdr:colOff>
      <xdr:row>98</xdr:row>
      <xdr:rowOff>137678</xdr:rowOff>
    </xdr:to>
    <xdr:cxnSp macro="">
      <xdr:nvCxnSpPr>
        <xdr:cNvPr id="650" name="直線コネクタ 649"/>
        <xdr:cNvCxnSpPr/>
      </xdr:nvCxnSpPr>
      <xdr:spPr>
        <a:xfrm>
          <a:off x="16230600" y="16939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106731</xdr:rowOff>
    </xdr:from>
    <xdr:ext cx="599010" cy="259045"/>
    <xdr:sp macro="" textlink="">
      <xdr:nvSpPr>
        <xdr:cNvPr id="651" name="積立金最大値テキスト"/>
        <xdr:cNvSpPr txBox="1"/>
      </xdr:nvSpPr>
      <xdr:spPr>
        <a:xfrm>
          <a:off x="16370300" y="1536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295,548</a:t>
          </a:r>
          <a:endParaRPr kumimoji="1" lang="ja-JP" altLang="en-US" sz="1000" b="1">
            <a:latin typeface="ＭＳ Ｐゴシック"/>
          </a:endParaRPr>
        </a:p>
      </xdr:txBody>
    </xdr:sp>
    <xdr:clientData/>
  </xdr:oneCellAnchor>
  <xdr:twoCellAnchor>
    <xdr:from>
      <xdr:col>23</xdr:col>
      <xdr:colOff>428625</xdr:colOff>
      <xdr:row>90</xdr:row>
      <xdr:rowOff>160054</xdr:rowOff>
    </xdr:from>
    <xdr:to>
      <xdr:col>23</xdr:col>
      <xdr:colOff>606425</xdr:colOff>
      <xdr:row>90</xdr:row>
      <xdr:rowOff>160054</xdr:rowOff>
    </xdr:to>
    <xdr:cxnSp macro="">
      <xdr:nvCxnSpPr>
        <xdr:cNvPr id="652" name="直線コネクタ 651"/>
        <xdr:cNvCxnSpPr/>
      </xdr:nvCxnSpPr>
      <xdr:spPr>
        <a:xfrm>
          <a:off x="16230600" y="1559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124622</xdr:rowOff>
    </xdr:from>
    <xdr:to>
      <xdr:col>23</xdr:col>
      <xdr:colOff>517525</xdr:colOff>
      <xdr:row>98</xdr:row>
      <xdr:rowOff>128077</xdr:rowOff>
    </xdr:to>
    <xdr:cxnSp macro="">
      <xdr:nvCxnSpPr>
        <xdr:cNvPr id="653" name="直線コネクタ 652"/>
        <xdr:cNvCxnSpPr/>
      </xdr:nvCxnSpPr>
      <xdr:spPr>
        <a:xfrm>
          <a:off x="15481300" y="16926722"/>
          <a:ext cx="838200" cy="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47503</xdr:rowOff>
    </xdr:from>
    <xdr:ext cx="534377" cy="259045"/>
    <xdr:sp macro="" textlink="">
      <xdr:nvSpPr>
        <xdr:cNvPr id="654" name="積立金平均値テキスト"/>
        <xdr:cNvSpPr txBox="1"/>
      </xdr:nvSpPr>
      <xdr:spPr>
        <a:xfrm>
          <a:off x="16370300" y="16678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14,058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24626</xdr:rowOff>
    </xdr:from>
    <xdr:to>
      <xdr:col>23</xdr:col>
      <xdr:colOff>568325</xdr:colOff>
      <xdr:row>98</xdr:row>
      <xdr:rowOff>126226</xdr:rowOff>
    </xdr:to>
    <xdr:sp macro="" textlink="">
      <xdr:nvSpPr>
        <xdr:cNvPr id="655" name="フローチャート : 判断 654"/>
        <xdr:cNvSpPr/>
      </xdr:nvSpPr>
      <xdr:spPr>
        <a:xfrm>
          <a:off x="162687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13146</xdr:rowOff>
    </xdr:from>
    <xdr:to>
      <xdr:col>22</xdr:col>
      <xdr:colOff>365125</xdr:colOff>
      <xdr:row>98</xdr:row>
      <xdr:rowOff>124622</xdr:rowOff>
    </xdr:to>
    <xdr:cxnSp macro="">
      <xdr:nvCxnSpPr>
        <xdr:cNvPr id="656" name="直線コネクタ 655"/>
        <xdr:cNvCxnSpPr/>
      </xdr:nvCxnSpPr>
      <xdr:spPr>
        <a:xfrm>
          <a:off x="14592300" y="16815246"/>
          <a:ext cx="889000" cy="11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27298</xdr:rowOff>
    </xdr:from>
    <xdr:to>
      <xdr:col>22</xdr:col>
      <xdr:colOff>415925</xdr:colOff>
      <xdr:row>98</xdr:row>
      <xdr:rowOff>128898</xdr:rowOff>
    </xdr:to>
    <xdr:sp macro="" textlink="">
      <xdr:nvSpPr>
        <xdr:cNvPr id="657" name="フローチャート : 判断 656"/>
        <xdr:cNvSpPr/>
      </xdr:nvSpPr>
      <xdr:spPr>
        <a:xfrm>
          <a:off x="15430500" y="1682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145425</xdr:rowOff>
    </xdr:from>
    <xdr:ext cx="534377" cy="259045"/>
    <xdr:sp macro="" textlink="">
      <xdr:nvSpPr>
        <xdr:cNvPr id="658" name="テキスト ボックス 657"/>
        <xdr:cNvSpPr txBox="1"/>
      </xdr:nvSpPr>
      <xdr:spPr>
        <a:xfrm>
          <a:off x="15214111" y="1660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13,474</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13146</xdr:rowOff>
    </xdr:from>
    <xdr:to>
      <xdr:col>21</xdr:col>
      <xdr:colOff>161925</xdr:colOff>
      <xdr:row>98</xdr:row>
      <xdr:rowOff>87703</xdr:rowOff>
    </xdr:to>
    <xdr:cxnSp macro="">
      <xdr:nvCxnSpPr>
        <xdr:cNvPr id="659" name="直線コネクタ 658"/>
        <xdr:cNvCxnSpPr/>
      </xdr:nvCxnSpPr>
      <xdr:spPr>
        <a:xfrm flipV="1">
          <a:off x="13703300" y="16815246"/>
          <a:ext cx="889000" cy="7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155623</xdr:rowOff>
    </xdr:from>
    <xdr:to>
      <xdr:col>21</xdr:col>
      <xdr:colOff>212725</xdr:colOff>
      <xdr:row>98</xdr:row>
      <xdr:rowOff>85773</xdr:rowOff>
    </xdr:to>
    <xdr:sp macro="" textlink="">
      <xdr:nvSpPr>
        <xdr:cNvPr id="660" name="フローチャート : 判断 659"/>
        <xdr:cNvSpPr/>
      </xdr:nvSpPr>
      <xdr:spPr>
        <a:xfrm>
          <a:off x="14541500" y="1678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76900</xdr:rowOff>
    </xdr:from>
    <xdr:ext cx="534377" cy="259045"/>
    <xdr:sp macro="" textlink="">
      <xdr:nvSpPr>
        <xdr:cNvPr id="661" name="テキスト ボックス 660"/>
        <xdr:cNvSpPr txBox="1"/>
      </xdr:nvSpPr>
      <xdr:spPr>
        <a:xfrm>
          <a:off x="14325111" y="1687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22,906</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87703</xdr:rowOff>
    </xdr:from>
    <xdr:to>
      <xdr:col>19</xdr:col>
      <xdr:colOff>644525</xdr:colOff>
      <xdr:row>98</xdr:row>
      <xdr:rowOff>110855</xdr:rowOff>
    </xdr:to>
    <xdr:cxnSp macro="">
      <xdr:nvCxnSpPr>
        <xdr:cNvPr id="662" name="直線コネクタ 661"/>
        <xdr:cNvCxnSpPr/>
      </xdr:nvCxnSpPr>
      <xdr:spPr>
        <a:xfrm flipV="1">
          <a:off x="12814300" y="16889803"/>
          <a:ext cx="889000" cy="2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127057</xdr:rowOff>
    </xdr:from>
    <xdr:to>
      <xdr:col>20</xdr:col>
      <xdr:colOff>9525</xdr:colOff>
      <xdr:row>98</xdr:row>
      <xdr:rowOff>57207</xdr:rowOff>
    </xdr:to>
    <xdr:sp macro="" textlink="">
      <xdr:nvSpPr>
        <xdr:cNvPr id="663" name="フローチャート : 判断 662"/>
        <xdr:cNvSpPr/>
      </xdr:nvSpPr>
      <xdr:spPr>
        <a:xfrm>
          <a:off x="13652500" y="1675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73734</xdr:rowOff>
    </xdr:from>
    <xdr:ext cx="534377" cy="259045"/>
    <xdr:sp macro="" textlink="">
      <xdr:nvSpPr>
        <xdr:cNvPr id="664" name="テキスト ボックス 663"/>
        <xdr:cNvSpPr txBox="1"/>
      </xdr:nvSpPr>
      <xdr:spPr>
        <a:xfrm>
          <a:off x="13436111" y="1653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125499</xdr:rowOff>
    </xdr:from>
    <xdr:to>
      <xdr:col>18</xdr:col>
      <xdr:colOff>492125</xdr:colOff>
      <xdr:row>98</xdr:row>
      <xdr:rowOff>55649</xdr:rowOff>
    </xdr:to>
    <xdr:sp macro="" textlink="">
      <xdr:nvSpPr>
        <xdr:cNvPr id="665" name="フローチャート : 判断 664"/>
        <xdr:cNvSpPr/>
      </xdr:nvSpPr>
      <xdr:spPr>
        <a:xfrm>
          <a:off x="12763500" y="1675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72176</xdr:rowOff>
    </xdr:from>
    <xdr:ext cx="534377" cy="259045"/>
    <xdr:sp macro="" textlink="">
      <xdr:nvSpPr>
        <xdr:cNvPr id="666" name="テキスト ボックス 665"/>
        <xdr:cNvSpPr txBox="1"/>
      </xdr:nvSpPr>
      <xdr:spPr>
        <a:xfrm>
          <a:off x="12547111" y="1653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29,495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7" name="テキスト ボックス 66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8" name="テキスト ボックス 66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9" name="テキスト ボックス 66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0" name="テキスト ボックス 66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1" name="テキスト ボックス 67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77277</xdr:rowOff>
    </xdr:from>
    <xdr:to>
      <xdr:col>23</xdr:col>
      <xdr:colOff>568325</xdr:colOff>
      <xdr:row>99</xdr:row>
      <xdr:rowOff>7427</xdr:rowOff>
    </xdr:to>
    <xdr:sp macro="" textlink="">
      <xdr:nvSpPr>
        <xdr:cNvPr id="672" name="円/楕円 671"/>
        <xdr:cNvSpPr/>
      </xdr:nvSpPr>
      <xdr:spPr>
        <a:xfrm>
          <a:off x="16268700" y="1687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3053</xdr:rowOff>
    </xdr:from>
    <xdr:ext cx="469744" cy="259045"/>
    <xdr:sp macro="" textlink="">
      <xdr:nvSpPr>
        <xdr:cNvPr id="673" name="積立金該当値テキスト"/>
        <xdr:cNvSpPr txBox="1"/>
      </xdr:nvSpPr>
      <xdr:spPr>
        <a:xfrm>
          <a:off x="16370300" y="168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2,542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73822</xdr:rowOff>
    </xdr:from>
    <xdr:to>
      <xdr:col>22</xdr:col>
      <xdr:colOff>415925</xdr:colOff>
      <xdr:row>99</xdr:row>
      <xdr:rowOff>3972</xdr:rowOff>
    </xdr:to>
    <xdr:sp macro="" textlink="">
      <xdr:nvSpPr>
        <xdr:cNvPr id="674" name="円/楕円 673"/>
        <xdr:cNvSpPr/>
      </xdr:nvSpPr>
      <xdr:spPr>
        <a:xfrm>
          <a:off x="15430500" y="1687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166549</xdr:rowOff>
    </xdr:from>
    <xdr:ext cx="469744" cy="259045"/>
    <xdr:sp macro="" textlink="">
      <xdr:nvSpPr>
        <xdr:cNvPr id="675" name="テキスト ボックス 674"/>
        <xdr:cNvSpPr txBox="1"/>
      </xdr:nvSpPr>
      <xdr:spPr>
        <a:xfrm>
          <a:off x="15246427" y="1696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133796</xdr:rowOff>
    </xdr:from>
    <xdr:to>
      <xdr:col>21</xdr:col>
      <xdr:colOff>212725</xdr:colOff>
      <xdr:row>98</xdr:row>
      <xdr:rowOff>63946</xdr:rowOff>
    </xdr:to>
    <xdr:sp macro="" textlink="">
      <xdr:nvSpPr>
        <xdr:cNvPr id="676" name="円/楕円 675"/>
        <xdr:cNvSpPr/>
      </xdr:nvSpPr>
      <xdr:spPr>
        <a:xfrm>
          <a:off x="14541500" y="1676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80473</xdr:rowOff>
    </xdr:from>
    <xdr:ext cx="534377" cy="259045"/>
    <xdr:sp macro="" textlink="">
      <xdr:nvSpPr>
        <xdr:cNvPr id="677" name="テキスト ボックス 676"/>
        <xdr:cNvSpPr txBox="1"/>
      </xdr:nvSpPr>
      <xdr:spPr>
        <a:xfrm>
          <a:off x="14325111" y="1653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27,680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36903</xdr:rowOff>
    </xdr:from>
    <xdr:to>
      <xdr:col>20</xdr:col>
      <xdr:colOff>9525</xdr:colOff>
      <xdr:row>98</xdr:row>
      <xdr:rowOff>138503</xdr:rowOff>
    </xdr:to>
    <xdr:sp macro="" textlink="">
      <xdr:nvSpPr>
        <xdr:cNvPr id="678" name="円/楕円 677"/>
        <xdr:cNvSpPr/>
      </xdr:nvSpPr>
      <xdr:spPr>
        <a:xfrm>
          <a:off x="13652500" y="1683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129630</xdr:rowOff>
    </xdr:from>
    <xdr:ext cx="534377" cy="259045"/>
    <xdr:sp macro="" textlink="">
      <xdr:nvSpPr>
        <xdr:cNvPr id="679" name="テキスト ボックス 678"/>
        <xdr:cNvSpPr txBox="1"/>
      </xdr:nvSpPr>
      <xdr:spPr>
        <a:xfrm>
          <a:off x="13436111" y="1693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11,373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60055</xdr:rowOff>
    </xdr:from>
    <xdr:to>
      <xdr:col>18</xdr:col>
      <xdr:colOff>492125</xdr:colOff>
      <xdr:row>98</xdr:row>
      <xdr:rowOff>161655</xdr:rowOff>
    </xdr:to>
    <xdr:sp macro="" textlink="">
      <xdr:nvSpPr>
        <xdr:cNvPr id="680" name="円/楕円 679"/>
        <xdr:cNvSpPr/>
      </xdr:nvSpPr>
      <xdr:spPr>
        <a:xfrm>
          <a:off x="12763500" y="1686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152782</xdr:rowOff>
    </xdr:from>
    <xdr:ext cx="469744" cy="259045"/>
    <xdr:sp macro="" textlink="">
      <xdr:nvSpPr>
        <xdr:cNvPr id="681" name="テキスト ボックス 680"/>
        <xdr:cNvSpPr txBox="1"/>
      </xdr:nvSpPr>
      <xdr:spPr>
        <a:xfrm>
          <a:off x="12579427" y="1695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2" name="正方形/長方形 68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3" name="正方形/長方形 68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4" name="正方形/長方形 68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5" name="正方形/長方形 68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6" name="正方形/長方形 68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7" name="正方形/長方形 68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8" name="正方形/長方形 68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9" name="正方形/長方形 68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0" name="テキスト ボックス 68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1" name="直線コネクタ 69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2" name="直線コネクタ 69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3" name="テキスト ボックス 69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4" name="直線コネクタ 69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95" name="テキスト ボックス 69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6" name="直線コネクタ 69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97" name="テキスト ボックス 69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98" name="直線コネクタ 69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699" name="テキスト ボックス 69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0" name="直線コネクタ 69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1" name="テキスト ボックス 70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54478</xdr:rowOff>
    </xdr:from>
    <xdr:to>
      <xdr:col>32</xdr:col>
      <xdr:colOff>186689</xdr:colOff>
      <xdr:row>38</xdr:row>
      <xdr:rowOff>139700</xdr:rowOff>
    </xdr:to>
    <xdr:cxnSp macro="">
      <xdr:nvCxnSpPr>
        <xdr:cNvPr id="703" name="直線コネクタ 702"/>
        <xdr:cNvCxnSpPr/>
      </xdr:nvCxnSpPr>
      <xdr:spPr>
        <a:xfrm flipV="1">
          <a:off x="22159595" y="5540878"/>
          <a:ext cx="1269" cy="1113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5" name="直線コネクタ 70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1155</xdr:rowOff>
    </xdr:from>
    <xdr:ext cx="534377" cy="259045"/>
    <xdr:sp macro="" textlink="">
      <xdr:nvSpPr>
        <xdr:cNvPr id="706" name="投資及び出資金最大値テキスト"/>
        <xdr:cNvSpPr txBox="1"/>
      </xdr:nvSpPr>
      <xdr:spPr>
        <a:xfrm>
          <a:off x="22212300" y="531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24,364</a:t>
          </a:r>
          <a:endParaRPr kumimoji="1" lang="ja-JP" altLang="en-US" sz="1000" b="1">
            <a:latin typeface="ＭＳ Ｐゴシック"/>
          </a:endParaRPr>
        </a:p>
      </xdr:txBody>
    </xdr:sp>
    <xdr:clientData/>
  </xdr:oneCellAnchor>
  <xdr:twoCellAnchor>
    <xdr:from>
      <xdr:col>32</xdr:col>
      <xdr:colOff>98425</xdr:colOff>
      <xdr:row>32</xdr:row>
      <xdr:rowOff>54478</xdr:rowOff>
    </xdr:from>
    <xdr:to>
      <xdr:col>32</xdr:col>
      <xdr:colOff>276225</xdr:colOff>
      <xdr:row>32</xdr:row>
      <xdr:rowOff>54478</xdr:rowOff>
    </xdr:to>
    <xdr:cxnSp macro="">
      <xdr:nvCxnSpPr>
        <xdr:cNvPr id="707" name="直線コネクタ 706"/>
        <xdr:cNvCxnSpPr/>
      </xdr:nvCxnSpPr>
      <xdr:spPr>
        <a:xfrm>
          <a:off x="22072600" y="554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08" name="直線コネクタ 70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13250</xdr:rowOff>
    </xdr:from>
    <xdr:ext cx="469744" cy="259045"/>
    <xdr:sp macro="" textlink="">
      <xdr:nvSpPr>
        <xdr:cNvPr id="709" name="投資及び出資金平均値テキスト"/>
        <xdr:cNvSpPr txBox="1"/>
      </xdr:nvSpPr>
      <xdr:spPr>
        <a:xfrm>
          <a:off x="22212300" y="6356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161823</xdr:rowOff>
    </xdr:from>
    <xdr:to>
      <xdr:col>32</xdr:col>
      <xdr:colOff>238125</xdr:colOff>
      <xdr:row>38</xdr:row>
      <xdr:rowOff>91973</xdr:rowOff>
    </xdr:to>
    <xdr:sp macro="" textlink="">
      <xdr:nvSpPr>
        <xdr:cNvPr id="710" name="フローチャート : 判断 709"/>
        <xdr:cNvSpPr/>
      </xdr:nvSpPr>
      <xdr:spPr>
        <a:xfrm>
          <a:off x="221107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1" name="直線コネクタ 71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132562</xdr:rowOff>
    </xdr:from>
    <xdr:to>
      <xdr:col>31</xdr:col>
      <xdr:colOff>85725</xdr:colOff>
      <xdr:row>38</xdr:row>
      <xdr:rowOff>62712</xdr:rowOff>
    </xdr:to>
    <xdr:sp macro="" textlink="">
      <xdr:nvSpPr>
        <xdr:cNvPr id="712" name="フローチャート : 判断 711"/>
        <xdr:cNvSpPr/>
      </xdr:nvSpPr>
      <xdr:spPr>
        <a:xfrm>
          <a:off x="21272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79239</xdr:rowOff>
    </xdr:from>
    <xdr:ext cx="469744" cy="259045"/>
    <xdr:sp macro="" textlink="">
      <xdr:nvSpPr>
        <xdr:cNvPr id="713" name="テキスト ボックス 712"/>
        <xdr:cNvSpPr txBox="1"/>
      </xdr:nvSpPr>
      <xdr:spPr>
        <a:xfrm>
          <a:off x="21088427" y="62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14" name="直線コネクタ 71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158714</xdr:rowOff>
    </xdr:from>
    <xdr:to>
      <xdr:col>29</xdr:col>
      <xdr:colOff>568325</xdr:colOff>
      <xdr:row>38</xdr:row>
      <xdr:rowOff>88864</xdr:rowOff>
    </xdr:to>
    <xdr:sp macro="" textlink="">
      <xdr:nvSpPr>
        <xdr:cNvPr id="715" name="フローチャート : 判断 714"/>
        <xdr:cNvSpPr/>
      </xdr:nvSpPr>
      <xdr:spPr>
        <a:xfrm>
          <a:off x="20383500" y="650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105391</xdr:rowOff>
    </xdr:from>
    <xdr:ext cx="469744" cy="259045"/>
    <xdr:sp macro="" textlink="">
      <xdr:nvSpPr>
        <xdr:cNvPr id="716" name="テキスト ボックス 715"/>
        <xdr:cNvSpPr txBox="1"/>
      </xdr:nvSpPr>
      <xdr:spPr>
        <a:xfrm>
          <a:off x="20199427" y="627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17" name="直線コネクタ 71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2535</xdr:rowOff>
    </xdr:from>
    <xdr:to>
      <xdr:col>28</xdr:col>
      <xdr:colOff>365125</xdr:colOff>
      <xdr:row>38</xdr:row>
      <xdr:rowOff>104135</xdr:rowOff>
    </xdr:to>
    <xdr:sp macro="" textlink="">
      <xdr:nvSpPr>
        <xdr:cNvPr id="718" name="フローチャート : 判断 717"/>
        <xdr:cNvSpPr/>
      </xdr:nvSpPr>
      <xdr:spPr>
        <a:xfrm>
          <a:off x="19494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120662</xdr:rowOff>
    </xdr:from>
    <xdr:ext cx="469744" cy="259045"/>
    <xdr:sp macro="" textlink="">
      <xdr:nvSpPr>
        <xdr:cNvPr id="719" name="テキスト ボックス 718"/>
        <xdr:cNvSpPr txBox="1"/>
      </xdr:nvSpPr>
      <xdr:spPr>
        <a:xfrm>
          <a:off x="19310427" y="629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935</xdr:rowOff>
    </xdr:from>
    <xdr:to>
      <xdr:col>27</xdr:col>
      <xdr:colOff>161925</xdr:colOff>
      <xdr:row>38</xdr:row>
      <xdr:rowOff>102535</xdr:rowOff>
    </xdr:to>
    <xdr:sp macro="" textlink="">
      <xdr:nvSpPr>
        <xdr:cNvPr id="720" name="フローチャート : 判断 719"/>
        <xdr:cNvSpPr/>
      </xdr:nvSpPr>
      <xdr:spPr>
        <a:xfrm>
          <a:off x="18605500" y="651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119062</xdr:rowOff>
    </xdr:from>
    <xdr:ext cx="469744" cy="259045"/>
    <xdr:sp macro="" textlink="">
      <xdr:nvSpPr>
        <xdr:cNvPr id="721" name="テキスト ボックス 720"/>
        <xdr:cNvSpPr txBox="1"/>
      </xdr:nvSpPr>
      <xdr:spPr>
        <a:xfrm>
          <a:off x="18421427" y="629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2" name="テキスト ボックス 72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3" name="テキスト ボックス 72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4" name="テキスト ボックス 72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5" name="テキスト ボックス 72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6" name="テキスト ボックス 72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27" name="円/楕円 72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28"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29" name="円/楕円 72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0" name="テキスト ボックス 729"/>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1" name="円/楕円 73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2" name="テキスト ボックス 731"/>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33" name="円/楕円 73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34" name="テキスト ボックス 733"/>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35" name="円/楕円 73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36" name="テキスト ボックス 735"/>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7" name="正方形/長方形 73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8" name="正方形/長方形 73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9" name="正方形/長方形 73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0" name="正方形/長方形 73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1" name="正方形/長方形 74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2" name="正方形/長方形 74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3" name="正方形/長方形 74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4" name="正方形/長方形 74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5" name="テキスト ボックス 74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6" name="直線コネクタ 74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7" name="直線コネクタ 74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8" name="テキスト ボックス 74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9" name="直線コネクタ 74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0" name="テキスト ボックス 74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1" name="直線コネクタ 75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2" name="テキスト ボックス 75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3" name="直線コネクタ 75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4" name="テキスト ボックス 75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5" name="直線コネクタ 75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6" name="テキスト ボックス 75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7" name="直線コネクタ 75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8" name="テキスト ボックス 75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109182</xdr:rowOff>
    </xdr:from>
    <xdr:to>
      <xdr:col>32</xdr:col>
      <xdr:colOff>186689</xdr:colOff>
      <xdr:row>59</xdr:row>
      <xdr:rowOff>44450</xdr:rowOff>
    </xdr:to>
    <xdr:cxnSp macro="">
      <xdr:nvCxnSpPr>
        <xdr:cNvPr id="760" name="直線コネクタ 759"/>
        <xdr:cNvCxnSpPr/>
      </xdr:nvCxnSpPr>
      <xdr:spPr>
        <a:xfrm flipV="1">
          <a:off x="22159595" y="8853132"/>
          <a:ext cx="1269" cy="1306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2" name="直線コネクタ 76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55859</xdr:rowOff>
    </xdr:from>
    <xdr:ext cx="534377" cy="259045"/>
    <xdr:sp macro="" textlink="">
      <xdr:nvSpPr>
        <xdr:cNvPr id="763" name="貸付金最大値テキスト"/>
        <xdr:cNvSpPr txBox="1"/>
      </xdr:nvSpPr>
      <xdr:spPr>
        <a:xfrm>
          <a:off x="22212300" y="862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34,301</a:t>
          </a:r>
          <a:endParaRPr kumimoji="1" lang="ja-JP" altLang="en-US" sz="1000" b="1">
            <a:latin typeface="ＭＳ Ｐゴシック"/>
          </a:endParaRPr>
        </a:p>
      </xdr:txBody>
    </xdr:sp>
    <xdr:clientData/>
  </xdr:oneCellAnchor>
  <xdr:twoCellAnchor>
    <xdr:from>
      <xdr:col>32</xdr:col>
      <xdr:colOff>98425</xdr:colOff>
      <xdr:row>51</xdr:row>
      <xdr:rowOff>109182</xdr:rowOff>
    </xdr:from>
    <xdr:to>
      <xdr:col>32</xdr:col>
      <xdr:colOff>276225</xdr:colOff>
      <xdr:row>51</xdr:row>
      <xdr:rowOff>109182</xdr:rowOff>
    </xdr:to>
    <xdr:cxnSp macro="">
      <xdr:nvCxnSpPr>
        <xdr:cNvPr id="764" name="直線コネクタ 763"/>
        <xdr:cNvCxnSpPr/>
      </xdr:nvCxnSpPr>
      <xdr:spPr>
        <a:xfrm>
          <a:off x="22072600" y="885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111125</xdr:rowOff>
    </xdr:from>
    <xdr:to>
      <xdr:col>32</xdr:col>
      <xdr:colOff>187325</xdr:colOff>
      <xdr:row>57</xdr:row>
      <xdr:rowOff>135966</xdr:rowOff>
    </xdr:to>
    <xdr:cxnSp macro="">
      <xdr:nvCxnSpPr>
        <xdr:cNvPr id="765" name="直線コネクタ 764"/>
        <xdr:cNvCxnSpPr/>
      </xdr:nvCxnSpPr>
      <xdr:spPr>
        <a:xfrm>
          <a:off x="21323300" y="9883775"/>
          <a:ext cx="838200" cy="2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94822</xdr:rowOff>
    </xdr:from>
    <xdr:ext cx="469744" cy="259045"/>
    <xdr:sp macro="" textlink="">
      <xdr:nvSpPr>
        <xdr:cNvPr id="766" name="貸付金平均値テキスト"/>
        <xdr:cNvSpPr txBox="1"/>
      </xdr:nvSpPr>
      <xdr:spPr>
        <a:xfrm>
          <a:off x="22212300" y="9696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71945</xdr:rowOff>
    </xdr:from>
    <xdr:to>
      <xdr:col>32</xdr:col>
      <xdr:colOff>238125</xdr:colOff>
      <xdr:row>58</xdr:row>
      <xdr:rowOff>2095</xdr:rowOff>
    </xdr:to>
    <xdr:sp macro="" textlink="">
      <xdr:nvSpPr>
        <xdr:cNvPr id="767" name="フローチャート : 判断 766"/>
        <xdr:cNvSpPr/>
      </xdr:nvSpPr>
      <xdr:spPr>
        <a:xfrm>
          <a:off x="22110700" y="98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55</xdr:row>
      <xdr:rowOff>151435</xdr:rowOff>
    </xdr:from>
    <xdr:to>
      <xdr:col>31</xdr:col>
      <xdr:colOff>34925</xdr:colOff>
      <xdr:row>57</xdr:row>
      <xdr:rowOff>111125</xdr:rowOff>
    </xdr:to>
    <xdr:cxnSp macro="">
      <xdr:nvCxnSpPr>
        <xdr:cNvPr id="768" name="直線コネクタ 767"/>
        <xdr:cNvCxnSpPr/>
      </xdr:nvCxnSpPr>
      <xdr:spPr>
        <a:xfrm>
          <a:off x="20434300" y="9581185"/>
          <a:ext cx="889000" cy="30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124371</xdr:rowOff>
    </xdr:from>
    <xdr:to>
      <xdr:col>31</xdr:col>
      <xdr:colOff>85725</xdr:colOff>
      <xdr:row>58</xdr:row>
      <xdr:rowOff>54521</xdr:rowOff>
    </xdr:to>
    <xdr:sp macro="" textlink="">
      <xdr:nvSpPr>
        <xdr:cNvPr id="769" name="フローチャート : 判断 768"/>
        <xdr:cNvSpPr/>
      </xdr:nvSpPr>
      <xdr:spPr>
        <a:xfrm>
          <a:off x="21272500" y="9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45648</xdr:rowOff>
    </xdr:from>
    <xdr:ext cx="469744" cy="259045"/>
    <xdr:sp macro="" textlink="">
      <xdr:nvSpPr>
        <xdr:cNvPr id="770" name="テキスト ボックス 769"/>
        <xdr:cNvSpPr txBox="1"/>
      </xdr:nvSpPr>
      <xdr:spPr>
        <a:xfrm>
          <a:off x="21088427" y="9989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5,569</a:t>
          </a:r>
          <a:endParaRPr kumimoji="1" lang="ja-JP" altLang="en-US" sz="1000" b="1">
            <a:solidFill>
              <a:srgbClr val="000080"/>
            </a:solidFill>
            <a:latin typeface="ＭＳ Ｐゴシック"/>
          </a:endParaRPr>
        </a:p>
      </xdr:txBody>
    </xdr:sp>
    <xdr:clientData/>
  </xdr:oneCellAnchor>
  <xdr:twoCellAnchor>
    <xdr:from>
      <xdr:col>28</xdr:col>
      <xdr:colOff>314325</xdr:colOff>
      <xdr:row>55</xdr:row>
      <xdr:rowOff>151435</xdr:rowOff>
    </xdr:from>
    <xdr:to>
      <xdr:col>29</xdr:col>
      <xdr:colOff>517525</xdr:colOff>
      <xdr:row>57</xdr:row>
      <xdr:rowOff>98819</xdr:rowOff>
    </xdr:to>
    <xdr:cxnSp macro="">
      <xdr:nvCxnSpPr>
        <xdr:cNvPr id="771" name="直線コネクタ 770"/>
        <xdr:cNvCxnSpPr/>
      </xdr:nvCxnSpPr>
      <xdr:spPr>
        <a:xfrm flipV="1">
          <a:off x="19545300" y="9581185"/>
          <a:ext cx="889000" cy="29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108179</xdr:rowOff>
    </xdr:from>
    <xdr:to>
      <xdr:col>29</xdr:col>
      <xdr:colOff>568325</xdr:colOff>
      <xdr:row>58</xdr:row>
      <xdr:rowOff>38329</xdr:rowOff>
    </xdr:to>
    <xdr:sp macro="" textlink="">
      <xdr:nvSpPr>
        <xdr:cNvPr id="772" name="フローチャート : 判断 771"/>
        <xdr:cNvSpPr/>
      </xdr:nvSpPr>
      <xdr:spPr>
        <a:xfrm>
          <a:off x="20383500" y="988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29456</xdr:rowOff>
    </xdr:from>
    <xdr:ext cx="469744" cy="259045"/>
    <xdr:sp macro="" textlink="">
      <xdr:nvSpPr>
        <xdr:cNvPr id="773" name="テキスト ボックス 772"/>
        <xdr:cNvSpPr txBox="1"/>
      </xdr:nvSpPr>
      <xdr:spPr>
        <a:xfrm>
          <a:off x="20199427" y="997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98819</xdr:rowOff>
    </xdr:from>
    <xdr:to>
      <xdr:col>28</xdr:col>
      <xdr:colOff>314325</xdr:colOff>
      <xdr:row>57</xdr:row>
      <xdr:rowOff>119240</xdr:rowOff>
    </xdr:to>
    <xdr:cxnSp macro="">
      <xdr:nvCxnSpPr>
        <xdr:cNvPr id="774" name="直線コネクタ 773"/>
        <xdr:cNvCxnSpPr/>
      </xdr:nvCxnSpPr>
      <xdr:spPr>
        <a:xfrm flipV="1">
          <a:off x="18656300" y="9871469"/>
          <a:ext cx="889000" cy="2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108255</xdr:rowOff>
    </xdr:from>
    <xdr:to>
      <xdr:col>28</xdr:col>
      <xdr:colOff>365125</xdr:colOff>
      <xdr:row>58</xdr:row>
      <xdr:rowOff>38405</xdr:rowOff>
    </xdr:to>
    <xdr:sp macro="" textlink="">
      <xdr:nvSpPr>
        <xdr:cNvPr id="775" name="フローチャート : 判断 774"/>
        <xdr:cNvSpPr/>
      </xdr:nvSpPr>
      <xdr:spPr>
        <a:xfrm>
          <a:off x="19494500" y="98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29532</xdr:rowOff>
    </xdr:from>
    <xdr:ext cx="469744" cy="259045"/>
    <xdr:sp macro="" textlink="">
      <xdr:nvSpPr>
        <xdr:cNvPr id="776" name="テキスト ボックス 775"/>
        <xdr:cNvSpPr txBox="1"/>
      </xdr:nvSpPr>
      <xdr:spPr>
        <a:xfrm>
          <a:off x="19310427" y="997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85281</xdr:rowOff>
    </xdr:from>
    <xdr:to>
      <xdr:col>27</xdr:col>
      <xdr:colOff>161925</xdr:colOff>
      <xdr:row>58</xdr:row>
      <xdr:rowOff>15431</xdr:rowOff>
    </xdr:to>
    <xdr:sp macro="" textlink="">
      <xdr:nvSpPr>
        <xdr:cNvPr id="777" name="フローチャート : 判断 776"/>
        <xdr:cNvSpPr/>
      </xdr:nvSpPr>
      <xdr:spPr>
        <a:xfrm>
          <a:off x="18605500" y="985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6558</xdr:rowOff>
    </xdr:from>
    <xdr:ext cx="469744" cy="259045"/>
    <xdr:sp macro="" textlink="">
      <xdr:nvSpPr>
        <xdr:cNvPr id="778" name="テキスト ボックス 777"/>
        <xdr:cNvSpPr txBox="1"/>
      </xdr:nvSpPr>
      <xdr:spPr>
        <a:xfrm>
          <a:off x="18421427" y="995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9" name="テキスト ボックス 77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0" name="テキスト ボックス 77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1" name="テキスト ボックス 78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2" name="テキスト ボックス 78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3" name="テキスト ボックス 78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85166</xdr:rowOff>
    </xdr:from>
    <xdr:to>
      <xdr:col>32</xdr:col>
      <xdr:colOff>238125</xdr:colOff>
      <xdr:row>58</xdr:row>
      <xdr:rowOff>15316</xdr:rowOff>
    </xdr:to>
    <xdr:sp macro="" textlink="">
      <xdr:nvSpPr>
        <xdr:cNvPr id="784" name="円/楕円 783"/>
        <xdr:cNvSpPr/>
      </xdr:nvSpPr>
      <xdr:spPr>
        <a:xfrm>
          <a:off x="22110700" y="985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63593</xdr:rowOff>
    </xdr:from>
    <xdr:ext cx="469744" cy="259045"/>
    <xdr:sp macro="" textlink="">
      <xdr:nvSpPr>
        <xdr:cNvPr id="785" name="貸付金該当値テキスト"/>
        <xdr:cNvSpPr txBox="1"/>
      </xdr:nvSpPr>
      <xdr:spPr>
        <a:xfrm>
          <a:off x="22212300" y="983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6,598</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60325</xdr:rowOff>
    </xdr:from>
    <xdr:to>
      <xdr:col>31</xdr:col>
      <xdr:colOff>85725</xdr:colOff>
      <xdr:row>57</xdr:row>
      <xdr:rowOff>161925</xdr:rowOff>
    </xdr:to>
    <xdr:sp macro="" textlink="">
      <xdr:nvSpPr>
        <xdr:cNvPr id="786" name="円/楕円 785"/>
        <xdr:cNvSpPr/>
      </xdr:nvSpPr>
      <xdr:spPr>
        <a:xfrm>
          <a:off x="21272500" y="98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7002</xdr:rowOff>
    </xdr:from>
    <xdr:ext cx="469744" cy="259045"/>
    <xdr:sp macro="" textlink="">
      <xdr:nvSpPr>
        <xdr:cNvPr id="787" name="テキスト ボックス 786"/>
        <xdr:cNvSpPr txBox="1"/>
      </xdr:nvSpPr>
      <xdr:spPr>
        <a:xfrm>
          <a:off x="21088427" y="960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7,250</a:t>
          </a:r>
          <a:endParaRPr kumimoji="1" lang="ja-JP" altLang="en-US" sz="1000" b="1">
            <a:solidFill>
              <a:srgbClr val="FF0000"/>
            </a:solidFill>
            <a:latin typeface="ＭＳ Ｐゴシック"/>
          </a:endParaRPr>
        </a:p>
      </xdr:txBody>
    </xdr:sp>
    <xdr:clientData/>
  </xdr:oneCellAnchor>
  <xdr:twoCellAnchor>
    <xdr:from>
      <xdr:col>29</xdr:col>
      <xdr:colOff>466725</xdr:colOff>
      <xdr:row>55</xdr:row>
      <xdr:rowOff>100635</xdr:rowOff>
    </xdr:from>
    <xdr:to>
      <xdr:col>29</xdr:col>
      <xdr:colOff>568325</xdr:colOff>
      <xdr:row>56</xdr:row>
      <xdr:rowOff>30785</xdr:rowOff>
    </xdr:to>
    <xdr:sp macro="" textlink="">
      <xdr:nvSpPr>
        <xdr:cNvPr id="788" name="円/楕円 787"/>
        <xdr:cNvSpPr/>
      </xdr:nvSpPr>
      <xdr:spPr>
        <a:xfrm>
          <a:off x="20383500" y="953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54</xdr:row>
      <xdr:rowOff>47312</xdr:rowOff>
    </xdr:from>
    <xdr:ext cx="534377" cy="259045"/>
    <xdr:sp macro="" textlink="">
      <xdr:nvSpPr>
        <xdr:cNvPr id="789" name="テキスト ボックス 788"/>
        <xdr:cNvSpPr txBox="1"/>
      </xdr:nvSpPr>
      <xdr:spPr>
        <a:xfrm>
          <a:off x="20167111" y="930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15,192</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48019</xdr:rowOff>
    </xdr:from>
    <xdr:to>
      <xdr:col>28</xdr:col>
      <xdr:colOff>365125</xdr:colOff>
      <xdr:row>57</xdr:row>
      <xdr:rowOff>149619</xdr:rowOff>
    </xdr:to>
    <xdr:sp macro="" textlink="">
      <xdr:nvSpPr>
        <xdr:cNvPr id="790" name="円/楕円 789"/>
        <xdr:cNvSpPr/>
      </xdr:nvSpPr>
      <xdr:spPr>
        <a:xfrm>
          <a:off x="19494500" y="982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166146</xdr:rowOff>
    </xdr:from>
    <xdr:ext cx="469744" cy="259045"/>
    <xdr:sp macro="" textlink="">
      <xdr:nvSpPr>
        <xdr:cNvPr id="791" name="テキスト ボックス 790"/>
        <xdr:cNvSpPr txBox="1"/>
      </xdr:nvSpPr>
      <xdr:spPr>
        <a:xfrm>
          <a:off x="19310427" y="9595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7,573</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68440</xdr:rowOff>
    </xdr:from>
    <xdr:to>
      <xdr:col>27</xdr:col>
      <xdr:colOff>161925</xdr:colOff>
      <xdr:row>57</xdr:row>
      <xdr:rowOff>170040</xdr:rowOff>
    </xdr:to>
    <xdr:sp macro="" textlink="">
      <xdr:nvSpPr>
        <xdr:cNvPr id="792" name="円/楕円 791"/>
        <xdr:cNvSpPr/>
      </xdr:nvSpPr>
      <xdr:spPr>
        <a:xfrm>
          <a:off x="18605500" y="984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15117</xdr:rowOff>
    </xdr:from>
    <xdr:ext cx="469744" cy="259045"/>
    <xdr:sp macro="" textlink="">
      <xdr:nvSpPr>
        <xdr:cNvPr id="793" name="テキスト ボックス 792"/>
        <xdr:cNvSpPr txBox="1"/>
      </xdr:nvSpPr>
      <xdr:spPr>
        <a:xfrm>
          <a:off x="18421427" y="961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4" name="正方形/長方形 79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5" name="正方形/長方形 79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6" name="正方形/長方形 79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7" name="正方形/長方形 79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8" name="正方形/長方形 79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9" name="正方形/長方形 79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0" name="正方形/長方形 79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1" name="正方形/長方形 80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2" name="テキスト ボックス 80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3" name="直線コネクタ 80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04" name="直線コネクタ 80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05" name="テキスト ボックス 804"/>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06" name="直線コネクタ 80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07" name="テキスト ボックス 80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08" name="直線コネクタ 80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09" name="テキスト ボックス 80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0" name="直線コネクタ 80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1" name="テキスト ボックス 81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2" name="直線コネクタ 81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3" name="テキスト ボックス 81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4" name="直線コネクタ 81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5" name="テキスト ボックス 81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6" name="直線コネクタ 81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7" name="テキスト ボックス 81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95493</xdr:rowOff>
    </xdr:from>
    <xdr:to>
      <xdr:col>32</xdr:col>
      <xdr:colOff>186689</xdr:colOff>
      <xdr:row>78</xdr:row>
      <xdr:rowOff>32193</xdr:rowOff>
    </xdr:to>
    <xdr:cxnSp macro="">
      <xdr:nvCxnSpPr>
        <xdr:cNvPr id="819" name="直線コネクタ 818"/>
        <xdr:cNvCxnSpPr/>
      </xdr:nvCxnSpPr>
      <xdr:spPr>
        <a:xfrm flipV="1">
          <a:off x="22159595" y="11925543"/>
          <a:ext cx="1269" cy="147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36020</xdr:rowOff>
    </xdr:from>
    <xdr:ext cx="534377" cy="259045"/>
    <xdr:sp macro="" textlink="">
      <xdr:nvSpPr>
        <xdr:cNvPr id="820" name="繰出金最小値テキスト"/>
        <xdr:cNvSpPr txBox="1"/>
      </xdr:nvSpPr>
      <xdr:spPr>
        <a:xfrm>
          <a:off x="22212300" y="1340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21,876</a:t>
          </a:r>
          <a:endParaRPr kumimoji="1" lang="ja-JP" altLang="en-US" sz="1000" b="1">
            <a:latin typeface="ＭＳ Ｐゴシック"/>
          </a:endParaRPr>
        </a:p>
      </xdr:txBody>
    </xdr:sp>
    <xdr:clientData/>
  </xdr:oneCellAnchor>
  <xdr:twoCellAnchor>
    <xdr:from>
      <xdr:col>32</xdr:col>
      <xdr:colOff>98425</xdr:colOff>
      <xdr:row>78</xdr:row>
      <xdr:rowOff>32193</xdr:rowOff>
    </xdr:from>
    <xdr:to>
      <xdr:col>32</xdr:col>
      <xdr:colOff>276225</xdr:colOff>
      <xdr:row>78</xdr:row>
      <xdr:rowOff>32193</xdr:rowOff>
    </xdr:to>
    <xdr:cxnSp macro="">
      <xdr:nvCxnSpPr>
        <xdr:cNvPr id="821" name="直線コネクタ 820"/>
        <xdr:cNvCxnSpPr/>
      </xdr:nvCxnSpPr>
      <xdr:spPr>
        <a:xfrm>
          <a:off x="22072600" y="13405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42170</xdr:rowOff>
    </xdr:from>
    <xdr:ext cx="599010" cy="259045"/>
    <xdr:sp macro="" textlink="">
      <xdr:nvSpPr>
        <xdr:cNvPr id="822" name="繰出金最大値テキスト"/>
        <xdr:cNvSpPr txBox="1"/>
      </xdr:nvSpPr>
      <xdr:spPr>
        <a:xfrm>
          <a:off x="22212300" y="1170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157,811</a:t>
          </a:r>
          <a:endParaRPr kumimoji="1" lang="ja-JP" altLang="en-US" sz="1000" b="1">
            <a:latin typeface="ＭＳ Ｐゴシック"/>
          </a:endParaRPr>
        </a:p>
      </xdr:txBody>
    </xdr:sp>
    <xdr:clientData/>
  </xdr:oneCellAnchor>
  <xdr:twoCellAnchor>
    <xdr:from>
      <xdr:col>32</xdr:col>
      <xdr:colOff>98425</xdr:colOff>
      <xdr:row>69</xdr:row>
      <xdr:rowOff>95493</xdr:rowOff>
    </xdr:from>
    <xdr:to>
      <xdr:col>32</xdr:col>
      <xdr:colOff>276225</xdr:colOff>
      <xdr:row>69</xdr:row>
      <xdr:rowOff>95493</xdr:rowOff>
    </xdr:to>
    <xdr:cxnSp macro="">
      <xdr:nvCxnSpPr>
        <xdr:cNvPr id="823" name="直線コネクタ 822"/>
        <xdr:cNvCxnSpPr/>
      </xdr:nvCxnSpPr>
      <xdr:spPr>
        <a:xfrm>
          <a:off x="22072600" y="11925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82071</xdr:rowOff>
    </xdr:from>
    <xdr:to>
      <xdr:col>32</xdr:col>
      <xdr:colOff>187325</xdr:colOff>
      <xdr:row>77</xdr:row>
      <xdr:rowOff>106020</xdr:rowOff>
    </xdr:to>
    <xdr:cxnSp macro="">
      <xdr:nvCxnSpPr>
        <xdr:cNvPr id="824" name="直線コネクタ 823"/>
        <xdr:cNvCxnSpPr/>
      </xdr:nvCxnSpPr>
      <xdr:spPr>
        <a:xfrm flipV="1">
          <a:off x="21323300" y="13283721"/>
          <a:ext cx="83820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5108</xdr:rowOff>
    </xdr:from>
    <xdr:ext cx="534377" cy="259045"/>
    <xdr:sp macro="" textlink="">
      <xdr:nvSpPr>
        <xdr:cNvPr id="825" name="繰出金平均値テキスト"/>
        <xdr:cNvSpPr txBox="1"/>
      </xdr:nvSpPr>
      <xdr:spPr>
        <a:xfrm>
          <a:off x="22212300" y="12863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53,299</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153681</xdr:rowOff>
    </xdr:from>
    <xdr:to>
      <xdr:col>32</xdr:col>
      <xdr:colOff>238125</xdr:colOff>
      <xdr:row>76</xdr:row>
      <xdr:rowOff>83831</xdr:rowOff>
    </xdr:to>
    <xdr:sp macro="" textlink="">
      <xdr:nvSpPr>
        <xdr:cNvPr id="826" name="フローチャート : 判断 825"/>
        <xdr:cNvSpPr/>
      </xdr:nvSpPr>
      <xdr:spPr>
        <a:xfrm>
          <a:off x="22110700" y="1301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106020</xdr:rowOff>
    </xdr:from>
    <xdr:to>
      <xdr:col>31</xdr:col>
      <xdr:colOff>34925</xdr:colOff>
      <xdr:row>77</xdr:row>
      <xdr:rowOff>116644</xdr:rowOff>
    </xdr:to>
    <xdr:cxnSp macro="">
      <xdr:nvCxnSpPr>
        <xdr:cNvPr id="827" name="直線コネクタ 826"/>
        <xdr:cNvCxnSpPr/>
      </xdr:nvCxnSpPr>
      <xdr:spPr>
        <a:xfrm flipV="1">
          <a:off x="20434300" y="13307670"/>
          <a:ext cx="889000" cy="1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137374</xdr:rowOff>
    </xdr:from>
    <xdr:to>
      <xdr:col>31</xdr:col>
      <xdr:colOff>85725</xdr:colOff>
      <xdr:row>76</xdr:row>
      <xdr:rowOff>67525</xdr:rowOff>
    </xdr:to>
    <xdr:sp macro="" textlink="">
      <xdr:nvSpPr>
        <xdr:cNvPr id="828" name="フローチャート : 判断 827"/>
        <xdr:cNvSpPr/>
      </xdr:nvSpPr>
      <xdr:spPr>
        <a:xfrm>
          <a:off x="21272500" y="129961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84051</xdr:rowOff>
    </xdr:from>
    <xdr:ext cx="534377" cy="259045"/>
    <xdr:sp macro="" textlink="">
      <xdr:nvSpPr>
        <xdr:cNvPr id="829" name="テキスト ボックス 828"/>
        <xdr:cNvSpPr txBox="1"/>
      </xdr:nvSpPr>
      <xdr:spPr>
        <a:xfrm>
          <a:off x="21056111" y="1277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54,797</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116644</xdr:rowOff>
    </xdr:from>
    <xdr:to>
      <xdr:col>29</xdr:col>
      <xdr:colOff>517525</xdr:colOff>
      <xdr:row>77</xdr:row>
      <xdr:rowOff>143086</xdr:rowOff>
    </xdr:to>
    <xdr:cxnSp macro="">
      <xdr:nvCxnSpPr>
        <xdr:cNvPr id="830" name="直線コネクタ 829"/>
        <xdr:cNvCxnSpPr/>
      </xdr:nvCxnSpPr>
      <xdr:spPr>
        <a:xfrm flipV="1">
          <a:off x="19545300" y="13318294"/>
          <a:ext cx="889000" cy="2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151918</xdr:rowOff>
    </xdr:from>
    <xdr:to>
      <xdr:col>29</xdr:col>
      <xdr:colOff>568325</xdr:colOff>
      <xdr:row>76</xdr:row>
      <xdr:rowOff>82068</xdr:rowOff>
    </xdr:to>
    <xdr:sp macro="" textlink="">
      <xdr:nvSpPr>
        <xdr:cNvPr id="831" name="フローチャート : 判断 830"/>
        <xdr:cNvSpPr/>
      </xdr:nvSpPr>
      <xdr:spPr>
        <a:xfrm>
          <a:off x="20383500" y="1301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98594</xdr:rowOff>
    </xdr:from>
    <xdr:ext cx="534377" cy="259045"/>
    <xdr:sp macro="" textlink="">
      <xdr:nvSpPr>
        <xdr:cNvPr id="832" name="テキスト ボックス 831"/>
        <xdr:cNvSpPr txBox="1"/>
      </xdr:nvSpPr>
      <xdr:spPr>
        <a:xfrm>
          <a:off x="20167111" y="127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53,461</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143086</xdr:rowOff>
    </xdr:from>
    <xdr:to>
      <xdr:col>28</xdr:col>
      <xdr:colOff>314325</xdr:colOff>
      <xdr:row>77</xdr:row>
      <xdr:rowOff>161319</xdr:rowOff>
    </xdr:to>
    <xdr:cxnSp macro="">
      <xdr:nvCxnSpPr>
        <xdr:cNvPr id="833" name="直線コネクタ 832"/>
        <xdr:cNvCxnSpPr/>
      </xdr:nvCxnSpPr>
      <xdr:spPr>
        <a:xfrm flipV="1">
          <a:off x="18656300" y="13344736"/>
          <a:ext cx="889000" cy="1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164491</xdr:rowOff>
    </xdr:from>
    <xdr:to>
      <xdr:col>28</xdr:col>
      <xdr:colOff>365125</xdr:colOff>
      <xdr:row>76</xdr:row>
      <xdr:rowOff>94641</xdr:rowOff>
    </xdr:to>
    <xdr:sp macro="" textlink="">
      <xdr:nvSpPr>
        <xdr:cNvPr id="834" name="フローチャート : 判断 833"/>
        <xdr:cNvSpPr/>
      </xdr:nvSpPr>
      <xdr:spPr>
        <a:xfrm>
          <a:off x="19494500" y="1302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111168</xdr:rowOff>
    </xdr:from>
    <xdr:ext cx="534377" cy="259045"/>
    <xdr:sp macro="" textlink="">
      <xdr:nvSpPr>
        <xdr:cNvPr id="835" name="テキスト ボックス 834"/>
        <xdr:cNvSpPr txBox="1"/>
      </xdr:nvSpPr>
      <xdr:spPr>
        <a:xfrm>
          <a:off x="19278111" y="1279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52,306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4176</xdr:rowOff>
    </xdr:from>
    <xdr:to>
      <xdr:col>27</xdr:col>
      <xdr:colOff>161925</xdr:colOff>
      <xdr:row>76</xdr:row>
      <xdr:rowOff>105776</xdr:rowOff>
    </xdr:to>
    <xdr:sp macro="" textlink="">
      <xdr:nvSpPr>
        <xdr:cNvPr id="836" name="フローチャート : 判断 835"/>
        <xdr:cNvSpPr/>
      </xdr:nvSpPr>
      <xdr:spPr>
        <a:xfrm>
          <a:off x="18605500" y="1303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122303</xdr:rowOff>
    </xdr:from>
    <xdr:ext cx="534377" cy="259045"/>
    <xdr:sp macro="" textlink="">
      <xdr:nvSpPr>
        <xdr:cNvPr id="837" name="テキスト ボックス 836"/>
        <xdr:cNvSpPr txBox="1"/>
      </xdr:nvSpPr>
      <xdr:spPr>
        <a:xfrm>
          <a:off x="18389111" y="1280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8" name="テキスト ボックス 83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9" name="テキスト ボックス 83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0" name="テキスト ボックス 83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1" name="テキスト ボックス 84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2" name="テキスト ボックス 84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31271</xdr:rowOff>
    </xdr:from>
    <xdr:to>
      <xdr:col>32</xdr:col>
      <xdr:colOff>238125</xdr:colOff>
      <xdr:row>77</xdr:row>
      <xdr:rowOff>132871</xdr:rowOff>
    </xdr:to>
    <xdr:sp macro="" textlink="">
      <xdr:nvSpPr>
        <xdr:cNvPr id="843" name="円/楕円 842"/>
        <xdr:cNvSpPr/>
      </xdr:nvSpPr>
      <xdr:spPr>
        <a:xfrm>
          <a:off x="22110700" y="1323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117648</xdr:rowOff>
    </xdr:from>
    <xdr:ext cx="534377" cy="259045"/>
    <xdr:sp macro="" textlink="">
      <xdr:nvSpPr>
        <xdr:cNvPr id="844" name="繰出金該当値テキスト"/>
        <xdr:cNvSpPr txBox="1"/>
      </xdr:nvSpPr>
      <xdr:spPr>
        <a:xfrm>
          <a:off x="22212300" y="1314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33,044</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55220</xdr:rowOff>
    </xdr:from>
    <xdr:to>
      <xdr:col>31</xdr:col>
      <xdr:colOff>85725</xdr:colOff>
      <xdr:row>77</xdr:row>
      <xdr:rowOff>156820</xdr:rowOff>
    </xdr:to>
    <xdr:sp macro="" textlink="">
      <xdr:nvSpPr>
        <xdr:cNvPr id="845" name="円/楕円 844"/>
        <xdr:cNvSpPr/>
      </xdr:nvSpPr>
      <xdr:spPr>
        <a:xfrm>
          <a:off x="21272500" y="132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147947</xdr:rowOff>
    </xdr:from>
    <xdr:ext cx="534377" cy="259045"/>
    <xdr:sp macro="" textlink="">
      <xdr:nvSpPr>
        <xdr:cNvPr id="846" name="テキスト ボックス 845"/>
        <xdr:cNvSpPr txBox="1"/>
      </xdr:nvSpPr>
      <xdr:spPr>
        <a:xfrm>
          <a:off x="21056111" y="1334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30,844</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65844</xdr:rowOff>
    </xdr:from>
    <xdr:to>
      <xdr:col>29</xdr:col>
      <xdr:colOff>568325</xdr:colOff>
      <xdr:row>77</xdr:row>
      <xdr:rowOff>167444</xdr:rowOff>
    </xdr:to>
    <xdr:sp macro="" textlink="">
      <xdr:nvSpPr>
        <xdr:cNvPr id="847" name="円/楕円 846"/>
        <xdr:cNvSpPr/>
      </xdr:nvSpPr>
      <xdr:spPr>
        <a:xfrm>
          <a:off x="20383500" y="1326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158571</xdr:rowOff>
    </xdr:from>
    <xdr:ext cx="534377" cy="259045"/>
    <xdr:sp macro="" textlink="">
      <xdr:nvSpPr>
        <xdr:cNvPr id="848" name="テキスト ボックス 847"/>
        <xdr:cNvSpPr txBox="1"/>
      </xdr:nvSpPr>
      <xdr:spPr>
        <a:xfrm>
          <a:off x="20167111" y="1336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29,868</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92286</xdr:rowOff>
    </xdr:from>
    <xdr:to>
      <xdr:col>28</xdr:col>
      <xdr:colOff>365125</xdr:colOff>
      <xdr:row>78</xdr:row>
      <xdr:rowOff>22436</xdr:rowOff>
    </xdr:to>
    <xdr:sp macro="" textlink="">
      <xdr:nvSpPr>
        <xdr:cNvPr id="849" name="円/楕円 848"/>
        <xdr:cNvSpPr/>
      </xdr:nvSpPr>
      <xdr:spPr>
        <a:xfrm>
          <a:off x="19494500" y="1329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13563</xdr:rowOff>
    </xdr:from>
    <xdr:ext cx="534377" cy="259045"/>
    <xdr:sp macro="" textlink="">
      <xdr:nvSpPr>
        <xdr:cNvPr id="850" name="テキスト ボックス 849"/>
        <xdr:cNvSpPr txBox="1"/>
      </xdr:nvSpPr>
      <xdr:spPr>
        <a:xfrm>
          <a:off x="19278111" y="1338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27,439</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110519</xdr:rowOff>
    </xdr:from>
    <xdr:to>
      <xdr:col>27</xdr:col>
      <xdr:colOff>161925</xdr:colOff>
      <xdr:row>78</xdr:row>
      <xdr:rowOff>40669</xdr:rowOff>
    </xdr:to>
    <xdr:sp macro="" textlink="">
      <xdr:nvSpPr>
        <xdr:cNvPr id="851" name="円/楕円 850"/>
        <xdr:cNvSpPr/>
      </xdr:nvSpPr>
      <xdr:spPr>
        <a:xfrm>
          <a:off x="18605500" y="1331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31796</xdr:rowOff>
    </xdr:from>
    <xdr:ext cx="534377" cy="259045"/>
    <xdr:sp macro="" textlink="">
      <xdr:nvSpPr>
        <xdr:cNvPr id="852" name="テキスト ボックス 851"/>
        <xdr:cNvSpPr txBox="1"/>
      </xdr:nvSpPr>
      <xdr:spPr>
        <a:xfrm>
          <a:off x="18389111" y="1340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25,764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3" name="正方形/長方形 85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4" name="正方形/長方形 85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5" name="正方形/長方形 85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6" name="正方形/長方形 85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7" name="正方形/長方形 85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8" name="正方形/長方形 85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9" name="正方形/長方形 85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0" name="正方形/長方形 85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1" name="テキスト ボックス 86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2" name="直線コネクタ 86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3" name="直線コネクタ 86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4" name="テキスト ボックス 86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5" name="直線コネクタ 86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6" name="テキスト ボックス 86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8" name="直線コネクタ 86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0" name="直線コネクタ 86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2" name="直線コネクタ 87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3" name="直線コネクタ 87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5" name="フローチャート : 判断 87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6" name="直線コネクタ 87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7" name="フローチャート : 判断 87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8" name="テキスト ボックス 87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9" name="直線コネクタ 87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0" name="フローチャート : 判断 87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1" name="テキスト ボックス 88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2" name="直線コネクタ 88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3" name="フローチャート : 判断 88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4" name="テキスト ボックス 88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5" name="フローチャート : 判断 88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6" name="テキスト ボックス 88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7" name="テキスト ボックス 88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8" name="テキスト ボックス 88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9" name="テキスト ボックス 88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0" name="テキスト ボックス 88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1" name="テキスト ボックス 89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2" name="円/楕円 89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4" name="円/楕円 89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5" name="テキスト ボックス 89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6" name="円/楕円 89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7" name="テキスト ボックス 89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8" name="円/楕円 89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9" name="テキスト ボックス 89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0" name="円/楕円 89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1" name="テキスト ボックス 90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2" name="正方形/長方形 90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3" name="正方形/長方形 90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4" name="テキスト ボックス 90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380</a:t>
          </a:r>
          <a:r>
            <a:rPr kumimoji="1" lang="ja-JP" altLang="en-US" sz="1300">
              <a:latin typeface="ＭＳ Ｐゴシック"/>
            </a:rPr>
            <a:t>千円となっている。主な構成項目である人件費は、住民一人当たり</a:t>
          </a:r>
          <a:r>
            <a:rPr kumimoji="1" lang="en-US" altLang="ja-JP" sz="1300">
              <a:latin typeface="ＭＳ Ｐゴシック"/>
            </a:rPr>
            <a:t>59,073</a:t>
          </a:r>
          <a:r>
            <a:rPr kumimoji="1" lang="ja-JP" altLang="en-US" sz="1300">
              <a:latin typeface="ＭＳ Ｐゴシック"/>
            </a:rPr>
            <a:t>円となっており、</a:t>
          </a:r>
          <a:r>
            <a:rPr kumimoji="1" lang="ja-JP" altLang="ja-JP" sz="1300">
              <a:solidFill>
                <a:schemeClr val="dk1"/>
              </a:solidFill>
              <a:effectLst/>
              <a:latin typeface="+mn-lt"/>
              <a:ea typeface="+mn-ea"/>
              <a:cs typeface="+mn-cs"/>
            </a:rPr>
            <a:t>全国平均</a:t>
          </a:r>
          <a:r>
            <a:rPr kumimoji="1" lang="ja-JP" altLang="en-US" sz="1300">
              <a:solidFill>
                <a:schemeClr val="dk1"/>
              </a:solidFill>
              <a:effectLst/>
              <a:latin typeface="+mn-lt"/>
              <a:ea typeface="+mn-ea"/>
              <a:cs typeface="+mn-cs"/>
            </a:rPr>
            <a:t>及び</a:t>
          </a:r>
          <a:r>
            <a:rPr kumimoji="1" lang="ja-JP" altLang="ja-JP" sz="1300">
              <a:solidFill>
                <a:schemeClr val="dk1"/>
              </a:solidFill>
              <a:effectLst/>
              <a:latin typeface="+mn-lt"/>
              <a:ea typeface="+mn-ea"/>
              <a:cs typeface="+mn-cs"/>
            </a:rPr>
            <a:t>兵庫県平均</a:t>
          </a:r>
          <a:r>
            <a:rPr kumimoji="1" lang="ja-JP" altLang="en-US" sz="1300">
              <a:solidFill>
                <a:schemeClr val="dk1"/>
              </a:solidFill>
              <a:effectLst/>
              <a:latin typeface="+mn-lt"/>
              <a:ea typeface="+mn-ea"/>
              <a:cs typeface="+mn-cs"/>
            </a:rPr>
            <a:t>を下回っている。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これは、</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14</a:t>
          </a:r>
          <a:r>
            <a:rPr kumimoji="1" lang="ja-JP" altLang="ja-JP" sz="1300">
              <a:solidFill>
                <a:schemeClr val="dk1"/>
              </a:solidFill>
              <a:effectLst/>
              <a:latin typeface="+mn-lt"/>
              <a:ea typeface="+mn-ea"/>
              <a:cs typeface="+mn-cs"/>
            </a:rPr>
            <a:t>年度から</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年間の退職者不補充や民間委託の推進等により他団体に先駆けて職員数の削減に取り組み、さらに平成</a:t>
          </a:r>
          <a:r>
            <a:rPr kumimoji="1" lang="en-US" altLang="ja-JP" sz="1300">
              <a:solidFill>
                <a:schemeClr val="dk1"/>
              </a:solidFill>
              <a:effectLst/>
              <a:latin typeface="+mn-lt"/>
              <a:ea typeface="+mn-ea"/>
              <a:cs typeface="+mn-cs"/>
            </a:rPr>
            <a:t>18</a:t>
          </a:r>
          <a:r>
            <a:rPr kumimoji="1" lang="ja-JP" altLang="ja-JP" sz="1300">
              <a:solidFill>
                <a:schemeClr val="dk1"/>
              </a:solidFill>
              <a:effectLst/>
              <a:latin typeface="+mn-lt"/>
              <a:ea typeface="+mn-ea"/>
              <a:cs typeface="+mn-cs"/>
            </a:rPr>
            <a:t>年度から地域手当（</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％）を全廃するなど徹底した人件費の抑制に取り組んできた</a:t>
          </a:r>
          <a:r>
            <a:rPr kumimoji="1" lang="ja-JP" altLang="en-US" sz="1300">
              <a:solidFill>
                <a:schemeClr val="dk1"/>
              </a:solidFill>
              <a:effectLst/>
              <a:latin typeface="+mn-lt"/>
              <a:ea typeface="+mn-ea"/>
              <a:cs typeface="+mn-cs"/>
            </a:rPr>
            <a:t>結果である</a:t>
          </a:r>
          <a:r>
            <a:rPr kumimoji="1" lang="ja-JP" altLang="ja-JP"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普通建設事業費のうち新規整備は、住民一人当たり</a:t>
          </a:r>
          <a:r>
            <a:rPr kumimoji="1" lang="en-US" altLang="ja-JP" sz="1300">
              <a:latin typeface="ＭＳ Ｐゴシック"/>
            </a:rPr>
            <a:t>16,509</a:t>
          </a:r>
          <a:r>
            <a:rPr kumimoji="1" lang="ja-JP" altLang="en-US" sz="1300">
              <a:latin typeface="ＭＳ Ｐゴシック"/>
            </a:rPr>
            <a:t>円となっており、全国平均</a:t>
          </a:r>
          <a:r>
            <a:rPr kumimoji="1" lang="en-US" altLang="ja-JP" sz="1300">
              <a:latin typeface="ＭＳ Ｐゴシック"/>
            </a:rPr>
            <a:t>25,448</a:t>
          </a:r>
          <a:r>
            <a:rPr kumimoji="1" lang="ja-JP" altLang="en-US" sz="1300">
              <a:latin typeface="ＭＳ Ｐゴシック"/>
            </a:rPr>
            <a:t>円を下回っているものの兵庫県平均</a:t>
          </a:r>
          <a:r>
            <a:rPr kumimoji="1" lang="en-US" altLang="ja-JP" sz="1300">
              <a:latin typeface="ＭＳ Ｐゴシック"/>
            </a:rPr>
            <a:t>15,243</a:t>
          </a:r>
          <a:r>
            <a:rPr kumimoji="1" lang="ja-JP" altLang="en-US" sz="1300">
              <a:latin typeface="ＭＳ Ｐゴシック"/>
            </a:rPr>
            <a:t>円を上回っている。</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これは、平成</a:t>
          </a:r>
          <a:r>
            <a:rPr kumimoji="1" lang="en-US" altLang="ja-JP" sz="1300">
              <a:latin typeface="ＭＳ Ｐゴシック"/>
            </a:rPr>
            <a:t>26</a:t>
          </a:r>
          <a:r>
            <a:rPr kumimoji="1" lang="ja-JP" altLang="en-US" sz="1300">
              <a:latin typeface="ＭＳ Ｐゴシック"/>
            </a:rPr>
            <a:t>年度から整備が始まった浄谷黒川丘陵地多目的広場の工事が本格化し、工事費の増加が主な要因である。</a:t>
          </a:r>
          <a:endParaRPr kumimoji="1" lang="en-US" altLang="ja-JP" sz="1300">
            <a:latin typeface="ＭＳ Ｐゴシック"/>
          </a:endParaRPr>
        </a:p>
        <a:p>
          <a:r>
            <a:rPr kumimoji="1" lang="ja-JP" altLang="en-US" sz="1300">
              <a:latin typeface="ＭＳ Ｐゴシック"/>
            </a:rPr>
            <a:t>更新整備については全国平均及び兵庫県平均を下回っているが、</a:t>
          </a:r>
          <a:r>
            <a:rPr kumimoji="1" lang="ja-JP" altLang="ja-JP" sz="1300">
              <a:solidFill>
                <a:schemeClr val="dk1"/>
              </a:solidFill>
              <a:effectLst/>
              <a:latin typeface="+mn-lt"/>
              <a:ea typeface="+mn-ea"/>
              <a:cs typeface="+mn-cs"/>
            </a:rPr>
            <a:t>今後は公共施設の老朽化に伴う大規模改修等や統廃合にかかる経費増が予想される。</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人口減少・少子高齢化の進展による扶助費等の増加と税収等の減収も予想されることから、一層の財源確保</a:t>
          </a:r>
          <a:r>
            <a:rPr kumimoji="1" lang="ja-JP" altLang="en-US" sz="1300">
              <a:solidFill>
                <a:schemeClr val="dk1"/>
              </a:solidFill>
              <a:effectLst/>
              <a:latin typeface="+mn-lt"/>
              <a:ea typeface="+mn-ea"/>
              <a:cs typeface="+mn-cs"/>
            </a:rPr>
            <a:t>やラ</a:t>
          </a:r>
          <a:r>
            <a:rPr kumimoji="1" lang="ja-JP" altLang="ja-JP" sz="1300">
              <a:solidFill>
                <a:schemeClr val="dk1"/>
              </a:solidFill>
              <a:effectLst/>
              <a:latin typeface="+mn-lt"/>
              <a:ea typeface="+mn-ea"/>
              <a:cs typeface="+mn-cs"/>
            </a:rPr>
            <a:t>ンニングコストの削減をに努める</a:t>
          </a:r>
          <a:r>
            <a:rPr kumimoji="1" lang="ja-JP" altLang="en-US" sz="1300">
              <a:solidFill>
                <a:schemeClr val="dk1"/>
              </a:solidFill>
              <a:effectLst/>
              <a:latin typeface="+mn-lt"/>
              <a:ea typeface="+mn-ea"/>
              <a:cs typeface="+mn-cs"/>
            </a:rPr>
            <a:t>とともに、公共施設</a:t>
          </a:r>
          <a:r>
            <a:rPr kumimoji="1" lang="ja-JP" altLang="en-US" sz="1300">
              <a:latin typeface="ＭＳ Ｐゴシック"/>
            </a:rPr>
            <a:t>等総合管理計画に基づき、適切な施設維持更新管理を行っていく。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兵庫県小野市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49,319
48,752
92.94
19,182,748
18,637,400
351,428
11,496,802
18,419,905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55771</xdr:rowOff>
    </xdr:from>
    <xdr:to>
      <xdr:col>6</xdr:col>
      <xdr:colOff>510540</xdr:colOff>
      <xdr:row>38</xdr:row>
      <xdr:rowOff>83203</xdr:rowOff>
    </xdr:to>
    <xdr:cxnSp macro="">
      <xdr:nvCxnSpPr>
        <xdr:cNvPr id="58" name="直線コネクタ 57"/>
        <xdr:cNvCxnSpPr/>
      </xdr:nvCxnSpPr>
      <xdr:spPr>
        <a:xfrm flipV="1">
          <a:off x="4633595" y="5370721"/>
          <a:ext cx="127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87030</xdr:rowOff>
    </xdr:from>
    <xdr:ext cx="469744" cy="259045"/>
    <xdr:sp macro="" textlink="">
      <xdr:nvSpPr>
        <xdr:cNvPr id="59" name="議会費最小値テキスト"/>
        <xdr:cNvSpPr txBox="1"/>
      </xdr:nvSpPr>
      <xdr:spPr>
        <a:xfrm>
          <a:off x="4686300" y="660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3,573</a:t>
          </a:r>
          <a:endParaRPr kumimoji="1" lang="ja-JP" altLang="en-US" sz="1000" b="1">
            <a:latin typeface="ＭＳ Ｐゴシック"/>
          </a:endParaRPr>
        </a:p>
      </xdr:txBody>
    </xdr:sp>
    <xdr:clientData/>
  </xdr:oneCellAnchor>
  <xdr:twoCellAnchor>
    <xdr:from>
      <xdr:col>6</xdr:col>
      <xdr:colOff>422275</xdr:colOff>
      <xdr:row>38</xdr:row>
      <xdr:rowOff>83203</xdr:rowOff>
    </xdr:from>
    <xdr:to>
      <xdr:col>6</xdr:col>
      <xdr:colOff>600075</xdr:colOff>
      <xdr:row>38</xdr:row>
      <xdr:rowOff>83203</xdr:rowOff>
    </xdr:to>
    <xdr:cxnSp macro="">
      <xdr:nvCxnSpPr>
        <xdr:cNvPr id="60" name="直線コネクタ 59"/>
        <xdr:cNvCxnSpPr/>
      </xdr:nvCxnSpPr>
      <xdr:spPr>
        <a:xfrm>
          <a:off x="4546600" y="659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2448</xdr:rowOff>
    </xdr:from>
    <xdr:ext cx="469744" cy="259045"/>
    <xdr:sp macro="" textlink="">
      <xdr:nvSpPr>
        <xdr:cNvPr id="61" name="議会費最大値テキスト"/>
        <xdr:cNvSpPr txBox="1"/>
      </xdr:nvSpPr>
      <xdr:spPr>
        <a:xfrm>
          <a:off x="4686300" y="5145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7,332</a:t>
          </a:r>
          <a:endParaRPr kumimoji="1" lang="ja-JP" altLang="en-US" sz="1000" b="1">
            <a:latin typeface="ＭＳ Ｐゴシック"/>
          </a:endParaRPr>
        </a:p>
      </xdr:txBody>
    </xdr:sp>
    <xdr:clientData/>
  </xdr:oneCellAnchor>
  <xdr:twoCellAnchor>
    <xdr:from>
      <xdr:col>6</xdr:col>
      <xdr:colOff>422275</xdr:colOff>
      <xdr:row>31</xdr:row>
      <xdr:rowOff>55771</xdr:rowOff>
    </xdr:from>
    <xdr:to>
      <xdr:col>6</xdr:col>
      <xdr:colOff>600075</xdr:colOff>
      <xdr:row>31</xdr:row>
      <xdr:rowOff>55771</xdr:rowOff>
    </xdr:to>
    <xdr:cxnSp macro="">
      <xdr:nvCxnSpPr>
        <xdr:cNvPr id="62" name="直線コネクタ 61"/>
        <xdr:cNvCxnSpPr/>
      </xdr:nvCxnSpPr>
      <xdr:spPr>
        <a:xfrm>
          <a:off x="4546600" y="537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127943</xdr:rowOff>
    </xdr:from>
    <xdr:to>
      <xdr:col>6</xdr:col>
      <xdr:colOff>511175</xdr:colOff>
      <xdr:row>38</xdr:row>
      <xdr:rowOff>96919</xdr:rowOff>
    </xdr:to>
    <xdr:cxnSp macro="">
      <xdr:nvCxnSpPr>
        <xdr:cNvPr id="63" name="直線コネクタ 62"/>
        <xdr:cNvCxnSpPr/>
      </xdr:nvCxnSpPr>
      <xdr:spPr>
        <a:xfrm flipV="1">
          <a:off x="3797300" y="6471593"/>
          <a:ext cx="8382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76834</xdr:rowOff>
    </xdr:from>
    <xdr:ext cx="469744" cy="259045"/>
    <xdr:sp macro="" textlink="">
      <xdr:nvSpPr>
        <xdr:cNvPr id="64" name="議会費平均値テキスト"/>
        <xdr:cNvSpPr txBox="1"/>
      </xdr:nvSpPr>
      <xdr:spPr>
        <a:xfrm>
          <a:off x="4686300" y="5906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53957</xdr:rowOff>
    </xdr:from>
    <xdr:to>
      <xdr:col>6</xdr:col>
      <xdr:colOff>561975</xdr:colOff>
      <xdr:row>35</xdr:row>
      <xdr:rowOff>155557</xdr:rowOff>
    </xdr:to>
    <xdr:sp macro="" textlink="">
      <xdr:nvSpPr>
        <xdr:cNvPr id="65" name="フローチャート : 判断 64"/>
        <xdr:cNvSpPr/>
      </xdr:nvSpPr>
      <xdr:spPr>
        <a:xfrm>
          <a:off x="45847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9398</xdr:rowOff>
    </xdr:from>
    <xdr:to>
      <xdr:col>5</xdr:col>
      <xdr:colOff>358775</xdr:colOff>
      <xdr:row>38</xdr:row>
      <xdr:rowOff>96919</xdr:rowOff>
    </xdr:to>
    <xdr:cxnSp macro="">
      <xdr:nvCxnSpPr>
        <xdr:cNvPr id="66" name="直線コネクタ 65"/>
        <xdr:cNvCxnSpPr/>
      </xdr:nvCxnSpPr>
      <xdr:spPr>
        <a:xfrm>
          <a:off x="2908300" y="6524498"/>
          <a:ext cx="889000" cy="8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98371</xdr:rowOff>
    </xdr:from>
    <xdr:to>
      <xdr:col>5</xdr:col>
      <xdr:colOff>409575</xdr:colOff>
      <xdr:row>36</xdr:row>
      <xdr:rowOff>28521</xdr:rowOff>
    </xdr:to>
    <xdr:sp macro="" textlink="">
      <xdr:nvSpPr>
        <xdr:cNvPr id="67" name="フローチャート : 判断 66"/>
        <xdr:cNvSpPr/>
      </xdr:nvSpPr>
      <xdr:spPr>
        <a:xfrm>
          <a:off x="3746500" y="609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45048</xdr:rowOff>
    </xdr:from>
    <xdr:ext cx="469744" cy="259045"/>
    <xdr:sp macro="" textlink="">
      <xdr:nvSpPr>
        <xdr:cNvPr id="68" name="テキスト ボックス 67"/>
        <xdr:cNvSpPr txBox="1"/>
      </xdr:nvSpPr>
      <xdr:spPr>
        <a:xfrm>
          <a:off x="3562427" y="587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4,946</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134148</xdr:rowOff>
    </xdr:from>
    <xdr:to>
      <xdr:col>4</xdr:col>
      <xdr:colOff>155575</xdr:colOff>
      <xdr:row>38</xdr:row>
      <xdr:rowOff>9398</xdr:rowOff>
    </xdr:to>
    <xdr:cxnSp macro="">
      <xdr:nvCxnSpPr>
        <xdr:cNvPr id="69" name="直線コネクタ 68"/>
        <xdr:cNvCxnSpPr/>
      </xdr:nvCxnSpPr>
      <xdr:spPr>
        <a:xfrm>
          <a:off x="2019300" y="6477798"/>
          <a:ext cx="889000" cy="4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117312</xdr:rowOff>
    </xdr:from>
    <xdr:to>
      <xdr:col>4</xdr:col>
      <xdr:colOff>206375</xdr:colOff>
      <xdr:row>36</xdr:row>
      <xdr:rowOff>47462</xdr:rowOff>
    </xdr:to>
    <xdr:sp macro="" textlink="">
      <xdr:nvSpPr>
        <xdr:cNvPr id="70" name="フローチャート : 判断 69"/>
        <xdr:cNvSpPr/>
      </xdr:nvSpPr>
      <xdr:spPr>
        <a:xfrm>
          <a:off x="2857500" y="611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63989</xdr:rowOff>
    </xdr:from>
    <xdr:ext cx="469744" cy="259045"/>
    <xdr:sp macro="" textlink="">
      <xdr:nvSpPr>
        <xdr:cNvPr id="71" name="テキスト ボックス 70"/>
        <xdr:cNvSpPr txBox="1"/>
      </xdr:nvSpPr>
      <xdr:spPr>
        <a:xfrm>
          <a:off x="2673427" y="589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82223</xdr:rowOff>
    </xdr:from>
    <xdr:to>
      <xdr:col>2</xdr:col>
      <xdr:colOff>638175</xdr:colOff>
      <xdr:row>37</xdr:row>
      <xdr:rowOff>134148</xdr:rowOff>
    </xdr:to>
    <xdr:cxnSp macro="">
      <xdr:nvCxnSpPr>
        <xdr:cNvPr id="72" name="直線コネクタ 71"/>
        <xdr:cNvCxnSpPr/>
      </xdr:nvCxnSpPr>
      <xdr:spPr>
        <a:xfrm>
          <a:off x="1130300" y="6254423"/>
          <a:ext cx="889000" cy="22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49385</xdr:rowOff>
    </xdr:from>
    <xdr:to>
      <xdr:col>3</xdr:col>
      <xdr:colOff>3175</xdr:colOff>
      <xdr:row>35</xdr:row>
      <xdr:rowOff>150985</xdr:rowOff>
    </xdr:to>
    <xdr:sp macro="" textlink="">
      <xdr:nvSpPr>
        <xdr:cNvPr id="73" name="フローチャート : 判断 72"/>
        <xdr:cNvSpPr/>
      </xdr:nvSpPr>
      <xdr:spPr>
        <a:xfrm>
          <a:off x="1968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167512</xdr:rowOff>
    </xdr:from>
    <xdr:ext cx="469744" cy="259045"/>
    <xdr:sp macro="" textlink="">
      <xdr:nvSpPr>
        <xdr:cNvPr id="74" name="テキスト ボックス 73"/>
        <xdr:cNvSpPr txBox="1"/>
      </xdr:nvSpPr>
      <xdr:spPr>
        <a:xfrm>
          <a:off x="1784427" y="582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4645</xdr:rowOff>
    </xdr:from>
    <xdr:to>
      <xdr:col>1</xdr:col>
      <xdr:colOff>485775</xdr:colOff>
      <xdr:row>34</xdr:row>
      <xdr:rowOff>106245</xdr:rowOff>
    </xdr:to>
    <xdr:sp macro="" textlink="">
      <xdr:nvSpPr>
        <xdr:cNvPr id="75" name="フローチャート : 判断 74"/>
        <xdr:cNvSpPr/>
      </xdr:nvSpPr>
      <xdr:spPr>
        <a:xfrm>
          <a:off x="1079500" y="583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122772</xdr:rowOff>
    </xdr:from>
    <xdr:ext cx="469744" cy="259045"/>
    <xdr:sp macro="" textlink="">
      <xdr:nvSpPr>
        <xdr:cNvPr id="76" name="テキスト ボックス 75"/>
        <xdr:cNvSpPr txBox="1"/>
      </xdr:nvSpPr>
      <xdr:spPr>
        <a:xfrm>
          <a:off x="895427" y="560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77143</xdr:rowOff>
    </xdr:from>
    <xdr:to>
      <xdr:col>6</xdr:col>
      <xdr:colOff>561975</xdr:colOff>
      <xdr:row>38</xdr:row>
      <xdr:rowOff>7293</xdr:rowOff>
    </xdr:to>
    <xdr:sp macro="" textlink="">
      <xdr:nvSpPr>
        <xdr:cNvPr id="82" name="円/楕円 81"/>
        <xdr:cNvSpPr/>
      </xdr:nvSpPr>
      <xdr:spPr>
        <a:xfrm>
          <a:off x="4584700" y="642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163520</xdr:rowOff>
    </xdr:from>
    <xdr:ext cx="469744" cy="259045"/>
    <xdr:sp macro="" textlink="">
      <xdr:nvSpPr>
        <xdr:cNvPr id="83" name="議会費該当値テキスト"/>
        <xdr:cNvSpPr txBox="1"/>
      </xdr:nvSpPr>
      <xdr:spPr>
        <a:xfrm>
          <a:off x="4686300" y="633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3,961</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46119</xdr:rowOff>
    </xdr:from>
    <xdr:to>
      <xdr:col>5</xdr:col>
      <xdr:colOff>409575</xdr:colOff>
      <xdr:row>38</xdr:row>
      <xdr:rowOff>147719</xdr:rowOff>
    </xdr:to>
    <xdr:sp macro="" textlink="">
      <xdr:nvSpPr>
        <xdr:cNvPr id="84" name="円/楕円 83"/>
        <xdr:cNvSpPr/>
      </xdr:nvSpPr>
      <xdr:spPr>
        <a:xfrm>
          <a:off x="3746500" y="656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138846</xdr:rowOff>
    </xdr:from>
    <xdr:ext cx="469744" cy="259045"/>
    <xdr:sp macro="" textlink="">
      <xdr:nvSpPr>
        <xdr:cNvPr id="85" name="テキスト ボックス 84"/>
        <xdr:cNvSpPr txBox="1"/>
      </xdr:nvSpPr>
      <xdr:spPr>
        <a:xfrm>
          <a:off x="3562427" y="66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3,531</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130048</xdr:rowOff>
    </xdr:from>
    <xdr:to>
      <xdr:col>4</xdr:col>
      <xdr:colOff>206375</xdr:colOff>
      <xdr:row>38</xdr:row>
      <xdr:rowOff>60198</xdr:rowOff>
    </xdr:to>
    <xdr:sp macro="" textlink="">
      <xdr:nvSpPr>
        <xdr:cNvPr id="86" name="円/楕円 85"/>
        <xdr:cNvSpPr/>
      </xdr:nvSpPr>
      <xdr:spPr>
        <a:xfrm>
          <a:off x="2857500" y="64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51325</xdr:rowOff>
    </xdr:from>
    <xdr:ext cx="469744" cy="259045"/>
    <xdr:sp macro="" textlink="">
      <xdr:nvSpPr>
        <xdr:cNvPr id="87" name="テキスト ボックス 86"/>
        <xdr:cNvSpPr txBox="1"/>
      </xdr:nvSpPr>
      <xdr:spPr>
        <a:xfrm>
          <a:off x="2673427" y="656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3,799</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83348</xdr:rowOff>
    </xdr:from>
    <xdr:to>
      <xdr:col>3</xdr:col>
      <xdr:colOff>3175</xdr:colOff>
      <xdr:row>38</xdr:row>
      <xdr:rowOff>13498</xdr:rowOff>
    </xdr:to>
    <xdr:sp macro="" textlink="">
      <xdr:nvSpPr>
        <xdr:cNvPr id="88" name="円/楕円 87"/>
        <xdr:cNvSpPr/>
      </xdr:nvSpPr>
      <xdr:spPr>
        <a:xfrm>
          <a:off x="1968500" y="642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4625</xdr:rowOff>
    </xdr:from>
    <xdr:ext cx="469744" cy="259045"/>
    <xdr:sp macro="" textlink="">
      <xdr:nvSpPr>
        <xdr:cNvPr id="89" name="テキスト ボックス 88"/>
        <xdr:cNvSpPr txBox="1"/>
      </xdr:nvSpPr>
      <xdr:spPr>
        <a:xfrm>
          <a:off x="1784427" y="651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3,942</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31423</xdr:rowOff>
    </xdr:from>
    <xdr:to>
      <xdr:col>1</xdr:col>
      <xdr:colOff>485775</xdr:colOff>
      <xdr:row>36</xdr:row>
      <xdr:rowOff>133023</xdr:rowOff>
    </xdr:to>
    <xdr:sp macro="" textlink="">
      <xdr:nvSpPr>
        <xdr:cNvPr id="90" name="円/楕円 89"/>
        <xdr:cNvSpPr/>
      </xdr:nvSpPr>
      <xdr:spPr>
        <a:xfrm>
          <a:off x="1079500" y="620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124150</xdr:rowOff>
    </xdr:from>
    <xdr:ext cx="469744" cy="259045"/>
    <xdr:sp macro="" textlink="">
      <xdr:nvSpPr>
        <xdr:cNvPr id="91" name="テキスト ボックス 90"/>
        <xdr:cNvSpPr txBox="1"/>
      </xdr:nvSpPr>
      <xdr:spPr>
        <a:xfrm>
          <a:off x="895427" y="629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46465</xdr:rowOff>
    </xdr:from>
    <xdr:to>
      <xdr:col>6</xdr:col>
      <xdr:colOff>510540</xdr:colOff>
      <xdr:row>58</xdr:row>
      <xdr:rowOff>73954</xdr:rowOff>
    </xdr:to>
    <xdr:cxnSp macro="">
      <xdr:nvCxnSpPr>
        <xdr:cNvPr id="115" name="直線コネクタ 114"/>
        <xdr:cNvCxnSpPr/>
      </xdr:nvCxnSpPr>
      <xdr:spPr>
        <a:xfrm flipV="1">
          <a:off x="4633595" y="8618965"/>
          <a:ext cx="1270" cy="1399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77781</xdr:rowOff>
    </xdr:from>
    <xdr:ext cx="534377" cy="259045"/>
    <xdr:sp macro="" textlink="">
      <xdr:nvSpPr>
        <xdr:cNvPr id="116" name="総務費最小値テキスト"/>
        <xdr:cNvSpPr txBox="1"/>
      </xdr:nvSpPr>
      <xdr:spPr>
        <a:xfrm>
          <a:off x="4686300" y="1002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37,256</a:t>
          </a:r>
          <a:endParaRPr kumimoji="1" lang="ja-JP" altLang="en-US" sz="1000" b="1">
            <a:latin typeface="ＭＳ Ｐゴシック"/>
          </a:endParaRPr>
        </a:p>
      </xdr:txBody>
    </xdr:sp>
    <xdr:clientData/>
  </xdr:oneCellAnchor>
  <xdr:twoCellAnchor>
    <xdr:from>
      <xdr:col>6</xdr:col>
      <xdr:colOff>422275</xdr:colOff>
      <xdr:row>58</xdr:row>
      <xdr:rowOff>73954</xdr:rowOff>
    </xdr:from>
    <xdr:to>
      <xdr:col>6</xdr:col>
      <xdr:colOff>600075</xdr:colOff>
      <xdr:row>58</xdr:row>
      <xdr:rowOff>73954</xdr:rowOff>
    </xdr:to>
    <xdr:cxnSp macro="">
      <xdr:nvCxnSpPr>
        <xdr:cNvPr id="117" name="直線コネクタ 116"/>
        <xdr:cNvCxnSpPr/>
      </xdr:nvCxnSpPr>
      <xdr:spPr>
        <a:xfrm>
          <a:off x="4546600" y="1001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164592</xdr:rowOff>
    </xdr:from>
    <xdr:ext cx="599010" cy="259045"/>
    <xdr:sp macro="" textlink="">
      <xdr:nvSpPr>
        <xdr:cNvPr id="118" name="総務費最大値テキスト"/>
        <xdr:cNvSpPr txBox="1"/>
      </xdr:nvSpPr>
      <xdr:spPr>
        <a:xfrm>
          <a:off x="4686300" y="8394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404,471</a:t>
          </a:r>
          <a:endParaRPr kumimoji="1" lang="ja-JP" altLang="en-US" sz="1000" b="1">
            <a:latin typeface="ＭＳ Ｐゴシック"/>
          </a:endParaRPr>
        </a:p>
      </xdr:txBody>
    </xdr:sp>
    <xdr:clientData/>
  </xdr:oneCellAnchor>
  <xdr:twoCellAnchor>
    <xdr:from>
      <xdr:col>6</xdr:col>
      <xdr:colOff>422275</xdr:colOff>
      <xdr:row>50</xdr:row>
      <xdr:rowOff>46465</xdr:rowOff>
    </xdr:from>
    <xdr:to>
      <xdr:col>6</xdr:col>
      <xdr:colOff>600075</xdr:colOff>
      <xdr:row>50</xdr:row>
      <xdr:rowOff>46465</xdr:rowOff>
    </xdr:to>
    <xdr:cxnSp macro="">
      <xdr:nvCxnSpPr>
        <xdr:cNvPr id="119" name="直線コネクタ 118"/>
        <xdr:cNvCxnSpPr/>
      </xdr:nvCxnSpPr>
      <xdr:spPr>
        <a:xfrm>
          <a:off x="4546600" y="8618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7631</xdr:rowOff>
    </xdr:from>
    <xdr:to>
      <xdr:col>6</xdr:col>
      <xdr:colOff>511175</xdr:colOff>
      <xdr:row>58</xdr:row>
      <xdr:rowOff>48751</xdr:rowOff>
    </xdr:to>
    <xdr:cxnSp macro="">
      <xdr:nvCxnSpPr>
        <xdr:cNvPr id="120" name="直線コネクタ 119"/>
        <xdr:cNvCxnSpPr/>
      </xdr:nvCxnSpPr>
      <xdr:spPr>
        <a:xfrm flipV="1">
          <a:off x="3797300" y="9951731"/>
          <a:ext cx="838200" cy="4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104611</xdr:rowOff>
    </xdr:from>
    <xdr:ext cx="534377" cy="259045"/>
    <xdr:sp macro="" textlink="">
      <xdr:nvSpPr>
        <xdr:cNvPr id="121" name="総務費平均値テキスト"/>
        <xdr:cNvSpPr txBox="1"/>
      </xdr:nvSpPr>
      <xdr:spPr>
        <a:xfrm>
          <a:off x="4686300" y="97058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66,881</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81734</xdr:rowOff>
    </xdr:from>
    <xdr:to>
      <xdr:col>6</xdr:col>
      <xdr:colOff>561975</xdr:colOff>
      <xdr:row>58</xdr:row>
      <xdr:rowOff>11884</xdr:rowOff>
    </xdr:to>
    <xdr:sp macro="" textlink="">
      <xdr:nvSpPr>
        <xdr:cNvPr id="122" name="フローチャート : 判断 121"/>
        <xdr:cNvSpPr/>
      </xdr:nvSpPr>
      <xdr:spPr>
        <a:xfrm>
          <a:off x="45847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109506</xdr:rowOff>
    </xdr:from>
    <xdr:to>
      <xdr:col>5</xdr:col>
      <xdr:colOff>358775</xdr:colOff>
      <xdr:row>58</xdr:row>
      <xdr:rowOff>48751</xdr:rowOff>
    </xdr:to>
    <xdr:cxnSp macro="">
      <xdr:nvCxnSpPr>
        <xdr:cNvPr id="123" name="直線コネクタ 122"/>
        <xdr:cNvCxnSpPr/>
      </xdr:nvCxnSpPr>
      <xdr:spPr>
        <a:xfrm>
          <a:off x="2908300" y="9882156"/>
          <a:ext cx="889000" cy="11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53913</xdr:rowOff>
    </xdr:from>
    <xdr:to>
      <xdr:col>5</xdr:col>
      <xdr:colOff>409575</xdr:colOff>
      <xdr:row>57</xdr:row>
      <xdr:rowOff>155513</xdr:rowOff>
    </xdr:to>
    <xdr:sp macro="" textlink="">
      <xdr:nvSpPr>
        <xdr:cNvPr id="124" name="フローチャート : 判断 123"/>
        <xdr:cNvSpPr/>
      </xdr:nvSpPr>
      <xdr:spPr>
        <a:xfrm>
          <a:off x="3746500" y="982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590</xdr:rowOff>
    </xdr:from>
    <xdr:ext cx="534377" cy="259045"/>
    <xdr:sp macro="" textlink="">
      <xdr:nvSpPr>
        <xdr:cNvPr id="125" name="テキスト ボックス 124"/>
        <xdr:cNvSpPr txBox="1"/>
      </xdr:nvSpPr>
      <xdr:spPr>
        <a:xfrm>
          <a:off x="3530111" y="960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74,183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109506</xdr:rowOff>
    </xdr:from>
    <xdr:to>
      <xdr:col>4</xdr:col>
      <xdr:colOff>155575</xdr:colOff>
      <xdr:row>58</xdr:row>
      <xdr:rowOff>24009</xdr:rowOff>
    </xdr:to>
    <xdr:cxnSp macro="">
      <xdr:nvCxnSpPr>
        <xdr:cNvPr id="126" name="直線コネクタ 125"/>
        <xdr:cNvCxnSpPr/>
      </xdr:nvCxnSpPr>
      <xdr:spPr>
        <a:xfrm flipV="1">
          <a:off x="2019300" y="9882156"/>
          <a:ext cx="889000" cy="8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41679</xdr:rowOff>
    </xdr:from>
    <xdr:to>
      <xdr:col>4</xdr:col>
      <xdr:colOff>206375</xdr:colOff>
      <xdr:row>57</xdr:row>
      <xdr:rowOff>143279</xdr:rowOff>
    </xdr:to>
    <xdr:sp macro="" textlink="">
      <xdr:nvSpPr>
        <xdr:cNvPr id="127" name="フローチャート : 判断 126"/>
        <xdr:cNvSpPr/>
      </xdr:nvSpPr>
      <xdr:spPr>
        <a:xfrm>
          <a:off x="2857500" y="98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159806</xdr:rowOff>
    </xdr:from>
    <xdr:ext cx="534377" cy="259045"/>
    <xdr:sp macro="" textlink="">
      <xdr:nvSpPr>
        <xdr:cNvPr id="128" name="テキスト ボックス 127"/>
        <xdr:cNvSpPr txBox="1"/>
      </xdr:nvSpPr>
      <xdr:spPr>
        <a:xfrm>
          <a:off x="2641111" y="95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77,394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24009</xdr:rowOff>
    </xdr:from>
    <xdr:to>
      <xdr:col>2</xdr:col>
      <xdr:colOff>638175</xdr:colOff>
      <xdr:row>58</xdr:row>
      <xdr:rowOff>30410</xdr:rowOff>
    </xdr:to>
    <xdr:cxnSp macro="">
      <xdr:nvCxnSpPr>
        <xdr:cNvPr id="129" name="直線コネクタ 128"/>
        <xdr:cNvCxnSpPr/>
      </xdr:nvCxnSpPr>
      <xdr:spPr>
        <a:xfrm flipV="1">
          <a:off x="1130300" y="9968109"/>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38730</xdr:rowOff>
    </xdr:from>
    <xdr:to>
      <xdr:col>3</xdr:col>
      <xdr:colOff>3175</xdr:colOff>
      <xdr:row>57</xdr:row>
      <xdr:rowOff>140330</xdr:rowOff>
    </xdr:to>
    <xdr:sp macro="" textlink="">
      <xdr:nvSpPr>
        <xdr:cNvPr id="130" name="フローチャート : 判断 129"/>
        <xdr:cNvSpPr/>
      </xdr:nvSpPr>
      <xdr:spPr>
        <a:xfrm>
          <a:off x="1968500" y="981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156857</xdr:rowOff>
    </xdr:from>
    <xdr:ext cx="534377" cy="259045"/>
    <xdr:sp macro="" textlink="">
      <xdr:nvSpPr>
        <xdr:cNvPr id="131" name="テキスト ボックス 130"/>
        <xdr:cNvSpPr txBox="1"/>
      </xdr:nvSpPr>
      <xdr:spPr>
        <a:xfrm>
          <a:off x="1752111" y="958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78,168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33659</xdr:rowOff>
    </xdr:from>
    <xdr:to>
      <xdr:col>1</xdr:col>
      <xdr:colOff>485775</xdr:colOff>
      <xdr:row>57</xdr:row>
      <xdr:rowOff>135259</xdr:rowOff>
    </xdr:to>
    <xdr:sp macro="" textlink="">
      <xdr:nvSpPr>
        <xdr:cNvPr id="132" name="フローチャート : 判断 131"/>
        <xdr:cNvSpPr/>
      </xdr:nvSpPr>
      <xdr:spPr>
        <a:xfrm>
          <a:off x="1079500" y="980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151786</xdr:rowOff>
    </xdr:from>
    <xdr:ext cx="534377" cy="259045"/>
    <xdr:sp macro="" textlink="">
      <xdr:nvSpPr>
        <xdr:cNvPr id="133" name="テキスト ボックス 132"/>
        <xdr:cNvSpPr txBox="1"/>
      </xdr:nvSpPr>
      <xdr:spPr>
        <a:xfrm>
          <a:off x="863111" y="958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79,499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128281</xdr:rowOff>
    </xdr:from>
    <xdr:to>
      <xdr:col>6</xdr:col>
      <xdr:colOff>561975</xdr:colOff>
      <xdr:row>58</xdr:row>
      <xdr:rowOff>58431</xdr:rowOff>
    </xdr:to>
    <xdr:sp macro="" textlink="">
      <xdr:nvSpPr>
        <xdr:cNvPr id="139" name="円/楕円 138"/>
        <xdr:cNvSpPr/>
      </xdr:nvSpPr>
      <xdr:spPr>
        <a:xfrm>
          <a:off x="4584700" y="990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60161</xdr:rowOff>
    </xdr:from>
    <xdr:ext cx="534377" cy="259045"/>
    <xdr:sp macro="" textlink="">
      <xdr:nvSpPr>
        <xdr:cNvPr id="140" name="総務費該当値テキスト"/>
        <xdr:cNvSpPr txBox="1"/>
      </xdr:nvSpPr>
      <xdr:spPr>
        <a:xfrm>
          <a:off x="4686300" y="983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54,664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169401</xdr:rowOff>
    </xdr:from>
    <xdr:to>
      <xdr:col>5</xdr:col>
      <xdr:colOff>409575</xdr:colOff>
      <xdr:row>58</xdr:row>
      <xdr:rowOff>99551</xdr:rowOff>
    </xdr:to>
    <xdr:sp macro="" textlink="">
      <xdr:nvSpPr>
        <xdr:cNvPr id="141" name="円/楕円 140"/>
        <xdr:cNvSpPr/>
      </xdr:nvSpPr>
      <xdr:spPr>
        <a:xfrm>
          <a:off x="3746500" y="994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90678</xdr:rowOff>
    </xdr:from>
    <xdr:ext cx="534377" cy="259045"/>
    <xdr:sp macro="" textlink="">
      <xdr:nvSpPr>
        <xdr:cNvPr id="142" name="テキスト ボックス 141"/>
        <xdr:cNvSpPr txBox="1"/>
      </xdr:nvSpPr>
      <xdr:spPr>
        <a:xfrm>
          <a:off x="3530111" y="1003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43,871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58706</xdr:rowOff>
    </xdr:from>
    <xdr:to>
      <xdr:col>4</xdr:col>
      <xdr:colOff>206375</xdr:colOff>
      <xdr:row>57</xdr:row>
      <xdr:rowOff>160306</xdr:rowOff>
    </xdr:to>
    <xdr:sp macro="" textlink="">
      <xdr:nvSpPr>
        <xdr:cNvPr id="143" name="円/楕円 142"/>
        <xdr:cNvSpPr/>
      </xdr:nvSpPr>
      <xdr:spPr>
        <a:xfrm>
          <a:off x="2857500" y="983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151433</xdr:rowOff>
    </xdr:from>
    <xdr:ext cx="534377" cy="259045"/>
    <xdr:sp macro="" textlink="">
      <xdr:nvSpPr>
        <xdr:cNvPr id="144" name="テキスト ボックス 143"/>
        <xdr:cNvSpPr txBox="1"/>
      </xdr:nvSpPr>
      <xdr:spPr>
        <a:xfrm>
          <a:off x="2641111" y="992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72,925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144659</xdr:rowOff>
    </xdr:from>
    <xdr:to>
      <xdr:col>3</xdr:col>
      <xdr:colOff>3175</xdr:colOff>
      <xdr:row>58</xdr:row>
      <xdr:rowOff>74809</xdr:rowOff>
    </xdr:to>
    <xdr:sp macro="" textlink="">
      <xdr:nvSpPr>
        <xdr:cNvPr id="145" name="円/楕円 144"/>
        <xdr:cNvSpPr/>
      </xdr:nvSpPr>
      <xdr:spPr>
        <a:xfrm>
          <a:off x="1968500" y="991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65936</xdr:rowOff>
    </xdr:from>
    <xdr:ext cx="534377" cy="259045"/>
    <xdr:sp macro="" textlink="">
      <xdr:nvSpPr>
        <xdr:cNvPr id="146" name="テキスト ボックス 145"/>
        <xdr:cNvSpPr txBox="1"/>
      </xdr:nvSpPr>
      <xdr:spPr>
        <a:xfrm>
          <a:off x="1752111" y="1001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50,365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151060</xdr:rowOff>
    </xdr:from>
    <xdr:to>
      <xdr:col>1</xdr:col>
      <xdr:colOff>485775</xdr:colOff>
      <xdr:row>58</xdr:row>
      <xdr:rowOff>81210</xdr:rowOff>
    </xdr:to>
    <xdr:sp macro="" textlink="">
      <xdr:nvSpPr>
        <xdr:cNvPr id="147" name="円/楕円 146"/>
        <xdr:cNvSpPr/>
      </xdr:nvSpPr>
      <xdr:spPr>
        <a:xfrm>
          <a:off x="1079500" y="992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72337</xdr:rowOff>
    </xdr:from>
    <xdr:ext cx="534377" cy="259045"/>
    <xdr:sp macro="" textlink="">
      <xdr:nvSpPr>
        <xdr:cNvPr id="148" name="テキスト ボックス 147"/>
        <xdr:cNvSpPr txBox="1"/>
      </xdr:nvSpPr>
      <xdr:spPr>
        <a:xfrm>
          <a:off x="863111" y="100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48,685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156,985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32967</xdr:rowOff>
    </xdr:from>
    <xdr:to>
      <xdr:col>6</xdr:col>
      <xdr:colOff>510540</xdr:colOff>
      <xdr:row>79</xdr:row>
      <xdr:rowOff>2011</xdr:rowOff>
    </xdr:to>
    <xdr:cxnSp macro="">
      <xdr:nvCxnSpPr>
        <xdr:cNvPr id="173" name="直線コネクタ 172"/>
        <xdr:cNvCxnSpPr/>
      </xdr:nvCxnSpPr>
      <xdr:spPr>
        <a:xfrm flipV="1">
          <a:off x="4633595" y="12034467"/>
          <a:ext cx="1270" cy="15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5838</xdr:rowOff>
    </xdr:from>
    <xdr:ext cx="599010" cy="259045"/>
    <xdr:sp macro="" textlink="">
      <xdr:nvSpPr>
        <xdr:cNvPr id="174" name="民生費最小値テキスト"/>
        <xdr:cNvSpPr txBox="1"/>
      </xdr:nvSpPr>
      <xdr:spPr>
        <a:xfrm>
          <a:off x="4686300" y="1355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111,139</a:t>
          </a:r>
          <a:endParaRPr kumimoji="1" lang="ja-JP" altLang="en-US" sz="1000" b="1">
            <a:latin typeface="ＭＳ Ｐゴシック"/>
          </a:endParaRPr>
        </a:p>
      </xdr:txBody>
    </xdr:sp>
    <xdr:clientData/>
  </xdr:oneCellAnchor>
  <xdr:twoCellAnchor>
    <xdr:from>
      <xdr:col>6</xdr:col>
      <xdr:colOff>422275</xdr:colOff>
      <xdr:row>79</xdr:row>
      <xdr:rowOff>2011</xdr:rowOff>
    </xdr:from>
    <xdr:to>
      <xdr:col>6</xdr:col>
      <xdr:colOff>600075</xdr:colOff>
      <xdr:row>79</xdr:row>
      <xdr:rowOff>2011</xdr:rowOff>
    </xdr:to>
    <xdr:cxnSp macro="">
      <xdr:nvCxnSpPr>
        <xdr:cNvPr id="175" name="直線コネクタ 174"/>
        <xdr:cNvCxnSpPr/>
      </xdr:nvCxnSpPr>
      <xdr:spPr>
        <a:xfrm>
          <a:off x="4546600" y="1354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151094</xdr:rowOff>
    </xdr:from>
    <xdr:ext cx="599010" cy="259045"/>
    <xdr:sp macro="" textlink="">
      <xdr:nvSpPr>
        <xdr:cNvPr id="176" name="民生費最大値テキスト"/>
        <xdr:cNvSpPr txBox="1"/>
      </xdr:nvSpPr>
      <xdr:spPr>
        <a:xfrm>
          <a:off x="4686300" y="1180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508,014</a:t>
          </a:r>
          <a:endParaRPr kumimoji="1" lang="ja-JP" altLang="en-US" sz="1000" b="1">
            <a:latin typeface="ＭＳ Ｐゴシック"/>
          </a:endParaRPr>
        </a:p>
      </xdr:txBody>
    </xdr:sp>
    <xdr:clientData/>
  </xdr:oneCellAnchor>
  <xdr:twoCellAnchor>
    <xdr:from>
      <xdr:col>6</xdr:col>
      <xdr:colOff>422275</xdr:colOff>
      <xdr:row>70</xdr:row>
      <xdr:rowOff>32967</xdr:rowOff>
    </xdr:from>
    <xdr:to>
      <xdr:col>6</xdr:col>
      <xdr:colOff>600075</xdr:colOff>
      <xdr:row>70</xdr:row>
      <xdr:rowOff>32967</xdr:rowOff>
    </xdr:to>
    <xdr:cxnSp macro="">
      <xdr:nvCxnSpPr>
        <xdr:cNvPr id="177" name="直線コネクタ 176"/>
        <xdr:cNvCxnSpPr/>
      </xdr:nvCxnSpPr>
      <xdr:spPr>
        <a:xfrm>
          <a:off x="4546600" y="12034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103215</xdr:rowOff>
    </xdr:from>
    <xdr:to>
      <xdr:col>6</xdr:col>
      <xdr:colOff>511175</xdr:colOff>
      <xdr:row>78</xdr:row>
      <xdr:rowOff>118094</xdr:rowOff>
    </xdr:to>
    <xdr:cxnSp macro="">
      <xdr:nvCxnSpPr>
        <xdr:cNvPr id="178" name="直線コネクタ 177"/>
        <xdr:cNvCxnSpPr/>
      </xdr:nvCxnSpPr>
      <xdr:spPr>
        <a:xfrm flipV="1">
          <a:off x="3797300" y="13476315"/>
          <a:ext cx="838200" cy="1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16942</xdr:rowOff>
    </xdr:from>
    <xdr:ext cx="599010" cy="259045"/>
    <xdr:sp macro="" textlink="">
      <xdr:nvSpPr>
        <xdr:cNvPr id="179" name="民生費平均値テキスト"/>
        <xdr:cNvSpPr txBox="1"/>
      </xdr:nvSpPr>
      <xdr:spPr>
        <a:xfrm>
          <a:off x="4686300" y="13218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144,891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165515</xdr:rowOff>
    </xdr:from>
    <xdr:to>
      <xdr:col>6</xdr:col>
      <xdr:colOff>561975</xdr:colOff>
      <xdr:row>78</xdr:row>
      <xdr:rowOff>95665</xdr:rowOff>
    </xdr:to>
    <xdr:sp macro="" textlink="">
      <xdr:nvSpPr>
        <xdr:cNvPr id="180" name="フローチャート : 判断 179"/>
        <xdr:cNvSpPr/>
      </xdr:nvSpPr>
      <xdr:spPr>
        <a:xfrm>
          <a:off x="45847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118094</xdr:rowOff>
    </xdr:from>
    <xdr:to>
      <xdr:col>5</xdr:col>
      <xdr:colOff>358775</xdr:colOff>
      <xdr:row>78</xdr:row>
      <xdr:rowOff>148025</xdr:rowOff>
    </xdr:to>
    <xdr:cxnSp macro="">
      <xdr:nvCxnSpPr>
        <xdr:cNvPr id="181" name="直線コネクタ 180"/>
        <xdr:cNvCxnSpPr/>
      </xdr:nvCxnSpPr>
      <xdr:spPr>
        <a:xfrm flipV="1">
          <a:off x="2908300" y="13491194"/>
          <a:ext cx="889000" cy="2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142301</xdr:rowOff>
    </xdr:from>
    <xdr:to>
      <xdr:col>5</xdr:col>
      <xdr:colOff>409575</xdr:colOff>
      <xdr:row>78</xdr:row>
      <xdr:rowOff>72451</xdr:rowOff>
    </xdr:to>
    <xdr:sp macro="" textlink="">
      <xdr:nvSpPr>
        <xdr:cNvPr id="182" name="フローチャート : 判断 181"/>
        <xdr:cNvSpPr/>
      </xdr:nvSpPr>
      <xdr:spPr>
        <a:xfrm>
          <a:off x="3746500" y="1334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88978</xdr:rowOff>
    </xdr:from>
    <xdr:ext cx="599010" cy="259045"/>
    <xdr:sp macro="" textlink="">
      <xdr:nvSpPr>
        <xdr:cNvPr id="183" name="テキスト ボックス 182"/>
        <xdr:cNvSpPr txBox="1"/>
      </xdr:nvSpPr>
      <xdr:spPr>
        <a:xfrm>
          <a:off x="3497794" y="1311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150,984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148025</xdr:rowOff>
    </xdr:from>
    <xdr:to>
      <xdr:col>4</xdr:col>
      <xdr:colOff>155575</xdr:colOff>
      <xdr:row>78</xdr:row>
      <xdr:rowOff>157945</xdr:rowOff>
    </xdr:to>
    <xdr:cxnSp macro="">
      <xdr:nvCxnSpPr>
        <xdr:cNvPr id="184" name="直線コネクタ 183"/>
        <xdr:cNvCxnSpPr/>
      </xdr:nvCxnSpPr>
      <xdr:spPr>
        <a:xfrm flipV="1">
          <a:off x="2019300" y="13521125"/>
          <a:ext cx="889000" cy="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360</xdr:rowOff>
    </xdr:from>
    <xdr:to>
      <xdr:col>4</xdr:col>
      <xdr:colOff>206375</xdr:colOff>
      <xdr:row>78</xdr:row>
      <xdr:rowOff>101960</xdr:rowOff>
    </xdr:to>
    <xdr:sp macro="" textlink="">
      <xdr:nvSpPr>
        <xdr:cNvPr id="185" name="フローチャート : 判断 184"/>
        <xdr:cNvSpPr/>
      </xdr:nvSpPr>
      <xdr:spPr>
        <a:xfrm>
          <a:off x="2857500" y="1337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118487</xdr:rowOff>
    </xdr:from>
    <xdr:ext cx="599010" cy="259045"/>
    <xdr:sp macro="" textlink="">
      <xdr:nvSpPr>
        <xdr:cNvPr id="186" name="テキスト ボックス 185"/>
        <xdr:cNvSpPr txBox="1"/>
      </xdr:nvSpPr>
      <xdr:spPr>
        <a:xfrm>
          <a:off x="2608794" y="1314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143,239</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135429</xdr:rowOff>
    </xdr:from>
    <xdr:to>
      <xdr:col>2</xdr:col>
      <xdr:colOff>638175</xdr:colOff>
      <xdr:row>78</xdr:row>
      <xdr:rowOff>157945</xdr:rowOff>
    </xdr:to>
    <xdr:cxnSp macro="">
      <xdr:nvCxnSpPr>
        <xdr:cNvPr id="187" name="直線コネクタ 186"/>
        <xdr:cNvCxnSpPr/>
      </xdr:nvCxnSpPr>
      <xdr:spPr>
        <a:xfrm>
          <a:off x="1130300" y="13508529"/>
          <a:ext cx="889000" cy="2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30924</xdr:rowOff>
    </xdr:from>
    <xdr:to>
      <xdr:col>3</xdr:col>
      <xdr:colOff>3175</xdr:colOff>
      <xdr:row>78</xdr:row>
      <xdr:rowOff>132524</xdr:rowOff>
    </xdr:to>
    <xdr:sp macro="" textlink="">
      <xdr:nvSpPr>
        <xdr:cNvPr id="188" name="フローチャート : 判断 187"/>
        <xdr:cNvSpPr/>
      </xdr:nvSpPr>
      <xdr:spPr>
        <a:xfrm>
          <a:off x="1968500" y="1340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149051</xdr:rowOff>
    </xdr:from>
    <xdr:ext cx="599010" cy="259045"/>
    <xdr:sp macro="" textlink="">
      <xdr:nvSpPr>
        <xdr:cNvPr id="189" name="テキスト ボックス 188"/>
        <xdr:cNvSpPr txBox="1"/>
      </xdr:nvSpPr>
      <xdr:spPr>
        <a:xfrm>
          <a:off x="1719794" y="1317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135,217</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27082</xdr:rowOff>
    </xdr:from>
    <xdr:to>
      <xdr:col>1</xdr:col>
      <xdr:colOff>485775</xdr:colOff>
      <xdr:row>78</xdr:row>
      <xdr:rowOff>128682</xdr:rowOff>
    </xdr:to>
    <xdr:sp macro="" textlink="">
      <xdr:nvSpPr>
        <xdr:cNvPr id="190" name="フローチャート : 判断 189"/>
        <xdr:cNvSpPr/>
      </xdr:nvSpPr>
      <xdr:spPr>
        <a:xfrm>
          <a:off x="1079500" y="13400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145209</xdr:rowOff>
    </xdr:from>
    <xdr:ext cx="599010" cy="259045"/>
    <xdr:sp macro="" textlink="">
      <xdr:nvSpPr>
        <xdr:cNvPr id="191" name="テキスト ボックス 190"/>
        <xdr:cNvSpPr txBox="1"/>
      </xdr:nvSpPr>
      <xdr:spPr>
        <a:xfrm>
          <a:off x="830794" y="1317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136,225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52415</xdr:rowOff>
    </xdr:from>
    <xdr:to>
      <xdr:col>6</xdr:col>
      <xdr:colOff>561975</xdr:colOff>
      <xdr:row>78</xdr:row>
      <xdr:rowOff>154015</xdr:rowOff>
    </xdr:to>
    <xdr:sp macro="" textlink="">
      <xdr:nvSpPr>
        <xdr:cNvPr id="197" name="円/楕円 196"/>
        <xdr:cNvSpPr/>
      </xdr:nvSpPr>
      <xdr:spPr>
        <a:xfrm>
          <a:off x="4584700" y="134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143942</xdr:rowOff>
    </xdr:from>
    <xdr:ext cx="599010" cy="259045"/>
    <xdr:sp macro="" textlink="">
      <xdr:nvSpPr>
        <xdr:cNvPr id="198" name="民生費該当値テキスト"/>
        <xdr:cNvSpPr txBox="1"/>
      </xdr:nvSpPr>
      <xdr:spPr>
        <a:xfrm>
          <a:off x="4686300" y="13345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129,576</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67294</xdr:rowOff>
    </xdr:from>
    <xdr:to>
      <xdr:col>5</xdr:col>
      <xdr:colOff>409575</xdr:colOff>
      <xdr:row>78</xdr:row>
      <xdr:rowOff>168894</xdr:rowOff>
    </xdr:to>
    <xdr:sp macro="" textlink="">
      <xdr:nvSpPr>
        <xdr:cNvPr id="199" name="円/楕円 198"/>
        <xdr:cNvSpPr/>
      </xdr:nvSpPr>
      <xdr:spPr>
        <a:xfrm>
          <a:off x="3746500" y="1344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160021</xdr:rowOff>
    </xdr:from>
    <xdr:ext cx="599010" cy="259045"/>
    <xdr:sp macro="" textlink="">
      <xdr:nvSpPr>
        <xdr:cNvPr id="200" name="テキスト ボックス 199"/>
        <xdr:cNvSpPr txBox="1"/>
      </xdr:nvSpPr>
      <xdr:spPr>
        <a:xfrm>
          <a:off x="3497794" y="13533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125,671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97225</xdr:rowOff>
    </xdr:from>
    <xdr:to>
      <xdr:col>4</xdr:col>
      <xdr:colOff>206375</xdr:colOff>
      <xdr:row>79</xdr:row>
      <xdr:rowOff>27375</xdr:rowOff>
    </xdr:to>
    <xdr:sp macro="" textlink="">
      <xdr:nvSpPr>
        <xdr:cNvPr id="201" name="円/楕円 200"/>
        <xdr:cNvSpPr/>
      </xdr:nvSpPr>
      <xdr:spPr>
        <a:xfrm>
          <a:off x="2857500" y="1347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79</xdr:row>
      <xdr:rowOff>18502</xdr:rowOff>
    </xdr:from>
    <xdr:ext cx="599010" cy="259045"/>
    <xdr:sp macro="" textlink="">
      <xdr:nvSpPr>
        <xdr:cNvPr id="202" name="テキスト ボックス 201"/>
        <xdr:cNvSpPr txBox="1"/>
      </xdr:nvSpPr>
      <xdr:spPr>
        <a:xfrm>
          <a:off x="2608794" y="13563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117,815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107145</xdr:rowOff>
    </xdr:from>
    <xdr:to>
      <xdr:col>3</xdr:col>
      <xdr:colOff>3175</xdr:colOff>
      <xdr:row>79</xdr:row>
      <xdr:rowOff>37295</xdr:rowOff>
    </xdr:to>
    <xdr:sp macro="" textlink="">
      <xdr:nvSpPr>
        <xdr:cNvPr id="203" name="円/楕円 202"/>
        <xdr:cNvSpPr/>
      </xdr:nvSpPr>
      <xdr:spPr>
        <a:xfrm>
          <a:off x="1968500" y="1348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28422</xdr:rowOff>
    </xdr:from>
    <xdr:ext cx="599010" cy="259045"/>
    <xdr:sp macro="" textlink="">
      <xdr:nvSpPr>
        <xdr:cNvPr id="204" name="テキスト ボックス 203"/>
        <xdr:cNvSpPr txBox="1"/>
      </xdr:nvSpPr>
      <xdr:spPr>
        <a:xfrm>
          <a:off x="1719794" y="1357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115,211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84629</xdr:rowOff>
    </xdr:from>
    <xdr:to>
      <xdr:col>1</xdr:col>
      <xdr:colOff>485775</xdr:colOff>
      <xdr:row>79</xdr:row>
      <xdr:rowOff>14779</xdr:rowOff>
    </xdr:to>
    <xdr:sp macro="" textlink="">
      <xdr:nvSpPr>
        <xdr:cNvPr id="205" name="円/楕円 204"/>
        <xdr:cNvSpPr/>
      </xdr:nvSpPr>
      <xdr:spPr>
        <a:xfrm>
          <a:off x="1079500" y="1345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5906</xdr:rowOff>
    </xdr:from>
    <xdr:ext cx="599010" cy="259045"/>
    <xdr:sp macro="" textlink="">
      <xdr:nvSpPr>
        <xdr:cNvPr id="206" name="テキスト ボックス 205"/>
        <xdr:cNvSpPr txBox="1"/>
      </xdr:nvSpPr>
      <xdr:spPr>
        <a:xfrm>
          <a:off x="830794" y="13550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121,121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104643</xdr:rowOff>
    </xdr:from>
    <xdr:to>
      <xdr:col>6</xdr:col>
      <xdr:colOff>510540</xdr:colOff>
      <xdr:row>99</xdr:row>
      <xdr:rowOff>109198</xdr:rowOff>
    </xdr:to>
    <xdr:cxnSp macro="">
      <xdr:nvCxnSpPr>
        <xdr:cNvPr id="233" name="直線コネクタ 232"/>
        <xdr:cNvCxnSpPr/>
      </xdr:nvCxnSpPr>
      <xdr:spPr>
        <a:xfrm flipV="1">
          <a:off x="4633595" y="15535143"/>
          <a:ext cx="1270" cy="154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113025</xdr:rowOff>
    </xdr:from>
    <xdr:ext cx="534377" cy="259045"/>
    <xdr:sp macro="" textlink="">
      <xdr:nvSpPr>
        <xdr:cNvPr id="234" name="衛生費最小値テキスト"/>
        <xdr:cNvSpPr txBox="1"/>
      </xdr:nvSpPr>
      <xdr:spPr>
        <a:xfrm>
          <a:off x="4686300" y="1708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19,368</a:t>
          </a:r>
          <a:endParaRPr kumimoji="1" lang="ja-JP" altLang="en-US" sz="1000" b="1">
            <a:latin typeface="ＭＳ Ｐゴシック"/>
          </a:endParaRPr>
        </a:p>
      </xdr:txBody>
    </xdr:sp>
    <xdr:clientData/>
  </xdr:oneCellAnchor>
  <xdr:twoCellAnchor>
    <xdr:from>
      <xdr:col>6</xdr:col>
      <xdr:colOff>422275</xdr:colOff>
      <xdr:row>99</xdr:row>
      <xdr:rowOff>109198</xdr:rowOff>
    </xdr:from>
    <xdr:to>
      <xdr:col>6</xdr:col>
      <xdr:colOff>600075</xdr:colOff>
      <xdr:row>99</xdr:row>
      <xdr:rowOff>109198</xdr:rowOff>
    </xdr:to>
    <xdr:cxnSp macro="">
      <xdr:nvCxnSpPr>
        <xdr:cNvPr id="235" name="直線コネクタ 234"/>
        <xdr:cNvCxnSpPr/>
      </xdr:nvCxnSpPr>
      <xdr:spPr>
        <a:xfrm>
          <a:off x="4546600" y="1708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51320</xdr:rowOff>
    </xdr:from>
    <xdr:ext cx="599010" cy="259045"/>
    <xdr:sp macro="" textlink="">
      <xdr:nvSpPr>
        <xdr:cNvPr id="236" name="衛生費最大値テキスト"/>
        <xdr:cNvSpPr txBox="1"/>
      </xdr:nvSpPr>
      <xdr:spPr>
        <a:xfrm>
          <a:off x="4686300" y="15310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114,147</a:t>
          </a:r>
          <a:endParaRPr kumimoji="1" lang="ja-JP" altLang="en-US" sz="1000" b="1">
            <a:latin typeface="ＭＳ Ｐゴシック"/>
          </a:endParaRPr>
        </a:p>
      </xdr:txBody>
    </xdr:sp>
    <xdr:clientData/>
  </xdr:oneCellAnchor>
  <xdr:twoCellAnchor>
    <xdr:from>
      <xdr:col>6</xdr:col>
      <xdr:colOff>422275</xdr:colOff>
      <xdr:row>90</xdr:row>
      <xdr:rowOff>104643</xdr:rowOff>
    </xdr:from>
    <xdr:to>
      <xdr:col>6</xdr:col>
      <xdr:colOff>600075</xdr:colOff>
      <xdr:row>90</xdr:row>
      <xdr:rowOff>104643</xdr:rowOff>
    </xdr:to>
    <xdr:cxnSp macro="">
      <xdr:nvCxnSpPr>
        <xdr:cNvPr id="237" name="直線コネクタ 236"/>
        <xdr:cNvCxnSpPr/>
      </xdr:nvCxnSpPr>
      <xdr:spPr>
        <a:xfrm>
          <a:off x="4546600" y="155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60212</xdr:rowOff>
    </xdr:from>
    <xdr:to>
      <xdr:col>6</xdr:col>
      <xdr:colOff>511175</xdr:colOff>
      <xdr:row>98</xdr:row>
      <xdr:rowOff>109705</xdr:rowOff>
    </xdr:to>
    <xdr:cxnSp macro="">
      <xdr:nvCxnSpPr>
        <xdr:cNvPr id="238" name="直線コネクタ 237"/>
        <xdr:cNvCxnSpPr/>
      </xdr:nvCxnSpPr>
      <xdr:spPr>
        <a:xfrm flipV="1">
          <a:off x="3797300" y="16862312"/>
          <a:ext cx="838200" cy="4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16451</xdr:rowOff>
    </xdr:from>
    <xdr:ext cx="534377" cy="259045"/>
    <xdr:sp macro="" textlink="">
      <xdr:nvSpPr>
        <xdr:cNvPr id="239" name="衛生費平均値テキスト"/>
        <xdr:cNvSpPr txBox="1"/>
      </xdr:nvSpPr>
      <xdr:spPr>
        <a:xfrm>
          <a:off x="4686300" y="16475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44,338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165024</xdr:rowOff>
    </xdr:from>
    <xdr:to>
      <xdr:col>6</xdr:col>
      <xdr:colOff>561975</xdr:colOff>
      <xdr:row>97</xdr:row>
      <xdr:rowOff>95174</xdr:rowOff>
    </xdr:to>
    <xdr:sp macro="" textlink="">
      <xdr:nvSpPr>
        <xdr:cNvPr id="240" name="フローチャート : 判断 239"/>
        <xdr:cNvSpPr/>
      </xdr:nvSpPr>
      <xdr:spPr>
        <a:xfrm>
          <a:off x="4584700" y="1662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72982</xdr:rowOff>
    </xdr:from>
    <xdr:to>
      <xdr:col>5</xdr:col>
      <xdr:colOff>358775</xdr:colOff>
      <xdr:row>98</xdr:row>
      <xdr:rowOff>109705</xdr:rowOff>
    </xdr:to>
    <xdr:cxnSp macro="">
      <xdr:nvCxnSpPr>
        <xdr:cNvPr id="241" name="直線コネクタ 240"/>
        <xdr:cNvCxnSpPr/>
      </xdr:nvCxnSpPr>
      <xdr:spPr>
        <a:xfrm>
          <a:off x="2908300" y="16017832"/>
          <a:ext cx="889000" cy="89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117720</xdr:rowOff>
    </xdr:from>
    <xdr:to>
      <xdr:col>5</xdr:col>
      <xdr:colOff>409575</xdr:colOff>
      <xdr:row>97</xdr:row>
      <xdr:rowOff>47870</xdr:rowOff>
    </xdr:to>
    <xdr:sp macro="" textlink="">
      <xdr:nvSpPr>
        <xdr:cNvPr id="242" name="フローチャート : 判断 241"/>
        <xdr:cNvSpPr/>
      </xdr:nvSpPr>
      <xdr:spPr>
        <a:xfrm>
          <a:off x="3746500" y="165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64397</xdr:rowOff>
    </xdr:from>
    <xdr:ext cx="534377" cy="259045"/>
    <xdr:sp macro="" textlink="">
      <xdr:nvSpPr>
        <xdr:cNvPr id="243" name="テキスト ボックス 242"/>
        <xdr:cNvSpPr txBox="1"/>
      </xdr:nvSpPr>
      <xdr:spPr>
        <a:xfrm>
          <a:off x="3530111" y="1635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47,235</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72982</xdr:rowOff>
    </xdr:from>
    <xdr:to>
      <xdr:col>4</xdr:col>
      <xdr:colOff>155575</xdr:colOff>
      <xdr:row>96</xdr:row>
      <xdr:rowOff>27490</xdr:rowOff>
    </xdr:to>
    <xdr:cxnSp macro="">
      <xdr:nvCxnSpPr>
        <xdr:cNvPr id="244" name="直線コネクタ 243"/>
        <xdr:cNvCxnSpPr/>
      </xdr:nvCxnSpPr>
      <xdr:spPr>
        <a:xfrm flipV="1">
          <a:off x="2019300" y="16017832"/>
          <a:ext cx="889000" cy="46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133445</xdr:rowOff>
    </xdr:from>
    <xdr:to>
      <xdr:col>4</xdr:col>
      <xdr:colOff>206375</xdr:colOff>
      <xdr:row>97</xdr:row>
      <xdr:rowOff>63595</xdr:rowOff>
    </xdr:to>
    <xdr:sp macro="" textlink="">
      <xdr:nvSpPr>
        <xdr:cNvPr id="245" name="フローチャート : 判断 244"/>
        <xdr:cNvSpPr/>
      </xdr:nvSpPr>
      <xdr:spPr>
        <a:xfrm>
          <a:off x="2857500" y="1659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54722</xdr:rowOff>
    </xdr:from>
    <xdr:ext cx="534377" cy="259045"/>
    <xdr:sp macro="" textlink="">
      <xdr:nvSpPr>
        <xdr:cNvPr id="246" name="テキスト ボックス 245"/>
        <xdr:cNvSpPr txBox="1"/>
      </xdr:nvSpPr>
      <xdr:spPr>
        <a:xfrm>
          <a:off x="2641111" y="1668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46,272</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27490</xdr:rowOff>
    </xdr:from>
    <xdr:to>
      <xdr:col>2</xdr:col>
      <xdr:colOff>638175</xdr:colOff>
      <xdr:row>96</xdr:row>
      <xdr:rowOff>149366</xdr:rowOff>
    </xdr:to>
    <xdr:cxnSp macro="">
      <xdr:nvCxnSpPr>
        <xdr:cNvPr id="247" name="直線コネクタ 246"/>
        <xdr:cNvCxnSpPr/>
      </xdr:nvCxnSpPr>
      <xdr:spPr>
        <a:xfrm flipV="1">
          <a:off x="1130300" y="16486690"/>
          <a:ext cx="889000" cy="12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121197</xdr:rowOff>
    </xdr:from>
    <xdr:to>
      <xdr:col>3</xdr:col>
      <xdr:colOff>3175</xdr:colOff>
      <xdr:row>97</xdr:row>
      <xdr:rowOff>51347</xdr:rowOff>
    </xdr:to>
    <xdr:sp macro="" textlink="">
      <xdr:nvSpPr>
        <xdr:cNvPr id="248" name="フローチャート : 判断 247"/>
        <xdr:cNvSpPr/>
      </xdr:nvSpPr>
      <xdr:spPr>
        <a:xfrm>
          <a:off x="1968500" y="1658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42474</xdr:rowOff>
    </xdr:from>
    <xdr:ext cx="534377" cy="259045"/>
    <xdr:sp macro="" textlink="">
      <xdr:nvSpPr>
        <xdr:cNvPr id="249" name="テキスト ボックス 248"/>
        <xdr:cNvSpPr txBox="1"/>
      </xdr:nvSpPr>
      <xdr:spPr>
        <a:xfrm>
          <a:off x="1752111" y="1667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47,022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165774</xdr:rowOff>
    </xdr:from>
    <xdr:to>
      <xdr:col>1</xdr:col>
      <xdr:colOff>485775</xdr:colOff>
      <xdr:row>97</xdr:row>
      <xdr:rowOff>95924</xdr:rowOff>
    </xdr:to>
    <xdr:sp macro="" textlink="">
      <xdr:nvSpPr>
        <xdr:cNvPr id="250" name="フローチャート : 判断 249"/>
        <xdr:cNvSpPr/>
      </xdr:nvSpPr>
      <xdr:spPr>
        <a:xfrm>
          <a:off x="1079500" y="1662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87051</xdr:rowOff>
    </xdr:from>
    <xdr:ext cx="534377" cy="259045"/>
    <xdr:sp macro="" textlink="">
      <xdr:nvSpPr>
        <xdr:cNvPr id="251" name="テキスト ボックス 250"/>
        <xdr:cNvSpPr txBox="1"/>
      </xdr:nvSpPr>
      <xdr:spPr>
        <a:xfrm>
          <a:off x="863111" y="1671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44,292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9412</xdr:rowOff>
    </xdr:from>
    <xdr:to>
      <xdr:col>6</xdr:col>
      <xdr:colOff>561975</xdr:colOff>
      <xdr:row>98</xdr:row>
      <xdr:rowOff>111012</xdr:rowOff>
    </xdr:to>
    <xdr:sp macro="" textlink="">
      <xdr:nvSpPr>
        <xdr:cNvPr id="257" name="円/楕円 256"/>
        <xdr:cNvSpPr/>
      </xdr:nvSpPr>
      <xdr:spPr>
        <a:xfrm>
          <a:off x="4584700" y="1681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159289</xdr:rowOff>
    </xdr:from>
    <xdr:ext cx="534377" cy="259045"/>
    <xdr:sp macro="" textlink="">
      <xdr:nvSpPr>
        <xdr:cNvPr id="258" name="衛生費該当値テキスト"/>
        <xdr:cNvSpPr txBox="1"/>
      </xdr:nvSpPr>
      <xdr:spPr>
        <a:xfrm>
          <a:off x="4686300" y="1678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32,868</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58905</xdr:rowOff>
    </xdr:from>
    <xdr:to>
      <xdr:col>5</xdr:col>
      <xdr:colOff>409575</xdr:colOff>
      <xdr:row>98</xdr:row>
      <xdr:rowOff>160505</xdr:rowOff>
    </xdr:to>
    <xdr:sp macro="" textlink="">
      <xdr:nvSpPr>
        <xdr:cNvPr id="259" name="円/楕円 258"/>
        <xdr:cNvSpPr/>
      </xdr:nvSpPr>
      <xdr:spPr>
        <a:xfrm>
          <a:off x="3746500" y="1686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151632</xdr:rowOff>
    </xdr:from>
    <xdr:ext cx="534377" cy="259045"/>
    <xdr:sp macro="" textlink="">
      <xdr:nvSpPr>
        <xdr:cNvPr id="260" name="テキスト ボックス 259"/>
        <xdr:cNvSpPr txBox="1"/>
      </xdr:nvSpPr>
      <xdr:spPr>
        <a:xfrm>
          <a:off x="3530111" y="1695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29,837</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22182</xdr:rowOff>
    </xdr:from>
    <xdr:to>
      <xdr:col>4</xdr:col>
      <xdr:colOff>206375</xdr:colOff>
      <xdr:row>93</xdr:row>
      <xdr:rowOff>123782</xdr:rowOff>
    </xdr:to>
    <xdr:sp macro="" textlink="">
      <xdr:nvSpPr>
        <xdr:cNvPr id="261" name="円/楕円 260"/>
        <xdr:cNvSpPr/>
      </xdr:nvSpPr>
      <xdr:spPr>
        <a:xfrm>
          <a:off x="2857500" y="1596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140309</xdr:rowOff>
    </xdr:from>
    <xdr:ext cx="534377" cy="259045"/>
    <xdr:sp macro="" textlink="">
      <xdr:nvSpPr>
        <xdr:cNvPr id="262" name="テキスト ボックス 261"/>
        <xdr:cNvSpPr txBox="1"/>
      </xdr:nvSpPr>
      <xdr:spPr>
        <a:xfrm>
          <a:off x="2641111" y="1574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84,586</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148140</xdr:rowOff>
    </xdr:from>
    <xdr:to>
      <xdr:col>3</xdr:col>
      <xdr:colOff>3175</xdr:colOff>
      <xdr:row>96</xdr:row>
      <xdr:rowOff>78290</xdr:rowOff>
    </xdr:to>
    <xdr:sp macro="" textlink="">
      <xdr:nvSpPr>
        <xdr:cNvPr id="263" name="円/楕円 262"/>
        <xdr:cNvSpPr/>
      </xdr:nvSpPr>
      <xdr:spPr>
        <a:xfrm>
          <a:off x="1968500" y="164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94817</xdr:rowOff>
    </xdr:from>
    <xdr:ext cx="534377" cy="259045"/>
    <xdr:sp macro="" textlink="">
      <xdr:nvSpPr>
        <xdr:cNvPr id="264" name="テキスト ボックス 263"/>
        <xdr:cNvSpPr txBox="1"/>
      </xdr:nvSpPr>
      <xdr:spPr>
        <a:xfrm>
          <a:off x="1752111" y="162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55,872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98566</xdr:rowOff>
    </xdr:from>
    <xdr:to>
      <xdr:col>1</xdr:col>
      <xdr:colOff>485775</xdr:colOff>
      <xdr:row>97</xdr:row>
      <xdr:rowOff>28716</xdr:rowOff>
    </xdr:to>
    <xdr:sp macro="" textlink="">
      <xdr:nvSpPr>
        <xdr:cNvPr id="265" name="円/楕円 264"/>
        <xdr:cNvSpPr/>
      </xdr:nvSpPr>
      <xdr:spPr>
        <a:xfrm>
          <a:off x="1079500" y="1655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45243</xdr:rowOff>
    </xdr:from>
    <xdr:ext cx="534377" cy="259045"/>
    <xdr:sp macro="" textlink="">
      <xdr:nvSpPr>
        <xdr:cNvPr id="266" name="テキスト ボックス 265"/>
        <xdr:cNvSpPr txBox="1"/>
      </xdr:nvSpPr>
      <xdr:spPr>
        <a:xfrm>
          <a:off x="863111" y="1633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48,408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126365</xdr:rowOff>
    </xdr:from>
    <xdr:to>
      <xdr:col>15</xdr:col>
      <xdr:colOff>180340</xdr:colOff>
      <xdr:row>39</xdr:row>
      <xdr:rowOff>44450</xdr:rowOff>
    </xdr:to>
    <xdr:cxnSp macro="">
      <xdr:nvCxnSpPr>
        <xdr:cNvPr id="290" name="直線コネクタ 289"/>
        <xdr:cNvCxnSpPr/>
      </xdr:nvCxnSpPr>
      <xdr:spPr>
        <a:xfrm flipV="1">
          <a:off x="10475595" y="5269865"/>
          <a:ext cx="127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73042</xdr:rowOff>
    </xdr:from>
    <xdr:ext cx="469744" cy="259045"/>
    <xdr:sp macro="" textlink="">
      <xdr:nvSpPr>
        <xdr:cNvPr id="293" name="労働費最大値テキスト"/>
        <xdr:cNvSpPr txBox="1"/>
      </xdr:nvSpPr>
      <xdr:spPr>
        <a:xfrm>
          <a:off x="10528300" y="504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7,670</a:t>
          </a:r>
          <a:endParaRPr kumimoji="1" lang="ja-JP" altLang="en-US" sz="1000" b="1">
            <a:latin typeface="ＭＳ Ｐゴシック"/>
          </a:endParaRPr>
        </a:p>
      </xdr:txBody>
    </xdr:sp>
    <xdr:clientData/>
  </xdr:oneCellAnchor>
  <xdr:twoCellAnchor>
    <xdr:from>
      <xdr:col>15</xdr:col>
      <xdr:colOff>92075</xdr:colOff>
      <xdr:row>30</xdr:row>
      <xdr:rowOff>126365</xdr:rowOff>
    </xdr:from>
    <xdr:to>
      <xdr:col>15</xdr:col>
      <xdr:colOff>269875</xdr:colOff>
      <xdr:row>30</xdr:row>
      <xdr:rowOff>126365</xdr:rowOff>
    </xdr:to>
    <xdr:cxnSp macro="">
      <xdr:nvCxnSpPr>
        <xdr:cNvPr id="294" name="直線コネクタ 293"/>
        <xdr:cNvCxnSpPr/>
      </xdr:nvCxnSpPr>
      <xdr:spPr>
        <a:xfrm>
          <a:off x="10388600" y="526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151321</xdr:rowOff>
    </xdr:from>
    <xdr:to>
      <xdr:col>15</xdr:col>
      <xdr:colOff>180975</xdr:colOff>
      <xdr:row>35</xdr:row>
      <xdr:rowOff>137223</xdr:rowOff>
    </xdr:to>
    <xdr:cxnSp macro="">
      <xdr:nvCxnSpPr>
        <xdr:cNvPr id="295" name="直線コネクタ 294"/>
        <xdr:cNvCxnSpPr/>
      </xdr:nvCxnSpPr>
      <xdr:spPr>
        <a:xfrm>
          <a:off x="9639300" y="5980621"/>
          <a:ext cx="838200" cy="15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50182</xdr:rowOff>
    </xdr:from>
    <xdr:ext cx="469744" cy="259045"/>
    <xdr:sp macro="" textlink="">
      <xdr:nvSpPr>
        <xdr:cNvPr id="296" name="労働費平均値テキスト"/>
        <xdr:cNvSpPr txBox="1"/>
      </xdr:nvSpPr>
      <xdr:spPr>
        <a:xfrm>
          <a:off x="10528300" y="6393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71755</xdr:rowOff>
    </xdr:from>
    <xdr:to>
      <xdr:col>15</xdr:col>
      <xdr:colOff>231775</xdr:colOff>
      <xdr:row>38</xdr:row>
      <xdr:rowOff>1905</xdr:rowOff>
    </xdr:to>
    <xdr:sp macro="" textlink="">
      <xdr:nvSpPr>
        <xdr:cNvPr id="297" name="フローチャート : 判断 296"/>
        <xdr:cNvSpPr/>
      </xdr:nvSpPr>
      <xdr:spPr>
        <a:xfrm>
          <a:off x="104267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124079</xdr:rowOff>
    </xdr:from>
    <xdr:to>
      <xdr:col>14</xdr:col>
      <xdr:colOff>28575</xdr:colOff>
      <xdr:row>34</xdr:row>
      <xdr:rowOff>151321</xdr:rowOff>
    </xdr:to>
    <xdr:cxnSp macro="">
      <xdr:nvCxnSpPr>
        <xdr:cNvPr id="298" name="直線コネクタ 297"/>
        <xdr:cNvCxnSpPr/>
      </xdr:nvCxnSpPr>
      <xdr:spPr>
        <a:xfrm>
          <a:off x="8750300" y="5953379"/>
          <a:ext cx="8890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18986</xdr:rowOff>
    </xdr:from>
    <xdr:to>
      <xdr:col>14</xdr:col>
      <xdr:colOff>79375</xdr:colOff>
      <xdr:row>37</xdr:row>
      <xdr:rowOff>120586</xdr:rowOff>
    </xdr:to>
    <xdr:sp macro="" textlink="">
      <xdr:nvSpPr>
        <xdr:cNvPr id="299" name="フローチャート : 判断 298"/>
        <xdr:cNvSpPr/>
      </xdr:nvSpPr>
      <xdr:spPr>
        <a:xfrm>
          <a:off x="9588500" y="63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111713</xdr:rowOff>
    </xdr:from>
    <xdr:ext cx="469744" cy="259045"/>
    <xdr:sp macro="" textlink="">
      <xdr:nvSpPr>
        <xdr:cNvPr id="300" name="テキスト ボックス 299"/>
        <xdr:cNvSpPr txBox="1"/>
      </xdr:nvSpPr>
      <xdr:spPr>
        <a:xfrm>
          <a:off x="9404427" y="645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1,667</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124079</xdr:rowOff>
    </xdr:from>
    <xdr:to>
      <xdr:col>12</xdr:col>
      <xdr:colOff>511175</xdr:colOff>
      <xdr:row>35</xdr:row>
      <xdr:rowOff>24828</xdr:rowOff>
    </xdr:to>
    <xdr:cxnSp macro="">
      <xdr:nvCxnSpPr>
        <xdr:cNvPr id="301" name="直線コネクタ 300"/>
        <xdr:cNvCxnSpPr/>
      </xdr:nvCxnSpPr>
      <xdr:spPr>
        <a:xfrm flipV="1">
          <a:off x="7861300" y="5953379"/>
          <a:ext cx="889000" cy="7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64897</xdr:rowOff>
    </xdr:from>
    <xdr:to>
      <xdr:col>12</xdr:col>
      <xdr:colOff>561975</xdr:colOff>
      <xdr:row>36</xdr:row>
      <xdr:rowOff>166497</xdr:rowOff>
    </xdr:to>
    <xdr:sp macro="" textlink="">
      <xdr:nvSpPr>
        <xdr:cNvPr id="302" name="フローチャート : 判断 301"/>
        <xdr:cNvSpPr/>
      </xdr:nvSpPr>
      <xdr:spPr>
        <a:xfrm>
          <a:off x="8699500" y="62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157624</xdr:rowOff>
    </xdr:from>
    <xdr:ext cx="469744" cy="259045"/>
    <xdr:sp macro="" textlink="">
      <xdr:nvSpPr>
        <xdr:cNvPr id="303" name="テキスト ボックス 302"/>
        <xdr:cNvSpPr txBox="1"/>
      </xdr:nvSpPr>
      <xdr:spPr>
        <a:xfrm>
          <a:off x="8515427" y="632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2,326</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144082</xdr:rowOff>
    </xdr:from>
    <xdr:to>
      <xdr:col>11</xdr:col>
      <xdr:colOff>307975</xdr:colOff>
      <xdr:row>35</xdr:row>
      <xdr:rowOff>24828</xdr:rowOff>
    </xdr:to>
    <xdr:cxnSp macro="">
      <xdr:nvCxnSpPr>
        <xdr:cNvPr id="304" name="直線コネクタ 303"/>
        <xdr:cNvCxnSpPr/>
      </xdr:nvCxnSpPr>
      <xdr:spPr>
        <a:xfrm>
          <a:off x="6972300" y="5801932"/>
          <a:ext cx="889000" cy="22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163004</xdr:rowOff>
    </xdr:from>
    <xdr:to>
      <xdr:col>11</xdr:col>
      <xdr:colOff>358775</xdr:colOff>
      <xdr:row>36</xdr:row>
      <xdr:rowOff>93154</xdr:rowOff>
    </xdr:to>
    <xdr:sp macro="" textlink="">
      <xdr:nvSpPr>
        <xdr:cNvPr id="305" name="フローチャート : 判断 304"/>
        <xdr:cNvSpPr/>
      </xdr:nvSpPr>
      <xdr:spPr>
        <a:xfrm>
          <a:off x="7810500" y="616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84281</xdr:rowOff>
    </xdr:from>
    <xdr:ext cx="469744" cy="259045"/>
    <xdr:sp macro="" textlink="">
      <xdr:nvSpPr>
        <xdr:cNvPr id="306" name="テキスト ボックス 305"/>
        <xdr:cNvSpPr txBox="1"/>
      </xdr:nvSpPr>
      <xdr:spPr>
        <a:xfrm>
          <a:off x="7626427" y="625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2,711</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53467</xdr:rowOff>
    </xdr:from>
    <xdr:to>
      <xdr:col>10</xdr:col>
      <xdr:colOff>155575</xdr:colOff>
      <xdr:row>34</xdr:row>
      <xdr:rowOff>155067</xdr:rowOff>
    </xdr:to>
    <xdr:sp macro="" textlink="">
      <xdr:nvSpPr>
        <xdr:cNvPr id="307" name="フローチャート : 判断 306"/>
        <xdr:cNvSpPr/>
      </xdr:nvSpPr>
      <xdr:spPr>
        <a:xfrm>
          <a:off x="6921500" y="58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146194</xdr:rowOff>
    </xdr:from>
    <xdr:ext cx="469744" cy="259045"/>
    <xdr:sp macro="" textlink="">
      <xdr:nvSpPr>
        <xdr:cNvPr id="308" name="テキスト ボックス 307"/>
        <xdr:cNvSpPr txBox="1"/>
      </xdr:nvSpPr>
      <xdr:spPr>
        <a:xfrm>
          <a:off x="6737427" y="597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86423</xdr:rowOff>
    </xdr:from>
    <xdr:to>
      <xdr:col>15</xdr:col>
      <xdr:colOff>231775</xdr:colOff>
      <xdr:row>36</xdr:row>
      <xdr:rowOff>16573</xdr:rowOff>
    </xdr:to>
    <xdr:sp macro="" textlink="">
      <xdr:nvSpPr>
        <xdr:cNvPr id="314" name="円/楕円 313"/>
        <xdr:cNvSpPr/>
      </xdr:nvSpPr>
      <xdr:spPr>
        <a:xfrm>
          <a:off x="10426700" y="608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109300</xdr:rowOff>
    </xdr:from>
    <xdr:ext cx="469744" cy="259045"/>
    <xdr:sp macro="" textlink="">
      <xdr:nvSpPr>
        <xdr:cNvPr id="315" name="労働費該当値テキスト"/>
        <xdr:cNvSpPr txBox="1"/>
      </xdr:nvSpPr>
      <xdr:spPr>
        <a:xfrm>
          <a:off x="10528300" y="593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3,113</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100521</xdr:rowOff>
    </xdr:from>
    <xdr:to>
      <xdr:col>14</xdr:col>
      <xdr:colOff>79375</xdr:colOff>
      <xdr:row>35</xdr:row>
      <xdr:rowOff>30671</xdr:rowOff>
    </xdr:to>
    <xdr:sp macro="" textlink="">
      <xdr:nvSpPr>
        <xdr:cNvPr id="316" name="円/楕円 315"/>
        <xdr:cNvSpPr/>
      </xdr:nvSpPr>
      <xdr:spPr>
        <a:xfrm>
          <a:off x="9588500" y="592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33</xdr:row>
      <xdr:rowOff>47198</xdr:rowOff>
    </xdr:from>
    <xdr:ext cx="469744" cy="259045"/>
    <xdr:sp macro="" textlink="">
      <xdr:nvSpPr>
        <xdr:cNvPr id="317" name="テキスト ボックス 316"/>
        <xdr:cNvSpPr txBox="1"/>
      </xdr:nvSpPr>
      <xdr:spPr>
        <a:xfrm>
          <a:off x="9404427" y="570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3,939</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73279</xdr:rowOff>
    </xdr:from>
    <xdr:to>
      <xdr:col>12</xdr:col>
      <xdr:colOff>561975</xdr:colOff>
      <xdr:row>35</xdr:row>
      <xdr:rowOff>3429</xdr:rowOff>
    </xdr:to>
    <xdr:sp macro="" textlink="">
      <xdr:nvSpPr>
        <xdr:cNvPr id="318" name="円/楕円 317"/>
        <xdr:cNvSpPr/>
      </xdr:nvSpPr>
      <xdr:spPr>
        <a:xfrm>
          <a:off x="8699500" y="590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19956</xdr:rowOff>
    </xdr:from>
    <xdr:ext cx="469744" cy="259045"/>
    <xdr:sp macro="" textlink="">
      <xdr:nvSpPr>
        <xdr:cNvPr id="319" name="テキスト ボックス 318"/>
        <xdr:cNvSpPr txBox="1"/>
      </xdr:nvSpPr>
      <xdr:spPr>
        <a:xfrm>
          <a:off x="8515427" y="567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4,082</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145478</xdr:rowOff>
    </xdr:from>
    <xdr:to>
      <xdr:col>11</xdr:col>
      <xdr:colOff>358775</xdr:colOff>
      <xdr:row>35</xdr:row>
      <xdr:rowOff>75628</xdr:rowOff>
    </xdr:to>
    <xdr:sp macro="" textlink="">
      <xdr:nvSpPr>
        <xdr:cNvPr id="320" name="円/楕円 319"/>
        <xdr:cNvSpPr/>
      </xdr:nvSpPr>
      <xdr:spPr>
        <a:xfrm>
          <a:off x="7810500" y="597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92155</xdr:rowOff>
    </xdr:from>
    <xdr:ext cx="469744" cy="259045"/>
    <xdr:sp macro="" textlink="">
      <xdr:nvSpPr>
        <xdr:cNvPr id="321" name="テキスト ボックス 320"/>
        <xdr:cNvSpPr txBox="1"/>
      </xdr:nvSpPr>
      <xdr:spPr>
        <a:xfrm>
          <a:off x="7626427" y="5750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3,703</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93282</xdr:rowOff>
    </xdr:from>
    <xdr:to>
      <xdr:col>10</xdr:col>
      <xdr:colOff>155575</xdr:colOff>
      <xdr:row>34</xdr:row>
      <xdr:rowOff>23432</xdr:rowOff>
    </xdr:to>
    <xdr:sp macro="" textlink="">
      <xdr:nvSpPr>
        <xdr:cNvPr id="322" name="円/楕円 321"/>
        <xdr:cNvSpPr/>
      </xdr:nvSpPr>
      <xdr:spPr>
        <a:xfrm>
          <a:off x="6921500" y="575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39959</xdr:rowOff>
    </xdr:from>
    <xdr:ext cx="469744" cy="259045"/>
    <xdr:sp macro="" textlink="">
      <xdr:nvSpPr>
        <xdr:cNvPr id="323" name="テキスト ボックス 322"/>
        <xdr:cNvSpPr txBox="1"/>
      </xdr:nvSpPr>
      <xdr:spPr>
        <a:xfrm>
          <a:off x="6737427" y="552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104747</xdr:rowOff>
    </xdr:from>
    <xdr:to>
      <xdr:col>15</xdr:col>
      <xdr:colOff>180340</xdr:colOff>
      <xdr:row>58</xdr:row>
      <xdr:rowOff>131776</xdr:rowOff>
    </xdr:to>
    <xdr:cxnSp macro="">
      <xdr:nvCxnSpPr>
        <xdr:cNvPr id="345" name="直線コネクタ 344"/>
        <xdr:cNvCxnSpPr/>
      </xdr:nvCxnSpPr>
      <xdr:spPr>
        <a:xfrm flipV="1">
          <a:off x="10475595" y="9020147"/>
          <a:ext cx="1270" cy="1055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135603</xdr:rowOff>
    </xdr:from>
    <xdr:ext cx="469744" cy="259045"/>
    <xdr:sp macro="" textlink="">
      <xdr:nvSpPr>
        <xdr:cNvPr id="346" name="農林水産業費最小値テキスト"/>
        <xdr:cNvSpPr txBox="1"/>
      </xdr:nvSpPr>
      <xdr:spPr>
        <a:xfrm>
          <a:off x="10528300" y="100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a:t>
          </a:r>
          <a:endParaRPr kumimoji="1" lang="ja-JP" altLang="en-US" sz="1000" b="1">
            <a:latin typeface="ＭＳ Ｐゴシック"/>
          </a:endParaRPr>
        </a:p>
      </xdr:txBody>
    </xdr:sp>
    <xdr:clientData/>
  </xdr:oneCellAnchor>
  <xdr:twoCellAnchor>
    <xdr:from>
      <xdr:col>15</xdr:col>
      <xdr:colOff>92075</xdr:colOff>
      <xdr:row>58</xdr:row>
      <xdr:rowOff>131776</xdr:rowOff>
    </xdr:from>
    <xdr:to>
      <xdr:col>15</xdr:col>
      <xdr:colOff>269875</xdr:colOff>
      <xdr:row>58</xdr:row>
      <xdr:rowOff>131776</xdr:rowOff>
    </xdr:to>
    <xdr:cxnSp macro="">
      <xdr:nvCxnSpPr>
        <xdr:cNvPr id="347" name="直線コネクタ 346"/>
        <xdr:cNvCxnSpPr/>
      </xdr:nvCxnSpPr>
      <xdr:spPr>
        <a:xfrm>
          <a:off x="10388600" y="1007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51424</xdr:rowOff>
    </xdr:from>
    <xdr:ext cx="599010" cy="259045"/>
    <xdr:sp macro="" textlink="">
      <xdr:nvSpPr>
        <xdr:cNvPr id="348" name="農林水産業費最大値テキスト"/>
        <xdr:cNvSpPr txBox="1"/>
      </xdr:nvSpPr>
      <xdr:spPr>
        <a:xfrm>
          <a:off x="10528300" y="879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232,645</a:t>
          </a:r>
          <a:endParaRPr kumimoji="1" lang="ja-JP" altLang="en-US" sz="1000" b="1">
            <a:latin typeface="ＭＳ Ｐゴシック"/>
          </a:endParaRPr>
        </a:p>
      </xdr:txBody>
    </xdr:sp>
    <xdr:clientData/>
  </xdr:oneCellAnchor>
  <xdr:twoCellAnchor>
    <xdr:from>
      <xdr:col>15</xdr:col>
      <xdr:colOff>92075</xdr:colOff>
      <xdr:row>52</xdr:row>
      <xdr:rowOff>104747</xdr:rowOff>
    </xdr:from>
    <xdr:to>
      <xdr:col>15</xdr:col>
      <xdr:colOff>269875</xdr:colOff>
      <xdr:row>52</xdr:row>
      <xdr:rowOff>104747</xdr:rowOff>
    </xdr:to>
    <xdr:cxnSp macro="">
      <xdr:nvCxnSpPr>
        <xdr:cNvPr id="349" name="直線コネクタ 348"/>
        <xdr:cNvCxnSpPr/>
      </xdr:nvCxnSpPr>
      <xdr:spPr>
        <a:xfrm>
          <a:off x="10388600" y="902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82710</xdr:rowOff>
    </xdr:from>
    <xdr:to>
      <xdr:col>15</xdr:col>
      <xdr:colOff>180975</xdr:colOff>
      <xdr:row>58</xdr:row>
      <xdr:rowOff>100354</xdr:rowOff>
    </xdr:to>
    <xdr:cxnSp macro="">
      <xdr:nvCxnSpPr>
        <xdr:cNvPr id="350" name="直線コネクタ 349"/>
        <xdr:cNvCxnSpPr/>
      </xdr:nvCxnSpPr>
      <xdr:spPr>
        <a:xfrm flipV="1">
          <a:off x="9639300" y="10026810"/>
          <a:ext cx="838200" cy="1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17584</xdr:rowOff>
    </xdr:from>
    <xdr:ext cx="534377" cy="259045"/>
    <xdr:sp macro="" textlink="">
      <xdr:nvSpPr>
        <xdr:cNvPr id="351" name="農林水産業費平均値テキスト"/>
        <xdr:cNvSpPr txBox="1"/>
      </xdr:nvSpPr>
      <xdr:spPr>
        <a:xfrm>
          <a:off x="10528300" y="9790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20,602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166157</xdr:rowOff>
    </xdr:from>
    <xdr:to>
      <xdr:col>15</xdr:col>
      <xdr:colOff>231775</xdr:colOff>
      <xdr:row>58</xdr:row>
      <xdr:rowOff>96307</xdr:rowOff>
    </xdr:to>
    <xdr:sp macro="" textlink="">
      <xdr:nvSpPr>
        <xdr:cNvPr id="352" name="フローチャート : 判断 351"/>
        <xdr:cNvSpPr/>
      </xdr:nvSpPr>
      <xdr:spPr>
        <a:xfrm>
          <a:off x="10426700" y="993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92138</xdr:rowOff>
    </xdr:from>
    <xdr:to>
      <xdr:col>14</xdr:col>
      <xdr:colOff>28575</xdr:colOff>
      <xdr:row>58</xdr:row>
      <xdr:rowOff>100354</xdr:rowOff>
    </xdr:to>
    <xdr:cxnSp macro="">
      <xdr:nvCxnSpPr>
        <xdr:cNvPr id="353" name="直線コネクタ 352"/>
        <xdr:cNvCxnSpPr/>
      </xdr:nvCxnSpPr>
      <xdr:spPr>
        <a:xfrm>
          <a:off x="8750300" y="10036238"/>
          <a:ext cx="889000" cy="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131004</xdr:rowOff>
    </xdr:from>
    <xdr:to>
      <xdr:col>14</xdr:col>
      <xdr:colOff>79375</xdr:colOff>
      <xdr:row>58</xdr:row>
      <xdr:rowOff>61154</xdr:rowOff>
    </xdr:to>
    <xdr:sp macro="" textlink="">
      <xdr:nvSpPr>
        <xdr:cNvPr id="354" name="フローチャート : 判断 353"/>
        <xdr:cNvSpPr/>
      </xdr:nvSpPr>
      <xdr:spPr>
        <a:xfrm>
          <a:off x="9588500" y="990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77681</xdr:rowOff>
    </xdr:from>
    <xdr:ext cx="534377" cy="259045"/>
    <xdr:sp macro="" textlink="">
      <xdr:nvSpPr>
        <xdr:cNvPr id="355" name="テキスト ボックス 354"/>
        <xdr:cNvSpPr txBox="1"/>
      </xdr:nvSpPr>
      <xdr:spPr>
        <a:xfrm>
          <a:off x="9372111" y="967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28,291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92138</xdr:rowOff>
    </xdr:from>
    <xdr:to>
      <xdr:col>12</xdr:col>
      <xdr:colOff>511175</xdr:colOff>
      <xdr:row>58</xdr:row>
      <xdr:rowOff>107724</xdr:rowOff>
    </xdr:to>
    <xdr:cxnSp macro="">
      <xdr:nvCxnSpPr>
        <xdr:cNvPr id="356" name="直線コネクタ 355"/>
        <xdr:cNvCxnSpPr/>
      </xdr:nvCxnSpPr>
      <xdr:spPr>
        <a:xfrm flipV="1">
          <a:off x="7861300" y="10036238"/>
          <a:ext cx="889000" cy="1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131950</xdr:rowOff>
    </xdr:from>
    <xdr:to>
      <xdr:col>12</xdr:col>
      <xdr:colOff>561975</xdr:colOff>
      <xdr:row>58</xdr:row>
      <xdr:rowOff>62100</xdr:rowOff>
    </xdr:to>
    <xdr:sp macro="" textlink="">
      <xdr:nvSpPr>
        <xdr:cNvPr id="357" name="フローチャート : 判断 356"/>
        <xdr:cNvSpPr/>
      </xdr:nvSpPr>
      <xdr:spPr>
        <a:xfrm>
          <a:off x="8699500" y="99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78627</xdr:rowOff>
    </xdr:from>
    <xdr:ext cx="534377" cy="259045"/>
    <xdr:sp macro="" textlink="">
      <xdr:nvSpPr>
        <xdr:cNvPr id="358" name="テキスト ボックス 357"/>
        <xdr:cNvSpPr txBox="1"/>
      </xdr:nvSpPr>
      <xdr:spPr>
        <a:xfrm>
          <a:off x="8483111" y="967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28,084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103549</xdr:rowOff>
    </xdr:from>
    <xdr:to>
      <xdr:col>11</xdr:col>
      <xdr:colOff>307975</xdr:colOff>
      <xdr:row>58</xdr:row>
      <xdr:rowOff>107724</xdr:rowOff>
    </xdr:to>
    <xdr:cxnSp macro="">
      <xdr:nvCxnSpPr>
        <xdr:cNvPr id="359" name="直線コネクタ 358"/>
        <xdr:cNvCxnSpPr/>
      </xdr:nvCxnSpPr>
      <xdr:spPr>
        <a:xfrm>
          <a:off x="6972300" y="10047649"/>
          <a:ext cx="889000" cy="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137473</xdr:rowOff>
    </xdr:from>
    <xdr:to>
      <xdr:col>11</xdr:col>
      <xdr:colOff>358775</xdr:colOff>
      <xdr:row>58</xdr:row>
      <xdr:rowOff>67623</xdr:rowOff>
    </xdr:to>
    <xdr:sp macro="" textlink="">
      <xdr:nvSpPr>
        <xdr:cNvPr id="360" name="フローチャート : 判断 359"/>
        <xdr:cNvSpPr/>
      </xdr:nvSpPr>
      <xdr:spPr>
        <a:xfrm>
          <a:off x="7810500" y="991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84150</xdr:rowOff>
    </xdr:from>
    <xdr:ext cx="534377" cy="259045"/>
    <xdr:sp macro="" textlink="">
      <xdr:nvSpPr>
        <xdr:cNvPr id="361" name="テキスト ボックス 360"/>
        <xdr:cNvSpPr txBox="1"/>
      </xdr:nvSpPr>
      <xdr:spPr>
        <a:xfrm>
          <a:off x="7594111" y="968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26,876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141922</xdr:rowOff>
    </xdr:from>
    <xdr:to>
      <xdr:col>10</xdr:col>
      <xdr:colOff>155575</xdr:colOff>
      <xdr:row>58</xdr:row>
      <xdr:rowOff>72072</xdr:rowOff>
    </xdr:to>
    <xdr:sp macro="" textlink="">
      <xdr:nvSpPr>
        <xdr:cNvPr id="362" name="フローチャート : 判断 361"/>
        <xdr:cNvSpPr/>
      </xdr:nvSpPr>
      <xdr:spPr>
        <a:xfrm>
          <a:off x="6921500" y="991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88599</xdr:rowOff>
    </xdr:from>
    <xdr:ext cx="534377" cy="259045"/>
    <xdr:sp macro="" textlink="">
      <xdr:nvSpPr>
        <xdr:cNvPr id="363" name="テキスト ボックス 362"/>
        <xdr:cNvSpPr txBox="1"/>
      </xdr:nvSpPr>
      <xdr:spPr>
        <a:xfrm>
          <a:off x="6705111" y="968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31910</xdr:rowOff>
    </xdr:from>
    <xdr:to>
      <xdr:col>15</xdr:col>
      <xdr:colOff>231775</xdr:colOff>
      <xdr:row>58</xdr:row>
      <xdr:rowOff>133510</xdr:rowOff>
    </xdr:to>
    <xdr:sp macro="" textlink="">
      <xdr:nvSpPr>
        <xdr:cNvPr id="369" name="円/楕円 368"/>
        <xdr:cNvSpPr/>
      </xdr:nvSpPr>
      <xdr:spPr>
        <a:xfrm>
          <a:off x="10426700" y="99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144585</xdr:rowOff>
    </xdr:from>
    <xdr:ext cx="534377" cy="259045"/>
    <xdr:sp macro="" textlink="">
      <xdr:nvSpPr>
        <xdr:cNvPr id="370" name="農林水産業費該当値テキスト"/>
        <xdr:cNvSpPr txBox="1"/>
      </xdr:nvSpPr>
      <xdr:spPr>
        <a:xfrm>
          <a:off x="10528300" y="991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12,465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49554</xdr:rowOff>
    </xdr:from>
    <xdr:to>
      <xdr:col>14</xdr:col>
      <xdr:colOff>79375</xdr:colOff>
      <xdr:row>58</xdr:row>
      <xdr:rowOff>151154</xdr:rowOff>
    </xdr:to>
    <xdr:sp macro="" textlink="">
      <xdr:nvSpPr>
        <xdr:cNvPr id="371" name="円/楕円 370"/>
        <xdr:cNvSpPr/>
      </xdr:nvSpPr>
      <xdr:spPr>
        <a:xfrm>
          <a:off x="9588500" y="999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142281</xdr:rowOff>
    </xdr:from>
    <xdr:ext cx="469744" cy="259045"/>
    <xdr:sp macro="" textlink="">
      <xdr:nvSpPr>
        <xdr:cNvPr id="372" name="テキスト ボックス 371"/>
        <xdr:cNvSpPr txBox="1"/>
      </xdr:nvSpPr>
      <xdr:spPr>
        <a:xfrm>
          <a:off x="9404427" y="10086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41338</xdr:rowOff>
    </xdr:from>
    <xdr:to>
      <xdr:col>12</xdr:col>
      <xdr:colOff>561975</xdr:colOff>
      <xdr:row>58</xdr:row>
      <xdr:rowOff>142938</xdr:rowOff>
    </xdr:to>
    <xdr:sp macro="" textlink="">
      <xdr:nvSpPr>
        <xdr:cNvPr id="373" name="円/楕円 372"/>
        <xdr:cNvSpPr/>
      </xdr:nvSpPr>
      <xdr:spPr>
        <a:xfrm>
          <a:off x="8699500" y="998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134065</xdr:rowOff>
    </xdr:from>
    <xdr:ext cx="534377" cy="259045"/>
    <xdr:sp macro="" textlink="">
      <xdr:nvSpPr>
        <xdr:cNvPr id="374" name="テキスト ボックス 373"/>
        <xdr:cNvSpPr txBox="1"/>
      </xdr:nvSpPr>
      <xdr:spPr>
        <a:xfrm>
          <a:off x="8483111" y="1007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10,403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56924</xdr:rowOff>
    </xdr:from>
    <xdr:to>
      <xdr:col>11</xdr:col>
      <xdr:colOff>358775</xdr:colOff>
      <xdr:row>58</xdr:row>
      <xdr:rowOff>158524</xdr:rowOff>
    </xdr:to>
    <xdr:sp macro="" textlink="">
      <xdr:nvSpPr>
        <xdr:cNvPr id="375" name="円/楕円 374"/>
        <xdr:cNvSpPr/>
      </xdr:nvSpPr>
      <xdr:spPr>
        <a:xfrm>
          <a:off x="7810500" y="1000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149651</xdr:rowOff>
    </xdr:from>
    <xdr:ext cx="469744" cy="259045"/>
    <xdr:sp macro="" textlink="">
      <xdr:nvSpPr>
        <xdr:cNvPr id="376" name="テキスト ボックス 375"/>
        <xdr:cNvSpPr txBox="1"/>
      </xdr:nvSpPr>
      <xdr:spPr>
        <a:xfrm>
          <a:off x="7626427" y="10093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52749</xdr:rowOff>
    </xdr:from>
    <xdr:to>
      <xdr:col>10</xdr:col>
      <xdr:colOff>155575</xdr:colOff>
      <xdr:row>58</xdr:row>
      <xdr:rowOff>154349</xdr:rowOff>
    </xdr:to>
    <xdr:sp macro="" textlink="">
      <xdr:nvSpPr>
        <xdr:cNvPr id="377" name="円/楕円 376"/>
        <xdr:cNvSpPr/>
      </xdr:nvSpPr>
      <xdr:spPr>
        <a:xfrm>
          <a:off x="6921500" y="999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145476</xdr:rowOff>
    </xdr:from>
    <xdr:ext cx="469744" cy="259045"/>
    <xdr:sp macro="" textlink="">
      <xdr:nvSpPr>
        <xdr:cNvPr id="378" name="テキスト ボックス 377"/>
        <xdr:cNvSpPr txBox="1"/>
      </xdr:nvSpPr>
      <xdr:spPr>
        <a:xfrm>
          <a:off x="6737427" y="1008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126180</xdr:rowOff>
    </xdr:from>
    <xdr:to>
      <xdr:col>15</xdr:col>
      <xdr:colOff>180340</xdr:colOff>
      <xdr:row>79</xdr:row>
      <xdr:rowOff>41500</xdr:rowOff>
    </xdr:to>
    <xdr:cxnSp macro="">
      <xdr:nvCxnSpPr>
        <xdr:cNvPr id="404" name="直線コネクタ 403"/>
        <xdr:cNvCxnSpPr/>
      </xdr:nvCxnSpPr>
      <xdr:spPr>
        <a:xfrm flipV="1">
          <a:off x="10475595" y="11956230"/>
          <a:ext cx="1270" cy="1629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45327</xdr:rowOff>
    </xdr:from>
    <xdr:ext cx="469744" cy="259045"/>
    <xdr:sp macro="" textlink="">
      <xdr:nvSpPr>
        <xdr:cNvPr id="405" name="商工費最小値テキスト"/>
        <xdr:cNvSpPr txBox="1"/>
      </xdr:nvSpPr>
      <xdr:spPr>
        <a:xfrm>
          <a:off x="10528300" y="1358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1,757</a:t>
          </a:r>
          <a:endParaRPr kumimoji="1" lang="ja-JP" altLang="en-US" sz="1000" b="1">
            <a:latin typeface="ＭＳ Ｐゴシック"/>
          </a:endParaRPr>
        </a:p>
      </xdr:txBody>
    </xdr:sp>
    <xdr:clientData/>
  </xdr:oneCellAnchor>
  <xdr:twoCellAnchor>
    <xdr:from>
      <xdr:col>15</xdr:col>
      <xdr:colOff>92075</xdr:colOff>
      <xdr:row>79</xdr:row>
      <xdr:rowOff>41500</xdr:rowOff>
    </xdr:from>
    <xdr:to>
      <xdr:col>15</xdr:col>
      <xdr:colOff>269875</xdr:colOff>
      <xdr:row>79</xdr:row>
      <xdr:rowOff>41500</xdr:rowOff>
    </xdr:to>
    <xdr:cxnSp macro="">
      <xdr:nvCxnSpPr>
        <xdr:cNvPr id="406" name="直線コネクタ 405"/>
        <xdr:cNvCxnSpPr/>
      </xdr:nvCxnSpPr>
      <xdr:spPr>
        <a:xfrm>
          <a:off x="10388600" y="1358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72857</xdr:rowOff>
    </xdr:from>
    <xdr:ext cx="534377" cy="259045"/>
    <xdr:sp macro="" textlink="">
      <xdr:nvSpPr>
        <xdr:cNvPr id="407" name="商工費最大値テキスト"/>
        <xdr:cNvSpPr txBox="1"/>
      </xdr:nvSpPr>
      <xdr:spPr>
        <a:xfrm>
          <a:off x="10528300" y="1173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51,664</a:t>
          </a:r>
          <a:endParaRPr kumimoji="1" lang="ja-JP" altLang="en-US" sz="1000" b="1">
            <a:latin typeface="ＭＳ Ｐゴシック"/>
          </a:endParaRPr>
        </a:p>
      </xdr:txBody>
    </xdr:sp>
    <xdr:clientData/>
  </xdr:oneCellAnchor>
  <xdr:twoCellAnchor>
    <xdr:from>
      <xdr:col>15</xdr:col>
      <xdr:colOff>92075</xdr:colOff>
      <xdr:row>69</xdr:row>
      <xdr:rowOff>126180</xdr:rowOff>
    </xdr:from>
    <xdr:to>
      <xdr:col>15</xdr:col>
      <xdr:colOff>269875</xdr:colOff>
      <xdr:row>69</xdr:row>
      <xdr:rowOff>126180</xdr:rowOff>
    </xdr:to>
    <xdr:cxnSp macro="">
      <xdr:nvCxnSpPr>
        <xdr:cNvPr id="408" name="直線コネクタ 407"/>
        <xdr:cNvCxnSpPr/>
      </xdr:nvCxnSpPr>
      <xdr:spPr>
        <a:xfrm>
          <a:off x="10388600" y="1195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167491</xdr:rowOff>
    </xdr:from>
    <xdr:to>
      <xdr:col>15</xdr:col>
      <xdr:colOff>180975</xdr:colOff>
      <xdr:row>77</xdr:row>
      <xdr:rowOff>19653</xdr:rowOff>
    </xdr:to>
    <xdr:cxnSp macro="">
      <xdr:nvCxnSpPr>
        <xdr:cNvPr id="409" name="直線コネクタ 408"/>
        <xdr:cNvCxnSpPr/>
      </xdr:nvCxnSpPr>
      <xdr:spPr>
        <a:xfrm flipV="1">
          <a:off x="9639300" y="13197691"/>
          <a:ext cx="838200" cy="2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61713</xdr:rowOff>
    </xdr:from>
    <xdr:ext cx="534377" cy="259045"/>
    <xdr:sp macro="" textlink="">
      <xdr:nvSpPr>
        <xdr:cNvPr id="410" name="商工費平均値テキスト"/>
        <xdr:cNvSpPr txBox="1"/>
      </xdr:nvSpPr>
      <xdr:spPr>
        <a:xfrm>
          <a:off x="10528300" y="12920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16,033</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38836</xdr:rowOff>
    </xdr:from>
    <xdr:to>
      <xdr:col>15</xdr:col>
      <xdr:colOff>231775</xdr:colOff>
      <xdr:row>76</xdr:row>
      <xdr:rowOff>140436</xdr:rowOff>
    </xdr:to>
    <xdr:sp macro="" textlink="">
      <xdr:nvSpPr>
        <xdr:cNvPr id="411" name="フローチャート : 判断 410"/>
        <xdr:cNvSpPr/>
      </xdr:nvSpPr>
      <xdr:spPr>
        <a:xfrm>
          <a:off x="104267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19653</xdr:rowOff>
    </xdr:from>
    <xdr:to>
      <xdr:col>14</xdr:col>
      <xdr:colOff>28575</xdr:colOff>
      <xdr:row>77</xdr:row>
      <xdr:rowOff>66058</xdr:rowOff>
    </xdr:to>
    <xdr:cxnSp macro="">
      <xdr:nvCxnSpPr>
        <xdr:cNvPr id="412" name="直線コネクタ 411"/>
        <xdr:cNvCxnSpPr/>
      </xdr:nvCxnSpPr>
      <xdr:spPr>
        <a:xfrm flipV="1">
          <a:off x="8750300" y="13221303"/>
          <a:ext cx="889000" cy="4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129133</xdr:rowOff>
    </xdr:from>
    <xdr:to>
      <xdr:col>14</xdr:col>
      <xdr:colOff>79375</xdr:colOff>
      <xdr:row>77</xdr:row>
      <xdr:rowOff>59283</xdr:rowOff>
    </xdr:to>
    <xdr:sp macro="" textlink="">
      <xdr:nvSpPr>
        <xdr:cNvPr id="413" name="フローチャート : 判断 412"/>
        <xdr:cNvSpPr/>
      </xdr:nvSpPr>
      <xdr:spPr>
        <a:xfrm>
          <a:off x="9588500" y="1315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75811</xdr:rowOff>
    </xdr:from>
    <xdr:ext cx="534377" cy="259045"/>
    <xdr:sp macro="" textlink="">
      <xdr:nvSpPr>
        <xdr:cNvPr id="414" name="テキスト ボックス 413"/>
        <xdr:cNvSpPr txBox="1"/>
      </xdr:nvSpPr>
      <xdr:spPr>
        <a:xfrm>
          <a:off x="9372111" y="1293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13,268</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66058</xdr:rowOff>
    </xdr:from>
    <xdr:to>
      <xdr:col>12</xdr:col>
      <xdr:colOff>511175</xdr:colOff>
      <xdr:row>77</xdr:row>
      <xdr:rowOff>107663</xdr:rowOff>
    </xdr:to>
    <xdr:cxnSp macro="">
      <xdr:nvCxnSpPr>
        <xdr:cNvPr id="415" name="直線コネクタ 414"/>
        <xdr:cNvCxnSpPr/>
      </xdr:nvCxnSpPr>
      <xdr:spPr>
        <a:xfrm flipV="1">
          <a:off x="7861300" y="13267708"/>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139846</xdr:rowOff>
    </xdr:from>
    <xdr:to>
      <xdr:col>12</xdr:col>
      <xdr:colOff>561975</xdr:colOff>
      <xdr:row>77</xdr:row>
      <xdr:rowOff>69996</xdr:rowOff>
    </xdr:to>
    <xdr:sp macro="" textlink="">
      <xdr:nvSpPr>
        <xdr:cNvPr id="416" name="フローチャート : 判断 415"/>
        <xdr:cNvSpPr/>
      </xdr:nvSpPr>
      <xdr:spPr>
        <a:xfrm>
          <a:off x="8699500" y="1317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86522</xdr:rowOff>
    </xdr:from>
    <xdr:ext cx="534377" cy="259045"/>
    <xdr:sp macro="" textlink="">
      <xdr:nvSpPr>
        <xdr:cNvPr id="417" name="テキスト ボックス 416"/>
        <xdr:cNvSpPr txBox="1"/>
      </xdr:nvSpPr>
      <xdr:spPr>
        <a:xfrm>
          <a:off x="8483111" y="1294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12,940</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107663</xdr:rowOff>
    </xdr:from>
    <xdr:to>
      <xdr:col>11</xdr:col>
      <xdr:colOff>307975</xdr:colOff>
      <xdr:row>77</xdr:row>
      <xdr:rowOff>114717</xdr:rowOff>
    </xdr:to>
    <xdr:cxnSp macro="">
      <xdr:nvCxnSpPr>
        <xdr:cNvPr id="418" name="直線コネクタ 417"/>
        <xdr:cNvCxnSpPr/>
      </xdr:nvCxnSpPr>
      <xdr:spPr>
        <a:xfrm flipV="1">
          <a:off x="6972300" y="13309313"/>
          <a:ext cx="889000" cy="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135175</xdr:rowOff>
    </xdr:from>
    <xdr:to>
      <xdr:col>11</xdr:col>
      <xdr:colOff>358775</xdr:colOff>
      <xdr:row>77</xdr:row>
      <xdr:rowOff>65325</xdr:rowOff>
    </xdr:to>
    <xdr:sp macro="" textlink="">
      <xdr:nvSpPr>
        <xdr:cNvPr id="419" name="フローチャート : 判断 418"/>
        <xdr:cNvSpPr/>
      </xdr:nvSpPr>
      <xdr:spPr>
        <a:xfrm>
          <a:off x="7810500" y="1316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81852</xdr:rowOff>
    </xdr:from>
    <xdr:ext cx="534377" cy="259045"/>
    <xdr:sp macro="" textlink="">
      <xdr:nvSpPr>
        <xdr:cNvPr id="420" name="テキスト ボックス 419"/>
        <xdr:cNvSpPr txBox="1"/>
      </xdr:nvSpPr>
      <xdr:spPr>
        <a:xfrm>
          <a:off x="7594111" y="1294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13,083</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122896</xdr:rowOff>
    </xdr:from>
    <xdr:to>
      <xdr:col>10</xdr:col>
      <xdr:colOff>155575</xdr:colOff>
      <xdr:row>77</xdr:row>
      <xdr:rowOff>53046</xdr:rowOff>
    </xdr:to>
    <xdr:sp macro="" textlink="">
      <xdr:nvSpPr>
        <xdr:cNvPr id="421" name="フローチャート : 判断 420"/>
        <xdr:cNvSpPr/>
      </xdr:nvSpPr>
      <xdr:spPr>
        <a:xfrm>
          <a:off x="6921500" y="1315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69573</xdr:rowOff>
    </xdr:from>
    <xdr:ext cx="534377" cy="259045"/>
    <xdr:sp macro="" textlink="">
      <xdr:nvSpPr>
        <xdr:cNvPr id="422" name="テキスト ボックス 421"/>
        <xdr:cNvSpPr txBox="1"/>
      </xdr:nvSpPr>
      <xdr:spPr>
        <a:xfrm>
          <a:off x="6705111" y="1292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116691</xdr:rowOff>
    </xdr:from>
    <xdr:to>
      <xdr:col>15</xdr:col>
      <xdr:colOff>231775</xdr:colOff>
      <xdr:row>77</xdr:row>
      <xdr:rowOff>46841</xdr:rowOff>
    </xdr:to>
    <xdr:sp macro="" textlink="">
      <xdr:nvSpPr>
        <xdr:cNvPr id="428" name="円/楕円 427"/>
        <xdr:cNvSpPr/>
      </xdr:nvSpPr>
      <xdr:spPr>
        <a:xfrm>
          <a:off x="10426700" y="1314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95118</xdr:rowOff>
    </xdr:from>
    <xdr:ext cx="534377" cy="259045"/>
    <xdr:sp macro="" textlink="">
      <xdr:nvSpPr>
        <xdr:cNvPr id="429" name="商工費該当値テキスト"/>
        <xdr:cNvSpPr txBox="1"/>
      </xdr:nvSpPr>
      <xdr:spPr>
        <a:xfrm>
          <a:off x="10528300" y="1312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13,649</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140303</xdr:rowOff>
    </xdr:from>
    <xdr:to>
      <xdr:col>14</xdr:col>
      <xdr:colOff>79375</xdr:colOff>
      <xdr:row>77</xdr:row>
      <xdr:rowOff>70453</xdr:rowOff>
    </xdr:to>
    <xdr:sp macro="" textlink="">
      <xdr:nvSpPr>
        <xdr:cNvPr id="430" name="円/楕円 429"/>
        <xdr:cNvSpPr/>
      </xdr:nvSpPr>
      <xdr:spPr>
        <a:xfrm>
          <a:off x="9588500" y="1317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61580</xdr:rowOff>
    </xdr:from>
    <xdr:ext cx="534377" cy="259045"/>
    <xdr:sp macro="" textlink="">
      <xdr:nvSpPr>
        <xdr:cNvPr id="431" name="テキスト ボックス 430"/>
        <xdr:cNvSpPr txBox="1"/>
      </xdr:nvSpPr>
      <xdr:spPr>
        <a:xfrm>
          <a:off x="9372111" y="1326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12,926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15258</xdr:rowOff>
    </xdr:from>
    <xdr:to>
      <xdr:col>12</xdr:col>
      <xdr:colOff>561975</xdr:colOff>
      <xdr:row>77</xdr:row>
      <xdr:rowOff>116858</xdr:rowOff>
    </xdr:to>
    <xdr:sp macro="" textlink="">
      <xdr:nvSpPr>
        <xdr:cNvPr id="432" name="円/楕円 431"/>
        <xdr:cNvSpPr/>
      </xdr:nvSpPr>
      <xdr:spPr>
        <a:xfrm>
          <a:off x="8699500" y="1321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107985</xdr:rowOff>
    </xdr:from>
    <xdr:ext cx="534377" cy="259045"/>
    <xdr:sp macro="" textlink="">
      <xdr:nvSpPr>
        <xdr:cNvPr id="433" name="テキスト ボックス 432"/>
        <xdr:cNvSpPr txBox="1"/>
      </xdr:nvSpPr>
      <xdr:spPr>
        <a:xfrm>
          <a:off x="8483111" y="1330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11,505</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56863</xdr:rowOff>
    </xdr:from>
    <xdr:to>
      <xdr:col>11</xdr:col>
      <xdr:colOff>358775</xdr:colOff>
      <xdr:row>77</xdr:row>
      <xdr:rowOff>158463</xdr:rowOff>
    </xdr:to>
    <xdr:sp macro="" textlink="">
      <xdr:nvSpPr>
        <xdr:cNvPr id="434" name="円/楕円 433"/>
        <xdr:cNvSpPr/>
      </xdr:nvSpPr>
      <xdr:spPr>
        <a:xfrm>
          <a:off x="7810500" y="1325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149590</xdr:rowOff>
    </xdr:from>
    <xdr:ext cx="534377" cy="259045"/>
    <xdr:sp macro="" textlink="">
      <xdr:nvSpPr>
        <xdr:cNvPr id="435" name="テキスト ボックス 434"/>
        <xdr:cNvSpPr txBox="1"/>
      </xdr:nvSpPr>
      <xdr:spPr>
        <a:xfrm>
          <a:off x="7594111" y="1335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10,231</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63917</xdr:rowOff>
    </xdr:from>
    <xdr:to>
      <xdr:col>10</xdr:col>
      <xdr:colOff>155575</xdr:colOff>
      <xdr:row>77</xdr:row>
      <xdr:rowOff>165517</xdr:rowOff>
    </xdr:to>
    <xdr:sp macro="" textlink="">
      <xdr:nvSpPr>
        <xdr:cNvPr id="436" name="円/楕円 435"/>
        <xdr:cNvSpPr/>
      </xdr:nvSpPr>
      <xdr:spPr>
        <a:xfrm>
          <a:off x="6921500" y="1326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156644</xdr:rowOff>
    </xdr:from>
    <xdr:ext cx="534377" cy="259045"/>
    <xdr:sp macro="" textlink="">
      <xdr:nvSpPr>
        <xdr:cNvPr id="437" name="テキスト ボックス 436"/>
        <xdr:cNvSpPr txBox="1"/>
      </xdr:nvSpPr>
      <xdr:spPr>
        <a:xfrm>
          <a:off x="6705111" y="1335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10,015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8" name="直線コネクタ 44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9" name="テキスト ボックス 44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50" name="直線コネクタ 44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51" name="テキスト ボックス 450"/>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2" name="直線コネクタ 45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3" name="テキスト ボックス 452"/>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4" name="直線コネクタ 45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5" name="テキスト ボックス 454"/>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70971</xdr:rowOff>
    </xdr:from>
    <xdr:to>
      <xdr:col>15</xdr:col>
      <xdr:colOff>180340</xdr:colOff>
      <xdr:row>98</xdr:row>
      <xdr:rowOff>93428</xdr:rowOff>
    </xdr:to>
    <xdr:cxnSp macro="">
      <xdr:nvCxnSpPr>
        <xdr:cNvPr id="459" name="直線コネクタ 458"/>
        <xdr:cNvCxnSpPr/>
      </xdr:nvCxnSpPr>
      <xdr:spPr>
        <a:xfrm flipV="1">
          <a:off x="10475595" y="15501471"/>
          <a:ext cx="1270" cy="139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97255</xdr:rowOff>
    </xdr:from>
    <xdr:ext cx="534377" cy="259045"/>
    <xdr:sp macro="" textlink="">
      <xdr:nvSpPr>
        <xdr:cNvPr id="460" name="土木費最小値テキスト"/>
        <xdr:cNvSpPr txBox="1"/>
      </xdr:nvSpPr>
      <xdr:spPr>
        <a:xfrm>
          <a:off x="10528300" y="168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20,241</a:t>
          </a:r>
          <a:endParaRPr kumimoji="1" lang="ja-JP" altLang="en-US" sz="1000" b="1">
            <a:latin typeface="ＭＳ Ｐゴシック"/>
          </a:endParaRPr>
        </a:p>
      </xdr:txBody>
    </xdr:sp>
    <xdr:clientData/>
  </xdr:oneCellAnchor>
  <xdr:twoCellAnchor>
    <xdr:from>
      <xdr:col>15</xdr:col>
      <xdr:colOff>92075</xdr:colOff>
      <xdr:row>98</xdr:row>
      <xdr:rowOff>93428</xdr:rowOff>
    </xdr:from>
    <xdr:to>
      <xdr:col>15</xdr:col>
      <xdr:colOff>269875</xdr:colOff>
      <xdr:row>98</xdr:row>
      <xdr:rowOff>93428</xdr:rowOff>
    </xdr:to>
    <xdr:cxnSp macro="">
      <xdr:nvCxnSpPr>
        <xdr:cNvPr id="461" name="直線コネクタ 460"/>
        <xdr:cNvCxnSpPr/>
      </xdr:nvCxnSpPr>
      <xdr:spPr>
        <a:xfrm>
          <a:off x="10388600" y="16895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17648</xdr:rowOff>
    </xdr:from>
    <xdr:ext cx="599010" cy="259045"/>
    <xdr:sp macro="" textlink="">
      <xdr:nvSpPr>
        <xdr:cNvPr id="462" name="土木費最大値テキスト"/>
        <xdr:cNvSpPr txBox="1"/>
      </xdr:nvSpPr>
      <xdr:spPr>
        <a:xfrm>
          <a:off x="10528300" y="1527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630,065</a:t>
          </a:r>
          <a:endParaRPr kumimoji="1" lang="ja-JP" altLang="en-US" sz="1000" b="1">
            <a:latin typeface="ＭＳ Ｐゴシック"/>
          </a:endParaRPr>
        </a:p>
      </xdr:txBody>
    </xdr:sp>
    <xdr:clientData/>
  </xdr:oneCellAnchor>
  <xdr:twoCellAnchor>
    <xdr:from>
      <xdr:col>15</xdr:col>
      <xdr:colOff>92075</xdr:colOff>
      <xdr:row>90</xdr:row>
      <xdr:rowOff>70971</xdr:rowOff>
    </xdr:from>
    <xdr:to>
      <xdr:col>15</xdr:col>
      <xdr:colOff>269875</xdr:colOff>
      <xdr:row>90</xdr:row>
      <xdr:rowOff>70971</xdr:rowOff>
    </xdr:to>
    <xdr:cxnSp macro="">
      <xdr:nvCxnSpPr>
        <xdr:cNvPr id="463" name="直線コネクタ 462"/>
        <xdr:cNvCxnSpPr/>
      </xdr:nvCxnSpPr>
      <xdr:spPr>
        <a:xfrm>
          <a:off x="10388600" y="15501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30541</xdr:rowOff>
    </xdr:from>
    <xdr:to>
      <xdr:col>15</xdr:col>
      <xdr:colOff>180975</xdr:colOff>
      <xdr:row>98</xdr:row>
      <xdr:rowOff>40452</xdr:rowOff>
    </xdr:to>
    <xdr:cxnSp macro="">
      <xdr:nvCxnSpPr>
        <xdr:cNvPr id="464" name="直線コネクタ 463"/>
        <xdr:cNvCxnSpPr/>
      </xdr:nvCxnSpPr>
      <xdr:spPr>
        <a:xfrm>
          <a:off x="9639300" y="16832641"/>
          <a:ext cx="838200" cy="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146911</xdr:rowOff>
    </xdr:from>
    <xdr:ext cx="534377" cy="259045"/>
    <xdr:sp macro="" textlink="">
      <xdr:nvSpPr>
        <xdr:cNvPr id="465" name="土木費平均値テキスト"/>
        <xdr:cNvSpPr txBox="1"/>
      </xdr:nvSpPr>
      <xdr:spPr>
        <a:xfrm>
          <a:off x="10528300" y="16606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59,631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124034</xdr:rowOff>
    </xdr:from>
    <xdr:to>
      <xdr:col>15</xdr:col>
      <xdr:colOff>231775</xdr:colOff>
      <xdr:row>98</xdr:row>
      <xdr:rowOff>54184</xdr:rowOff>
    </xdr:to>
    <xdr:sp macro="" textlink="">
      <xdr:nvSpPr>
        <xdr:cNvPr id="466" name="フローチャート : 判断 465"/>
        <xdr:cNvSpPr/>
      </xdr:nvSpPr>
      <xdr:spPr>
        <a:xfrm>
          <a:off x="10426700" y="1675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30541</xdr:rowOff>
    </xdr:from>
    <xdr:to>
      <xdr:col>14</xdr:col>
      <xdr:colOff>28575</xdr:colOff>
      <xdr:row>98</xdr:row>
      <xdr:rowOff>32669</xdr:rowOff>
    </xdr:to>
    <xdr:cxnSp macro="">
      <xdr:nvCxnSpPr>
        <xdr:cNvPr id="467" name="直線コネクタ 466"/>
        <xdr:cNvCxnSpPr/>
      </xdr:nvCxnSpPr>
      <xdr:spPr>
        <a:xfrm flipV="1">
          <a:off x="8750300" y="16832641"/>
          <a:ext cx="889000" cy="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137051</xdr:rowOff>
    </xdr:from>
    <xdr:to>
      <xdr:col>14</xdr:col>
      <xdr:colOff>79375</xdr:colOff>
      <xdr:row>98</xdr:row>
      <xdr:rowOff>67201</xdr:rowOff>
    </xdr:to>
    <xdr:sp macro="" textlink="">
      <xdr:nvSpPr>
        <xdr:cNvPr id="468" name="フローチャート : 判断 467"/>
        <xdr:cNvSpPr/>
      </xdr:nvSpPr>
      <xdr:spPr>
        <a:xfrm>
          <a:off x="9588500" y="167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83728</xdr:rowOff>
    </xdr:from>
    <xdr:ext cx="534377" cy="259045"/>
    <xdr:sp macro="" textlink="">
      <xdr:nvSpPr>
        <xdr:cNvPr id="469" name="テキスト ボックス 468"/>
        <xdr:cNvSpPr txBox="1"/>
      </xdr:nvSpPr>
      <xdr:spPr>
        <a:xfrm>
          <a:off x="9372111" y="1654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53,937</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28952</xdr:rowOff>
    </xdr:from>
    <xdr:to>
      <xdr:col>12</xdr:col>
      <xdr:colOff>511175</xdr:colOff>
      <xdr:row>98</xdr:row>
      <xdr:rowOff>32669</xdr:rowOff>
    </xdr:to>
    <xdr:cxnSp macro="">
      <xdr:nvCxnSpPr>
        <xdr:cNvPr id="470" name="直線コネクタ 469"/>
        <xdr:cNvCxnSpPr/>
      </xdr:nvCxnSpPr>
      <xdr:spPr>
        <a:xfrm>
          <a:off x="7861300" y="16831052"/>
          <a:ext cx="889000" cy="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130769</xdr:rowOff>
    </xdr:from>
    <xdr:to>
      <xdr:col>12</xdr:col>
      <xdr:colOff>561975</xdr:colOff>
      <xdr:row>98</xdr:row>
      <xdr:rowOff>60919</xdr:rowOff>
    </xdr:to>
    <xdr:sp macro="" textlink="">
      <xdr:nvSpPr>
        <xdr:cNvPr id="471" name="フローチャート : 判断 470"/>
        <xdr:cNvSpPr/>
      </xdr:nvSpPr>
      <xdr:spPr>
        <a:xfrm>
          <a:off x="8699500" y="1676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77446</xdr:rowOff>
    </xdr:from>
    <xdr:ext cx="534377" cy="259045"/>
    <xdr:sp macro="" textlink="">
      <xdr:nvSpPr>
        <xdr:cNvPr id="472" name="テキスト ボックス 471"/>
        <xdr:cNvSpPr txBox="1"/>
      </xdr:nvSpPr>
      <xdr:spPr>
        <a:xfrm>
          <a:off x="8483111" y="1653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56,685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28952</xdr:rowOff>
    </xdr:from>
    <xdr:to>
      <xdr:col>11</xdr:col>
      <xdr:colOff>307975</xdr:colOff>
      <xdr:row>98</xdr:row>
      <xdr:rowOff>37968</xdr:rowOff>
    </xdr:to>
    <xdr:cxnSp macro="">
      <xdr:nvCxnSpPr>
        <xdr:cNvPr id="473" name="直線コネクタ 472"/>
        <xdr:cNvCxnSpPr/>
      </xdr:nvCxnSpPr>
      <xdr:spPr>
        <a:xfrm flipV="1">
          <a:off x="6972300" y="16831052"/>
          <a:ext cx="889000" cy="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148000</xdr:rowOff>
    </xdr:from>
    <xdr:to>
      <xdr:col>11</xdr:col>
      <xdr:colOff>358775</xdr:colOff>
      <xdr:row>98</xdr:row>
      <xdr:rowOff>78150</xdr:rowOff>
    </xdr:to>
    <xdr:sp macro="" textlink="">
      <xdr:nvSpPr>
        <xdr:cNvPr id="474" name="フローチャート : 判断 473"/>
        <xdr:cNvSpPr/>
      </xdr:nvSpPr>
      <xdr:spPr>
        <a:xfrm>
          <a:off x="7810500" y="1677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94677</xdr:rowOff>
    </xdr:from>
    <xdr:ext cx="534377" cy="259045"/>
    <xdr:sp macro="" textlink="">
      <xdr:nvSpPr>
        <xdr:cNvPr id="475" name="テキスト ボックス 474"/>
        <xdr:cNvSpPr txBox="1"/>
      </xdr:nvSpPr>
      <xdr:spPr>
        <a:xfrm>
          <a:off x="7594111" y="1655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49,147</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147833</xdr:rowOff>
    </xdr:from>
    <xdr:to>
      <xdr:col>10</xdr:col>
      <xdr:colOff>155575</xdr:colOff>
      <xdr:row>98</xdr:row>
      <xdr:rowOff>77983</xdr:rowOff>
    </xdr:to>
    <xdr:sp macro="" textlink="">
      <xdr:nvSpPr>
        <xdr:cNvPr id="476" name="フローチャート : 判断 475"/>
        <xdr:cNvSpPr/>
      </xdr:nvSpPr>
      <xdr:spPr>
        <a:xfrm>
          <a:off x="6921500" y="1677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94510</xdr:rowOff>
    </xdr:from>
    <xdr:ext cx="534377" cy="259045"/>
    <xdr:sp macro="" textlink="">
      <xdr:nvSpPr>
        <xdr:cNvPr id="477" name="テキスト ボックス 476"/>
        <xdr:cNvSpPr txBox="1"/>
      </xdr:nvSpPr>
      <xdr:spPr>
        <a:xfrm>
          <a:off x="6705111" y="1655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161102</xdr:rowOff>
    </xdr:from>
    <xdr:to>
      <xdr:col>15</xdr:col>
      <xdr:colOff>231775</xdr:colOff>
      <xdr:row>98</xdr:row>
      <xdr:rowOff>91252</xdr:rowOff>
    </xdr:to>
    <xdr:sp macro="" textlink="">
      <xdr:nvSpPr>
        <xdr:cNvPr id="483" name="円/楕円 482"/>
        <xdr:cNvSpPr/>
      </xdr:nvSpPr>
      <xdr:spPr>
        <a:xfrm>
          <a:off x="10426700" y="1679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102462</xdr:rowOff>
    </xdr:from>
    <xdr:ext cx="534377" cy="259045"/>
    <xdr:sp macro="" textlink="">
      <xdr:nvSpPr>
        <xdr:cNvPr id="484" name="土木費該当値テキスト"/>
        <xdr:cNvSpPr txBox="1"/>
      </xdr:nvSpPr>
      <xdr:spPr>
        <a:xfrm>
          <a:off x="10528300" y="1673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43,416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151191</xdr:rowOff>
    </xdr:from>
    <xdr:to>
      <xdr:col>14</xdr:col>
      <xdr:colOff>79375</xdr:colOff>
      <xdr:row>98</xdr:row>
      <xdr:rowOff>81341</xdr:rowOff>
    </xdr:to>
    <xdr:sp macro="" textlink="">
      <xdr:nvSpPr>
        <xdr:cNvPr id="485" name="円/楕円 484"/>
        <xdr:cNvSpPr/>
      </xdr:nvSpPr>
      <xdr:spPr>
        <a:xfrm>
          <a:off x="9588500" y="1678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72468</xdr:rowOff>
    </xdr:from>
    <xdr:ext cx="534377" cy="259045"/>
    <xdr:sp macro="" textlink="">
      <xdr:nvSpPr>
        <xdr:cNvPr id="486" name="テキスト ボックス 485"/>
        <xdr:cNvSpPr txBox="1"/>
      </xdr:nvSpPr>
      <xdr:spPr>
        <a:xfrm>
          <a:off x="9372111" y="1687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47,751</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153319</xdr:rowOff>
    </xdr:from>
    <xdr:to>
      <xdr:col>12</xdr:col>
      <xdr:colOff>561975</xdr:colOff>
      <xdr:row>98</xdr:row>
      <xdr:rowOff>83469</xdr:rowOff>
    </xdr:to>
    <xdr:sp macro="" textlink="">
      <xdr:nvSpPr>
        <xdr:cNvPr id="487" name="円/楕円 486"/>
        <xdr:cNvSpPr/>
      </xdr:nvSpPr>
      <xdr:spPr>
        <a:xfrm>
          <a:off x="8699500" y="1678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74596</xdr:rowOff>
    </xdr:from>
    <xdr:ext cx="534377" cy="259045"/>
    <xdr:sp macro="" textlink="">
      <xdr:nvSpPr>
        <xdr:cNvPr id="488" name="テキスト ボックス 487"/>
        <xdr:cNvSpPr txBox="1"/>
      </xdr:nvSpPr>
      <xdr:spPr>
        <a:xfrm>
          <a:off x="8483111" y="1687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46,820</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149602</xdr:rowOff>
    </xdr:from>
    <xdr:to>
      <xdr:col>11</xdr:col>
      <xdr:colOff>358775</xdr:colOff>
      <xdr:row>98</xdr:row>
      <xdr:rowOff>79752</xdr:rowOff>
    </xdr:to>
    <xdr:sp macro="" textlink="">
      <xdr:nvSpPr>
        <xdr:cNvPr id="489" name="円/楕円 488"/>
        <xdr:cNvSpPr/>
      </xdr:nvSpPr>
      <xdr:spPr>
        <a:xfrm>
          <a:off x="7810500" y="1678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70879</xdr:rowOff>
    </xdr:from>
    <xdr:ext cx="534377" cy="259045"/>
    <xdr:sp macro="" textlink="">
      <xdr:nvSpPr>
        <xdr:cNvPr id="490" name="テキスト ボックス 489"/>
        <xdr:cNvSpPr txBox="1"/>
      </xdr:nvSpPr>
      <xdr:spPr>
        <a:xfrm>
          <a:off x="7594111" y="1687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48,446</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158618</xdr:rowOff>
    </xdr:from>
    <xdr:to>
      <xdr:col>10</xdr:col>
      <xdr:colOff>155575</xdr:colOff>
      <xdr:row>98</xdr:row>
      <xdr:rowOff>88768</xdr:rowOff>
    </xdr:to>
    <xdr:sp macro="" textlink="">
      <xdr:nvSpPr>
        <xdr:cNvPr id="491" name="円/楕円 490"/>
        <xdr:cNvSpPr/>
      </xdr:nvSpPr>
      <xdr:spPr>
        <a:xfrm>
          <a:off x="6921500" y="1678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79895</xdr:rowOff>
    </xdr:from>
    <xdr:ext cx="534377" cy="259045"/>
    <xdr:sp macro="" textlink="">
      <xdr:nvSpPr>
        <xdr:cNvPr id="492" name="テキスト ボックス 491"/>
        <xdr:cNvSpPr txBox="1"/>
      </xdr:nvSpPr>
      <xdr:spPr>
        <a:xfrm>
          <a:off x="6705111" y="1688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44,502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48413</xdr:rowOff>
    </xdr:from>
    <xdr:to>
      <xdr:col>23</xdr:col>
      <xdr:colOff>516889</xdr:colOff>
      <xdr:row>39</xdr:row>
      <xdr:rowOff>51041</xdr:rowOff>
    </xdr:to>
    <xdr:cxnSp macro="">
      <xdr:nvCxnSpPr>
        <xdr:cNvPr id="517" name="直線コネクタ 516"/>
        <xdr:cNvCxnSpPr/>
      </xdr:nvCxnSpPr>
      <xdr:spPr>
        <a:xfrm flipV="1">
          <a:off x="16317595" y="5363363"/>
          <a:ext cx="1269" cy="137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54868</xdr:rowOff>
    </xdr:from>
    <xdr:ext cx="469744" cy="259045"/>
    <xdr:sp macro="" textlink="">
      <xdr:nvSpPr>
        <xdr:cNvPr id="518" name="消防費最小値テキスト"/>
        <xdr:cNvSpPr txBox="1"/>
      </xdr:nvSpPr>
      <xdr:spPr>
        <a:xfrm>
          <a:off x="16370300" y="674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9,827</a:t>
          </a:r>
          <a:endParaRPr kumimoji="1" lang="ja-JP" altLang="en-US" sz="1000" b="1">
            <a:latin typeface="ＭＳ Ｐゴシック"/>
          </a:endParaRPr>
        </a:p>
      </xdr:txBody>
    </xdr:sp>
    <xdr:clientData/>
  </xdr:oneCellAnchor>
  <xdr:twoCellAnchor>
    <xdr:from>
      <xdr:col>23</xdr:col>
      <xdr:colOff>428625</xdr:colOff>
      <xdr:row>39</xdr:row>
      <xdr:rowOff>51041</xdr:rowOff>
    </xdr:from>
    <xdr:to>
      <xdr:col>23</xdr:col>
      <xdr:colOff>606425</xdr:colOff>
      <xdr:row>39</xdr:row>
      <xdr:rowOff>51041</xdr:rowOff>
    </xdr:to>
    <xdr:cxnSp macro="">
      <xdr:nvCxnSpPr>
        <xdr:cNvPr id="519" name="直線コネクタ 518"/>
        <xdr:cNvCxnSpPr/>
      </xdr:nvCxnSpPr>
      <xdr:spPr>
        <a:xfrm>
          <a:off x="16230600" y="673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166540</xdr:rowOff>
    </xdr:from>
    <xdr:ext cx="534377" cy="259045"/>
    <xdr:sp macro="" textlink="">
      <xdr:nvSpPr>
        <xdr:cNvPr id="520" name="消防費最大値テキスト"/>
        <xdr:cNvSpPr txBox="1"/>
      </xdr:nvSpPr>
      <xdr:spPr>
        <a:xfrm>
          <a:off x="16370300" y="513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45,896</a:t>
          </a:r>
          <a:endParaRPr kumimoji="1" lang="ja-JP" altLang="en-US" sz="1000" b="1">
            <a:latin typeface="ＭＳ Ｐゴシック"/>
          </a:endParaRPr>
        </a:p>
      </xdr:txBody>
    </xdr:sp>
    <xdr:clientData/>
  </xdr:oneCellAnchor>
  <xdr:twoCellAnchor>
    <xdr:from>
      <xdr:col>23</xdr:col>
      <xdr:colOff>428625</xdr:colOff>
      <xdr:row>31</xdr:row>
      <xdr:rowOff>48413</xdr:rowOff>
    </xdr:from>
    <xdr:to>
      <xdr:col>23</xdr:col>
      <xdr:colOff>606425</xdr:colOff>
      <xdr:row>31</xdr:row>
      <xdr:rowOff>48413</xdr:rowOff>
    </xdr:to>
    <xdr:cxnSp macro="">
      <xdr:nvCxnSpPr>
        <xdr:cNvPr id="521" name="直線コネクタ 520"/>
        <xdr:cNvCxnSpPr/>
      </xdr:nvCxnSpPr>
      <xdr:spPr>
        <a:xfrm>
          <a:off x="16230600" y="536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63462</xdr:rowOff>
    </xdr:from>
    <xdr:to>
      <xdr:col>23</xdr:col>
      <xdr:colOff>517525</xdr:colOff>
      <xdr:row>38</xdr:row>
      <xdr:rowOff>10008</xdr:rowOff>
    </xdr:to>
    <xdr:cxnSp macro="">
      <xdr:nvCxnSpPr>
        <xdr:cNvPr id="522" name="直線コネクタ 521"/>
        <xdr:cNvCxnSpPr/>
      </xdr:nvCxnSpPr>
      <xdr:spPr>
        <a:xfrm>
          <a:off x="15481300" y="6235662"/>
          <a:ext cx="838200" cy="28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96880</xdr:rowOff>
    </xdr:from>
    <xdr:ext cx="534377" cy="259045"/>
    <xdr:sp macro="" textlink="">
      <xdr:nvSpPr>
        <xdr:cNvPr id="523" name="消防費平均値テキスト"/>
        <xdr:cNvSpPr txBox="1"/>
      </xdr:nvSpPr>
      <xdr:spPr>
        <a:xfrm>
          <a:off x="16370300" y="6097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74003</xdr:rowOff>
    </xdr:from>
    <xdr:to>
      <xdr:col>23</xdr:col>
      <xdr:colOff>568325</xdr:colOff>
      <xdr:row>37</xdr:row>
      <xdr:rowOff>4153</xdr:rowOff>
    </xdr:to>
    <xdr:sp macro="" textlink="">
      <xdr:nvSpPr>
        <xdr:cNvPr id="524" name="フローチャート : 判断 523"/>
        <xdr:cNvSpPr/>
      </xdr:nvSpPr>
      <xdr:spPr>
        <a:xfrm>
          <a:off x="16268700" y="62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32</xdr:row>
      <xdr:rowOff>116154</xdr:rowOff>
    </xdr:from>
    <xdr:to>
      <xdr:col>22</xdr:col>
      <xdr:colOff>365125</xdr:colOff>
      <xdr:row>36</xdr:row>
      <xdr:rowOff>63462</xdr:rowOff>
    </xdr:to>
    <xdr:cxnSp macro="">
      <xdr:nvCxnSpPr>
        <xdr:cNvPr id="525" name="直線コネクタ 524"/>
        <xdr:cNvCxnSpPr/>
      </xdr:nvCxnSpPr>
      <xdr:spPr>
        <a:xfrm>
          <a:off x="14592300" y="5602554"/>
          <a:ext cx="889000" cy="63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113893</xdr:rowOff>
    </xdr:from>
    <xdr:to>
      <xdr:col>22</xdr:col>
      <xdr:colOff>415925</xdr:colOff>
      <xdr:row>36</xdr:row>
      <xdr:rowOff>44043</xdr:rowOff>
    </xdr:to>
    <xdr:sp macro="" textlink="">
      <xdr:nvSpPr>
        <xdr:cNvPr id="526" name="フローチャート : 判断 525"/>
        <xdr:cNvSpPr/>
      </xdr:nvSpPr>
      <xdr:spPr>
        <a:xfrm>
          <a:off x="15430500" y="611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60570</xdr:rowOff>
    </xdr:from>
    <xdr:ext cx="534377" cy="259045"/>
    <xdr:sp macro="" textlink="">
      <xdr:nvSpPr>
        <xdr:cNvPr id="527" name="テキスト ボックス 526"/>
        <xdr:cNvSpPr txBox="1"/>
      </xdr:nvSpPr>
      <xdr:spPr>
        <a:xfrm>
          <a:off x="15214111" y="588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24,844</a:t>
          </a:r>
          <a:endParaRPr kumimoji="1" lang="ja-JP" altLang="en-US" sz="1000" b="1">
            <a:solidFill>
              <a:srgbClr val="000080"/>
            </a:solidFill>
            <a:latin typeface="ＭＳ Ｐゴシック"/>
          </a:endParaRPr>
        </a:p>
      </xdr:txBody>
    </xdr:sp>
    <xdr:clientData/>
  </xdr:oneCellAnchor>
  <xdr:twoCellAnchor>
    <xdr:from>
      <xdr:col>19</xdr:col>
      <xdr:colOff>644525</xdr:colOff>
      <xdr:row>32</xdr:row>
      <xdr:rowOff>116154</xdr:rowOff>
    </xdr:from>
    <xdr:to>
      <xdr:col>21</xdr:col>
      <xdr:colOff>161925</xdr:colOff>
      <xdr:row>38</xdr:row>
      <xdr:rowOff>141224</xdr:rowOff>
    </xdr:to>
    <xdr:cxnSp macro="">
      <xdr:nvCxnSpPr>
        <xdr:cNvPr id="528" name="直線コネクタ 527"/>
        <xdr:cNvCxnSpPr/>
      </xdr:nvCxnSpPr>
      <xdr:spPr>
        <a:xfrm flipV="1">
          <a:off x="13703300" y="5602554"/>
          <a:ext cx="889000" cy="105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136525</xdr:rowOff>
    </xdr:from>
    <xdr:to>
      <xdr:col>21</xdr:col>
      <xdr:colOff>212725</xdr:colOff>
      <xdr:row>36</xdr:row>
      <xdr:rowOff>66675</xdr:rowOff>
    </xdr:to>
    <xdr:sp macro="" textlink="">
      <xdr:nvSpPr>
        <xdr:cNvPr id="529" name="フローチャート : 判断 528"/>
        <xdr:cNvSpPr/>
      </xdr:nvSpPr>
      <xdr:spPr>
        <a:xfrm>
          <a:off x="14541500" y="61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57802</xdr:rowOff>
    </xdr:from>
    <xdr:ext cx="534377" cy="259045"/>
    <xdr:sp macro="" textlink="">
      <xdr:nvSpPr>
        <xdr:cNvPr id="530" name="テキスト ボックス 529"/>
        <xdr:cNvSpPr txBox="1"/>
      </xdr:nvSpPr>
      <xdr:spPr>
        <a:xfrm>
          <a:off x="14325111" y="62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24,250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115697</xdr:rowOff>
    </xdr:from>
    <xdr:to>
      <xdr:col>19</xdr:col>
      <xdr:colOff>644525</xdr:colOff>
      <xdr:row>38</xdr:row>
      <xdr:rowOff>141224</xdr:rowOff>
    </xdr:to>
    <xdr:cxnSp macro="">
      <xdr:nvCxnSpPr>
        <xdr:cNvPr id="531" name="直線コネクタ 530"/>
        <xdr:cNvCxnSpPr/>
      </xdr:nvCxnSpPr>
      <xdr:spPr>
        <a:xfrm>
          <a:off x="12814300" y="6630797"/>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45504</xdr:rowOff>
    </xdr:from>
    <xdr:to>
      <xdr:col>20</xdr:col>
      <xdr:colOff>9525</xdr:colOff>
      <xdr:row>36</xdr:row>
      <xdr:rowOff>147104</xdr:rowOff>
    </xdr:to>
    <xdr:sp macro="" textlink="">
      <xdr:nvSpPr>
        <xdr:cNvPr id="532" name="フローチャート : 判断 531"/>
        <xdr:cNvSpPr/>
      </xdr:nvSpPr>
      <xdr:spPr>
        <a:xfrm>
          <a:off x="13652500" y="621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163631</xdr:rowOff>
    </xdr:from>
    <xdr:ext cx="534377" cy="259045"/>
    <xdr:sp macro="" textlink="">
      <xdr:nvSpPr>
        <xdr:cNvPr id="533" name="テキスト ボックス 532"/>
        <xdr:cNvSpPr txBox="1"/>
      </xdr:nvSpPr>
      <xdr:spPr>
        <a:xfrm>
          <a:off x="13436111" y="599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22,139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66230</xdr:rowOff>
    </xdr:from>
    <xdr:to>
      <xdr:col>18</xdr:col>
      <xdr:colOff>492125</xdr:colOff>
      <xdr:row>36</xdr:row>
      <xdr:rowOff>167830</xdr:rowOff>
    </xdr:to>
    <xdr:sp macro="" textlink="">
      <xdr:nvSpPr>
        <xdr:cNvPr id="534" name="フローチャート : 判断 533"/>
        <xdr:cNvSpPr/>
      </xdr:nvSpPr>
      <xdr:spPr>
        <a:xfrm>
          <a:off x="12763500" y="62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12907</xdr:rowOff>
    </xdr:from>
    <xdr:ext cx="534377" cy="259045"/>
    <xdr:sp macro="" textlink="">
      <xdr:nvSpPr>
        <xdr:cNvPr id="535" name="テキスト ボックス 534"/>
        <xdr:cNvSpPr txBox="1"/>
      </xdr:nvSpPr>
      <xdr:spPr>
        <a:xfrm>
          <a:off x="12547111" y="601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130658</xdr:rowOff>
    </xdr:from>
    <xdr:to>
      <xdr:col>23</xdr:col>
      <xdr:colOff>568325</xdr:colOff>
      <xdr:row>38</xdr:row>
      <xdr:rowOff>60807</xdr:rowOff>
    </xdr:to>
    <xdr:sp macro="" textlink="">
      <xdr:nvSpPr>
        <xdr:cNvPr id="541" name="円/楕円 540"/>
        <xdr:cNvSpPr/>
      </xdr:nvSpPr>
      <xdr:spPr>
        <a:xfrm>
          <a:off x="16268700" y="64743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109085</xdr:rowOff>
    </xdr:from>
    <xdr:ext cx="534377" cy="259045"/>
    <xdr:sp macro="" textlink="">
      <xdr:nvSpPr>
        <xdr:cNvPr id="542" name="消防費該当値テキスト"/>
        <xdr:cNvSpPr txBox="1"/>
      </xdr:nvSpPr>
      <xdr:spPr>
        <a:xfrm>
          <a:off x="16370300" y="645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15,404</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12662</xdr:rowOff>
    </xdr:from>
    <xdr:to>
      <xdr:col>22</xdr:col>
      <xdr:colOff>415925</xdr:colOff>
      <xdr:row>36</xdr:row>
      <xdr:rowOff>114262</xdr:rowOff>
    </xdr:to>
    <xdr:sp macro="" textlink="">
      <xdr:nvSpPr>
        <xdr:cNvPr id="543" name="円/楕円 542"/>
        <xdr:cNvSpPr/>
      </xdr:nvSpPr>
      <xdr:spPr>
        <a:xfrm>
          <a:off x="15430500" y="618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105389</xdr:rowOff>
    </xdr:from>
    <xdr:ext cx="534377" cy="259045"/>
    <xdr:sp macro="" textlink="">
      <xdr:nvSpPr>
        <xdr:cNvPr id="544" name="テキスト ボックス 543"/>
        <xdr:cNvSpPr txBox="1"/>
      </xdr:nvSpPr>
      <xdr:spPr>
        <a:xfrm>
          <a:off x="15214111" y="627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23,001</a:t>
          </a:r>
          <a:endParaRPr kumimoji="1" lang="ja-JP" altLang="en-US" sz="1000" b="1">
            <a:solidFill>
              <a:srgbClr val="FF0000"/>
            </a:solidFill>
            <a:latin typeface="ＭＳ Ｐゴシック"/>
          </a:endParaRPr>
        </a:p>
      </xdr:txBody>
    </xdr:sp>
    <xdr:clientData/>
  </xdr:oneCellAnchor>
  <xdr:twoCellAnchor>
    <xdr:from>
      <xdr:col>21</xdr:col>
      <xdr:colOff>111125</xdr:colOff>
      <xdr:row>32</xdr:row>
      <xdr:rowOff>65354</xdr:rowOff>
    </xdr:from>
    <xdr:to>
      <xdr:col>21</xdr:col>
      <xdr:colOff>212725</xdr:colOff>
      <xdr:row>32</xdr:row>
      <xdr:rowOff>166954</xdr:rowOff>
    </xdr:to>
    <xdr:sp macro="" textlink="">
      <xdr:nvSpPr>
        <xdr:cNvPr id="545" name="円/楕円 544"/>
        <xdr:cNvSpPr/>
      </xdr:nvSpPr>
      <xdr:spPr>
        <a:xfrm>
          <a:off x="14541500" y="555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31</xdr:row>
      <xdr:rowOff>12031</xdr:rowOff>
    </xdr:from>
    <xdr:ext cx="534377" cy="259045"/>
    <xdr:sp macro="" textlink="">
      <xdr:nvSpPr>
        <xdr:cNvPr id="546" name="テキスト ボックス 545"/>
        <xdr:cNvSpPr txBox="1"/>
      </xdr:nvSpPr>
      <xdr:spPr>
        <a:xfrm>
          <a:off x="14325111" y="532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39,618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90424</xdr:rowOff>
    </xdr:from>
    <xdr:to>
      <xdr:col>20</xdr:col>
      <xdr:colOff>9525</xdr:colOff>
      <xdr:row>39</xdr:row>
      <xdr:rowOff>20574</xdr:rowOff>
    </xdr:to>
    <xdr:sp macro="" textlink="">
      <xdr:nvSpPr>
        <xdr:cNvPr id="547" name="円/楕円 546"/>
        <xdr:cNvSpPr/>
      </xdr:nvSpPr>
      <xdr:spPr>
        <a:xfrm>
          <a:off x="13652500" y="660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11701</xdr:rowOff>
    </xdr:from>
    <xdr:ext cx="534377" cy="259045"/>
    <xdr:sp macro="" textlink="">
      <xdr:nvSpPr>
        <xdr:cNvPr id="548" name="テキスト ボックス 547"/>
        <xdr:cNvSpPr txBox="1"/>
      </xdr:nvSpPr>
      <xdr:spPr>
        <a:xfrm>
          <a:off x="13436111" y="669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11,960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64897</xdr:rowOff>
    </xdr:from>
    <xdr:to>
      <xdr:col>18</xdr:col>
      <xdr:colOff>492125</xdr:colOff>
      <xdr:row>38</xdr:row>
      <xdr:rowOff>166497</xdr:rowOff>
    </xdr:to>
    <xdr:sp macro="" textlink="">
      <xdr:nvSpPr>
        <xdr:cNvPr id="549" name="円/楕円 548"/>
        <xdr:cNvSpPr/>
      </xdr:nvSpPr>
      <xdr:spPr>
        <a:xfrm>
          <a:off x="12763500" y="657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157624</xdr:rowOff>
    </xdr:from>
    <xdr:ext cx="534377" cy="259045"/>
    <xdr:sp macro="" textlink="">
      <xdr:nvSpPr>
        <xdr:cNvPr id="550" name="テキスト ボックス 549"/>
        <xdr:cNvSpPr txBox="1"/>
      </xdr:nvSpPr>
      <xdr:spPr>
        <a:xfrm>
          <a:off x="12547111" y="667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12,630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46,194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112692</xdr:rowOff>
    </xdr:from>
    <xdr:to>
      <xdr:col>23</xdr:col>
      <xdr:colOff>516889</xdr:colOff>
      <xdr:row>58</xdr:row>
      <xdr:rowOff>75709</xdr:rowOff>
    </xdr:to>
    <xdr:cxnSp macro="">
      <xdr:nvCxnSpPr>
        <xdr:cNvPr id="577" name="直線コネクタ 576"/>
        <xdr:cNvCxnSpPr/>
      </xdr:nvCxnSpPr>
      <xdr:spPr>
        <a:xfrm flipV="1">
          <a:off x="16317595" y="8685192"/>
          <a:ext cx="1269" cy="1334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79536</xdr:rowOff>
    </xdr:from>
    <xdr:ext cx="534377" cy="259045"/>
    <xdr:sp macro="" textlink="">
      <xdr:nvSpPr>
        <xdr:cNvPr id="578" name="教育費最小値テキスト"/>
        <xdr:cNvSpPr txBox="1"/>
      </xdr:nvSpPr>
      <xdr:spPr>
        <a:xfrm>
          <a:off x="16370300" y="1002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31,919</a:t>
          </a:r>
          <a:endParaRPr kumimoji="1" lang="ja-JP" altLang="en-US" sz="1000" b="1">
            <a:latin typeface="ＭＳ Ｐゴシック"/>
          </a:endParaRPr>
        </a:p>
      </xdr:txBody>
    </xdr:sp>
    <xdr:clientData/>
  </xdr:oneCellAnchor>
  <xdr:twoCellAnchor>
    <xdr:from>
      <xdr:col>23</xdr:col>
      <xdr:colOff>428625</xdr:colOff>
      <xdr:row>58</xdr:row>
      <xdr:rowOff>75709</xdr:rowOff>
    </xdr:from>
    <xdr:to>
      <xdr:col>23</xdr:col>
      <xdr:colOff>606425</xdr:colOff>
      <xdr:row>58</xdr:row>
      <xdr:rowOff>75709</xdr:rowOff>
    </xdr:to>
    <xdr:cxnSp macro="">
      <xdr:nvCxnSpPr>
        <xdr:cNvPr id="579" name="直線コネクタ 578"/>
        <xdr:cNvCxnSpPr/>
      </xdr:nvCxnSpPr>
      <xdr:spPr>
        <a:xfrm>
          <a:off x="16230600" y="1001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59369</xdr:rowOff>
    </xdr:from>
    <xdr:ext cx="599010" cy="259045"/>
    <xdr:sp macro="" textlink="">
      <xdr:nvSpPr>
        <xdr:cNvPr id="580" name="教育費最大値テキスト"/>
        <xdr:cNvSpPr txBox="1"/>
      </xdr:nvSpPr>
      <xdr:spPr>
        <a:xfrm>
          <a:off x="16370300" y="846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113,654</a:t>
          </a:r>
          <a:endParaRPr kumimoji="1" lang="ja-JP" altLang="en-US" sz="1000" b="1">
            <a:latin typeface="ＭＳ Ｐゴシック"/>
          </a:endParaRPr>
        </a:p>
      </xdr:txBody>
    </xdr:sp>
    <xdr:clientData/>
  </xdr:oneCellAnchor>
  <xdr:twoCellAnchor>
    <xdr:from>
      <xdr:col>23</xdr:col>
      <xdr:colOff>428625</xdr:colOff>
      <xdr:row>50</xdr:row>
      <xdr:rowOff>112692</xdr:rowOff>
    </xdr:from>
    <xdr:to>
      <xdr:col>23</xdr:col>
      <xdr:colOff>606425</xdr:colOff>
      <xdr:row>50</xdr:row>
      <xdr:rowOff>112692</xdr:rowOff>
    </xdr:to>
    <xdr:cxnSp macro="">
      <xdr:nvCxnSpPr>
        <xdr:cNvPr id="581" name="直線コネクタ 580"/>
        <xdr:cNvCxnSpPr/>
      </xdr:nvCxnSpPr>
      <xdr:spPr>
        <a:xfrm>
          <a:off x="16230600" y="868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57421</xdr:rowOff>
    </xdr:from>
    <xdr:to>
      <xdr:col>23</xdr:col>
      <xdr:colOff>517525</xdr:colOff>
      <xdr:row>58</xdr:row>
      <xdr:rowOff>68295</xdr:rowOff>
    </xdr:to>
    <xdr:cxnSp macro="">
      <xdr:nvCxnSpPr>
        <xdr:cNvPr id="582" name="直線コネクタ 581"/>
        <xdr:cNvCxnSpPr/>
      </xdr:nvCxnSpPr>
      <xdr:spPr>
        <a:xfrm>
          <a:off x="15481300" y="10001521"/>
          <a:ext cx="838200" cy="1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158460</xdr:rowOff>
    </xdr:from>
    <xdr:ext cx="534377" cy="259045"/>
    <xdr:sp macro="" textlink="">
      <xdr:nvSpPr>
        <xdr:cNvPr id="583" name="教育費平均値テキスト"/>
        <xdr:cNvSpPr txBox="1"/>
      </xdr:nvSpPr>
      <xdr:spPr>
        <a:xfrm>
          <a:off x="16370300" y="941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56,641</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135583</xdr:rowOff>
    </xdr:from>
    <xdr:to>
      <xdr:col>23</xdr:col>
      <xdr:colOff>568325</xdr:colOff>
      <xdr:row>56</xdr:row>
      <xdr:rowOff>65733</xdr:rowOff>
    </xdr:to>
    <xdr:sp macro="" textlink="">
      <xdr:nvSpPr>
        <xdr:cNvPr id="584" name="フローチャート : 判断 583"/>
        <xdr:cNvSpPr/>
      </xdr:nvSpPr>
      <xdr:spPr>
        <a:xfrm>
          <a:off x="162687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163376</xdr:rowOff>
    </xdr:from>
    <xdr:to>
      <xdr:col>22</xdr:col>
      <xdr:colOff>365125</xdr:colOff>
      <xdr:row>58</xdr:row>
      <xdr:rowOff>57421</xdr:rowOff>
    </xdr:to>
    <xdr:cxnSp macro="">
      <xdr:nvCxnSpPr>
        <xdr:cNvPr id="585" name="直線コネクタ 584"/>
        <xdr:cNvCxnSpPr/>
      </xdr:nvCxnSpPr>
      <xdr:spPr>
        <a:xfrm>
          <a:off x="14592300" y="9764576"/>
          <a:ext cx="889000" cy="23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5641</xdr:rowOff>
    </xdr:from>
    <xdr:to>
      <xdr:col>22</xdr:col>
      <xdr:colOff>415925</xdr:colOff>
      <xdr:row>56</xdr:row>
      <xdr:rowOff>107241</xdr:rowOff>
    </xdr:to>
    <xdr:sp macro="" textlink="">
      <xdr:nvSpPr>
        <xdr:cNvPr id="586" name="フローチャート : 判断 585"/>
        <xdr:cNvSpPr/>
      </xdr:nvSpPr>
      <xdr:spPr>
        <a:xfrm>
          <a:off x="15430500" y="960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123768</xdr:rowOff>
    </xdr:from>
    <xdr:ext cx="534377" cy="259045"/>
    <xdr:sp macro="" textlink="">
      <xdr:nvSpPr>
        <xdr:cNvPr id="587" name="テキスト ボックス 586"/>
        <xdr:cNvSpPr txBox="1"/>
      </xdr:nvSpPr>
      <xdr:spPr>
        <a:xfrm>
          <a:off x="15214111" y="938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54,099</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163376</xdr:rowOff>
    </xdr:from>
    <xdr:to>
      <xdr:col>21</xdr:col>
      <xdr:colOff>161925</xdr:colOff>
      <xdr:row>57</xdr:row>
      <xdr:rowOff>136582</xdr:rowOff>
    </xdr:to>
    <xdr:cxnSp macro="">
      <xdr:nvCxnSpPr>
        <xdr:cNvPr id="588" name="直線コネクタ 587"/>
        <xdr:cNvCxnSpPr/>
      </xdr:nvCxnSpPr>
      <xdr:spPr>
        <a:xfrm flipV="1">
          <a:off x="13703300" y="9764576"/>
          <a:ext cx="889000" cy="14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132807</xdr:rowOff>
    </xdr:from>
    <xdr:to>
      <xdr:col>21</xdr:col>
      <xdr:colOff>212725</xdr:colOff>
      <xdr:row>56</xdr:row>
      <xdr:rowOff>62957</xdr:rowOff>
    </xdr:to>
    <xdr:sp macro="" textlink="">
      <xdr:nvSpPr>
        <xdr:cNvPr id="589" name="フローチャート : 判断 588"/>
        <xdr:cNvSpPr/>
      </xdr:nvSpPr>
      <xdr:spPr>
        <a:xfrm>
          <a:off x="14541500" y="956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79484</xdr:rowOff>
    </xdr:from>
    <xdr:ext cx="534377" cy="259045"/>
    <xdr:sp macro="" textlink="">
      <xdr:nvSpPr>
        <xdr:cNvPr id="590" name="テキスト ボックス 589"/>
        <xdr:cNvSpPr txBox="1"/>
      </xdr:nvSpPr>
      <xdr:spPr>
        <a:xfrm>
          <a:off x="14325111" y="933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56,811</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121396</xdr:rowOff>
    </xdr:from>
    <xdr:to>
      <xdr:col>19</xdr:col>
      <xdr:colOff>644525</xdr:colOff>
      <xdr:row>57</xdr:row>
      <xdr:rowOff>136582</xdr:rowOff>
    </xdr:to>
    <xdr:cxnSp macro="">
      <xdr:nvCxnSpPr>
        <xdr:cNvPr id="591" name="直線コネクタ 590"/>
        <xdr:cNvCxnSpPr/>
      </xdr:nvCxnSpPr>
      <xdr:spPr>
        <a:xfrm>
          <a:off x="12814300" y="9894046"/>
          <a:ext cx="889000" cy="1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160615</xdr:rowOff>
    </xdr:from>
    <xdr:to>
      <xdr:col>20</xdr:col>
      <xdr:colOff>9525</xdr:colOff>
      <xdr:row>56</xdr:row>
      <xdr:rowOff>90765</xdr:rowOff>
    </xdr:to>
    <xdr:sp macro="" textlink="">
      <xdr:nvSpPr>
        <xdr:cNvPr id="592" name="フローチャート : 判断 591"/>
        <xdr:cNvSpPr/>
      </xdr:nvSpPr>
      <xdr:spPr>
        <a:xfrm>
          <a:off x="13652500" y="959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107292</xdr:rowOff>
    </xdr:from>
    <xdr:ext cx="534377" cy="259045"/>
    <xdr:sp macro="" textlink="">
      <xdr:nvSpPr>
        <xdr:cNvPr id="593" name="テキスト ボックス 592"/>
        <xdr:cNvSpPr txBox="1"/>
      </xdr:nvSpPr>
      <xdr:spPr>
        <a:xfrm>
          <a:off x="13436111" y="936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55,108</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13739</xdr:rowOff>
    </xdr:from>
    <xdr:to>
      <xdr:col>18</xdr:col>
      <xdr:colOff>492125</xdr:colOff>
      <xdr:row>56</xdr:row>
      <xdr:rowOff>115339</xdr:rowOff>
    </xdr:to>
    <xdr:sp macro="" textlink="">
      <xdr:nvSpPr>
        <xdr:cNvPr id="594" name="フローチャート : 判断 593"/>
        <xdr:cNvSpPr/>
      </xdr:nvSpPr>
      <xdr:spPr>
        <a:xfrm>
          <a:off x="12763500" y="961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131866</xdr:rowOff>
    </xdr:from>
    <xdr:ext cx="534377" cy="259045"/>
    <xdr:sp macro="" textlink="">
      <xdr:nvSpPr>
        <xdr:cNvPr id="595" name="テキスト ボックス 594"/>
        <xdr:cNvSpPr txBox="1"/>
      </xdr:nvSpPr>
      <xdr:spPr>
        <a:xfrm>
          <a:off x="12547111" y="939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17495</xdr:rowOff>
    </xdr:from>
    <xdr:to>
      <xdr:col>23</xdr:col>
      <xdr:colOff>568325</xdr:colOff>
      <xdr:row>58</xdr:row>
      <xdr:rowOff>119095</xdr:rowOff>
    </xdr:to>
    <xdr:sp macro="" textlink="">
      <xdr:nvSpPr>
        <xdr:cNvPr id="601" name="円/楕円 600"/>
        <xdr:cNvSpPr/>
      </xdr:nvSpPr>
      <xdr:spPr>
        <a:xfrm>
          <a:off x="16268700" y="99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103872</xdr:rowOff>
    </xdr:from>
    <xdr:ext cx="534377" cy="259045"/>
    <xdr:sp macro="" textlink="">
      <xdr:nvSpPr>
        <xdr:cNvPr id="602" name="教育費該当値テキスト"/>
        <xdr:cNvSpPr txBox="1"/>
      </xdr:nvSpPr>
      <xdr:spPr>
        <a:xfrm>
          <a:off x="16370300" y="987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32,373</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6621</xdr:rowOff>
    </xdr:from>
    <xdr:to>
      <xdr:col>22</xdr:col>
      <xdr:colOff>415925</xdr:colOff>
      <xdr:row>58</xdr:row>
      <xdr:rowOff>108221</xdr:rowOff>
    </xdr:to>
    <xdr:sp macro="" textlink="">
      <xdr:nvSpPr>
        <xdr:cNvPr id="603" name="円/楕円 602"/>
        <xdr:cNvSpPr/>
      </xdr:nvSpPr>
      <xdr:spPr>
        <a:xfrm>
          <a:off x="15430500" y="995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99348</xdr:rowOff>
    </xdr:from>
    <xdr:ext cx="534377" cy="259045"/>
    <xdr:sp macro="" textlink="">
      <xdr:nvSpPr>
        <xdr:cNvPr id="604" name="テキスト ボックス 603"/>
        <xdr:cNvSpPr txBox="1"/>
      </xdr:nvSpPr>
      <xdr:spPr>
        <a:xfrm>
          <a:off x="15214111" y="1004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33,039</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112576</xdr:rowOff>
    </xdr:from>
    <xdr:to>
      <xdr:col>21</xdr:col>
      <xdr:colOff>212725</xdr:colOff>
      <xdr:row>57</xdr:row>
      <xdr:rowOff>42726</xdr:rowOff>
    </xdr:to>
    <xdr:sp macro="" textlink="">
      <xdr:nvSpPr>
        <xdr:cNvPr id="605" name="円/楕円 604"/>
        <xdr:cNvSpPr/>
      </xdr:nvSpPr>
      <xdr:spPr>
        <a:xfrm>
          <a:off x="14541500" y="971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33853</xdr:rowOff>
    </xdr:from>
    <xdr:ext cx="534377" cy="259045"/>
    <xdr:sp macro="" textlink="">
      <xdr:nvSpPr>
        <xdr:cNvPr id="606" name="テキスト ボックス 605"/>
        <xdr:cNvSpPr txBox="1"/>
      </xdr:nvSpPr>
      <xdr:spPr>
        <a:xfrm>
          <a:off x="14325111" y="980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47,550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85782</xdr:rowOff>
    </xdr:from>
    <xdr:to>
      <xdr:col>20</xdr:col>
      <xdr:colOff>9525</xdr:colOff>
      <xdr:row>58</xdr:row>
      <xdr:rowOff>15932</xdr:rowOff>
    </xdr:to>
    <xdr:sp macro="" textlink="">
      <xdr:nvSpPr>
        <xdr:cNvPr id="607" name="円/楕円 606"/>
        <xdr:cNvSpPr/>
      </xdr:nvSpPr>
      <xdr:spPr>
        <a:xfrm>
          <a:off x="13652500" y="985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7059</xdr:rowOff>
    </xdr:from>
    <xdr:ext cx="534377" cy="259045"/>
    <xdr:sp macro="" textlink="">
      <xdr:nvSpPr>
        <xdr:cNvPr id="608" name="テキスト ボックス 607"/>
        <xdr:cNvSpPr txBox="1"/>
      </xdr:nvSpPr>
      <xdr:spPr>
        <a:xfrm>
          <a:off x="13436111" y="995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38,691</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70596</xdr:rowOff>
    </xdr:from>
    <xdr:to>
      <xdr:col>18</xdr:col>
      <xdr:colOff>492125</xdr:colOff>
      <xdr:row>58</xdr:row>
      <xdr:rowOff>746</xdr:rowOff>
    </xdr:to>
    <xdr:sp macro="" textlink="">
      <xdr:nvSpPr>
        <xdr:cNvPr id="609" name="円/楕円 608"/>
        <xdr:cNvSpPr/>
      </xdr:nvSpPr>
      <xdr:spPr>
        <a:xfrm>
          <a:off x="12763500" y="984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163323</xdr:rowOff>
    </xdr:from>
    <xdr:ext cx="534377" cy="259045"/>
    <xdr:sp macro="" textlink="">
      <xdr:nvSpPr>
        <xdr:cNvPr id="610" name="テキスト ボックス 609"/>
        <xdr:cNvSpPr txBox="1"/>
      </xdr:nvSpPr>
      <xdr:spPr>
        <a:xfrm>
          <a:off x="12547111" y="993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39,621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131036</xdr:rowOff>
    </xdr:from>
    <xdr:to>
      <xdr:col>23</xdr:col>
      <xdr:colOff>516889</xdr:colOff>
      <xdr:row>78</xdr:row>
      <xdr:rowOff>25400</xdr:rowOff>
    </xdr:to>
    <xdr:cxnSp macro="">
      <xdr:nvCxnSpPr>
        <xdr:cNvPr id="630" name="直線コネクタ 629"/>
        <xdr:cNvCxnSpPr/>
      </xdr:nvCxnSpPr>
      <xdr:spPr>
        <a:xfrm flipV="1">
          <a:off x="16317595" y="12132536"/>
          <a:ext cx="1269" cy="126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63345</xdr:rowOff>
    </xdr:from>
    <xdr:ext cx="249299" cy="259045"/>
    <xdr:sp macro="" textlink="">
      <xdr:nvSpPr>
        <xdr:cNvPr id="631" name="災害復旧費最小値テキスト"/>
        <xdr:cNvSpPr txBox="1"/>
      </xdr:nvSpPr>
      <xdr:spPr>
        <a:xfrm>
          <a:off x="16370300" y="13436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77713</xdr:rowOff>
    </xdr:from>
    <xdr:ext cx="599010" cy="259045"/>
    <xdr:sp macro="" textlink="">
      <xdr:nvSpPr>
        <xdr:cNvPr id="633" name="災害復旧費最大値テキスト"/>
        <xdr:cNvSpPr txBox="1"/>
      </xdr:nvSpPr>
      <xdr:spPr>
        <a:xfrm>
          <a:off x="16370300" y="1190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221,516</a:t>
          </a:r>
          <a:endParaRPr kumimoji="1" lang="ja-JP" altLang="en-US" sz="1000" b="1">
            <a:latin typeface="ＭＳ Ｐゴシック"/>
          </a:endParaRPr>
        </a:p>
      </xdr:txBody>
    </xdr:sp>
    <xdr:clientData/>
  </xdr:oneCellAnchor>
  <xdr:twoCellAnchor>
    <xdr:from>
      <xdr:col>23</xdr:col>
      <xdr:colOff>428625</xdr:colOff>
      <xdr:row>70</xdr:row>
      <xdr:rowOff>131036</xdr:rowOff>
    </xdr:from>
    <xdr:to>
      <xdr:col>23</xdr:col>
      <xdr:colOff>606425</xdr:colOff>
      <xdr:row>70</xdr:row>
      <xdr:rowOff>131036</xdr:rowOff>
    </xdr:to>
    <xdr:cxnSp macro="">
      <xdr:nvCxnSpPr>
        <xdr:cNvPr id="634" name="直線コネクタ 633"/>
        <xdr:cNvCxnSpPr/>
      </xdr:nvCxnSpPr>
      <xdr:spPr>
        <a:xfrm>
          <a:off x="16230600" y="1213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22709</xdr:rowOff>
    </xdr:from>
    <xdr:to>
      <xdr:col>23</xdr:col>
      <xdr:colOff>517525</xdr:colOff>
      <xdr:row>78</xdr:row>
      <xdr:rowOff>23760</xdr:rowOff>
    </xdr:to>
    <xdr:cxnSp macro="">
      <xdr:nvCxnSpPr>
        <xdr:cNvPr id="635" name="直線コネクタ 634"/>
        <xdr:cNvCxnSpPr/>
      </xdr:nvCxnSpPr>
      <xdr:spPr>
        <a:xfrm flipV="1">
          <a:off x="15481300" y="13395809"/>
          <a:ext cx="8382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152244</xdr:rowOff>
    </xdr:from>
    <xdr:ext cx="469744" cy="259045"/>
    <xdr:sp macro="" textlink="">
      <xdr:nvSpPr>
        <xdr:cNvPr id="636" name="災害復旧費平均値テキスト"/>
        <xdr:cNvSpPr txBox="1"/>
      </xdr:nvSpPr>
      <xdr:spPr>
        <a:xfrm>
          <a:off x="16370300" y="131824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129367</xdr:rowOff>
    </xdr:from>
    <xdr:to>
      <xdr:col>23</xdr:col>
      <xdr:colOff>568325</xdr:colOff>
      <xdr:row>78</xdr:row>
      <xdr:rowOff>59517</xdr:rowOff>
    </xdr:to>
    <xdr:sp macro="" textlink="">
      <xdr:nvSpPr>
        <xdr:cNvPr id="637" name="フローチャート : 判断 636"/>
        <xdr:cNvSpPr/>
      </xdr:nvSpPr>
      <xdr:spPr>
        <a:xfrm>
          <a:off x="16268700" y="1333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23760</xdr:rowOff>
    </xdr:from>
    <xdr:to>
      <xdr:col>22</xdr:col>
      <xdr:colOff>365125</xdr:colOff>
      <xdr:row>78</xdr:row>
      <xdr:rowOff>24743</xdr:rowOff>
    </xdr:to>
    <xdr:cxnSp macro="">
      <xdr:nvCxnSpPr>
        <xdr:cNvPr id="638" name="直線コネクタ 637"/>
        <xdr:cNvCxnSpPr/>
      </xdr:nvCxnSpPr>
      <xdr:spPr>
        <a:xfrm flipV="1">
          <a:off x="14592300" y="13396860"/>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120545</xdr:rowOff>
    </xdr:from>
    <xdr:to>
      <xdr:col>22</xdr:col>
      <xdr:colOff>415925</xdr:colOff>
      <xdr:row>78</xdr:row>
      <xdr:rowOff>50695</xdr:rowOff>
    </xdr:to>
    <xdr:sp macro="" textlink="">
      <xdr:nvSpPr>
        <xdr:cNvPr id="639" name="フローチャート : 判断 638"/>
        <xdr:cNvSpPr/>
      </xdr:nvSpPr>
      <xdr:spPr>
        <a:xfrm>
          <a:off x="15430500" y="1332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67222</xdr:rowOff>
    </xdr:from>
    <xdr:ext cx="469744" cy="259045"/>
    <xdr:sp macro="" textlink="">
      <xdr:nvSpPr>
        <xdr:cNvPr id="640" name="テキスト ボックス 639"/>
        <xdr:cNvSpPr txBox="1"/>
      </xdr:nvSpPr>
      <xdr:spPr>
        <a:xfrm>
          <a:off x="15246427" y="1309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19833</xdr:rowOff>
    </xdr:from>
    <xdr:to>
      <xdr:col>21</xdr:col>
      <xdr:colOff>161925</xdr:colOff>
      <xdr:row>78</xdr:row>
      <xdr:rowOff>24743</xdr:rowOff>
    </xdr:to>
    <xdr:cxnSp macro="">
      <xdr:nvCxnSpPr>
        <xdr:cNvPr id="641" name="直線コネクタ 640"/>
        <xdr:cNvCxnSpPr/>
      </xdr:nvCxnSpPr>
      <xdr:spPr>
        <a:xfrm>
          <a:off x="13703300" y="13392933"/>
          <a:ext cx="889000" cy="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106302</xdr:rowOff>
    </xdr:from>
    <xdr:to>
      <xdr:col>21</xdr:col>
      <xdr:colOff>212725</xdr:colOff>
      <xdr:row>78</xdr:row>
      <xdr:rowOff>36452</xdr:rowOff>
    </xdr:to>
    <xdr:sp macro="" textlink="">
      <xdr:nvSpPr>
        <xdr:cNvPr id="642" name="フローチャート : 判断 641"/>
        <xdr:cNvSpPr/>
      </xdr:nvSpPr>
      <xdr:spPr>
        <a:xfrm>
          <a:off x="14541500" y="1330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52979</xdr:rowOff>
    </xdr:from>
    <xdr:ext cx="469744" cy="259045"/>
    <xdr:sp macro="" textlink="">
      <xdr:nvSpPr>
        <xdr:cNvPr id="643" name="テキスト ボックス 642"/>
        <xdr:cNvSpPr txBox="1"/>
      </xdr:nvSpPr>
      <xdr:spPr>
        <a:xfrm>
          <a:off x="14357427" y="1308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19833</xdr:rowOff>
    </xdr:from>
    <xdr:to>
      <xdr:col>19</xdr:col>
      <xdr:colOff>644525</xdr:colOff>
      <xdr:row>78</xdr:row>
      <xdr:rowOff>25028</xdr:rowOff>
    </xdr:to>
    <xdr:cxnSp macro="">
      <xdr:nvCxnSpPr>
        <xdr:cNvPr id="644" name="直線コネクタ 643"/>
        <xdr:cNvCxnSpPr/>
      </xdr:nvCxnSpPr>
      <xdr:spPr>
        <a:xfrm flipV="1">
          <a:off x="12814300" y="13392933"/>
          <a:ext cx="889000" cy="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99679</xdr:rowOff>
    </xdr:from>
    <xdr:to>
      <xdr:col>20</xdr:col>
      <xdr:colOff>9525</xdr:colOff>
      <xdr:row>78</xdr:row>
      <xdr:rowOff>29829</xdr:rowOff>
    </xdr:to>
    <xdr:sp macro="" textlink="">
      <xdr:nvSpPr>
        <xdr:cNvPr id="645" name="フローチャート : 判断 644"/>
        <xdr:cNvSpPr/>
      </xdr:nvSpPr>
      <xdr:spPr>
        <a:xfrm>
          <a:off x="13652500" y="1330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46356</xdr:rowOff>
    </xdr:from>
    <xdr:ext cx="469744" cy="259045"/>
    <xdr:sp macro="" textlink="">
      <xdr:nvSpPr>
        <xdr:cNvPr id="646" name="テキスト ボックス 645"/>
        <xdr:cNvSpPr txBox="1"/>
      </xdr:nvSpPr>
      <xdr:spPr>
        <a:xfrm>
          <a:off x="13468427" y="1307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104564</xdr:rowOff>
    </xdr:from>
    <xdr:to>
      <xdr:col>18</xdr:col>
      <xdr:colOff>492125</xdr:colOff>
      <xdr:row>78</xdr:row>
      <xdr:rowOff>34714</xdr:rowOff>
    </xdr:to>
    <xdr:sp macro="" textlink="">
      <xdr:nvSpPr>
        <xdr:cNvPr id="647" name="フローチャート : 判断 646"/>
        <xdr:cNvSpPr/>
      </xdr:nvSpPr>
      <xdr:spPr>
        <a:xfrm>
          <a:off x="12763500" y="1330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51241</xdr:rowOff>
    </xdr:from>
    <xdr:ext cx="469744" cy="259045"/>
    <xdr:sp macro="" textlink="">
      <xdr:nvSpPr>
        <xdr:cNvPr id="648" name="テキスト ボックス 647"/>
        <xdr:cNvSpPr txBox="1"/>
      </xdr:nvSpPr>
      <xdr:spPr>
        <a:xfrm>
          <a:off x="12579427" y="1308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7,259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143359</xdr:rowOff>
    </xdr:from>
    <xdr:to>
      <xdr:col>23</xdr:col>
      <xdr:colOff>568325</xdr:colOff>
      <xdr:row>78</xdr:row>
      <xdr:rowOff>73509</xdr:rowOff>
    </xdr:to>
    <xdr:sp macro="" textlink="">
      <xdr:nvSpPr>
        <xdr:cNvPr id="654" name="円/楕円 653"/>
        <xdr:cNvSpPr/>
      </xdr:nvSpPr>
      <xdr:spPr>
        <a:xfrm>
          <a:off x="16268700" y="1334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107796</xdr:rowOff>
    </xdr:from>
    <xdr:ext cx="378565" cy="259045"/>
    <xdr:sp macro="" textlink="">
      <xdr:nvSpPr>
        <xdr:cNvPr id="655" name="災害復旧費該当値テキスト"/>
        <xdr:cNvSpPr txBox="1"/>
      </xdr:nvSpPr>
      <xdr:spPr>
        <a:xfrm>
          <a:off x="16370300" y="13309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471</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144410</xdr:rowOff>
    </xdr:from>
    <xdr:to>
      <xdr:col>22</xdr:col>
      <xdr:colOff>415925</xdr:colOff>
      <xdr:row>78</xdr:row>
      <xdr:rowOff>74560</xdr:rowOff>
    </xdr:to>
    <xdr:sp macro="" textlink="">
      <xdr:nvSpPr>
        <xdr:cNvPr id="656" name="円/楕円 655"/>
        <xdr:cNvSpPr/>
      </xdr:nvSpPr>
      <xdr:spPr>
        <a:xfrm>
          <a:off x="15430500" y="1334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65687</xdr:rowOff>
    </xdr:from>
    <xdr:ext cx="378565" cy="259045"/>
    <xdr:sp macro="" textlink="">
      <xdr:nvSpPr>
        <xdr:cNvPr id="657" name="テキスト ボックス 656"/>
        <xdr:cNvSpPr txBox="1"/>
      </xdr:nvSpPr>
      <xdr:spPr>
        <a:xfrm>
          <a:off x="15292017" y="13438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145393</xdr:rowOff>
    </xdr:from>
    <xdr:to>
      <xdr:col>21</xdr:col>
      <xdr:colOff>212725</xdr:colOff>
      <xdr:row>78</xdr:row>
      <xdr:rowOff>75543</xdr:rowOff>
    </xdr:to>
    <xdr:sp macro="" textlink="">
      <xdr:nvSpPr>
        <xdr:cNvPr id="658" name="円/楕円 657"/>
        <xdr:cNvSpPr/>
      </xdr:nvSpPr>
      <xdr:spPr>
        <a:xfrm>
          <a:off x="14541500" y="13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66670</xdr:rowOff>
    </xdr:from>
    <xdr:ext cx="378565" cy="259045"/>
    <xdr:sp macro="" textlink="">
      <xdr:nvSpPr>
        <xdr:cNvPr id="659" name="テキスト ボックス 658"/>
        <xdr:cNvSpPr txBox="1"/>
      </xdr:nvSpPr>
      <xdr:spPr>
        <a:xfrm>
          <a:off x="14403017" y="13439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140483</xdr:rowOff>
    </xdr:from>
    <xdr:to>
      <xdr:col>20</xdr:col>
      <xdr:colOff>9525</xdr:colOff>
      <xdr:row>78</xdr:row>
      <xdr:rowOff>70633</xdr:rowOff>
    </xdr:to>
    <xdr:sp macro="" textlink="">
      <xdr:nvSpPr>
        <xdr:cNvPr id="660" name="円/楕円 659"/>
        <xdr:cNvSpPr/>
      </xdr:nvSpPr>
      <xdr:spPr>
        <a:xfrm>
          <a:off x="13652500" y="133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78</xdr:row>
      <xdr:rowOff>61760</xdr:rowOff>
    </xdr:from>
    <xdr:ext cx="378565" cy="259045"/>
    <xdr:sp macro="" textlink="">
      <xdr:nvSpPr>
        <xdr:cNvPr id="661" name="テキスト ボックス 660"/>
        <xdr:cNvSpPr txBox="1"/>
      </xdr:nvSpPr>
      <xdr:spPr>
        <a:xfrm>
          <a:off x="13514017" y="13434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145678</xdr:rowOff>
    </xdr:from>
    <xdr:to>
      <xdr:col>18</xdr:col>
      <xdr:colOff>492125</xdr:colOff>
      <xdr:row>78</xdr:row>
      <xdr:rowOff>75828</xdr:rowOff>
    </xdr:to>
    <xdr:sp macro="" textlink="">
      <xdr:nvSpPr>
        <xdr:cNvPr id="662" name="円/楕円 661"/>
        <xdr:cNvSpPr/>
      </xdr:nvSpPr>
      <xdr:spPr>
        <a:xfrm>
          <a:off x="12763500" y="1334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78</xdr:row>
      <xdr:rowOff>66955</xdr:rowOff>
    </xdr:from>
    <xdr:ext cx="313932" cy="259045"/>
    <xdr:sp macro="" textlink="">
      <xdr:nvSpPr>
        <xdr:cNvPr id="663" name="テキスト ボックス 662"/>
        <xdr:cNvSpPr txBox="1"/>
      </xdr:nvSpPr>
      <xdr:spPr>
        <a:xfrm>
          <a:off x="12657333" y="134400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56,355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111765</xdr:rowOff>
    </xdr:from>
    <xdr:to>
      <xdr:col>23</xdr:col>
      <xdr:colOff>516889</xdr:colOff>
      <xdr:row>98</xdr:row>
      <xdr:rowOff>67363</xdr:rowOff>
    </xdr:to>
    <xdr:cxnSp macro="">
      <xdr:nvCxnSpPr>
        <xdr:cNvPr id="687" name="直線コネクタ 686"/>
        <xdr:cNvCxnSpPr/>
      </xdr:nvCxnSpPr>
      <xdr:spPr>
        <a:xfrm flipV="1">
          <a:off x="16317595" y="15713715"/>
          <a:ext cx="1269" cy="1155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71190</xdr:rowOff>
    </xdr:from>
    <xdr:ext cx="534377" cy="259045"/>
    <xdr:sp macro="" textlink="">
      <xdr:nvSpPr>
        <xdr:cNvPr id="688" name="公債費最小値テキスト"/>
        <xdr:cNvSpPr txBox="1"/>
      </xdr:nvSpPr>
      <xdr:spPr>
        <a:xfrm>
          <a:off x="16370300" y="1687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19,493</a:t>
          </a:r>
          <a:endParaRPr kumimoji="1" lang="ja-JP" altLang="en-US" sz="1000" b="1">
            <a:latin typeface="ＭＳ Ｐゴシック"/>
          </a:endParaRPr>
        </a:p>
      </xdr:txBody>
    </xdr:sp>
    <xdr:clientData/>
  </xdr:oneCellAnchor>
  <xdr:twoCellAnchor>
    <xdr:from>
      <xdr:col>23</xdr:col>
      <xdr:colOff>428625</xdr:colOff>
      <xdr:row>98</xdr:row>
      <xdr:rowOff>67363</xdr:rowOff>
    </xdr:from>
    <xdr:to>
      <xdr:col>23</xdr:col>
      <xdr:colOff>606425</xdr:colOff>
      <xdr:row>98</xdr:row>
      <xdr:rowOff>67363</xdr:rowOff>
    </xdr:to>
    <xdr:cxnSp macro="">
      <xdr:nvCxnSpPr>
        <xdr:cNvPr id="689" name="直線コネクタ 688"/>
        <xdr:cNvCxnSpPr/>
      </xdr:nvCxnSpPr>
      <xdr:spPr>
        <a:xfrm>
          <a:off x="16230600" y="1686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58442</xdr:rowOff>
    </xdr:from>
    <xdr:ext cx="599010" cy="259045"/>
    <xdr:sp macro="" textlink="">
      <xdr:nvSpPr>
        <xdr:cNvPr id="690" name="公債費最大値テキスト"/>
        <xdr:cNvSpPr txBox="1"/>
      </xdr:nvSpPr>
      <xdr:spPr>
        <a:xfrm>
          <a:off x="16370300" y="1548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171,166</a:t>
          </a:r>
          <a:endParaRPr kumimoji="1" lang="ja-JP" altLang="en-US" sz="1000" b="1">
            <a:latin typeface="ＭＳ Ｐゴシック"/>
          </a:endParaRPr>
        </a:p>
      </xdr:txBody>
    </xdr:sp>
    <xdr:clientData/>
  </xdr:oneCellAnchor>
  <xdr:twoCellAnchor>
    <xdr:from>
      <xdr:col>23</xdr:col>
      <xdr:colOff>428625</xdr:colOff>
      <xdr:row>91</xdr:row>
      <xdr:rowOff>111765</xdr:rowOff>
    </xdr:from>
    <xdr:to>
      <xdr:col>23</xdr:col>
      <xdr:colOff>606425</xdr:colOff>
      <xdr:row>91</xdr:row>
      <xdr:rowOff>111765</xdr:rowOff>
    </xdr:to>
    <xdr:cxnSp macro="">
      <xdr:nvCxnSpPr>
        <xdr:cNvPr id="691" name="直線コネクタ 690"/>
        <xdr:cNvCxnSpPr/>
      </xdr:nvCxnSpPr>
      <xdr:spPr>
        <a:xfrm>
          <a:off x="16230600" y="157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104671</xdr:rowOff>
    </xdr:from>
    <xdr:to>
      <xdr:col>23</xdr:col>
      <xdr:colOff>517525</xdr:colOff>
      <xdr:row>97</xdr:row>
      <xdr:rowOff>113525</xdr:rowOff>
    </xdr:to>
    <xdr:cxnSp macro="">
      <xdr:nvCxnSpPr>
        <xdr:cNvPr id="692" name="直線コネクタ 691"/>
        <xdr:cNvCxnSpPr/>
      </xdr:nvCxnSpPr>
      <xdr:spPr>
        <a:xfrm>
          <a:off x="15481300" y="16735321"/>
          <a:ext cx="838200" cy="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110710</xdr:rowOff>
    </xdr:from>
    <xdr:ext cx="534377" cy="259045"/>
    <xdr:sp macro="" textlink="">
      <xdr:nvSpPr>
        <xdr:cNvPr id="693" name="公債費平均値テキスト"/>
        <xdr:cNvSpPr txBox="1"/>
      </xdr:nvSpPr>
      <xdr:spPr>
        <a:xfrm>
          <a:off x="16370300" y="16398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55,140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87833</xdr:rowOff>
    </xdr:from>
    <xdr:to>
      <xdr:col>23</xdr:col>
      <xdr:colOff>568325</xdr:colOff>
      <xdr:row>97</xdr:row>
      <xdr:rowOff>17983</xdr:rowOff>
    </xdr:to>
    <xdr:sp macro="" textlink="">
      <xdr:nvSpPr>
        <xdr:cNvPr id="694" name="フローチャート : 判断 693"/>
        <xdr:cNvSpPr/>
      </xdr:nvSpPr>
      <xdr:spPr>
        <a:xfrm>
          <a:off x="16268700" y="165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17963</xdr:rowOff>
    </xdr:from>
    <xdr:to>
      <xdr:col>22</xdr:col>
      <xdr:colOff>365125</xdr:colOff>
      <xdr:row>97</xdr:row>
      <xdr:rowOff>104671</xdr:rowOff>
    </xdr:to>
    <xdr:cxnSp macro="">
      <xdr:nvCxnSpPr>
        <xdr:cNvPr id="695" name="直線コネクタ 694"/>
        <xdr:cNvCxnSpPr/>
      </xdr:nvCxnSpPr>
      <xdr:spPr>
        <a:xfrm>
          <a:off x="14592300" y="16648613"/>
          <a:ext cx="889000" cy="8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15351</xdr:rowOff>
    </xdr:from>
    <xdr:to>
      <xdr:col>22</xdr:col>
      <xdr:colOff>415925</xdr:colOff>
      <xdr:row>96</xdr:row>
      <xdr:rowOff>116951</xdr:rowOff>
    </xdr:to>
    <xdr:sp macro="" textlink="">
      <xdr:nvSpPr>
        <xdr:cNvPr id="696" name="フローチャート : 判断 695"/>
        <xdr:cNvSpPr/>
      </xdr:nvSpPr>
      <xdr:spPr>
        <a:xfrm>
          <a:off x="15430500" y="1647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133478</xdr:rowOff>
    </xdr:from>
    <xdr:ext cx="534377" cy="259045"/>
    <xdr:sp macro="" textlink="">
      <xdr:nvSpPr>
        <xdr:cNvPr id="697" name="テキスト ボックス 696"/>
        <xdr:cNvSpPr txBox="1"/>
      </xdr:nvSpPr>
      <xdr:spPr>
        <a:xfrm>
          <a:off x="15214111" y="1624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17963</xdr:rowOff>
    </xdr:from>
    <xdr:to>
      <xdr:col>21</xdr:col>
      <xdr:colOff>161925</xdr:colOff>
      <xdr:row>97</xdr:row>
      <xdr:rowOff>123423</xdr:rowOff>
    </xdr:to>
    <xdr:cxnSp macro="">
      <xdr:nvCxnSpPr>
        <xdr:cNvPr id="698" name="直線コネクタ 697"/>
        <xdr:cNvCxnSpPr/>
      </xdr:nvCxnSpPr>
      <xdr:spPr>
        <a:xfrm flipV="1">
          <a:off x="13703300" y="16648613"/>
          <a:ext cx="889000" cy="10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19786</xdr:rowOff>
    </xdr:from>
    <xdr:to>
      <xdr:col>21</xdr:col>
      <xdr:colOff>212725</xdr:colOff>
      <xdr:row>96</xdr:row>
      <xdr:rowOff>121386</xdr:rowOff>
    </xdr:to>
    <xdr:sp macro="" textlink="">
      <xdr:nvSpPr>
        <xdr:cNvPr id="699" name="フローチャート : 判断 698"/>
        <xdr:cNvSpPr/>
      </xdr:nvSpPr>
      <xdr:spPr>
        <a:xfrm>
          <a:off x="14541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137913</xdr:rowOff>
    </xdr:from>
    <xdr:ext cx="534377" cy="259045"/>
    <xdr:sp macro="" textlink="">
      <xdr:nvSpPr>
        <xdr:cNvPr id="700" name="テキスト ボックス 699"/>
        <xdr:cNvSpPr txBox="1"/>
      </xdr:nvSpPr>
      <xdr:spPr>
        <a:xfrm>
          <a:off x="14325111" y="162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64,070</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109311</xdr:rowOff>
    </xdr:from>
    <xdr:to>
      <xdr:col>19</xdr:col>
      <xdr:colOff>644525</xdr:colOff>
      <xdr:row>97</xdr:row>
      <xdr:rowOff>123423</xdr:rowOff>
    </xdr:to>
    <xdr:cxnSp macro="">
      <xdr:nvCxnSpPr>
        <xdr:cNvPr id="701" name="直線コネクタ 700"/>
        <xdr:cNvCxnSpPr/>
      </xdr:nvCxnSpPr>
      <xdr:spPr>
        <a:xfrm>
          <a:off x="12814300" y="16739961"/>
          <a:ext cx="889000" cy="1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17058</xdr:rowOff>
    </xdr:from>
    <xdr:to>
      <xdr:col>20</xdr:col>
      <xdr:colOff>9525</xdr:colOff>
      <xdr:row>96</xdr:row>
      <xdr:rowOff>118658</xdr:rowOff>
    </xdr:to>
    <xdr:sp macro="" textlink="">
      <xdr:nvSpPr>
        <xdr:cNvPr id="702" name="フローチャート : 判断 701"/>
        <xdr:cNvSpPr/>
      </xdr:nvSpPr>
      <xdr:spPr>
        <a:xfrm>
          <a:off x="13652500" y="1647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135185</xdr:rowOff>
    </xdr:from>
    <xdr:ext cx="534377" cy="259045"/>
    <xdr:sp macro="" textlink="">
      <xdr:nvSpPr>
        <xdr:cNvPr id="703" name="テキスト ボックス 702"/>
        <xdr:cNvSpPr txBox="1"/>
      </xdr:nvSpPr>
      <xdr:spPr>
        <a:xfrm>
          <a:off x="13436111" y="1625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64,428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170487</xdr:rowOff>
    </xdr:from>
    <xdr:to>
      <xdr:col>18</xdr:col>
      <xdr:colOff>492125</xdr:colOff>
      <xdr:row>96</xdr:row>
      <xdr:rowOff>100637</xdr:rowOff>
    </xdr:to>
    <xdr:sp macro="" textlink="">
      <xdr:nvSpPr>
        <xdr:cNvPr id="704" name="フローチャート : 判断 703"/>
        <xdr:cNvSpPr/>
      </xdr:nvSpPr>
      <xdr:spPr>
        <a:xfrm>
          <a:off x="12763500" y="1645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117164</xdr:rowOff>
    </xdr:from>
    <xdr:ext cx="534377" cy="259045"/>
    <xdr:sp macro="" textlink="">
      <xdr:nvSpPr>
        <xdr:cNvPr id="705" name="テキスト ボックス 704"/>
        <xdr:cNvSpPr txBox="1"/>
      </xdr:nvSpPr>
      <xdr:spPr>
        <a:xfrm>
          <a:off x="12547111" y="1623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66,793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62725</xdr:rowOff>
    </xdr:from>
    <xdr:to>
      <xdr:col>23</xdr:col>
      <xdr:colOff>568325</xdr:colOff>
      <xdr:row>97</xdr:row>
      <xdr:rowOff>164325</xdr:rowOff>
    </xdr:to>
    <xdr:sp macro="" textlink="">
      <xdr:nvSpPr>
        <xdr:cNvPr id="711" name="円/楕円 710"/>
        <xdr:cNvSpPr/>
      </xdr:nvSpPr>
      <xdr:spPr>
        <a:xfrm>
          <a:off x="16268700" y="166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149102</xdr:rowOff>
    </xdr:from>
    <xdr:ext cx="534377" cy="259045"/>
    <xdr:sp macro="" textlink="">
      <xdr:nvSpPr>
        <xdr:cNvPr id="712" name="公債費該当値テキスト"/>
        <xdr:cNvSpPr txBox="1"/>
      </xdr:nvSpPr>
      <xdr:spPr>
        <a:xfrm>
          <a:off x="16370300" y="1660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35,935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53871</xdr:rowOff>
    </xdr:from>
    <xdr:to>
      <xdr:col>22</xdr:col>
      <xdr:colOff>415925</xdr:colOff>
      <xdr:row>97</xdr:row>
      <xdr:rowOff>155471</xdr:rowOff>
    </xdr:to>
    <xdr:sp macro="" textlink="">
      <xdr:nvSpPr>
        <xdr:cNvPr id="713" name="円/楕円 712"/>
        <xdr:cNvSpPr/>
      </xdr:nvSpPr>
      <xdr:spPr>
        <a:xfrm>
          <a:off x="15430500" y="1668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146598</xdr:rowOff>
    </xdr:from>
    <xdr:ext cx="534377" cy="259045"/>
    <xdr:sp macro="" textlink="">
      <xdr:nvSpPr>
        <xdr:cNvPr id="714" name="テキスト ボックス 713"/>
        <xdr:cNvSpPr txBox="1"/>
      </xdr:nvSpPr>
      <xdr:spPr>
        <a:xfrm>
          <a:off x="15214111" y="1677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37,097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138613</xdr:rowOff>
    </xdr:from>
    <xdr:to>
      <xdr:col>21</xdr:col>
      <xdr:colOff>212725</xdr:colOff>
      <xdr:row>97</xdr:row>
      <xdr:rowOff>68763</xdr:rowOff>
    </xdr:to>
    <xdr:sp macro="" textlink="">
      <xdr:nvSpPr>
        <xdr:cNvPr id="715" name="円/楕円 714"/>
        <xdr:cNvSpPr/>
      </xdr:nvSpPr>
      <xdr:spPr>
        <a:xfrm>
          <a:off x="14541500" y="1659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59890</xdr:rowOff>
    </xdr:from>
    <xdr:ext cx="534377" cy="259045"/>
    <xdr:sp macro="" textlink="">
      <xdr:nvSpPr>
        <xdr:cNvPr id="716" name="テキスト ボックス 715"/>
        <xdr:cNvSpPr txBox="1"/>
      </xdr:nvSpPr>
      <xdr:spPr>
        <a:xfrm>
          <a:off x="14325111" y="1669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48,476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72623</xdr:rowOff>
    </xdr:from>
    <xdr:to>
      <xdr:col>20</xdr:col>
      <xdr:colOff>9525</xdr:colOff>
      <xdr:row>98</xdr:row>
      <xdr:rowOff>2773</xdr:rowOff>
    </xdr:to>
    <xdr:sp macro="" textlink="">
      <xdr:nvSpPr>
        <xdr:cNvPr id="717" name="円/楕円 716"/>
        <xdr:cNvSpPr/>
      </xdr:nvSpPr>
      <xdr:spPr>
        <a:xfrm>
          <a:off x="13652500" y="1670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165350</xdr:rowOff>
    </xdr:from>
    <xdr:ext cx="534377" cy="259045"/>
    <xdr:sp macro="" textlink="">
      <xdr:nvSpPr>
        <xdr:cNvPr id="718" name="テキスト ボックス 717"/>
        <xdr:cNvSpPr txBox="1"/>
      </xdr:nvSpPr>
      <xdr:spPr>
        <a:xfrm>
          <a:off x="13436111" y="1679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34,636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58511</xdr:rowOff>
    </xdr:from>
    <xdr:to>
      <xdr:col>18</xdr:col>
      <xdr:colOff>492125</xdr:colOff>
      <xdr:row>97</xdr:row>
      <xdr:rowOff>160111</xdr:rowOff>
    </xdr:to>
    <xdr:sp macro="" textlink="">
      <xdr:nvSpPr>
        <xdr:cNvPr id="719" name="円/楕円 718"/>
        <xdr:cNvSpPr/>
      </xdr:nvSpPr>
      <xdr:spPr>
        <a:xfrm>
          <a:off x="12763500" y="1668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151238</xdr:rowOff>
    </xdr:from>
    <xdr:ext cx="534377" cy="259045"/>
    <xdr:sp macro="" textlink="">
      <xdr:nvSpPr>
        <xdr:cNvPr id="720" name="テキスト ボックス 719"/>
        <xdr:cNvSpPr txBox="1"/>
      </xdr:nvSpPr>
      <xdr:spPr>
        <a:xfrm>
          <a:off x="12547111" y="1678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36,488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40" name="テキスト ボックス 73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132189</xdr:rowOff>
    </xdr:from>
    <xdr:to>
      <xdr:col>32</xdr:col>
      <xdr:colOff>186689</xdr:colOff>
      <xdr:row>39</xdr:row>
      <xdr:rowOff>98878</xdr:rowOff>
    </xdr:to>
    <xdr:cxnSp macro="">
      <xdr:nvCxnSpPr>
        <xdr:cNvPr id="746" name="直線コネクタ 745"/>
        <xdr:cNvCxnSpPr/>
      </xdr:nvCxnSpPr>
      <xdr:spPr>
        <a:xfrm flipV="1">
          <a:off x="22159595" y="5275689"/>
          <a:ext cx="1269" cy="1509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133802</xdr:rowOff>
    </xdr:from>
    <xdr:ext cx="249299" cy="259045"/>
    <xdr:sp macro="" textlink="">
      <xdr:nvSpPr>
        <xdr:cNvPr id="747" name="諸支出金最小値テキスト"/>
        <xdr:cNvSpPr txBox="1"/>
      </xdr:nvSpPr>
      <xdr:spPr>
        <a:xfrm>
          <a:off x="22212300" y="6820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78866</xdr:rowOff>
    </xdr:from>
    <xdr:ext cx="534377" cy="259045"/>
    <xdr:sp macro="" textlink="">
      <xdr:nvSpPr>
        <xdr:cNvPr id="749" name="諸支出金最大値テキスト"/>
        <xdr:cNvSpPr txBox="1"/>
      </xdr:nvSpPr>
      <xdr:spPr>
        <a:xfrm>
          <a:off x="22212300" y="50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13,869</a:t>
          </a:r>
          <a:endParaRPr kumimoji="1" lang="ja-JP" altLang="en-US" sz="1000" b="1">
            <a:latin typeface="ＭＳ Ｐゴシック"/>
          </a:endParaRPr>
        </a:p>
      </xdr:txBody>
    </xdr:sp>
    <xdr:clientData/>
  </xdr:oneCellAnchor>
  <xdr:twoCellAnchor>
    <xdr:from>
      <xdr:col>32</xdr:col>
      <xdr:colOff>98425</xdr:colOff>
      <xdr:row>30</xdr:row>
      <xdr:rowOff>132189</xdr:rowOff>
    </xdr:from>
    <xdr:to>
      <xdr:col>32</xdr:col>
      <xdr:colOff>276225</xdr:colOff>
      <xdr:row>30</xdr:row>
      <xdr:rowOff>132189</xdr:rowOff>
    </xdr:to>
    <xdr:cxnSp macro="">
      <xdr:nvCxnSpPr>
        <xdr:cNvPr id="750" name="直線コネクタ 749"/>
        <xdr:cNvCxnSpPr/>
      </xdr:nvCxnSpPr>
      <xdr:spPr>
        <a:xfrm>
          <a:off x="22072600" y="5275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51253</xdr:rowOff>
    </xdr:from>
    <xdr:ext cx="378565" cy="259045"/>
    <xdr:sp macro="" textlink="">
      <xdr:nvSpPr>
        <xdr:cNvPr id="752" name="諸支出金平均値テキスト"/>
        <xdr:cNvSpPr txBox="1"/>
      </xdr:nvSpPr>
      <xdr:spPr>
        <a:xfrm>
          <a:off x="22212300" y="65663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28376</xdr:rowOff>
    </xdr:from>
    <xdr:to>
      <xdr:col>32</xdr:col>
      <xdr:colOff>238125</xdr:colOff>
      <xdr:row>39</xdr:row>
      <xdr:rowOff>129976</xdr:rowOff>
    </xdr:to>
    <xdr:sp macro="" textlink="">
      <xdr:nvSpPr>
        <xdr:cNvPr id="753" name="フローチャート : 判断 752"/>
        <xdr:cNvSpPr/>
      </xdr:nvSpPr>
      <xdr:spPr>
        <a:xfrm>
          <a:off x="22110700" y="671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21299</xdr:rowOff>
    </xdr:from>
    <xdr:to>
      <xdr:col>31</xdr:col>
      <xdr:colOff>85725</xdr:colOff>
      <xdr:row>39</xdr:row>
      <xdr:rowOff>122899</xdr:rowOff>
    </xdr:to>
    <xdr:sp macro="" textlink="">
      <xdr:nvSpPr>
        <xdr:cNvPr id="755" name="フローチャート : 判断 754"/>
        <xdr:cNvSpPr/>
      </xdr:nvSpPr>
      <xdr:spPr>
        <a:xfrm>
          <a:off x="21272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139426</xdr:rowOff>
    </xdr:from>
    <xdr:ext cx="378565" cy="259045"/>
    <xdr:sp macro="" textlink="">
      <xdr:nvSpPr>
        <xdr:cNvPr id="756" name="テキスト ボックス 755"/>
        <xdr:cNvSpPr txBox="1"/>
      </xdr:nvSpPr>
      <xdr:spPr>
        <a:xfrm>
          <a:off x="21134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171087</xdr:rowOff>
    </xdr:from>
    <xdr:to>
      <xdr:col>29</xdr:col>
      <xdr:colOff>568325</xdr:colOff>
      <xdr:row>39</xdr:row>
      <xdr:rowOff>101237</xdr:rowOff>
    </xdr:to>
    <xdr:sp macro="" textlink="">
      <xdr:nvSpPr>
        <xdr:cNvPr id="758" name="フローチャート : 判断 757"/>
        <xdr:cNvSpPr/>
      </xdr:nvSpPr>
      <xdr:spPr>
        <a:xfrm>
          <a:off x="20383500" y="668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117764</xdr:rowOff>
    </xdr:from>
    <xdr:ext cx="378565" cy="259045"/>
    <xdr:sp macro="" textlink="">
      <xdr:nvSpPr>
        <xdr:cNvPr id="759" name="テキスト ボックス 758"/>
        <xdr:cNvSpPr txBox="1"/>
      </xdr:nvSpPr>
      <xdr:spPr>
        <a:xfrm>
          <a:off x="20245017" y="646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165536</xdr:rowOff>
    </xdr:from>
    <xdr:to>
      <xdr:col>28</xdr:col>
      <xdr:colOff>365125</xdr:colOff>
      <xdr:row>39</xdr:row>
      <xdr:rowOff>95686</xdr:rowOff>
    </xdr:to>
    <xdr:sp macro="" textlink="">
      <xdr:nvSpPr>
        <xdr:cNvPr id="761" name="フローチャート : 判断 760"/>
        <xdr:cNvSpPr/>
      </xdr:nvSpPr>
      <xdr:spPr>
        <a:xfrm>
          <a:off x="19494500" y="668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112212</xdr:rowOff>
    </xdr:from>
    <xdr:ext cx="378565" cy="259045"/>
    <xdr:sp macro="" textlink="">
      <xdr:nvSpPr>
        <xdr:cNvPr id="762" name="テキスト ボックス 761"/>
        <xdr:cNvSpPr txBox="1"/>
      </xdr:nvSpPr>
      <xdr:spPr>
        <a:xfrm>
          <a:off x="19356017" y="6455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27722</xdr:rowOff>
    </xdr:from>
    <xdr:to>
      <xdr:col>27</xdr:col>
      <xdr:colOff>161925</xdr:colOff>
      <xdr:row>39</xdr:row>
      <xdr:rowOff>129322</xdr:rowOff>
    </xdr:to>
    <xdr:sp macro="" textlink="">
      <xdr:nvSpPr>
        <xdr:cNvPr id="763" name="フローチャート : 判断 762"/>
        <xdr:cNvSpPr/>
      </xdr:nvSpPr>
      <xdr:spPr>
        <a:xfrm>
          <a:off x="18605500" y="671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145849</xdr:rowOff>
    </xdr:from>
    <xdr:ext cx="378565" cy="259045"/>
    <xdr:sp macro="" textlink="">
      <xdr:nvSpPr>
        <xdr:cNvPr id="764" name="テキスト ボックス 763"/>
        <xdr:cNvSpPr txBox="1"/>
      </xdr:nvSpPr>
      <xdr:spPr>
        <a:xfrm>
          <a:off x="18467017" y="6489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70" name="円/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6802</xdr:rowOff>
    </xdr:from>
    <xdr:ext cx="249299" cy="259045"/>
    <xdr:sp macro="" textlink="">
      <xdr:nvSpPr>
        <xdr:cNvPr id="771" name="諸支出金該当値テキスト"/>
        <xdr:cNvSpPr txBox="1"/>
      </xdr:nvSpPr>
      <xdr:spPr>
        <a:xfrm>
          <a:off x="22212300" y="6693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2" name="円/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3" name="テキスト ボックス 772"/>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4" name="円/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5" name="テキスト ボックス 774"/>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76" name="円/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77" name="テキスト ボックス 776"/>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78" name="円/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9" name="テキスト ボックス 778"/>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フローチャート :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4" name="フローチャート :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5" name="テキスト ボックス 804"/>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7" name="フローチャート :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8" name="テキスト ボックス 807"/>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0" name="フローチャート :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1" name="テキスト ボックス 810"/>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2" name="フローチャート :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3" name="テキスト ボックス 812"/>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9" name="円/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1" name="円/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2" name="テキスト ボックス 821"/>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3" name="円/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4" name="テキスト ボックス 823"/>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5" name="円/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6" name="テキスト ボックス 825"/>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7" name="円/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8" name="テキスト ボックス 827"/>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決算額全体で見ると、民生費が</a:t>
          </a:r>
          <a:r>
            <a:rPr kumimoji="1" lang="ja-JP" altLang="en-US" sz="1100">
              <a:solidFill>
                <a:schemeClr val="dk1"/>
              </a:solidFill>
              <a:effectLst/>
              <a:latin typeface="+mn-lt"/>
              <a:ea typeface="+mn-ea"/>
              <a:cs typeface="+mn-cs"/>
            </a:rPr>
            <a:t>１人あたり</a:t>
          </a:r>
          <a:r>
            <a:rPr kumimoji="1" lang="en-US" altLang="ja-JP" sz="1100">
              <a:solidFill>
                <a:schemeClr val="dk1"/>
              </a:solidFill>
              <a:effectLst/>
              <a:latin typeface="+mn-lt"/>
              <a:ea typeface="+mn-ea"/>
              <a:cs typeface="+mn-cs"/>
            </a:rPr>
            <a:t>129,576</a:t>
          </a:r>
          <a:r>
            <a:rPr kumimoji="1" lang="ja-JP" altLang="en-US" sz="1100">
              <a:solidFill>
                <a:schemeClr val="dk1"/>
              </a:solidFill>
              <a:effectLst/>
              <a:latin typeface="+mn-lt"/>
              <a:ea typeface="+mn-ea"/>
              <a:cs typeface="+mn-cs"/>
            </a:rPr>
            <a:t>円で全体の</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％と最も多くの割合を占めており、自立支援給付費の増加や生活保護受給者の高齢化に伴う生活保護費</a:t>
          </a:r>
          <a:r>
            <a:rPr kumimoji="1" lang="ja-JP" altLang="en-US" sz="1100">
              <a:solidFill>
                <a:schemeClr val="dk1"/>
              </a:solidFill>
              <a:effectLst/>
              <a:latin typeface="+mn-lt"/>
              <a:ea typeface="+mn-ea"/>
              <a:cs typeface="+mn-cs"/>
            </a:rPr>
            <a:t>増、国民健康保険・介護保険</a:t>
          </a:r>
          <a:r>
            <a:rPr kumimoji="1" lang="ja-JP" altLang="ja-JP" sz="1100">
              <a:solidFill>
                <a:schemeClr val="dk1"/>
              </a:solidFill>
              <a:effectLst/>
              <a:latin typeface="+mn-lt"/>
              <a:ea typeface="+mn-ea"/>
              <a:cs typeface="+mn-cs"/>
            </a:rPr>
            <a:t>特別会計への繰り出し金の増</a:t>
          </a:r>
          <a:r>
            <a:rPr kumimoji="1" lang="ja-JP" altLang="en-US" sz="1100">
              <a:solidFill>
                <a:schemeClr val="dk1"/>
              </a:solidFill>
              <a:effectLst/>
              <a:latin typeface="+mn-lt"/>
              <a:ea typeface="+mn-ea"/>
              <a:cs typeface="+mn-cs"/>
            </a:rPr>
            <a:t>などが寄与している。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その他の増減をみていくと、</a:t>
          </a:r>
          <a:r>
            <a:rPr kumimoji="1" lang="ja-JP" altLang="ja-JP" sz="1100">
              <a:solidFill>
                <a:schemeClr val="dk1"/>
              </a:solidFill>
              <a:effectLst/>
              <a:latin typeface="+mn-lt"/>
              <a:ea typeface="+mn-ea"/>
              <a:cs typeface="+mn-cs"/>
            </a:rPr>
            <a:t>議会費は議員数が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名増え定数（</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）になったことによる増。総務費については新庁舎</a:t>
          </a:r>
          <a:r>
            <a:rPr kumimoji="1" lang="ja-JP" altLang="en-US" sz="1100">
              <a:solidFill>
                <a:schemeClr val="dk1"/>
              </a:solidFill>
              <a:effectLst/>
              <a:latin typeface="+mn-lt"/>
              <a:ea typeface="+mn-ea"/>
              <a:cs typeface="+mn-cs"/>
            </a:rPr>
            <a:t>の移転新築</a:t>
          </a:r>
          <a:r>
            <a:rPr kumimoji="1" lang="ja-JP" altLang="ja-JP" sz="1100">
              <a:solidFill>
                <a:schemeClr val="dk1"/>
              </a:solidFill>
              <a:effectLst/>
              <a:latin typeface="+mn-lt"/>
              <a:ea typeface="+mn-ea"/>
              <a:cs typeface="+mn-cs"/>
            </a:rPr>
            <a:t>に係る用地費等により増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衛生費については</a:t>
          </a:r>
          <a:r>
            <a:rPr kumimoji="1" lang="en-US" altLang="ja-JP" sz="1100">
              <a:solidFill>
                <a:schemeClr val="dk1"/>
              </a:solidFill>
              <a:effectLst/>
              <a:latin typeface="+mn-lt"/>
              <a:ea typeface="+mn-ea"/>
              <a:cs typeface="+mn-cs"/>
            </a:rPr>
            <a:t>H25</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月に開院した北播磨総合医療センターの経営支援拡充等により増</a:t>
          </a:r>
          <a:r>
            <a:rPr kumimoji="1" lang="ja-JP" altLang="en-US" sz="1100">
              <a:solidFill>
                <a:schemeClr val="dk1"/>
              </a:solidFill>
              <a:effectLst/>
              <a:latin typeface="+mn-lt"/>
              <a:ea typeface="+mn-ea"/>
              <a:cs typeface="+mn-cs"/>
            </a:rPr>
            <a:t>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労働費の減については、勤労者住宅資金融資の申し込み者数減等により当該預託金の減額による。農林水産業費についてはライスセンター整備の</a:t>
          </a:r>
          <a:r>
            <a:rPr kumimoji="1" lang="ja-JP" altLang="en-US" sz="1100">
              <a:solidFill>
                <a:schemeClr val="dk1"/>
              </a:solidFill>
              <a:effectLst/>
              <a:latin typeface="+mn-lt"/>
              <a:ea typeface="+mn-ea"/>
              <a:cs typeface="+mn-cs"/>
            </a:rPr>
            <a:t>完了に伴う</a:t>
          </a:r>
          <a:r>
            <a:rPr kumimoji="1" lang="ja-JP" altLang="ja-JP" sz="1100">
              <a:solidFill>
                <a:schemeClr val="dk1"/>
              </a:solidFill>
              <a:effectLst/>
              <a:latin typeface="+mn-lt"/>
              <a:ea typeface="+mn-ea"/>
              <a:cs typeface="+mn-cs"/>
            </a:rPr>
            <a:t>補助金の減により減少した。</a:t>
          </a:r>
          <a:endParaRPr lang="ja-JP" altLang="ja-JP">
            <a:effectLst/>
          </a:endParaRPr>
        </a:p>
        <a:p>
          <a:r>
            <a:rPr kumimoji="1" lang="ja-JP" altLang="ja-JP" sz="1100">
              <a:solidFill>
                <a:schemeClr val="dk1"/>
              </a:solidFill>
              <a:effectLst/>
              <a:latin typeface="+mn-lt"/>
              <a:ea typeface="+mn-ea"/>
              <a:cs typeface="+mn-cs"/>
            </a:rPr>
            <a:t>土木費については道路整備事業費の減、消防費については安全安心広場整備の完了によりそれぞれ減少した。</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”新たな価値観の創造”を掲げ、「特色ある地域づくりの推進」、「子ども・</a:t>
          </a:r>
          <a:r>
            <a:rPr kumimoji="1" lang="ja-JP" altLang="ja-JP" sz="1100">
              <a:solidFill>
                <a:schemeClr val="dk1"/>
              </a:solidFill>
              <a:effectLst/>
              <a:latin typeface="+mn-lt"/>
              <a:ea typeface="+mn-ea"/>
              <a:cs typeface="+mn-cs"/>
            </a:rPr>
            <a:t>子育て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教育環境の充実</a:t>
          </a:r>
          <a:r>
            <a:rPr kumimoji="1" lang="ja-JP" altLang="en-US" sz="1100">
              <a:solidFill>
                <a:schemeClr val="dk1"/>
              </a:solidFill>
              <a:effectLst/>
              <a:latin typeface="+mn-lt"/>
              <a:ea typeface="+mn-ea"/>
              <a:cs typeface="+mn-cs"/>
            </a:rPr>
            <a:t>」、「元気で美しい都市の創造」、「</a:t>
          </a:r>
          <a:r>
            <a:rPr kumimoji="1" lang="ja-JP" altLang="ja-JP" sz="1100">
              <a:solidFill>
                <a:schemeClr val="dk1"/>
              </a:solidFill>
              <a:effectLst/>
              <a:latin typeface="+mn-lt"/>
              <a:ea typeface="+mn-ea"/>
              <a:cs typeface="+mn-cs"/>
            </a:rPr>
            <a:t>安全安心</a:t>
          </a:r>
          <a:r>
            <a:rPr kumimoji="1" lang="ja-JP" altLang="en-US" sz="1100">
              <a:solidFill>
                <a:schemeClr val="dk1"/>
              </a:solidFill>
              <a:effectLst/>
              <a:latin typeface="+mn-lt"/>
              <a:ea typeface="+mn-ea"/>
              <a:cs typeface="+mn-cs"/>
            </a:rPr>
            <a:t>な暮らしの追求」</a:t>
          </a:r>
          <a:r>
            <a:rPr kumimoji="1" lang="ja-JP" altLang="ja-JP" sz="1100">
              <a:solidFill>
                <a:schemeClr val="dk1"/>
              </a:solidFill>
              <a:effectLst/>
              <a:latin typeface="+mn-lt"/>
              <a:ea typeface="+mn-ea"/>
              <a:cs typeface="+mn-cs"/>
            </a:rPr>
            <a:t>のための施策</a:t>
          </a:r>
          <a:r>
            <a:rPr kumimoji="1" lang="ja-JP" altLang="en-US" sz="1100">
              <a:solidFill>
                <a:schemeClr val="dk1"/>
              </a:solidFill>
              <a:effectLst/>
              <a:latin typeface="+mn-lt"/>
              <a:ea typeface="+mn-ea"/>
              <a:cs typeface="+mn-cs"/>
            </a:rPr>
            <a:t>を積極的に展開する</a:t>
          </a:r>
          <a:r>
            <a:rPr kumimoji="1" lang="ja-JP" altLang="ja-JP" sz="1100">
              <a:solidFill>
                <a:schemeClr val="dk1"/>
              </a:solidFill>
              <a:effectLst/>
              <a:latin typeface="+mn-lt"/>
              <a:ea typeface="+mn-ea"/>
              <a:cs typeface="+mn-cs"/>
            </a:rPr>
            <a:t>一方で、独自のコスト削減と財源確保</a:t>
          </a:r>
          <a:r>
            <a:rPr kumimoji="1" lang="ja-JP" altLang="en-US" sz="1100">
              <a:solidFill>
                <a:schemeClr val="dk1"/>
              </a:solidFill>
              <a:effectLst/>
              <a:latin typeface="+mn-lt"/>
              <a:ea typeface="+mn-ea"/>
              <a:cs typeface="+mn-cs"/>
            </a:rPr>
            <a:t>等の行財政改革を着実に進め、</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年連続で実質収支の黒字を達成。</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財政調整基金を取り崩すことなく財政運営を行い、実質単年度収支も</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年連続の黒字となった。</a:t>
          </a:r>
          <a:endParaRPr kumimoji="1" lang="en-US" altLang="ja-JP" sz="110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一般会計及び特別会計（国民健康保険、介護保険、後期高齢者医療）は黒字を達成。公営企業（上水道、下水道等）は、いずれも流動資産が流動負債を上回り、資金不足は生じていない。</a:t>
          </a:r>
          <a:endParaRPr lang="ja-JP" altLang="ja-JP" sz="1800">
            <a:effectLst/>
          </a:endParaRPr>
        </a:p>
        <a:p>
          <a:r>
            <a:rPr kumimoji="1" lang="ja-JP" altLang="ja-JP" sz="1400">
              <a:solidFill>
                <a:schemeClr val="dk1"/>
              </a:solidFill>
              <a:effectLst/>
              <a:latin typeface="+mn-lt"/>
              <a:ea typeface="+mn-ea"/>
              <a:cs typeface="+mn-cs"/>
            </a:rPr>
            <a:t>なお、その他会計（黒字）は、平成</a:t>
          </a:r>
          <a:r>
            <a:rPr kumimoji="1" lang="en-US" altLang="ja-JP" sz="1400">
              <a:solidFill>
                <a:schemeClr val="dk1"/>
              </a:solidFill>
              <a:effectLst/>
              <a:latin typeface="+mn-lt"/>
              <a:ea typeface="+mn-ea"/>
              <a:cs typeface="+mn-cs"/>
            </a:rPr>
            <a:t>25</a:t>
          </a:r>
          <a:r>
            <a:rPr kumimoji="1" lang="ja-JP" altLang="ja-JP" sz="1400">
              <a:solidFill>
                <a:schemeClr val="dk1"/>
              </a:solidFill>
              <a:effectLst/>
              <a:latin typeface="+mn-lt"/>
              <a:ea typeface="+mn-ea"/>
              <a:cs typeface="+mn-cs"/>
            </a:rPr>
            <a:t>年</a:t>
          </a:r>
          <a:r>
            <a:rPr kumimoji="1" lang="en-US" altLang="ja-JP" sz="1400">
              <a:solidFill>
                <a:schemeClr val="dk1"/>
              </a:solidFill>
              <a:effectLst/>
              <a:latin typeface="+mn-lt"/>
              <a:ea typeface="+mn-ea"/>
              <a:cs typeface="+mn-cs"/>
            </a:rPr>
            <a:t>9</a:t>
          </a:r>
          <a:r>
            <a:rPr kumimoji="1" lang="ja-JP" altLang="ja-JP" sz="1400">
              <a:solidFill>
                <a:schemeClr val="dk1"/>
              </a:solidFill>
              <a:effectLst/>
              <a:latin typeface="+mn-lt"/>
              <a:ea typeface="+mn-ea"/>
              <a:cs typeface="+mn-cs"/>
            </a:rPr>
            <a:t>月末をもって閉鎖した病院事業会計であり、その病院機能については、三木市民病院との統合により一部事務組合である北播磨総合医療センターに引き継いでいる。</a:t>
          </a:r>
          <a:endParaRPr lang="ja-JP" altLang="ja-JP" sz="18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9"/>
  <sheetViews>
    <sheetView showGridLines="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19182748</v>
      </c>
      <c r="BO4" s="409"/>
      <c r="BP4" s="409"/>
      <c r="BQ4" s="409"/>
      <c r="BR4" s="409"/>
      <c r="BS4" s="409"/>
      <c r="BT4" s="409"/>
      <c r="BU4" s="410"/>
      <c r="BV4" s="408">
        <v>18839354</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3.1</v>
      </c>
      <c r="CU4" s="586"/>
      <c r="CV4" s="586"/>
      <c r="CW4" s="586"/>
      <c r="CX4" s="586"/>
      <c r="CY4" s="586"/>
      <c r="CZ4" s="586"/>
      <c r="DA4" s="587"/>
      <c r="DB4" s="585">
        <v>2.5</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18637400</v>
      </c>
      <c r="BO5" s="414"/>
      <c r="BP5" s="414"/>
      <c r="BQ5" s="414"/>
      <c r="BR5" s="414"/>
      <c r="BS5" s="414"/>
      <c r="BT5" s="414"/>
      <c r="BU5" s="415"/>
      <c r="BV5" s="413">
        <v>18369473</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85.8</v>
      </c>
      <c r="CU5" s="384"/>
      <c r="CV5" s="384"/>
      <c r="CW5" s="384"/>
      <c r="CX5" s="384"/>
      <c r="CY5" s="384"/>
      <c r="CZ5" s="384"/>
      <c r="DA5" s="385"/>
      <c r="DB5" s="383">
        <v>86</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545348</v>
      </c>
      <c r="BO6" s="414"/>
      <c r="BP6" s="414"/>
      <c r="BQ6" s="414"/>
      <c r="BR6" s="414"/>
      <c r="BS6" s="414"/>
      <c r="BT6" s="414"/>
      <c r="BU6" s="415"/>
      <c r="BV6" s="413">
        <v>469881</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93</v>
      </c>
      <c r="CU6" s="560"/>
      <c r="CV6" s="560"/>
      <c r="CW6" s="560"/>
      <c r="CX6" s="560"/>
      <c r="CY6" s="560"/>
      <c r="CZ6" s="560"/>
      <c r="DA6" s="561"/>
      <c r="DB6" s="559">
        <v>93.9</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193920</v>
      </c>
      <c r="BO7" s="414"/>
      <c r="BP7" s="414"/>
      <c r="BQ7" s="414"/>
      <c r="BR7" s="414"/>
      <c r="BS7" s="414"/>
      <c r="BT7" s="414"/>
      <c r="BU7" s="415"/>
      <c r="BV7" s="413">
        <v>195715</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11496802</v>
      </c>
      <c r="CU7" s="414"/>
      <c r="CV7" s="414"/>
      <c r="CW7" s="414"/>
      <c r="CX7" s="414"/>
      <c r="CY7" s="414"/>
      <c r="CZ7" s="414"/>
      <c r="DA7" s="415"/>
      <c r="DB7" s="413">
        <v>10998503</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91</v>
      </c>
      <c r="AV8" s="471"/>
      <c r="AW8" s="471"/>
      <c r="AX8" s="471"/>
      <c r="AY8" s="393" t="s">
        <v>92</v>
      </c>
      <c r="AZ8" s="394"/>
      <c r="BA8" s="394"/>
      <c r="BB8" s="394"/>
      <c r="BC8" s="394"/>
      <c r="BD8" s="394"/>
      <c r="BE8" s="394"/>
      <c r="BF8" s="394"/>
      <c r="BG8" s="394"/>
      <c r="BH8" s="394"/>
      <c r="BI8" s="394"/>
      <c r="BJ8" s="394"/>
      <c r="BK8" s="394"/>
      <c r="BL8" s="394"/>
      <c r="BM8" s="395"/>
      <c r="BN8" s="413">
        <v>351428</v>
      </c>
      <c r="BO8" s="414"/>
      <c r="BP8" s="414"/>
      <c r="BQ8" s="414"/>
      <c r="BR8" s="414"/>
      <c r="BS8" s="414"/>
      <c r="BT8" s="414"/>
      <c r="BU8" s="415"/>
      <c r="BV8" s="413">
        <v>274166</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0.68</v>
      </c>
      <c r="CU8" s="523"/>
      <c r="CV8" s="523"/>
      <c r="CW8" s="523"/>
      <c r="CX8" s="523"/>
      <c r="CY8" s="523"/>
      <c r="CZ8" s="523"/>
      <c r="DA8" s="524"/>
      <c r="DB8" s="522">
        <v>0.68</v>
      </c>
      <c r="DC8" s="523"/>
      <c r="DD8" s="523"/>
      <c r="DE8" s="523"/>
      <c r="DF8" s="523"/>
      <c r="DG8" s="523"/>
      <c r="DH8" s="523"/>
      <c r="DI8" s="524"/>
      <c r="DJ8" s="137"/>
      <c r="DK8" s="137"/>
      <c r="DL8" s="137"/>
      <c r="DM8" s="137"/>
      <c r="DN8" s="137"/>
      <c r="DO8" s="137"/>
    </row>
    <row r="9" spans="1:119" ht="18.75" customHeight="1" thickBot="1" x14ac:dyDescent="0.2">
      <c r="A9" s="138"/>
      <c r="B9" s="548" t="s">
        <v>94</v>
      </c>
      <c r="C9" s="549"/>
      <c r="D9" s="549"/>
      <c r="E9" s="549"/>
      <c r="F9" s="549"/>
      <c r="G9" s="549"/>
      <c r="H9" s="549"/>
      <c r="I9" s="549"/>
      <c r="J9" s="549"/>
      <c r="K9" s="476"/>
      <c r="L9" s="550" t="s">
        <v>95</v>
      </c>
      <c r="M9" s="551"/>
      <c r="N9" s="551"/>
      <c r="O9" s="551"/>
      <c r="P9" s="551"/>
      <c r="Q9" s="552"/>
      <c r="R9" s="553">
        <v>48580</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77</v>
      </c>
      <c r="AV9" s="471"/>
      <c r="AW9" s="471"/>
      <c r="AX9" s="471"/>
      <c r="AY9" s="393" t="s">
        <v>98</v>
      </c>
      <c r="AZ9" s="394"/>
      <c r="BA9" s="394"/>
      <c r="BB9" s="394"/>
      <c r="BC9" s="394"/>
      <c r="BD9" s="394"/>
      <c r="BE9" s="394"/>
      <c r="BF9" s="394"/>
      <c r="BG9" s="394"/>
      <c r="BH9" s="394"/>
      <c r="BI9" s="394"/>
      <c r="BJ9" s="394"/>
      <c r="BK9" s="394"/>
      <c r="BL9" s="394"/>
      <c r="BM9" s="395"/>
      <c r="BN9" s="413">
        <v>77262</v>
      </c>
      <c r="BO9" s="414"/>
      <c r="BP9" s="414"/>
      <c r="BQ9" s="414"/>
      <c r="BR9" s="414"/>
      <c r="BS9" s="414"/>
      <c r="BT9" s="414"/>
      <c r="BU9" s="415"/>
      <c r="BV9" s="413">
        <v>74095</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13.1</v>
      </c>
      <c r="CU9" s="384"/>
      <c r="CV9" s="384"/>
      <c r="CW9" s="384"/>
      <c r="CX9" s="384"/>
      <c r="CY9" s="384"/>
      <c r="CZ9" s="384"/>
      <c r="DA9" s="385"/>
      <c r="DB9" s="383">
        <v>14.3</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100</v>
      </c>
      <c r="M10" s="387"/>
      <c r="N10" s="387"/>
      <c r="O10" s="387"/>
      <c r="P10" s="387"/>
      <c r="Q10" s="388"/>
      <c r="R10" s="389">
        <v>49680</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77</v>
      </c>
      <c r="AV10" s="471"/>
      <c r="AW10" s="471"/>
      <c r="AX10" s="471"/>
      <c r="AY10" s="393" t="s">
        <v>102</v>
      </c>
      <c r="AZ10" s="394"/>
      <c r="BA10" s="394"/>
      <c r="BB10" s="394"/>
      <c r="BC10" s="394"/>
      <c r="BD10" s="394"/>
      <c r="BE10" s="394"/>
      <c r="BF10" s="394"/>
      <c r="BG10" s="394"/>
      <c r="BH10" s="394"/>
      <c r="BI10" s="394"/>
      <c r="BJ10" s="394"/>
      <c r="BK10" s="394"/>
      <c r="BL10" s="394"/>
      <c r="BM10" s="395"/>
      <c r="BN10" s="413">
        <v>19900</v>
      </c>
      <c r="BO10" s="414"/>
      <c r="BP10" s="414"/>
      <c r="BQ10" s="414"/>
      <c r="BR10" s="414"/>
      <c r="BS10" s="414"/>
      <c r="BT10" s="414"/>
      <c r="BU10" s="415"/>
      <c r="BV10" s="413">
        <v>14700</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v>115220</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x14ac:dyDescent="0.15">
      <c r="A12" s="138"/>
      <c r="B12" s="525" t="s">
        <v>110</v>
      </c>
      <c r="C12" s="526"/>
      <c r="D12" s="526"/>
      <c r="E12" s="526"/>
      <c r="F12" s="526"/>
      <c r="G12" s="526"/>
      <c r="H12" s="526"/>
      <c r="I12" s="526"/>
      <c r="J12" s="526"/>
      <c r="K12" s="527"/>
      <c r="L12" s="534" t="s">
        <v>111</v>
      </c>
      <c r="M12" s="535"/>
      <c r="N12" s="535"/>
      <c r="O12" s="535"/>
      <c r="P12" s="535"/>
      <c r="Q12" s="536"/>
      <c r="R12" s="537">
        <v>49319</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t="s">
        <v>117</v>
      </c>
      <c r="BO12" s="414"/>
      <c r="BP12" s="414"/>
      <c r="BQ12" s="414"/>
      <c r="BR12" s="414"/>
      <c r="BS12" s="414"/>
      <c r="BT12" s="414"/>
      <c r="BU12" s="415"/>
      <c r="BV12" s="413" t="s">
        <v>117</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119</v>
      </c>
      <c r="N13" s="512"/>
      <c r="O13" s="512"/>
      <c r="P13" s="512"/>
      <c r="Q13" s="513"/>
      <c r="R13" s="514">
        <v>48752</v>
      </c>
      <c r="S13" s="515"/>
      <c r="T13" s="515"/>
      <c r="U13" s="515"/>
      <c r="V13" s="516"/>
      <c r="W13" s="502" t="s">
        <v>120</v>
      </c>
      <c r="X13" s="426"/>
      <c r="Y13" s="426"/>
      <c r="Z13" s="426"/>
      <c r="AA13" s="426"/>
      <c r="AB13" s="427"/>
      <c r="AC13" s="389">
        <v>575</v>
      </c>
      <c r="AD13" s="390"/>
      <c r="AE13" s="390"/>
      <c r="AF13" s="390"/>
      <c r="AG13" s="391"/>
      <c r="AH13" s="389">
        <v>834</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97162</v>
      </c>
      <c r="BO13" s="414"/>
      <c r="BP13" s="414"/>
      <c r="BQ13" s="414"/>
      <c r="BR13" s="414"/>
      <c r="BS13" s="414"/>
      <c r="BT13" s="414"/>
      <c r="BU13" s="415"/>
      <c r="BV13" s="413">
        <v>204015</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5.2</v>
      </c>
      <c r="CU13" s="384"/>
      <c r="CV13" s="384"/>
      <c r="CW13" s="384"/>
      <c r="CX13" s="384"/>
      <c r="CY13" s="384"/>
      <c r="CZ13" s="384"/>
      <c r="DA13" s="385"/>
      <c r="DB13" s="383">
        <v>7.6</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125</v>
      </c>
      <c r="M14" s="543"/>
      <c r="N14" s="543"/>
      <c r="O14" s="543"/>
      <c r="P14" s="543"/>
      <c r="Q14" s="544"/>
      <c r="R14" s="514">
        <v>49707</v>
      </c>
      <c r="S14" s="515"/>
      <c r="T14" s="515"/>
      <c r="U14" s="515"/>
      <c r="V14" s="516"/>
      <c r="W14" s="517"/>
      <c r="X14" s="429"/>
      <c r="Y14" s="429"/>
      <c r="Z14" s="429"/>
      <c r="AA14" s="429"/>
      <c r="AB14" s="430"/>
      <c r="AC14" s="507">
        <v>2.6</v>
      </c>
      <c r="AD14" s="508"/>
      <c r="AE14" s="508"/>
      <c r="AF14" s="508"/>
      <c r="AG14" s="509"/>
      <c r="AH14" s="507">
        <v>3.4</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t="s">
        <v>117</v>
      </c>
      <c r="CU14" s="486"/>
      <c r="CV14" s="486"/>
      <c r="CW14" s="486"/>
      <c r="CX14" s="486"/>
      <c r="CY14" s="486"/>
      <c r="CZ14" s="486"/>
      <c r="DA14" s="487"/>
      <c r="DB14" s="518" t="s">
        <v>117</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119</v>
      </c>
      <c r="N15" s="512"/>
      <c r="O15" s="512"/>
      <c r="P15" s="512"/>
      <c r="Q15" s="513"/>
      <c r="R15" s="514">
        <v>49138</v>
      </c>
      <c r="S15" s="515"/>
      <c r="T15" s="515"/>
      <c r="U15" s="515"/>
      <c r="V15" s="516"/>
      <c r="W15" s="502" t="s">
        <v>127</v>
      </c>
      <c r="X15" s="426"/>
      <c r="Y15" s="426"/>
      <c r="Z15" s="426"/>
      <c r="AA15" s="426"/>
      <c r="AB15" s="427"/>
      <c r="AC15" s="389">
        <v>8883</v>
      </c>
      <c r="AD15" s="390"/>
      <c r="AE15" s="390"/>
      <c r="AF15" s="390"/>
      <c r="AG15" s="391"/>
      <c r="AH15" s="389">
        <v>10068</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6006837</v>
      </c>
      <c r="BO15" s="409"/>
      <c r="BP15" s="409"/>
      <c r="BQ15" s="409"/>
      <c r="BR15" s="409"/>
      <c r="BS15" s="409"/>
      <c r="BT15" s="409"/>
      <c r="BU15" s="410"/>
      <c r="BV15" s="408">
        <v>5782053</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39.5</v>
      </c>
      <c r="AD16" s="508"/>
      <c r="AE16" s="508"/>
      <c r="AF16" s="508"/>
      <c r="AG16" s="509"/>
      <c r="AH16" s="507">
        <v>40.6</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8909480</v>
      </c>
      <c r="BO16" s="414"/>
      <c r="BP16" s="414"/>
      <c r="BQ16" s="414"/>
      <c r="BR16" s="414"/>
      <c r="BS16" s="414"/>
      <c r="BT16" s="414"/>
      <c r="BU16" s="415"/>
      <c r="BV16" s="413">
        <v>8396409</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133</v>
      </c>
      <c r="N17" s="497"/>
      <c r="O17" s="497"/>
      <c r="P17" s="497"/>
      <c r="Q17" s="498"/>
      <c r="R17" s="499" t="s">
        <v>131</v>
      </c>
      <c r="S17" s="500"/>
      <c r="T17" s="500"/>
      <c r="U17" s="500"/>
      <c r="V17" s="501"/>
      <c r="W17" s="502" t="s">
        <v>134</v>
      </c>
      <c r="X17" s="426"/>
      <c r="Y17" s="426"/>
      <c r="Z17" s="426"/>
      <c r="AA17" s="426"/>
      <c r="AB17" s="427"/>
      <c r="AC17" s="389">
        <v>13050</v>
      </c>
      <c r="AD17" s="390"/>
      <c r="AE17" s="390"/>
      <c r="AF17" s="390"/>
      <c r="AG17" s="391"/>
      <c r="AH17" s="389">
        <v>13520</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7654152</v>
      </c>
      <c r="BO17" s="414"/>
      <c r="BP17" s="414"/>
      <c r="BQ17" s="414"/>
      <c r="BR17" s="414"/>
      <c r="BS17" s="414"/>
      <c r="BT17" s="414"/>
      <c r="BU17" s="415"/>
      <c r="BV17" s="413">
        <v>7431566</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136</v>
      </c>
      <c r="C18" s="476"/>
      <c r="D18" s="476"/>
      <c r="E18" s="477"/>
      <c r="F18" s="477"/>
      <c r="G18" s="477"/>
      <c r="H18" s="477"/>
      <c r="I18" s="477"/>
      <c r="J18" s="477"/>
      <c r="K18" s="477"/>
      <c r="L18" s="478">
        <v>92.94</v>
      </c>
      <c r="M18" s="478"/>
      <c r="N18" s="478"/>
      <c r="O18" s="478"/>
      <c r="P18" s="478"/>
      <c r="Q18" s="478"/>
      <c r="R18" s="479"/>
      <c r="S18" s="479"/>
      <c r="T18" s="479"/>
      <c r="U18" s="479"/>
      <c r="V18" s="480"/>
      <c r="W18" s="494"/>
      <c r="X18" s="495"/>
      <c r="Y18" s="495"/>
      <c r="Z18" s="495"/>
      <c r="AA18" s="495"/>
      <c r="AB18" s="503"/>
      <c r="AC18" s="377">
        <v>58</v>
      </c>
      <c r="AD18" s="378"/>
      <c r="AE18" s="378"/>
      <c r="AF18" s="378"/>
      <c r="AG18" s="481"/>
      <c r="AH18" s="377">
        <v>54.5</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10246644</v>
      </c>
      <c r="BO18" s="414"/>
      <c r="BP18" s="414"/>
      <c r="BQ18" s="414"/>
      <c r="BR18" s="414"/>
      <c r="BS18" s="414"/>
      <c r="BT18" s="414"/>
      <c r="BU18" s="415"/>
      <c r="BV18" s="413">
        <v>9785999</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138</v>
      </c>
      <c r="C19" s="476"/>
      <c r="D19" s="476"/>
      <c r="E19" s="477"/>
      <c r="F19" s="477"/>
      <c r="G19" s="477"/>
      <c r="H19" s="477"/>
      <c r="I19" s="477"/>
      <c r="J19" s="477"/>
      <c r="K19" s="477"/>
      <c r="L19" s="483">
        <v>523</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13120226</v>
      </c>
      <c r="BO19" s="414"/>
      <c r="BP19" s="414"/>
      <c r="BQ19" s="414"/>
      <c r="BR19" s="414"/>
      <c r="BS19" s="414"/>
      <c r="BT19" s="414"/>
      <c r="BU19" s="415"/>
      <c r="BV19" s="413">
        <v>12473614</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140</v>
      </c>
      <c r="C20" s="476"/>
      <c r="D20" s="476"/>
      <c r="E20" s="477"/>
      <c r="F20" s="477"/>
      <c r="G20" s="477"/>
      <c r="H20" s="477"/>
      <c r="I20" s="477"/>
      <c r="J20" s="477"/>
      <c r="K20" s="477"/>
      <c r="L20" s="483">
        <v>16860</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18419905</v>
      </c>
      <c r="BO23" s="414"/>
      <c r="BP23" s="414"/>
      <c r="BQ23" s="414"/>
      <c r="BR23" s="414"/>
      <c r="BS23" s="414"/>
      <c r="BT23" s="414"/>
      <c r="BU23" s="415"/>
      <c r="BV23" s="413">
        <v>18895551</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149</v>
      </c>
      <c r="F24" s="387"/>
      <c r="G24" s="387"/>
      <c r="H24" s="387"/>
      <c r="I24" s="387"/>
      <c r="J24" s="387"/>
      <c r="K24" s="388"/>
      <c r="L24" s="389">
        <v>1</v>
      </c>
      <c r="M24" s="390"/>
      <c r="N24" s="390"/>
      <c r="O24" s="390"/>
      <c r="P24" s="391"/>
      <c r="Q24" s="389">
        <v>9800</v>
      </c>
      <c r="R24" s="390"/>
      <c r="S24" s="390"/>
      <c r="T24" s="390"/>
      <c r="U24" s="390"/>
      <c r="V24" s="391"/>
      <c r="W24" s="455"/>
      <c r="X24" s="446"/>
      <c r="Y24" s="447"/>
      <c r="Z24" s="386" t="s">
        <v>150</v>
      </c>
      <c r="AA24" s="387"/>
      <c r="AB24" s="387"/>
      <c r="AC24" s="387"/>
      <c r="AD24" s="387"/>
      <c r="AE24" s="387"/>
      <c r="AF24" s="387"/>
      <c r="AG24" s="388"/>
      <c r="AH24" s="389">
        <v>281</v>
      </c>
      <c r="AI24" s="390"/>
      <c r="AJ24" s="390"/>
      <c r="AK24" s="390"/>
      <c r="AL24" s="391"/>
      <c r="AM24" s="389">
        <v>910721</v>
      </c>
      <c r="AN24" s="390"/>
      <c r="AO24" s="390"/>
      <c r="AP24" s="390"/>
      <c r="AQ24" s="390"/>
      <c r="AR24" s="391"/>
      <c r="AS24" s="389">
        <v>3241</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15904118</v>
      </c>
      <c r="BO24" s="414"/>
      <c r="BP24" s="414"/>
      <c r="BQ24" s="414"/>
      <c r="BR24" s="414"/>
      <c r="BS24" s="414"/>
      <c r="BT24" s="414"/>
      <c r="BU24" s="415"/>
      <c r="BV24" s="413">
        <v>15974499</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152</v>
      </c>
      <c r="F25" s="387"/>
      <c r="G25" s="387"/>
      <c r="H25" s="387"/>
      <c r="I25" s="387"/>
      <c r="J25" s="387"/>
      <c r="K25" s="388"/>
      <c r="L25" s="389">
        <v>2</v>
      </c>
      <c r="M25" s="390"/>
      <c r="N25" s="390"/>
      <c r="O25" s="390"/>
      <c r="P25" s="391"/>
      <c r="Q25" s="389">
        <v>7940</v>
      </c>
      <c r="R25" s="390"/>
      <c r="S25" s="390"/>
      <c r="T25" s="390"/>
      <c r="U25" s="390"/>
      <c r="V25" s="391"/>
      <c r="W25" s="455"/>
      <c r="X25" s="446"/>
      <c r="Y25" s="447"/>
      <c r="Z25" s="386" t="s">
        <v>153</v>
      </c>
      <c r="AA25" s="387"/>
      <c r="AB25" s="387"/>
      <c r="AC25" s="387"/>
      <c r="AD25" s="387"/>
      <c r="AE25" s="387"/>
      <c r="AF25" s="387"/>
      <c r="AG25" s="388"/>
      <c r="AH25" s="389">
        <v>66</v>
      </c>
      <c r="AI25" s="390"/>
      <c r="AJ25" s="390"/>
      <c r="AK25" s="390"/>
      <c r="AL25" s="391"/>
      <c r="AM25" s="389">
        <v>206712</v>
      </c>
      <c r="AN25" s="390"/>
      <c r="AO25" s="390"/>
      <c r="AP25" s="390"/>
      <c r="AQ25" s="390"/>
      <c r="AR25" s="391"/>
      <c r="AS25" s="389">
        <v>3132</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96781</v>
      </c>
      <c r="BO25" s="409"/>
      <c r="BP25" s="409"/>
      <c r="BQ25" s="409"/>
      <c r="BR25" s="409"/>
      <c r="BS25" s="409"/>
      <c r="BT25" s="409"/>
      <c r="BU25" s="410"/>
      <c r="BV25" s="408">
        <v>426612</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155</v>
      </c>
      <c r="F26" s="387"/>
      <c r="G26" s="387"/>
      <c r="H26" s="387"/>
      <c r="I26" s="387"/>
      <c r="J26" s="387"/>
      <c r="K26" s="388"/>
      <c r="L26" s="389">
        <v>1</v>
      </c>
      <c r="M26" s="390"/>
      <c r="N26" s="390"/>
      <c r="O26" s="390"/>
      <c r="P26" s="391"/>
      <c r="Q26" s="389">
        <v>6950</v>
      </c>
      <c r="R26" s="390"/>
      <c r="S26" s="390"/>
      <c r="T26" s="390"/>
      <c r="U26" s="390"/>
      <c r="V26" s="391"/>
      <c r="W26" s="455"/>
      <c r="X26" s="446"/>
      <c r="Y26" s="447"/>
      <c r="Z26" s="386" t="s">
        <v>156</v>
      </c>
      <c r="AA26" s="468"/>
      <c r="AB26" s="468"/>
      <c r="AC26" s="468"/>
      <c r="AD26" s="468"/>
      <c r="AE26" s="468"/>
      <c r="AF26" s="468"/>
      <c r="AG26" s="469"/>
      <c r="AH26" s="389">
        <v>17</v>
      </c>
      <c r="AI26" s="390"/>
      <c r="AJ26" s="390"/>
      <c r="AK26" s="390"/>
      <c r="AL26" s="391"/>
      <c r="AM26" s="389">
        <v>57749</v>
      </c>
      <c r="AN26" s="390"/>
      <c r="AO26" s="390"/>
      <c r="AP26" s="390"/>
      <c r="AQ26" s="390"/>
      <c r="AR26" s="391"/>
      <c r="AS26" s="389">
        <v>3397</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158</v>
      </c>
      <c r="F27" s="387"/>
      <c r="G27" s="387"/>
      <c r="H27" s="387"/>
      <c r="I27" s="387"/>
      <c r="J27" s="387"/>
      <c r="K27" s="388"/>
      <c r="L27" s="389">
        <v>1</v>
      </c>
      <c r="M27" s="390"/>
      <c r="N27" s="390"/>
      <c r="O27" s="390"/>
      <c r="P27" s="391"/>
      <c r="Q27" s="389">
        <v>5280</v>
      </c>
      <c r="R27" s="390"/>
      <c r="S27" s="390"/>
      <c r="T27" s="390"/>
      <c r="U27" s="390"/>
      <c r="V27" s="391"/>
      <c r="W27" s="455"/>
      <c r="X27" s="446"/>
      <c r="Y27" s="447"/>
      <c r="Z27" s="386" t="s">
        <v>159</v>
      </c>
      <c r="AA27" s="387"/>
      <c r="AB27" s="387"/>
      <c r="AC27" s="387"/>
      <c r="AD27" s="387"/>
      <c r="AE27" s="387"/>
      <c r="AF27" s="387"/>
      <c r="AG27" s="388"/>
      <c r="AH27" s="389">
        <v>12</v>
      </c>
      <c r="AI27" s="390"/>
      <c r="AJ27" s="390"/>
      <c r="AK27" s="390"/>
      <c r="AL27" s="391"/>
      <c r="AM27" s="389">
        <v>40872</v>
      </c>
      <c r="AN27" s="390"/>
      <c r="AO27" s="390"/>
      <c r="AP27" s="390"/>
      <c r="AQ27" s="390"/>
      <c r="AR27" s="391"/>
      <c r="AS27" s="389">
        <v>3406</v>
      </c>
      <c r="AT27" s="390"/>
      <c r="AU27" s="390"/>
      <c r="AV27" s="390"/>
      <c r="AW27" s="390"/>
      <c r="AX27" s="392"/>
      <c r="AY27" s="419" t="s">
        <v>160</v>
      </c>
      <c r="AZ27" s="420"/>
      <c r="BA27" s="420"/>
      <c r="BB27" s="420"/>
      <c r="BC27" s="420"/>
      <c r="BD27" s="420"/>
      <c r="BE27" s="420"/>
      <c r="BF27" s="420"/>
      <c r="BG27" s="420"/>
      <c r="BH27" s="420"/>
      <c r="BI27" s="420"/>
      <c r="BJ27" s="420"/>
      <c r="BK27" s="420"/>
      <c r="BL27" s="420"/>
      <c r="BM27" s="421"/>
      <c r="BN27" s="416">
        <v>550000</v>
      </c>
      <c r="BO27" s="417"/>
      <c r="BP27" s="417"/>
      <c r="BQ27" s="417"/>
      <c r="BR27" s="417"/>
      <c r="BS27" s="417"/>
      <c r="BT27" s="417"/>
      <c r="BU27" s="418"/>
      <c r="BV27" s="416">
        <v>550000</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161</v>
      </c>
      <c r="F28" s="387"/>
      <c r="G28" s="387"/>
      <c r="H28" s="387"/>
      <c r="I28" s="387"/>
      <c r="J28" s="387"/>
      <c r="K28" s="388"/>
      <c r="L28" s="389">
        <v>1</v>
      </c>
      <c r="M28" s="390"/>
      <c r="N28" s="390"/>
      <c r="O28" s="390"/>
      <c r="P28" s="391"/>
      <c r="Q28" s="389">
        <v>4490</v>
      </c>
      <c r="R28" s="390"/>
      <c r="S28" s="390"/>
      <c r="T28" s="390"/>
      <c r="U28" s="390"/>
      <c r="V28" s="391"/>
      <c r="W28" s="455"/>
      <c r="X28" s="446"/>
      <c r="Y28" s="447"/>
      <c r="Z28" s="386" t="s">
        <v>162</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163</v>
      </c>
      <c r="AZ28" s="397"/>
      <c r="BA28" s="397"/>
      <c r="BB28" s="398"/>
      <c r="BC28" s="405" t="s">
        <v>164</v>
      </c>
      <c r="BD28" s="406"/>
      <c r="BE28" s="406"/>
      <c r="BF28" s="406"/>
      <c r="BG28" s="406"/>
      <c r="BH28" s="406"/>
      <c r="BI28" s="406"/>
      <c r="BJ28" s="406"/>
      <c r="BK28" s="406"/>
      <c r="BL28" s="406"/>
      <c r="BM28" s="407"/>
      <c r="BN28" s="408">
        <v>4105952</v>
      </c>
      <c r="BO28" s="409"/>
      <c r="BP28" s="409"/>
      <c r="BQ28" s="409"/>
      <c r="BR28" s="409"/>
      <c r="BS28" s="409"/>
      <c r="BT28" s="409"/>
      <c r="BU28" s="410"/>
      <c r="BV28" s="408">
        <v>3946052</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165</v>
      </c>
      <c r="F29" s="387"/>
      <c r="G29" s="387"/>
      <c r="H29" s="387"/>
      <c r="I29" s="387"/>
      <c r="J29" s="387"/>
      <c r="K29" s="388"/>
      <c r="L29" s="389">
        <v>14</v>
      </c>
      <c r="M29" s="390"/>
      <c r="N29" s="390"/>
      <c r="O29" s="390"/>
      <c r="P29" s="391"/>
      <c r="Q29" s="389">
        <v>4090</v>
      </c>
      <c r="R29" s="390"/>
      <c r="S29" s="390"/>
      <c r="T29" s="390"/>
      <c r="U29" s="390"/>
      <c r="V29" s="391"/>
      <c r="W29" s="456"/>
      <c r="X29" s="457"/>
      <c r="Y29" s="458"/>
      <c r="Z29" s="386" t="s">
        <v>166</v>
      </c>
      <c r="AA29" s="387"/>
      <c r="AB29" s="387"/>
      <c r="AC29" s="387"/>
      <c r="AD29" s="387"/>
      <c r="AE29" s="387"/>
      <c r="AF29" s="387"/>
      <c r="AG29" s="388"/>
      <c r="AH29" s="389">
        <v>293</v>
      </c>
      <c r="AI29" s="390"/>
      <c r="AJ29" s="390"/>
      <c r="AK29" s="390"/>
      <c r="AL29" s="391"/>
      <c r="AM29" s="389">
        <v>951593</v>
      </c>
      <c r="AN29" s="390"/>
      <c r="AO29" s="390"/>
      <c r="AP29" s="390"/>
      <c r="AQ29" s="390"/>
      <c r="AR29" s="391"/>
      <c r="AS29" s="389">
        <v>3248</v>
      </c>
      <c r="AT29" s="390"/>
      <c r="AU29" s="390"/>
      <c r="AV29" s="390"/>
      <c r="AW29" s="390"/>
      <c r="AX29" s="392"/>
      <c r="AY29" s="399"/>
      <c r="AZ29" s="400"/>
      <c r="BA29" s="400"/>
      <c r="BB29" s="401"/>
      <c r="BC29" s="393" t="s">
        <v>167</v>
      </c>
      <c r="BD29" s="394"/>
      <c r="BE29" s="394"/>
      <c r="BF29" s="394"/>
      <c r="BG29" s="394"/>
      <c r="BH29" s="394"/>
      <c r="BI29" s="394"/>
      <c r="BJ29" s="394"/>
      <c r="BK29" s="394"/>
      <c r="BL29" s="394"/>
      <c r="BM29" s="395"/>
      <c r="BN29" s="413">
        <v>729577</v>
      </c>
      <c r="BO29" s="414"/>
      <c r="BP29" s="414"/>
      <c r="BQ29" s="414"/>
      <c r="BR29" s="414"/>
      <c r="BS29" s="414"/>
      <c r="BT29" s="414"/>
      <c r="BU29" s="415"/>
      <c r="BV29" s="413">
        <v>729497</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168</v>
      </c>
      <c r="X30" s="466"/>
      <c r="Y30" s="466"/>
      <c r="Z30" s="466"/>
      <c r="AA30" s="466"/>
      <c r="AB30" s="466"/>
      <c r="AC30" s="466"/>
      <c r="AD30" s="466"/>
      <c r="AE30" s="466"/>
      <c r="AF30" s="466"/>
      <c r="AG30" s="467"/>
      <c r="AH30" s="377">
        <v>100.9</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169</v>
      </c>
      <c r="BD30" s="381"/>
      <c r="BE30" s="381"/>
      <c r="BF30" s="381"/>
      <c r="BG30" s="381"/>
      <c r="BH30" s="381"/>
      <c r="BI30" s="381"/>
      <c r="BJ30" s="381"/>
      <c r="BK30" s="381"/>
      <c r="BL30" s="381"/>
      <c r="BM30" s="382"/>
      <c r="BN30" s="416">
        <v>4196803</v>
      </c>
      <c r="BO30" s="417"/>
      <c r="BP30" s="417"/>
      <c r="BQ30" s="417"/>
      <c r="BR30" s="417"/>
      <c r="BS30" s="417"/>
      <c r="BT30" s="417"/>
      <c r="BU30" s="418"/>
      <c r="BV30" s="416">
        <v>4555634</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176</v>
      </c>
      <c r="D33" s="376"/>
      <c r="E33" s="375" t="s">
        <v>177</v>
      </c>
      <c r="F33" s="375"/>
      <c r="G33" s="375"/>
      <c r="H33" s="375"/>
      <c r="I33" s="375"/>
      <c r="J33" s="375"/>
      <c r="K33" s="375"/>
      <c r="L33" s="375"/>
      <c r="M33" s="375"/>
      <c r="N33" s="375"/>
      <c r="O33" s="375"/>
      <c r="P33" s="375"/>
      <c r="Q33" s="375"/>
      <c r="R33" s="375"/>
      <c r="S33" s="375"/>
      <c r="T33" s="167"/>
      <c r="U33" s="376" t="s">
        <v>176</v>
      </c>
      <c r="V33" s="376"/>
      <c r="W33" s="375" t="s">
        <v>177</v>
      </c>
      <c r="X33" s="375"/>
      <c r="Y33" s="375"/>
      <c r="Z33" s="375"/>
      <c r="AA33" s="375"/>
      <c r="AB33" s="375"/>
      <c r="AC33" s="375"/>
      <c r="AD33" s="375"/>
      <c r="AE33" s="375"/>
      <c r="AF33" s="375"/>
      <c r="AG33" s="375"/>
      <c r="AH33" s="375"/>
      <c r="AI33" s="375"/>
      <c r="AJ33" s="375"/>
      <c r="AK33" s="375"/>
      <c r="AL33" s="167"/>
      <c r="AM33" s="376" t="s">
        <v>176</v>
      </c>
      <c r="AN33" s="376"/>
      <c r="AO33" s="375" t="s">
        <v>177</v>
      </c>
      <c r="AP33" s="375"/>
      <c r="AQ33" s="375"/>
      <c r="AR33" s="375"/>
      <c r="AS33" s="375"/>
      <c r="AT33" s="375"/>
      <c r="AU33" s="375"/>
      <c r="AV33" s="375"/>
      <c r="AW33" s="375"/>
      <c r="AX33" s="375"/>
      <c r="AY33" s="375"/>
      <c r="AZ33" s="375"/>
      <c r="BA33" s="375"/>
      <c r="BB33" s="375"/>
      <c r="BC33" s="375"/>
      <c r="BD33" s="168"/>
      <c r="BE33" s="375" t="s">
        <v>178</v>
      </c>
      <c r="BF33" s="375"/>
      <c r="BG33" s="375" t="s">
        <v>179</v>
      </c>
      <c r="BH33" s="375"/>
      <c r="BI33" s="375"/>
      <c r="BJ33" s="375"/>
      <c r="BK33" s="375"/>
      <c r="BL33" s="375"/>
      <c r="BM33" s="375"/>
      <c r="BN33" s="375"/>
      <c r="BO33" s="375"/>
      <c r="BP33" s="375"/>
      <c r="BQ33" s="375"/>
      <c r="BR33" s="375"/>
      <c r="BS33" s="375"/>
      <c r="BT33" s="375"/>
      <c r="BU33" s="375"/>
      <c r="BV33" s="168"/>
      <c r="BW33" s="376" t="s">
        <v>178</v>
      </c>
      <c r="BX33" s="376"/>
      <c r="BY33" s="375" t="s">
        <v>180</v>
      </c>
      <c r="BZ33" s="375"/>
      <c r="CA33" s="375"/>
      <c r="CB33" s="375"/>
      <c r="CC33" s="375"/>
      <c r="CD33" s="375"/>
      <c r="CE33" s="375"/>
      <c r="CF33" s="375"/>
      <c r="CG33" s="375"/>
      <c r="CH33" s="375"/>
      <c r="CI33" s="375"/>
      <c r="CJ33" s="375"/>
      <c r="CK33" s="375"/>
      <c r="CL33" s="375"/>
      <c r="CM33" s="375"/>
      <c r="CN33" s="167"/>
      <c r="CO33" s="376" t="s">
        <v>176</v>
      </c>
      <c r="CP33" s="376"/>
      <c r="CQ33" s="375" t="s">
        <v>181</v>
      </c>
      <c r="CR33" s="375"/>
      <c r="CS33" s="375"/>
      <c r="CT33" s="375"/>
      <c r="CU33" s="375"/>
      <c r="CV33" s="375"/>
      <c r="CW33" s="375"/>
      <c r="CX33" s="375"/>
      <c r="CY33" s="375"/>
      <c r="CZ33" s="375"/>
      <c r="DA33" s="375"/>
      <c r="DB33" s="375"/>
      <c r="DC33" s="375"/>
      <c r="DD33" s="375"/>
      <c r="DE33" s="375"/>
      <c r="DF33" s="167"/>
      <c r="DG33" s="375" t="s">
        <v>182</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5</v>
      </c>
      <c r="AN34" s="373"/>
      <c r="AO34" s="372" t="str">
        <f>IF('各会計、関係団体の財政状況及び健全化判断比率'!B31="","",'各会計、関係団体の財政状況及び健全化判断比率'!B31)</f>
        <v>水道事業会計</v>
      </c>
      <c r="AP34" s="372"/>
      <c r="AQ34" s="372"/>
      <c r="AR34" s="372"/>
      <c r="AS34" s="372"/>
      <c r="AT34" s="372"/>
      <c r="AU34" s="372"/>
      <c r="AV34" s="372"/>
      <c r="AW34" s="372"/>
      <c r="AX34" s="372"/>
      <c r="AY34" s="372"/>
      <c r="AZ34" s="372"/>
      <c r="BA34" s="372"/>
      <c r="BB34" s="372"/>
      <c r="BC34" s="372"/>
      <c r="BD34" s="165"/>
      <c r="BE34" s="373" t="str">
        <f>IF(BG34="","",MAX(C34:D43,U34:V43,AM34:AN43)+1)</f>
        <v/>
      </c>
      <c r="BF34" s="373"/>
      <c r="BG34" s="372"/>
      <c r="BH34" s="372"/>
      <c r="BI34" s="372"/>
      <c r="BJ34" s="372"/>
      <c r="BK34" s="372"/>
      <c r="BL34" s="372"/>
      <c r="BM34" s="372"/>
      <c r="BN34" s="372"/>
      <c r="BO34" s="372"/>
      <c r="BP34" s="372"/>
      <c r="BQ34" s="372"/>
      <c r="BR34" s="372"/>
      <c r="BS34" s="372"/>
      <c r="BT34" s="372"/>
      <c r="BU34" s="372"/>
      <c r="BV34" s="165"/>
      <c r="BW34" s="373">
        <f>IF(BY34="","",MAX(C34:D43,U34:V43,AM34:AN43,BE34:BF43)+1)</f>
        <v>8</v>
      </c>
      <c r="BX34" s="373"/>
      <c r="BY34" s="372" t="str">
        <f>IF('各会計、関係団体の財政状況及び健全化判断比率'!B68="","",'各会計、関係団体の財政状況及び健全化判断比率'!B68)</f>
        <v>北播磨総合医療センター企業団</v>
      </c>
      <c r="BZ34" s="372"/>
      <c r="CA34" s="372"/>
      <c r="CB34" s="372"/>
      <c r="CC34" s="372"/>
      <c r="CD34" s="372"/>
      <c r="CE34" s="372"/>
      <c r="CF34" s="372"/>
      <c r="CG34" s="372"/>
      <c r="CH34" s="372"/>
      <c r="CI34" s="372"/>
      <c r="CJ34" s="372"/>
      <c r="CK34" s="372"/>
      <c r="CL34" s="372"/>
      <c r="CM34" s="372"/>
      <c r="CN34" s="165"/>
      <c r="CO34" s="373">
        <f>IF(CQ34="","",MAX(C34:D43,U34:V43,AM34:AN43,BE34:BF43,BW34:BX43)+1)</f>
        <v>17</v>
      </c>
      <c r="CP34" s="373"/>
      <c r="CQ34" s="372" t="str">
        <f>IF('各会計、関係団体の財政状況及び健全化判断比率'!BS7="","",'各会計、関係団体の財政状況及び健全化判断比率'!BS7)</f>
        <v>小野市土地開発公社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v>
      </c>
      <c r="DH34" s="374"/>
      <c r="DI34" s="169"/>
      <c r="DJ34" s="137"/>
      <c r="DK34" s="137"/>
      <c r="DL34" s="137"/>
      <c r="DM34" s="137"/>
      <c r="DN34" s="137"/>
      <c r="DO34" s="137"/>
    </row>
    <row r="35" spans="1:119" ht="32.25" customHeight="1" x14ac:dyDescent="0.15">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65"/>
      <c r="AM35" s="373">
        <f t="shared" ref="AM35:AM43" si="0">IF(AO35="","",AM34+1)</f>
        <v>6</v>
      </c>
      <c r="AN35" s="373"/>
      <c r="AO35" s="372" t="str">
        <f>IF('各会計、関係団体の財政状況及び健全化判断比率'!B32="","",'各会計、関係団体の財政状況及び健全化判断比率'!B32)</f>
        <v>下水道事業会計</v>
      </c>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9</v>
      </c>
      <c r="BX35" s="373"/>
      <c r="BY35" s="372" t="str">
        <f>IF('各会計、関係団体の財政状況及び健全化判断比率'!B69="","",'各会計、関係団体の財政状況及び健全化判断比率'!B69)</f>
        <v>北播衛生事務組合</v>
      </c>
      <c r="BZ35" s="372"/>
      <c r="CA35" s="372"/>
      <c r="CB35" s="372"/>
      <c r="CC35" s="372"/>
      <c r="CD35" s="372"/>
      <c r="CE35" s="372"/>
      <c r="CF35" s="372"/>
      <c r="CG35" s="372"/>
      <c r="CH35" s="372"/>
      <c r="CI35" s="372"/>
      <c r="CJ35" s="372"/>
      <c r="CK35" s="372"/>
      <c r="CL35" s="372"/>
      <c r="CM35" s="372"/>
      <c r="CN35" s="165"/>
      <c r="CO35" s="373">
        <f t="shared" ref="CO35:CO43" si="3">IF(CQ35="","",CO34+1)</f>
        <v>18</v>
      </c>
      <c r="CP35" s="373"/>
      <c r="CQ35" s="372" t="str">
        <f>IF('各会計、関係団体の財政状況及び健全化判断比率'!BS8="","",'各会計、関係団体の財政状況及び健全化判断比率'!BS8)</f>
        <v>小野市都市施設管理協会</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f t="shared" si="0"/>
        <v>7</v>
      </c>
      <c r="AN36" s="373"/>
      <c r="AO36" s="372" t="str">
        <f>IF('各会計、関係団体の財政状況及び健全化判断比率'!B33="","",'各会計、関係団体の財政状況及び健全化判断比率'!B33)</f>
        <v>都市開発事業会計</v>
      </c>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10</v>
      </c>
      <c r="BX36" s="373"/>
      <c r="BY36" s="372" t="str">
        <f>IF('各会計、関係団体の財政状況及び健全化判断比率'!B70="","",'各会計、関係団体の財政状況及び健全化判断比率'!B70)</f>
        <v>小野加東加西環境施設事務組合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11</v>
      </c>
      <c r="BX37" s="373"/>
      <c r="BY37" s="372" t="str">
        <f>IF('各会計、関係団体の財政状況及び健全化判断比率'!B71="","",'各会計、関係団体の財政状況及び健全化判断比率'!B71)</f>
        <v>小野加東広域事務組合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12</v>
      </c>
      <c r="BX38" s="373"/>
      <c r="BY38" s="372" t="str">
        <f>IF('各会計、関係団体の財政状況及び健全化判断比率'!B72="","",'各会計、関係団体の財政状況及び健全化判断比率'!B72)</f>
        <v>小野加東広域事務組合（農業共済事業）</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13</v>
      </c>
      <c r="BX39" s="373"/>
      <c r="BY39" s="372" t="str">
        <f>IF('各会計、関係団体の財政状況及び健全化判断比率'!B73="","",'各会計、関係団体の財政状況及び健全化判断比率'!B73)</f>
        <v>北播磨こども発達支援センター事務組合わかあゆ園</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14</v>
      </c>
      <c r="BX40" s="373"/>
      <c r="BY40" s="372" t="str">
        <f>IF('各会計、関係団体の財政状況及び健全化判断比率'!B74="","",'各会計、関係団体の財政状況及び健全化判断比率'!B74)</f>
        <v>兵庫県市町村職員退職手当組合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15</v>
      </c>
      <c r="BX41" s="373"/>
      <c r="BY41" s="372" t="str">
        <f>IF('各会計、関係団体の財政状況及び健全化判断比率'!B75="","",'各会計、関係団体の財政状況及び健全化判断比率'!B75)</f>
        <v>兵庫県後期高齢者医療広域連合（一般会計）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16</v>
      </c>
      <c r="BX42" s="373"/>
      <c r="BY42" s="372" t="str">
        <f>IF('各会計、関係団体の財政状況及び健全化判断比率'!B76="","",'各会計、関係団体の財政状況及び健全化判断比率'!B76)</f>
        <v>兵庫県後期高齢者医療広域連合（特別会計）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87" t="s">
        <v>527</v>
      </c>
      <c r="D34" s="1187"/>
      <c r="E34" s="1188"/>
      <c r="F34" s="32">
        <v>32.22</v>
      </c>
      <c r="G34" s="33">
        <v>34.229999999999997</v>
      </c>
      <c r="H34" s="33">
        <v>30.26</v>
      </c>
      <c r="I34" s="33">
        <v>30.01</v>
      </c>
      <c r="J34" s="34">
        <v>29.43</v>
      </c>
      <c r="K34" s="22"/>
      <c r="L34" s="22"/>
      <c r="M34" s="22"/>
      <c r="N34" s="22"/>
      <c r="O34" s="22"/>
      <c r="P34" s="22"/>
    </row>
    <row r="35" spans="1:16" ht="39" customHeight="1" x14ac:dyDescent="0.15">
      <c r="A35" s="22"/>
      <c r="B35" s="35"/>
      <c r="C35" s="1181" t="s">
        <v>528</v>
      </c>
      <c r="D35" s="1182"/>
      <c r="E35" s="1183"/>
      <c r="F35" s="36">
        <v>3.85</v>
      </c>
      <c r="G35" s="37">
        <v>4.1900000000000004</v>
      </c>
      <c r="H35" s="37">
        <v>4.1500000000000004</v>
      </c>
      <c r="I35" s="37">
        <v>7.79</v>
      </c>
      <c r="J35" s="38">
        <v>7.46</v>
      </c>
      <c r="K35" s="22"/>
      <c r="L35" s="22"/>
      <c r="M35" s="22"/>
      <c r="N35" s="22"/>
      <c r="O35" s="22"/>
      <c r="P35" s="22"/>
    </row>
    <row r="36" spans="1:16" ht="39" customHeight="1" x14ac:dyDescent="0.15">
      <c r="A36" s="22"/>
      <c r="B36" s="35"/>
      <c r="C36" s="1181" t="s">
        <v>529</v>
      </c>
      <c r="D36" s="1182"/>
      <c r="E36" s="1183"/>
      <c r="F36" s="36">
        <v>3.18</v>
      </c>
      <c r="G36" s="37">
        <v>1.95</v>
      </c>
      <c r="H36" s="37">
        <v>1.82</v>
      </c>
      <c r="I36" s="37">
        <v>2.4900000000000002</v>
      </c>
      <c r="J36" s="38">
        <v>3.05</v>
      </c>
      <c r="K36" s="22"/>
      <c r="L36" s="22"/>
      <c r="M36" s="22"/>
      <c r="N36" s="22"/>
      <c r="O36" s="22"/>
      <c r="P36" s="22"/>
    </row>
    <row r="37" spans="1:16" ht="39" customHeight="1" x14ac:dyDescent="0.15">
      <c r="A37" s="22"/>
      <c r="B37" s="35"/>
      <c r="C37" s="1181" t="s">
        <v>530</v>
      </c>
      <c r="D37" s="1182"/>
      <c r="E37" s="1183"/>
      <c r="F37" s="36">
        <v>0.38</v>
      </c>
      <c r="G37" s="37">
        <v>0.42</v>
      </c>
      <c r="H37" s="37">
        <v>0.48</v>
      </c>
      <c r="I37" s="37">
        <v>0.53</v>
      </c>
      <c r="J37" s="38">
        <v>0.97</v>
      </c>
      <c r="K37" s="22"/>
      <c r="L37" s="22"/>
      <c r="M37" s="22"/>
      <c r="N37" s="22"/>
      <c r="O37" s="22"/>
      <c r="P37" s="22"/>
    </row>
    <row r="38" spans="1:16" ht="39" customHeight="1" x14ac:dyDescent="0.15">
      <c r="A38" s="22"/>
      <c r="B38" s="35"/>
      <c r="C38" s="1181" t="s">
        <v>531</v>
      </c>
      <c r="D38" s="1182"/>
      <c r="E38" s="1183"/>
      <c r="F38" s="36">
        <v>0.26</v>
      </c>
      <c r="G38" s="37">
        <v>0.62</v>
      </c>
      <c r="H38" s="37">
        <v>1.08</v>
      </c>
      <c r="I38" s="37">
        <v>0.69</v>
      </c>
      <c r="J38" s="38">
        <v>0.64</v>
      </c>
      <c r="K38" s="22"/>
      <c r="L38" s="22"/>
      <c r="M38" s="22"/>
      <c r="N38" s="22"/>
      <c r="O38" s="22"/>
      <c r="P38" s="22"/>
    </row>
    <row r="39" spans="1:16" ht="39" customHeight="1" x14ac:dyDescent="0.15">
      <c r="A39" s="22"/>
      <c r="B39" s="35"/>
      <c r="C39" s="1181" t="s">
        <v>532</v>
      </c>
      <c r="D39" s="1182"/>
      <c r="E39" s="1183"/>
      <c r="F39" s="36">
        <v>0.76</v>
      </c>
      <c r="G39" s="37">
        <v>0.66</v>
      </c>
      <c r="H39" s="37">
        <v>0.25</v>
      </c>
      <c r="I39" s="37">
        <v>0.62</v>
      </c>
      <c r="J39" s="38">
        <v>0.3</v>
      </c>
      <c r="K39" s="22"/>
      <c r="L39" s="22"/>
      <c r="M39" s="22"/>
      <c r="N39" s="22"/>
      <c r="O39" s="22"/>
      <c r="P39" s="22"/>
    </row>
    <row r="40" spans="1:16" ht="39" customHeight="1" x14ac:dyDescent="0.15">
      <c r="A40" s="22"/>
      <c r="B40" s="35"/>
      <c r="C40" s="1181" t="s">
        <v>533</v>
      </c>
      <c r="D40" s="1182"/>
      <c r="E40" s="1183"/>
      <c r="F40" s="36">
        <v>0.06</v>
      </c>
      <c r="G40" s="37">
        <v>0.09</v>
      </c>
      <c r="H40" s="37">
        <v>0.08</v>
      </c>
      <c r="I40" s="37">
        <v>0.11</v>
      </c>
      <c r="J40" s="38">
        <v>0.1</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534</v>
      </c>
      <c r="D42" s="1182"/>
      <c r="E42" s="1183"/>
      <c r="F42" s="36" t="s">
        <v>483</v>
      </c>
      <c r="G42" s="37" t="s">
        <v>483</v>
      </c>
      <c r="H42" s="37" t="s">
        <v>483</v>
      </c>
      <c r="I42" s="37" t="s">
        <v>483</v>
      </c>
      <c r="J42" s="38" t="s">
        <v>483</v>
      </c>
      <c r="K42" s="22"/>
      <c r="L42" s="22"/>
      <c r="M42" s="22"/>
      <c r="N42" s="22"/>
      <c r="O42" s="22"/>
      <c r="P42" s="22"/>
    </row>
    <row r="43" spans="1:16" ht="39" customHeight="1" thickBot="1" x14ac:dyDescent="0.2">
      <c r="A43" s="22"/>
      <c r="B43" s="40"/>
      <c r="C43" s="1184" t="s">
        <v>535</v>
      </c>
      <c r="D43" s="1185"/>
      <c r="E43" s="1186"/>
      <c r="F43" s="41">
        <v>16.75</v>
      </c>
      <c r="G43" s="42">
        <v>14.44</v>
      </c>
      <c r="H43" s="42">
        <v>0</v>
      </c>
      <c r="I43" s="42" t="s">
        <v>483</v>
      </c>
      <c r="J43" s="43" t="s">
        <v>483</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97" t="s">
        <v>10</v>
      </c>
      <c r="C45" s="1198"/>
      <c r="D45" s="58"/>
      <c r="E45" s="1203" t="s">
        <v>11</v>
      </c>
      <c r="F45" s="1203"/>
      <c r="G45" s="1203"/>
      <c r="H45" s="1203"/>
      <c r="I45" s="1203"/>
      <c r="J45" s="1204"/>
      <c r="K45" s="59">
        <v>1817</v>
      </c>
      <c r="L45" s="60">
        <v>1740</v>
      </c>
      <c r="M45" s="60">
        <v>1747</v>
      </c>
      <c r="N45" s="60">
        <v>1729</v>
      </c>
      <c r="O45" s="61">
        <v>1772</v>
      </c>
      <c r="P45" s="48"/>
      <c r="Q45" s="48"/>
      <c r="R45" s="48"/>
      <c r="S45" s="48"/>
      <c r="T45" s="48"/>
      <c r="U45" s="48"/>
    </row>
    <row r="46" spans="1:21" ht="30.75" customHeight="1" x14ac:dyDescent="0.15">
      <c r="A46" s="48"/>
      <c r="B46" s="1199"/>
      <c r="C46" s="1200"/>
      <c r="D46" s="62"/>
      <c r="E46" s="1191" t="s">
        <v>12</v>
      </c>
      <c r="F46" s="1191"/>
      <c r="G46" s="1191"/>
      <c r="H46" s="1191"/>
      <c r="I46" s="1191"/>
      <c r="J46" s="1192"/>
      <c r="K46" s="63" t="s">
        <v>483</v>
      </c>
      <c r="L46" s="64" t="s">
        <v>483</v>
      </c>
      <c r="M46" s="64" t="s">
        <v>483</v>
      </c>
      <c r="N46" s="64" t="s">
        <v>483</v>
      </c>
      <c r="O46" s="65" t="s">
        <v>483</v>
      </c>
      <c r="P46" s="48"/>
      <c r="Q46" s="48"/>
      <c r="R46" s="48"/>
      <c r="S46" s="48"/>
      <c r="T46" s="48"/>
      <c r="U46" s="48"/>
    </row>
    <row r="47" spans="1:21" ht="30.75" customHeight="1" x14ac:dyDescent="0.15">
      <c r="A47" s="48"/>
      <c r="B47" s="1199"/>
      <c r="C47" s="1200"/>
      <c r="D47" s="62"/>
      <c r="E47" s="1191" t="s">
        <v>13</v>
      </c>
      <c r="F47" s="1191"/>
      <c r="G47" s="1191"/>
      <c r="H47" s="1191"/>
      <c r="I47" s="1191"/>
      <c r="J47" s="1192"/>
      <c r="K47" s="63" t="s">
        <v>483</v>
      </c>
      <c r="L47" s="64" t="s">
        <v>483</v>
      </c>
      <c r="M47" s="64" t="s">
        <v>483</v>
      </c>
      <c r="N47" s="64" t="s">
        <v>483</v>
      </c>
      <c r="O47" s="65" t="s">
        <v>483</v>
      </c>
      <c r="P47" s="48"/>
      <c r="Q47" s="48"/>
      <c r="R47" s="48"/>
      <c r="S47" s="48"/>
      <c r="T47" s="48"/>
      <c r="U47" s="48"/>
    </row>
    <row r="48" spans="1:21" ht="30.75" customHeight="1" x14ac:dyDescent="0.15">
      <c r="A48" s="48"/>
      <c r="B48" s="1199"/>
      <c r="C48" s="1200"/>
      <c r="D48" s="62"/>
      <c r="E48" s="1191" t="s">
        <v>14</v>
      </c>
      <c r="F48" s="1191"/>
      <c r="G48" s="1191"/>
      <c r="H48" s="1191"/>
      <c r="I48" s="1191"/>
      <c r="J48" s="1192"/>
      <c r="K48" s="63">
        <v>1134</v>
      </c>
      <c r="L48" s="64">
        <v>1010</v>
      </c>
      <c r="M48" s="64">
        <v>922</v>
      </c>
      <c r="N48" s="64">
        <v>835</v>
      </c>
      <c r="O48" s="65">
        <v>836</v>
      </c>
      <c r="P48" s="48"/>
      <c r="Q48" s="48"/>
      <c r="R48" s="48"/>
      <c r="S48" s="48"/>
      <c r="T48" s="48"/>
      <c r="U48" s="48"/>
    </row>
    <row r="49" spans="1:21" ht="30.75" customHeight="1" x14ac:dyDescent="0.15">
      <c r="A49" s="48"/>
      <c r="B49" s="1199"/>
      <c r="C49" s="1200"/>
      <c r="D49" s="62"/>
      <c r="E49" s="1191" t="s">
        <v>15</v>
      </c>
      <c r="F49" s="1191"/>
      <c r="G49" s="1191"/>
      <c r="H49" s="1191"/>
      <c r="I49" s="1191"/>
      <c r="J49" s="1192"/>
      <c r="K49" s="63">
        <v>280</v>
      </c>
      <c r="L49" s="64">
        <v>223</v>
      </c>
      <c r="M49" s="64">
        <v>87</v>
      </c>
      <c r="N49" s="64">
        <v>178</v>
      </c>
      <c r="O49" s="65">
        <v>76</v>
      </c>
      <c r="P49" s="48"/>
      <c r="Q49" s="48"/>
      <c r="R49" s="48"/>
      <c r="S49" s="48"/>
      <c r="T49" s="48"/>
      <c r="U49" s="48"/>
    </row>
    <row r="50" spans="1:21" ht="30.75" customHeight="1" x14ac:dyDescent="0.15">
      <c r="A50" s="48"/>
      <c r="B50" s="1199"/>
      <c r="C50" s="1200"/>
      <c r="D50" s="62"/>
      <c r="E50" s="1191" t="s">
        <v>16</v>
      </c>
      <c r="F50" s="1191"/>
      <c r="G50" s="1191"/>
      <c r="H50" s="1191"/>
      <c r="I50" s="1191"/>
      <c r="J50" s="1192"/>
      <c r="K50" s="63">
        <v>26</v>
      </c>
      <c r="L50" s="64">
        <v>21</v>
      </c>
      <c r="M50" s="64">
        <v>16</v>
      </c>
      <c r="N50" s="64">
        <v>13</v>
      </c>
      <c r="O50" s="65">
        <v>6</v>
      </c>
      <c r="P50" s="48"/>
      <c r="Q50" s="48"/>
      <c r="R50" s="48"/>
      <c r="S50" s="48"/>
      <c r="T50" s="48"/>
      <c r="U50" s="48"/>
    </row>
    <row r="51" spans="1:21" ht="30.75" customHeight="1" x14ac:dyDescent="0.15">
      <c r="A51" s="48"/>
      <c r="B51" s="1201"/>
      <c r="C51" s="1202"/>
      <c r="D51" s="66"/>
      <c r="E51" s="1191" t="s">
        <v>17</v>
      </c>
      <c r="F51" s="1191"/>
      <c r="G51" s="1191"/>
      <c r="H51" s="1191"/>
      <c r="I51" s="1191"/>
      <c r="J51" s="1192"/>
      <c r="K51" s="63" t="s">
        <v>483</v>
      </c>
      <c r="L51" s="64" t="s">
        <v>483</v>
      </c>
      <c r="M51" s="64" t="s">
        <v>483</v>
      </c>
      <c r="N51" s="64">
        <v>0</v>
      </c>
      <c r="O51" s="65" t="s">
        <v>483</v>
      </c>
      <c r="P51" s="48"/>
      <c r="Q51" s="48"/>
      <c r="R51" s="48"/>
      <c r="S51" s="48"/>
      <c r="T51" s="48"/>
      <c r="U51" s="48"/>
    </row>
    <row r="52" spans="1:21" ht="30.75" customHeight="1" x14ac:dyDescent="0.15">
      <c r="A52" s="48"/>
      <c r="B52" s="1189" t="s">
        <v>18</v>
      </c>
      <c r="C52" s="1190"/>
      <c r="D52" s="66"/>
      <c r="E52" s="1191" t="s">
        <v>19</v>
      </c>
      <c r="F52" s="1191"/>
      <c r="G52" s="1191"/>
      <c r="H52" s="1191"/>
      <c r="I52" s="1191"/>
      <c r="J52" s="1192"/>
      <c r="K52" s="63">
        <v>2280</v>
      </c>
      <c r="L52" s="64">
        <v>2110</v>
      </c>
      <c r="M52" s="64">
        <v>2124</v>
      </c>
      <c r="N52" s="64">
        <v>2201</v>
      </c>
      <c r="O52" s="65">
        <v>2458</v>
      </c>
      <c r="P52" s="48"/>
      <c r="Q52" s="48"/>
      <c r="R52" s="48"/>
      <c r="S52" s="48"/>
      <c r="T52" s="48"/>
      <c r="U52" s="48"/>
    </row>
    <row r="53" spans="1:21" ht="30.75" customHeight="1" thickBot="1" x14ac:dyDescent="0.2">
      <c r="A53" s="48"/>
      <c r="B53" s="1193" t="s">
        <v>20</v>
      </c>
      <c r="C53" s="1194"/>
      <c r="D53" s="67"/>
      <c r="E53" s="1195" t="s">
        <v>21</v>
      </c>
      <c r="F53" s="1195"/>
      <c r="G53" s="1195"/>
      <c r="H53" s="1195"/>
      <c r="I53" s="1195"/>
      <c r="J53" s="1196"/>
      <c r="K53" s="68">
        <v>977</v>
      </c>
      <c r="L53" s="69">
        <v>884</v>
      </c>
      <c r="M53" s="69">
        <v>648</v>
      </c>
      <c r="N53" s="69">
        <v>554</v>
      </c>
      <c r="O53" s="70">
        <v>232</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522</v>
      </c>
      <c r="J40" s="79" t="s">
        <v>523</v>
      </c>
      <c r="K40" s="79" t="s">
        <v>524</v>
      </c>
      <c r="L40" s="79" t="s">
        <v>525</v>
      </c>
      <c r="M40" s="80" t="s">
        <v>526</v>
      </c>
    </row>
    <row r="41" spans="2:13" ht="27.75" customHeight="1" x14ac:dyDescent="0.15">
      <c r="B41" s="1217" t="s">
        <v>23</v>
      </c>
      <c r="C41" s="1218"/>
      <c r="D41" s="81"/>
      <c r="E41" s="1219" t="s">
        <v>24</v>
      </c>
      <c r="F41" s="1219"/>
      <c r="G41" s="1219"/>
      <c r="H41" s="1220"/>
      <c r="I41" s="82">
        <v>14534</v>
      </c>
      <c r="J41" s="83">
        <v>15752</v>
      </c>
      <c r="K41" s="83">
        <v>18805</v>
      </c>
      <c r="L41" s="83">
        <v>18896</v>
      </c>
      <c r="M41" s="84">
        <v>18420</v>
      </c>
    </row>
    <row r="42" spans="2:13" ht="27.75" customHeight="1" x14ac:dyDescent="0.15">
      <c r="B42" s="1207"/>
      <c r="C42" s="1208"/>
      <c r="D42" s="85"/>
      <c r="E42" s="1211" t="s">
        <v>25</v>
      </c>
      <c r="F42" s="1211"/>
      <c r="G42" s="1211"/>
      <c r="H42" s="1212"/>
      <c r="I42" s="86">
        <v>69</v>
      </c>
      <c r="J42" s="87">
        <v>46</v>
      </c>
      <c r="K42" s="87">
        <v>29</v>
      </c>
      <c r="L42" s="87">
        <v>15</v>
      </c>
      <c r="M42" s="88">
        <v>10</v>
      </c>
    </row>
    <row r="43" spans="2:13" ht="27.75" customHeight="1" x14ac:dyDescent="0.15">
      <c r="B43" s="1207"/>
      <c r="C43" s="1208"/>
      <c r="D43" s="85"/>
      <c r="E43" s="1211" t="s">
        <v>26</v>
      </c>
      <c r="F43" s="1211"/>
      <c r="G43" s="1211"/>
      <c r="H43" s="1212"/>
      <c r="I43" s="86">
        <v>11845</v>
      </c>
      <c r="J43" s="87">
        <v>11280</v>
      </c>
      <c r="K43" s="87">
        <v>9341</v>
      </c>
      <c r="L43" s="87">
        <v>8672</v>
      </c>
      <c r="M43" s="88">
        <v>7759</v>
      </c>
    </row>
    <row r="44" spans="2:13" ht="27.75" customHeight="1" x14ac:dyDescent="0.15">
      <c r="B44" s="1207"/>
      <c r="C44" s="1208"/>
      <c r="D44" s="85"/>
      <c r="E44" s="1211" t="s">
        <v>27</v>
      </c>
      <c r="F44" s="1211"/>
      <c r="G44" s="1211"/>
      <c r="H44" s="1212"/>
      <c r="I44" s="86">
        <v>896</v>
      </c>
      <c r="J44" s="87">
        <v>2343</v>
      </c>
      <c r="K44" s="87">
        <v>2933</v>
      </c>
      <c r="L44" s="87">
        <v>3030</v>
      </c>
      <c r="M44" s="88">
        <v>2849</v>
      </c>
    </row>
    <row r="45" spans="2:13" ht="27.75" customHeight="1" x14ac:dyDescent="0.15">
      <c r="B45" s="1207"/>
      <c r="C45" s="1208"/>
      <c r="D45" s="85"/>
      <c r="E45" s="1211" t="s">
        <v>28</v>
      </c>
      <c r="F45" s="1211"/>
      <c r="G45" s="1211"/>
      <c r="H45" s="1212"/>
      <c r="I45" s="86">
        <v>3133</v>
      </c>
      <c r="J45" s="87">
        <v>2988</v>
      </c>
      <c r="K45" s="87">
        <v>3487</v>
      </c>
      <c r="L45" s="87">
        <v>3390</v>
      </c>
      <c r="M45" s="88">
        <v>3112</v>
      </c>
    </row>
    <row r="46" spans="2:13" ht="27.75" customHeight="1" x14ac:dyDescent="0.15">
      <c r="B46" s="1207"/>
      <c r="C46" s="1208"/>
      <c r="D46" s="85"/>
      <c r="E46" s="1211" t="s">
        <v>29</v>
      </c>
      <c r="F46" s="1211"/>
      <c r="G46" s="1211"/>
      <c r="H46" s="1212"/>
      <c r="I46" s="86" t="s">
        <v>483</v>
      </c>
      <c r="J46" s="87">
        <v>87</v>
      </c>
      <c r="K46" s="87">
        <v>87</v>
      </c>
      <c r="L46" s="87">
        <v>87</v>
      </c>
      <c r="M46" s="88">
        <v>87</v>
      </c>
    </row>
    <row r="47" spans="2:13" ht="27.75" customHeight="1" x14ac:dyDescent="0.15">
      <c r="B47" s="1207"/>
      <c r="C47" s="1208"/>
      <c r="D47" s="85"/>
      <c r="E47" s="1211" t="s">
        <v>30</v>
      </c>
      <c r="F47" s="1211"/>
      <c r="G47" s="1211"/>
      <c r="H47" s="1212"/>
      <c r="I47" s="86" t="s">
        <v>483</v>
      </c>
      <c r="J47" s="87" t="s">
        <v>483</v>
      </c>
      <c r="K47" s="87" t="s">
        <v>483</v>
      </c>
      <c r="L47" s="87" t="s">
        <v>483</v>
      </c>
      <c r="M47" s="88" t="s">
        <v>483</v>
      </c>
    </row>
    <row r="48" spans="2:13" ht="27.75" customHeight="1" x14ac:dyDescent="0.15">
      <c r="B48" s="1209"/>
      <c r="C48" s="1210"/>
      <c r="D48" s="85"/>
      <c r="E48" s="1211" t="s">
        <v>31</v>
      </c>
      <c r="F48" s="1211"/>
      <c r="G48" s="1211"/>
      <c r="H48" s="1212"/>
      <c r="I48" s="86" t="s">
        <v>483</v>
      </c>
      <c r="J48" s="87" t="s">
        <v>483</v>
      </c>
      <c r="K48" s="87" t="s">
        <v>483</v>
      </c>
      <c r="L48" s="87" t="s">
        <v>483</v>
      </c>
      <c r="M48" s="88" t="s">
        <v>483</v>
      </c>
    </row>
    <row r="49" spans="2:13" ht="27.75" customHeight="1" x14ac:dyDescent="0.15">
      <c r="B49" s="1205" t="s">
        <v>32</v>
      </c>
      <c r="C49" s="1206"/>
      <c r="D49" s="89"/>
      <c r="E49" s="1211" t="s">
        <v>33</v>
      </c>
      <c r="F49" s="1211"/>
      <c r="G49" s="1211"/>
      <c r="H49" s="1212"/>
      <c r="I49" s="86">
        <v>8434</v>
      </c>
      <c r="J49" s="87">
        <v>9189</v>
      </c>
      <c r="K49" s="87">
        <v>9911</v>
      </c>
      <c r="L49" s="87">
        <v>10021</v>
      </c>
      <c r="M49" s="88">
        <v>9922</v>
      </c>
    </row>
    <row r="50" spans="2:13" ht="27.75" customHeight="1" x14ac:dyDescent="0.15">
      <c r="B50" s="1207"/>
      <c r="C50" s="1208"/>
      <c r="D50" s="85"/>
      <c r="E50" s="1211" t="s">
        <v>34</v>
      </c>
      <c r="F50" s="1211"/>
      <c r="G50" s="1211"/>
      <c r="H50" s="1212"/>
      <c r="I50" s="86">
        <v>2862</v>
      </c>
      <c r="J50" s="87">
        <v>2755</v>
      </c>
      <c r="K50" s="87">
        <v>2544</v>
      </c>
      <c r="L50" s="87">
        <v>2237</v>
      </c>
      <c r="M50" s="88">
        <v>1819</v>
      </c>
    </row>
    <row r="51" spans="2:13" ht="27.75" customHeight="1" x14ac:dyDescent="0.15">
      <c r="B51" s="1209"/>
      <c r="C51" s="1210"/>
      <c r="D51" s="85"/>
      <c r="E51" s="1211" t="s">
        <v>35</v>
      </c>
      <c r="F51" s="1211"/>
      <c r="G51" s="1211"/>
      <c r="H51" s="1212"/>
      <c r="I51" s="86">
        <v>20911</v>
      </c>
      <c r="J51" s="87">
        <v>21709</v>
      </c>
      <c r="K51" s="87">
        <v>24090</v>
      </c>
      <c r="L51" s="87">
        <v>24076</v>
      </c>
      <c r="M51" s="88">
        <v>23127</v>
      </c>
    </row>
    <row r="52" spans="2:13" ht="27.75" customHeight="1" thickBot="1" x14ac:dyDescent="0.2">
      <c r="B52" s="1213" t="s">
        <v>36</v>
      </c>
      <c r="C52" s="1214"/>
      <c r="D52" s="90"/>
      <c r="E52" s="1215" t="s">
        <v>37</v>
      </c>
      <c r="F52" s="1215"/>
      <c r="G52" s="1215"/>
      <c r="H52" s="1216"/>
      <c r="I52" s="91">
        <v>-1730</v>
      </c>
      <c r="J52" s="92">
        <v>-1156</v>
      </c>
      <c r="K52" s="92">
        <v>-1864</v>
      </c>
      <c r="L52" s="92">
        <v>-2245</v>
      </c>
      <c r="M52" s="93">
        <v>-2633</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topLeftCell="D46" zoomScale="85" zoomScaleNormal="85" zoomScaleSheetLayoutView="55" workbookViewId="0">
      <selection activeCell="P65" sqref="P65"/>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552</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552</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553</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554</v>
      </c>
      <c r="I42" s="352"/>
      <c r="J42" s="352"/>
      <c r="K42" s="352"/>
      <c r="L42" s="244"/>
      <c r="M42" s="244"/>
      <c r="N42" s="244"/>
      <c r="O42" s="244"/>
    </row>
    <row r="43" spans="2:17" x14ac:dyDescent="0.15">
      <c r="B43" s="248"/>
      <c r="C43" s="244"/>
      <c r="D43" s="244"/>
      <c r="E43" s="244"/>
      <c r="F43" s="244"/>
      <c r="G43" s="1233"/>
      <c r="H43" s="1234"/>
      <c r="I43" s="1234"/>
      <c r="J43" s="1234"/>
      <c r="K43" s="1234"/>
      <c r="L43" s="1234"/>
      <c r="M43" s="1234"/>
      <c r="N43" s="1234"/>
      <c r="O43" s="1235"/>
    </row>
    <row r="44" spans="2:17" x14ac:dyDescent="0.15">
      <c r="B44" s="248"/>
      <c r="C44" s="244"/>
      <c r="D44" s="244"/>
      <c r="E44" s="244"/>
      <c r="F44" s="244"/>
      <c r="G44" s="1236"/>
      <c r="H44" s="1237"/>
      <c r="I44" s="1237"/>
      <c r="J44" s="1237"/>
      <c r="K44" s="1237"/>
      <c r="L44" s="1237"/>
      <c r="M44" s="1237"/>
      <c r="N44" s="1237"/>
      <c r="O44" s="1238"/>
    </row>
    <row r="45" spans="2:17" x14ac:dyDescent="0.15">
      <c r="B45" s="248"/>
      <c r="C45" s="244"/>
      <c r="D45" s="244"/>
      <c r="E45" s="244"/>
      <c r="F45" s="244"/>
      <c r="G45" s="1236"/>
      <c r="H45" s="1237"/>
      <c r="I45" s="1237"/>
      <c r="J45" s="1237"/>
      <c r="K45" s="1237"/>
      <c r="L45" s="1237"/>
      <c r="M45" s="1237"/>
      <c r="N45" s="1237"/>
      <c r="O45" s="1238"/>
    </row>
    <row r="46" spans="2:17" x14ac:dyDescent="0.15">
      <c r="B46" s="248"/>
      <c r="C46" s="244"/>
      <c r="D46" s="244"/>
      <c r="E46" s="244"/>
      <c r="F46" s="244"/>
      <c r="G46" s="1236"/>
      <c r="H46" s="1237"/>
      <c r="I46" s="1237"/>
      <c r="J46" s="1237"/>
      <c r="K46" s="1237"/>
      <c r="L46" s="1237"/>
      <c r="M46" s="1237"/>
      <c r="N46" s="1237"/>
      <c r="O46" s="1238"/>
    </row>
    <row r="47" spans="2:17" x14ac:dyDescent="0.15">
      <c r="B47" s="248"/>
      <c r="C47" s="244"/>
      <c r="D47" s="244"/>
      <c r="E47" s="244"/>
      <c r="F47" s="244"/>
      <c r="G47" s="1239"/>
      <c r="H47" s="1240"/>
      <c r="I47" s="1240"/>
      <c r="J47" s="1240"/>
      <c r="K47" s="1240"/>
      <c r="L47" s="1240"/>
      <c r="M47" s="1240"/>
      <c r="N47" s="1240"/>
      <c r="O47" s="1241"/>
    </row>
    <row r="48" spans="2:17" x14ac:dyDescent="0.15">
      <c r="B48" s="248"/>
      <c r="C48" s="244"/>
      <c r="D48" s="244"/>
      <c r="E48" s="244"/>
      <c r="F48" s="244"/>
      <c r="G48" s="244"/>
      <c r="H48" s="353"/>
      <c r="I48" s="353"/>
      <c r="J48" s="353"/>
    </row>
    <row r="49" spans="1:17" x14ac:dyDescent="0.15">
      <c r="B49" s="248"/>
      <c r="C49" s="244"/>
      <c r="D49" s="244"/>
      <c r="E49" s="244"/>
      <c r="F49" s="244"/>
      <c r="G49" s="243" t="s">
        <v>555</v>
      </c>
    </row>
    <row r="50" spans="1:17" x14ac:dyDescent="0.15">
      <c r="B50" s="248"/>
      <c r="C50" s="244"/>
      <c r="D50" s="244"/>
      <c r="E50" s="244"/>
      <c r="F50" s="244"/>
      <c r="G50" s="1242"/>
      <c r="H50" s="1243"/>
      <c r="I50" s="1243"/>
      <c r="J50" s="1244"/>
      <c r="K50" s="354" t="s">
        <v>522</v>
      </c>
      <c r="L50" s="354" t="s">
        <v>523</v>
      </c>
      <c r="M50" s="354" t="s">
        <v>524</v>
      </c>
      <c r="N50" s="354" t="s">
        <v>525</v>
      </c>
      <c r="O50" s="354" t="s">
        <v>526</v>
      </c>
    </row>
    <row r="51" spans="1:17" x14ac:dyDescent="0.15">
      <c r="B51" s="248"/>
      <c r="C51" s="244"/>
      <c r="D51" s="244"/>
      <c r="E51" s="244"/>
      <c r="F51" s="244"/>
      <c r="G51" s="1245" t="s">
        <v>556</v>
      </c>
      <c r="H51" s="1246"/>
      <c r="I51" s="1251" t="s">
        <v>557</v>
      </c>
      <c r="J51" s="1251"/>
      <c r="K51" s="1255"/>
      <c r="L51" s="1255"/>
      <c r="M51" s="1255"/>
      <c r="N51" s="1255"/>
      <c r="O51" s="1255"/>
    </row>
    <row r="52" spans="1:17" x14ac:dyDescent="0.15">
      <c r="B52" s="248"/>
      <c r="C52" s="244"/>
      <c r="D52" s="244"/>
      <c r="E52" s="244"/>
      <c r="F52" s="244"/>
      <c r="G52" s="1247"/>
      <c r="H52" s="1248"/>
      <c r="I52" s="1252"/>
      <c r="J52" s="1252"/>
      <c r="K52" s="1221"/>
      <c r="L52" s="1221"/>
      <c r="M52" s="1221"/>
      <c r="N52" s="1221"/>
      <c r="O52" s="1221"/>
    </row>
    <row r="53" spans="1:17" x14ac:dyDescent="0.15">
      <c r="A53" s="355"/>
      <c r="B53" s="248"/>
      <c r="C53" s="244"/>
      <c r="D53" s="244"/>
      <c r="E53" s="244"/>
      <c r="F53" s="244"/>
      <c r="G53" s="1247"/>
      <c r="H53" s="1248"/>
      <c r="I53" s="1231" t="s">
        <v>558</v>
      </c>
      <c r="J53" s="1231"/>
      <c r="K53" s="1256"/>
      <c r="L53" s="1256"/>
      <c r="M53" s="1256"/>
      <c r="N53" s="1256"/>
      <c r="O53" s="1256"/>
    </row>
    <row r="54" spans="1:17" x14ac:dyDescent="0.15">
      <c r="A54" s="355"/>
      <c r="B54" s="248"/>
      <c r="C54" s="244"/>
      <c r="D54" s="244"/>
      <c r="E54" s="244"/>
      <c r="F54" s="244"/>
      <c r="G54" s="1249"/>
      <c r="H54" s="1250"/>
      <c r="I54" s="1231"/>
      <c r="J54" s="1231"/>
      <c r="K54" s="1254"/>
      <c r="L54" s="1254"/>
      <c r="M54" s="1254"/>
      <c r="N54" s="1254"/>
      <c r="O54" s="1254"/>
    </row>
    <row r="55" spans="1:17" x14ac:dyDescent="0.15">
      <c r="A55" s="355"/>
      <c r="B55" s="248"/>
      <c r="C55" s="244"/>
      <c r="D55" s="244"/>
      <c r="E55" s="244"/>
      <c r="F55" s="244"/>
      <c r="G55" s="1225" t="s">
        <v>559</v>
      </c>
      <c r="H55" s="1226"/>
      <c r="I55" s="1231" t="s">
        <v>557</v>
      </c>
      <c r="J55" s="1231"/>
      <c r="K55" s="1255"/>
      <c r="L55" s="1255"/>
      <c r="M55" s="1255"/>
      <c r="N55" s="1255"/>
      <c r="O55" s="1255"/>
    </row>
    <row r="56" spans="1:17" x14ac:dyDescent="0.15">
      <c r="A56" s="355"/>
      <c r="B56" s="248"/>
      <c r="C56" s="244"/>
      <c r="D56" s="244"/>
      <c r="E56" s="244"/>
      <c r="F56" s="244"/>
      <c r="G56" s="1227"/>
      <c r="H56" s="1228"/>
      <c r="I56" s="1231"/>
      <c r="J56" s="1231"/>
      <c r="K56" s="1221"/>
      <c r="L56" s="1221"/>
      <c r="M56" s="1221"/>
      <c r="N56" s="1221"/>
      <c r="O56" s="1221"/>
    </row>
    <row r="57" spans="1:17" s="355" customFormat="1" x14ac:dyDescent="0.15">
      <c r="B57" s="356"/>
      <c r="C57" s="352"/>
      <c r="D57" s="352"/>
      <c r="E57" s="352"/>
      <c r="F57" s="352"/>
      <c r="G57" s="1227"/>
      <c r="H57" s="1228"/>
      <c r="I57" s="1223" t="s">
        <v>558</v>
      </c>
      <c r="J57" s="1223"/>
      <c r="K57" s="1256"/>
      <c r="L57" s="1256"/>
      <c r="M57" s="1256"/>
      <c r="N57" s="1256"/>
      <c r="O57" s="1256"/>
      <c r="P57" s="357"/>
      <c r="Q57" s="356"/>
    </row>
    <row r="58" spans="1:17" s="355" customFormat="1" x14ac:dyDescent="0.15">
      <c r="A58" s="243"/>
      <c r="B58" s="356"/>
      <c r="C58" s="352"/>
      <c r="D58" s="352"/>
      <c r="E58" s="352"/>
      <c r="F58" s="352"/>
      <c r="G58" s="1229"/>
      <c r="H58" s="1230"/>
      <c r="I58" s="1223"/>
      <c r="J58" s="1223"/>
      <c r="K58" s="1254"/>
      <c r="L58" s="1254"/>
      <c r="M58" s="1254"/>
      <c r="N58" s="1254"/>
      <c r="O58" s="1254"/>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560</v>
      </c>
      <c r="C63" s="244"/>
      <c r="D63" s="244"/>
      <c r="E63" s="244"/>
      <c r="F63" s="244"/>
      <c r="G63" s="244"/>
      <c r="H63" s="244"/>
      <c r="I63" s="244"/>
      <c r="J63" s="244"/>
      <c r="K63" s="244"/>
      <c r="L63" s="244"/>
      <c r="M63" s="244"/>
      <c r="N63" s="244"/>
      <c r="O63" s="244"/>
    </row>
    <row r="64" spans="1:17" x14ac:dyDescent="0.15">
      <c r="B64" s="248"/>
      <c r="C64" s="244"/>
      <c r="D64" s="244"/>
      <c r="E64" s="244"/>
      <c r="F64" s="244"/>
      <c r="G64" s="351" t="s">
        <v>554</v>
      </c>
      <c r="I64" s="352"/>
      <c r="J64" s="352"/>
      <c r="K64" s="352"/>
      <c r="L64" s="244"/>
      <c r="M64" s="244"/>
      <c r="N64" s="244"/>
      <c r="O64" s="244"/>
    </row>
    <row r="65" spans="2:30" x14ac:dyDescent="0.15">
      <c r="B65" s="248"/>
      <c r="C65" s="244"/>
      <c r="D65" s="244"/>
      <c r="E65" s="244"/>
      <c r="F65" s="244"/>
      <c r="G65" s="1257" t="s">
        <v>563</v>
      </c>
      <c r="H65" s="1234"/>
      <c r="I65" s="1234"/>
      <c r="J65" s="1234"/>
      <c r="K65" s="1234"/>
      <c r="L65" s="1234"/>
      <c r="M65" s="1234"/>
      <c r="N65" s="1234"/>
      <c r="O65" s="1235"/>
    </row>
    <row r="66" spans="2:30" x14ac:dyDescent="0.15">
      <c r="B66" s="248"/>
      <c r="C66" s="244"/>
      <c r="D66" s="244"/>
      <c r="E66" s="244"/>
      <c r="F66" s="244"/>
      <c r="G66" s="1236"/>
      <c r="H66" s="1237"/>
      <c r="I66" s="1237"/>
      <c r="J66" s="1237"/>
      <c r="K66" s="1237"/>
      <c r="L66" s="1237"/>
      <c r="M66" s="1237"/>
      <c r="N66" s="1237"/>
      <c r="O66" s="1238"/>
    </row>
    <row r="67" spans="2:30" x14ac:dyDescent="0.15">
      <c r="B67" s="248"/>
      <c r="C67" s="244"/>
      <c r="D67" s="244"/>
      <c r="E67" s="244"/>
      <c r="F67" s="244"/>
      <c r="G67" s="1236"/>
      <c r="H67" s="1237"/>
      <c r="I67" s="1237"/>
      <c r="J67" s="1237"/>
      <c r="K67" s="1237"/>
      <c r="L67" s="1237"/>
      <c r="M67" s="1237"/>
      <c r="N67" s="1237"/>
      <c r="O67" s="1238"/>
    </row>
    <row r="68" spans="2:30" x14ac:dyDescent="0.15">
      <c r="B68" s="248"/>
      <c r="C68" s="244"/>
      <c r="D68" s="244"/>
      <c r="E68" s="244"/>
      <c r="F68" s="244"/>
      <c r="G68" s="1236"/>
      <c r="H68" s="1237"/>
      <c r="I68" s="1237"/>
      <c r="J68" s="1237"/>
      <c r="K68" s="1237"/>
      <c r="L68" s="1237"/>
      <c r="M68" s="1237"/>
      <c r="N68" s="1237"/>
      <c r="O68" s="1238"/>
    </row>
    <row r="69" spans="2:30" x14ac:dyDescent="0.15">
      <c r="B69" s="248"/>
      <c r="C69" s="244"/>
      <c r="D69" s="244"/>
      <c r="E69" s="244"/>
      <c r="F69" s="244"/>
      <c r="G69" s="1239"/>
      <c r="H69" s="1240"/>
      <c r="I69" s="1240"/>
      <c r="J69" s="1240"/>
      <c r="K69" s="1240"/>
      <c r="L69" s="1240"/>
      <c r="M69" s="1240"/>
      <c r="N69" s="1240"/>
      <c r="O69" s="1241"/>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561</v>
      </c>
      <c r="I71" s="368"/>
      <c r="J71" s="364"/>
      <c r="K71" s="364"/>
      <c r="L71" s="365"/>
      <c r="M71" s="364"/>
      <c r="N71" s="365"/>
      <c r="O71" s="366"/>
    </row>
    <row r="72" spans="2:30" x14ac:dyDescent="0.15">
      <c r="B72" s="248"/>
      <c r="C72" s="244"/>
      <c r="D72" s="244"/>
      <c r="E72" s="244"/>
      <c r="F72" s="244"/>
      <c r="G72" s="1242"/>
      <c r="H72" s="1243"/>
      <c r="I72" s="1243"/>
      <c r="J72" s="1244"/>
      <c r="K72" s="354" t="s">
        <v>522</v>
      </c>
      <c r="L72" s="354" t="s">
        <v>523</v>
      </c>
      <c r="M72" s="354" t="s">
        <v>524</v>
      </c>
      <c r="N72" s="354" t="s">
        <v>525</v>
      </c>
      <c r="O72" s="354" t="s">
        <v>526</v>
      </c>
    </row>
    <row r="73" spans="2:30" x14ac:dyDescent="0.15">
      <c r="B73" s="248"/>
      <c r="C73" s="244"/>
      <c r="D73" s="244"/>
      <c r="E73" s="244"/>
      <c r="F73" s="244"/>
      <c r="G73" s="1245" t="s">
        <v>556</v>
      </c>
      <c r="H73" s="1246"/>
      <c r="I73" s="1251" t="s">
        <v>557</v>
      </c>
      <c r="J73" s="1251"/>
      <c r="K73" s="1232"/>
      <c r="L73" s="1232"/>
      <c r="M73" s="1221"/>
      <c r="N73" s="1221"/>
      <c r="O73" s="1221"/>
      <c r="S73" s="243">
        <v>9.9</v>
      </c>
    </row>
    <row r="74" spans="2:30" x14ac:dyDescent="0.15">
      <c r="B74" s="248"/>
      <c r="C74" s="244"/>
      <c r="D74" s="244"/>
      <c r="E74" s="244"/>
      <c r="F74" s="244"/>
      <c r="G74" s="1247"/>
      <c r="H74" s="1248"/>
      <c r="I74" s="1252"/>
      <c r="J74" s="1252"/>
      <c r="K74" s="1232"/>
      <c r="L74" s="1232"/>
      <c r="M74" s="1221"/>
      <c r="N74" s="1221"/>
      <c r="O74" s="1221"/>
    </row>
    <row r="75" spans="2:30" x14ac:dyDescent="0.15">
      <c r="B75" s="248"/>
      <c r="C75" s="244"/>
      <c r="D75" s="244"/>
      <c r="E75" s="244"/>
      <c r="F75" s="244"/>
      <c r="G75" s="1247"/>
      <c r="H75" s="1248"/>
      <c r="I75" s="1231" t="s">
        <v>562</v>
      </c>
      <c r="J75" s="1231"/>
      <c r="K75" s="1253">
        <v>12.2</v>
      </c>
      <c r="L75" s="1253">
        <v>11.1</v>
      </c>
      <c r="M75" s="1253">
        <v>9.1</v>
      </c>
      <c r="N75" s="1253">
        <v>7.6</v>
      </c>
      <c r="O75" s="1253">
        <v>5.2</v>
      </c>
      <c r="U75" s="243">
        <v>81.2</v>
      </c>
      <c r="W75" s="243">
        <v>87.2</v>
      </c>
      <c r="Y75" s="243">
        <v>99.8</v>
      </c>
      <c r="AA75" s="243">
        <v>109.5</v>
      </c>
      <c r="AC75" s="243">
        <v>115.2</v>
      </c>
    </row>
    <row r="76" spans="2:30" x14ac:dyDescent="0.15">
      <c r="B76" s="248"/>
      <c r="C76" s="244"/>
      <c r="D76" s="244"/>
      <c r="E76" s="244"/>
      <c r="F76" s="244"/>
      <c r="G76" s="1249"/>
      <c r="H76" s="1250"/>
      <c r="I76" s="1231"/>
      <c r="J76" s="1231"/>
      <c r="K76" s="1254"/>
      <c r="L76" s="1254"/>
      <c r="M76" s="1254"/>
      <c r="N76" s="1254"/>
      <c r="O76" s="1254"/>
    </row>
    <row r="77" spans="2:30" x14ac:dyDescent="0.15">
      <c r="B77" s="248"/>
      <c r="C77" s="244"/>
      <c r="D77" s="244"/>
      <c r="E77" s="244"/>
      <c r="F77" s="244"/>
      <c r="G77" s="1225" t="s">
        <v>559</v>
      </c>
      <c r="H77" s="1226"/>
      <c r="I77" s="1231" t="s">
        <v>557</v>
      </c>
      <c r="J77" s="1231"/>
      <c r="K77" s="1232">
        <v>75.900000000000006</v>
      </c>
      <c r="L77" s="1232">
        <v>64.599999999999994</v>
      </c>
      <c r="M77" s="1221">
        <v>52.8</v>
      </c>
      <c r="N77" s="1221">
        <v>48.6</v>
      </c>
      <c r="O77" s="1221">
        <v>56.8</v>
      </c>
      <c r="R77" s="243">
        <v>12.3</v>
      </c>
      <c r="T77" s="243">
        <v>11.1</v>
      </c>
    </row>
    <row r="78" spans="2:30" x14ac:dyDescent="0.15">
      <c r="B78" s="248"/>
      <c r="C78" s="244"/>
      <c r="D78" s="244"/>
      <c r="E78" s="244"/>
      <c r="F78" s="244"/>
      <c r="G78" s="1227"/>
      <c r="H78" s="1228"/>
      <c r="I78" s="1231"/>
      <c r="J78" s="1231"/>
      <c r="K78" s="1232"/>
      <c r="L78" s="1232"/>
      <c r="M78" s="1221"/>
      <c r="N78" s="1221"/>
      <c r="O78" s="1221"/>
    </row>
    <row r="79" spans="2:30" x14ac:dyDescent="0.15">
      <c r="B79" s="248"/>
      <c r="C79" s="244"/>
      <c r="D79" s="244"/>
      <c r="E79" s="244"/>
      <c r="F79" s="244"/>
      <c r="G79" s="1227"/>
      <c r="H79" s="1228"/>
      <c r="I79" s="1222" t="s">
        <v>562</v>
      </c>
      <c r="J79" s="1223"/>
      <c r="K79" s="1224">
        <v>13.5</v>
      </c>
      <c r="L79" s="1224">
        <v>12.4</v>
      </c>
      <c r="M79" s="1224">
        <v>11.5</v>
      </c>
      <c r="N79" s="1224">
        <v>10.4</v>
      </c>
      <c r="O79" s="1224">
        <v>10.199999999999999</v>
      </c>
      <c r="V79" s="243">
        <v>53.5</v>
      </c>
      <c r="X79" s="243">
        <v>48.2</v>
      </c>
      <c r="Z79" s="243">
        <v>34.200000000000003</v>
      </c>
      <c r="AB79" s="243">
        <v>30.3</v>
      </c>
      <c r="AD79" s="243">
        <v>28.9</v>
      </c>
    </row>
    <row r="80" spans="2:30" x14ac:dyDescent="0.15">
      <c r="B80" s="248"/>
      <c r="C80" s="244"/>
      <c r="D80" s="244"/>
      <c r="E80" s="244"/>
      <c r="F80" s="244"/>
      <c r="G80" s="1229"/>
      <c r="H80" s="1230"/>
      <c r="I80" s="1223"/>
      <c r="J80" s="1223"/>
      <c r="K80" s="1224"/>
      <c r="L80" s="1224"/>
      <c r="M80" s="1224"/>
      <c r="N80" s="1224"/>
      <c r="O80" s="1224"/>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40" zoomScaleNormal="4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40" zoomScaleNormal="4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521</v>
      </c>
      <c r="G2" s="111"/>
      <c r="H2" s="112"/>
    </row>
    <row r="3" spans="1:8" x14ac:dyDescent="0.15">
      <c r="A3" s="108" t="s">
        <v>514</v>
      </c>
      <c r="B3" s="113"/>
      <c r="C3" s="114"/>
      <c r="D3" s="115">
        <v>54888</v>
      </c>
      <c r="E3" s="116"/>
      <c r="F3" s="117">
        <v>67088</v>
      </c>
      <c r="G3" s="118"/>
      <c r="H3" s="119"/>
    </row>
    <row r="4" spans="1:8" x14ac:dyDescent="0.15">
      <c r="A4" s="120"/>
      <c r="B4" s="121"/>
      <c r="C4" s="122"/>
      <c r="D4" s="123">
        <v>28108</v>
      </c>
      <c r="E4" s="124"/>
      <c r="F4" s="125">
        <v>37146</v>
      </c>
      <c r="G4" s="126"/>
      <c r="H4" s="127"/>
    </row>
    <row r="5" spans="1:8" x14ac:dyDescent="0.15">
      <c r="A5" s="108" t="s">
        <v>516</v>
      </c>
      <c r="B5" s="113"/>
      <c r="C5" s="114"/>
      <c r="D5" s="115">
        <v>48939</v>
      </c>
      <c r="E5" s="116"/>
      <c r="F5" s="117">
        <v>70489</v>
      </c>
      <c r="G5" s="118"/>
      <c r="H5" s="119"/>
    </row>
    <row r="6" spans="1:8" x14ac:dyDescent="0.15">
      <c r="A6" s="120"/>
      <c r="B6" s="121"/>
      <c r="C6" s="122"/>
      <c r="D6" s="123">
        <v>23655</v>
      </c>
      <c r="E6" s="124"/>
      <c r="F6" s="125">
        <v>37817</v>
      </c>
      <c r="G6" s="126"/>
      <c r="H6" s="127"/>
    </row>
    <row r="7" spans="1:8" x14ac:dyDescent="0.15">
      <c r="A7" s="108" t="s">
        <v>517</v>
      </c>
      <c r="B7" s="113"/>
      <c r="C7" s="114"/>
      <c r="D7" s="115">
        <v>88236</v>
      </c>
      <c r="E7" s="116"/>
      <c r="F7" s="117">
        <v>84389</v>
      </c>
      <c r="G7" s="118"/>
      <c r="H7" s="119"/>
    </row>
    <row r="8" spans="1:8" x14ac:dyDescent="0.15">
      <c r="A8" s="120"/>
      <c r="B8" s="121"/>
      <c r="C8" s="122"/>
      <c r="D8" s="123">
        <v>47387</v>
      </c>
      <c r="E8" s="124"/>
      <c r="F8" s="125">
        <v>44339</v>
      </c>
      <c r="G8" s="126"/>
      <c r="H8" s="127"/>
    </row>
    <row r="9" spans="1:8" x14ac:dyDescent="0.15">
      <c r="A9" s="108" t="s">
        <v>518</v>
      </c>
      <c r="B9" s="113"/>
      <c r="C9" s="114"/>
      <c r="D9" s="115">
        <v>45249</v>
      </c>
      <c r="E9" s="116"/>
      <c r="F9" s="117">
        <v>83623</v>
      </c>
      <c r="G9" s="118"/>
      <c r="H9" s="119"/>
    </row>
    <row r="10" spans="1:8" x14ac:dyDescent="0.15">
      <c r="A10" s="120"/>
      <c r="B10" s="121"/>
      <c r="C10" s="122"/>
      <c r="D10" s="123">
        <v>26745</v>
      </c>
      <c r="E10" s="124"/>
      <c r="F10" s="125">
        <v>48787</v>
      </c>
      <c r="G10" s="126"/>
      <c r="H10" s="127"/>
    </row>
    <row r="11" spans="1:8" x14ac:dyDescent="0.15">
      <c r="A11" s="108" t="s">
        <v>519</v>
      </c>
      <c r="B11" s="113"/>
      <c r="C11" s="114"/>
      <c r="D11" s="115">
        <v>43725</v>
      </c>
      <c r="E11" s="116"/>
      <c r="F11" s="117">
        <v>81768</v>
      </c>
      <c r="G11" s="118"/>
      <c r="H11" s="119"/>
    </row>
    <row r="12" spans="1:8" x14ac:dyDescent="0.15">
      <c r="A12" s="120"/>
      <c r="B12" s="121"/>
      <c r="C12" s="128"/>
      <c r="D12" s="123">
        <v>23394</v>
      </c>
      <c r="E12" s="124"/>
      <c r="F12" s="125">
        <v>37917</v>
      </c>
      <c r="G12" s="126"/>
      <c r="H12" s="127"/>
    </row>
    <row r="13" spans="1:8" x14ac:dyDescent="0.15">
      <c r="A13" s="108"/>
      <c r="B13" s="113"/>
      <c r="C13" s="129"/>
      <c r="D13" s="130">
        <v>56207</v>
      </c>
      <c r="E13" s="131"/>
      <c r="F13" s="132">
        <v>77471</v>
      </c>
      <c r="G13" s="133"/>
      <c r="H13" s="119"/>
    </row>
    <row r="14" spans="1:8" x14ac:dyDescent="0.15">
      <c r="A14" s="120"/>
      <c r="B14" s="121"/>
      <c r="C14" s="122"/>
      <c r="D14" s="123">
        <v>29858</v>
      </c>
      <c r="E14" s="124"/>
      <c r="F14" s="125">
        <v>41201</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3.18</v>
      </c>
      <c r="C19" s="134">
        <f>ROUND(VALUE(SUBSTITUTE(実質収支比率等に係る経年分析!G$48,"▲","-")),2)</f>
        <v>1.95</v>
      </c>
      <c r="D19" s="134">
        <f>ROUND(VALUE(SUBSTITUTE(実質収支比率等に係る経年分析!H$48,"▲","-")),2)</f>
        <v>1.82</v>
      </c>
      <c r="E19" s="134">
        <f>ROUND(VALUE(SUBSTITUTE(実質収支比率等に係る経年分析!I$48,"▲","-")),2)</f>
        <v>2.4900000000000002</v>
      </c>
      <c r="F19" s="134">
        <f>ROUND(VALUE(SUBSTITUTE(実質収支比率等に係る経年分析!J$48,"▲","-")),2)</f>
        <v>3.06</v>
      </c>
    </row>
    <row r="20" spans="1:11" x14ac:dyDescent="0.15">
      <c r="A20" s="134" t="s">
        <v>42</v>
      </c>
      <c r="B20" s="134">
        <f>ROUND(VALUE(SUBSTITUTE(実質収支比率等に係る経年分析!F$47,"▲","-")),2)</f>
        <v>29.78</v>
      </c>
      <c r="C20" s="134">
        <f>ROUND(VALUE(SUBSTITUTE(実質収支比率等に係る経年分析!G$47,"▲","-")),2)</f>
        <v>33.94</v>
      </c>
      <c r="D20" s="134">
        <f>ROUND(VALUE(SUBSTITUTE(実質収支比率等に係る経年分析!H$47,"▲","-")),2)</f>
        <v>34.79</v>
      </c>
      <c r="E20" s="134">
        <f>ROUND(VALUE(SUBSTITUTE(実質収支比率等に係る経年分析!I$47,"▲","-")),2)</f>
        <v>35.880000000000003</v>
      </c>
      <c r="F20" s="134">
        <f>ROUND(VALUE(SUBSTITUTE(実質収支比率等に係る経年分析!J$47,"▲","-")),2)</f>
        <v>35.71</v>
      </c>
    </row>
    <row r="21" spans="1:11" x14ac:dyDescent="0.15">
      <c r="A21" s="134" t="s">
        <v>43</v>
      </c>
      <c r="B21" s="134">
        <f>IF(ISNUMBER(VALUE(SUBSTITUTE(実質収支比率等に係る経年分析!F$49,"▲","-"))),ROUND(VALUE(SUBSTITUTE(実質収支比率等に係る経年分析!F$49,"▲","-")),2),NA())</f>
        <v>0.8</v>
      </c>
      <c r="C21" s="134">
        <f>IF(ISNUMBER(VALUE(SUBSTITUTE(実質収支比率等に係る経年分析!G$49,"▲","-"))),ROUND(VALUE(SUBSTITUTE(実質収支比率等に係る経年分析!G$49,"▲","-")),2),NA())</f>
        <v>0.69</v>
      </c>
      <c r="D21" s="134">
        <f>IF(ISNUMBER(VALUE(SUBSTITUTE(実質収支比率等に係る経年分析!H$49,"▲","-"))),ROUND(VALUE(SUBSTITUTE(実質収支比率等に係る経年分析!H$49,"▲","-")),2),NA())</f>
        <v>6.18</v>
      </c>
      <c r="E21" s="134">
        <f>IF(ISNUMBER(VALUE(SUBSTITUTE(実質収支比率等に係る経年分析!I$49,"▲","-"))),ROUND(VALUE(SUBSTITUTE(実質収支比率等に係る経年分析!I$49,"▲","-")),2),NA())</f>
        <v>1.85</v>
      </c>
      <c r="F21" s="134">
        <f>IF(ISNUMBER(VALUE(SUBSTITUTE(実質収支比率等に係る経年分析!J$49,"▲","-"))),ROUND(VALUE(SUBSTITUTE(実質収支比率等に係る経年分析!J$49,"▲","-")),2),NA())</f>
        <v>0.85</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16.75</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14.44</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0.06</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0.09</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0.08</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v>
      </c>
    </row>
    <row r="31" spans="1:11" x14ac:dyDescent="0.15">
      <c r="A31" s="135" t="str">
        <f>IF(連結実質赤字比率に係る赤字・黒字の構成分析!C$39="",NA(),連結実質赤字比率に係る赤字・黒字の構成分析!C$39)</f>
        <v>国民健康保険特別会計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0.76</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0.66</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0.25</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0.62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0.3</v>
      </c>
    </row>
    <row r="32" spans="1:11" x14ac:dyDescent="0.15">
      <c r="A32" s="135" t="str">
        <f>IF(連結実質赤字比率に係る赤字・黒字の構成分析!C$38="",NA(),連結実質赤字比率に係る赤字・黒字の構成分析!C$38)</f>
        <v>介護保険特別会計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0.26</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0.62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1.08</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0.69</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0.64</v>
      </c>
    </row>
    <row r="33" spans="1:16" x14ac:dyDescent="0.15">
      <c r="A33" s="135" t="str">
        <f>IF(連結実質赤字比率に係る赤字・黒字の構成分析!C$37="",NA(),連結実質赤字比率に係る赤字・黒字の構成分析!C$37)</f>
        <v>下水道事業会計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0.38</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0.42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0.48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0.53</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0.97</v>
      </c>
    </row>
    <row r="34" spans="1:16" x14ac:dyDescent="0.15">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3.18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1.95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1.82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2.4900000000000002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3.05</v>
      </c>
    </row>
    <row r="35" spans="1:16" x14ac:dyDescent="0.15">
      <c r="A35" s="135" t="str">
        <f>IF(連結実質赤字比率に係る赤字・黒字の構成分析!C$35="",NA(),連結実質赤字比率に係る赤字・黒字の構成分析!C$35)</f>
        <v>都市開発事業会計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3.85</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4.1900000000000004</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4.1500000000000004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7.79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7.46</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32.22</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34.229999999999997</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30.26</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30.01</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29.43</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2280</v>
      </c>
      <c r="E42" s="136"/>
      <c r="F42" s="136"/>
      <c r="G42" s="136">
        <f>'実質公債費比率（分子）の構造'!L$52</f>
        <v>2110</v>
      </c>
      <c r="H42" s="136"/>
      <c r="I42" s="136"/>
      <c r="J42" s="136">
        <f>'実質公債費比率（分子）の構造'!M$52</f>
        <v>2124</v>
      </c>
      <c r="K42" s="136"/>
      <c r="L42" s="136"/>
      <c r="M42" s="136">
        <f>'実質公債費比率（分子）の構造'!N$52</f>
        <v>2201</v>
      </c>
      <c r="N42" s="136"/>
      <c r="O42" s="136"/>
      <c r="P42" s="136">
        <f>'実質公債費比率（分子）の構造'!O$52</f>
        <v>2458</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f>'実質公債費比率（分子）の構造'!N$51</f>
        <v>0</v>
      </c>
      <c r="L43" s="136"/>
      <c r="M43" s="136"/>
      <c r="N43" s="136" t="str">
        <f>'実質公債費比率（分子）の構造'!O$51</f>
        <v>-</v>
      </c>
      <c r="O43" s="136"/>
      <c r="P43" s="136"/>
    </row>
    <row r="44" spans="1:16" x14ac:dyDescent="0.15">
      <c r="A44" s="136" t="s">
        <v>52</v>
      </c>
      <c r="B44" s="136">
        <f>'実質公債費比率（分子）の構造'!K$50</f>
        <v>26</v>
      </c>
      <c r="C44" s="136"/>
      <c r="D44" s="136"/>
      <c r="E44" s="136">
        <f>'実質公債費比率（分子）の構造'!L$50</f>
        <v>21</v>
      </c>
      <c r="F44" s="136"/>
      <c r="G44" s="136"/>
      <c r="H44" s="136">
        <f>'実質公債費比率（分子）の構造'!M$50</f>
        <v>16</v>
      </c>
      <c r="I44" s="136"/>
      <c r="J44" s="136"/>
      <c r="K44" s="136">
        <f>'実質公債費比率（分子）の構造'!N$50</f>
        <v>13</v>
      </c>
      <c r="L44" s="136"/>
      <c r="M44" s="136"/>
      <c r="N44" s="136">
        <f>'実質公債費比率（分子）の構造'!O$50</f>
        <v>6</v>
      </c>
      <c r="O44" s="136"/>
      <c r="P44" s="136"/>
    </row>
    <row r="45" spans="1:16" x14ac:dyDescent="0.15">
      <c r="A45" s="136" t="s">
        <v>53</v>
      </c>
      <c r="B45" s="136">
        <f>'実質公債費比率（分子）の構造'!K$49</f>
        <v>280</v>
      </c>
      <c r="C45" s="136"/>
      <c r="D45" s="136"/>
      <c r="E45" s="136">
        <f>'実質公債費比率（分子）の構造'!L$49</f>
        <v>223</v>
      </c>
      <c r="F45" s="136"/>
      <c r="G45" s="136"/>
      <c r="H45" s="136">
        <f>'実質公債費比率（分子）の構造'!M$49</f>
        <v>87</v>
      </c>
      <c r="I45" s="136"/>
      <c r="J45" s="136"/>
      <c r="K45" s="136">
        <f>'実質公債費比率（分子）の構造'!N$49</f>
        <v>178</v>
      </c>
      <c r="L45" s="136"/>
      <c r="M45" s="136"/>
      <c r="N45" s="136">
        <f>'実質公債費比率（分子）の構造'!O$49</f>
        <v>76</v>
      </c>
      <c r="O45" s="136"/>
      <c r="P45" s="136"/>
    </row>
    <row r="46" spans="1:16" x14ac:dyDescent="0.15">
      <c r="A46" s="136" t="s">
        <v>54</v>
      </c>
      <c r="B46" s="136">
        <f>'実質公債費比率（分子）の構造'!K$48</f>
        <v>1134</v>
      </c>
      <c r="C46" s="136"/>
      <c r="D46" s="136"/>
      <c r="E46" s="136">
        <f>'実質公債費比率（分子）の構造'!L$48</f>
        <v>1010</v>
      </c>
      <c r="F46" s="136"/>
      <c r="G46" s="136"/>
      <c r="H46" s="136">
        <f>'実質公債費比率（分子）の構造'!M$48</f>
        <v>922</v>
      </c>
      <c r="I46" s="136"/>
      <c r="J46" s="136"/>
      <c r="K46" s="136">
        <f>'実質公債費比率（分子）の構造'!N$48</f>
        <v>835</v>
      </c>
      <c r="L46" s="136"/>
      <c r="M46" s="136"/>
      <c r="N46" s="136">
        <f>'実質公債費比率（分子）の構造'!O$48</f>
        <v>836</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1817</v>
      </c>
      <c r="C49" s="136"/>
      <c r="D49" s="136"/>
      <c r="E49" s="136">
        <f>'実質公債費比率（分子）の構造'!L$45</f>
        <v>1740</v>
      </c>
      <c r="F49" s="136"/>
      <c r="G49" s="136"/>
      <c r="H49" s="136">
        <f>'実質公債費比率（分子）の構造'!M$45</f>
        <v>1747</v>
      </c>
      <c r="I49" s="136"/>
      <c r="J49" s="136"/>
      <c r="K49" s="136">
        <f>'実質公債費比率（分子）の構造'!N$45</f>
        <v>1729</v>
      </c>
      <c r="L49" s="136"/>
      <c r="M49" s="136"/>
      <c r="N49" s="136">
        <f>'実質公債費比率（分子）の構造'!O$45</f>
        <v>1772</v>
      </c>
      <c r="O49" s="136"/>
      <c r="P49" s="136"/>
    </row>
    <row r="50" spans="1:16" x14ac:dyDescent="0.15">
      <c r="A50" s="136" t="s">
        <v>58</v>
      </c>
      <c r="B50" s="136" t="e">
        <f>NA()</f>
        <v>#N/A</v>
      </c>
      <c r="C50" s="136">
        <f>IF(ISNUMBER('実質公債費比率（分子）の構造'!K$53),'実質公債費比率（分子）の構造'!K$53,NA())</f>
        <v>977</v>
      </c>
      <c r="D50" s="136" t="e">
        <f>NA()</f>
        <v>#N/A</v>
      </c>
      <c r="E50" s="136" t="e">
        <f>NA()</f>
        <v>#N/A</v>
      </c>
      <c r="F50" s="136">
        <f>IF(ISNUMBER('実質公債費比率（分子）の構造'!L$53),'実質公債費比率（分子）の構造'!L$53,NA())</f>
        <v>884</v>
      </c>
      <c r="G50" s="136" t="e">
        <f>NA()</f>
        <v>#N/A</v>
      </c>
      <c r="H50" s="136" t="e">
        <f>NA()</f>
        <v>#N/A</v>
      </c>
      <c r="I50" s="136">
        <f>IF(ISNUMBER('実質公債費比率（分子）の構造'!M$53),'実質公債費比率（分子）の構造'!M$53,NA())</f>
        <v>648</v>
      </c>
      <c r="J50" s="136" t="e">
        <f>NA()</f>
        <v>#N/A</v>
      </c>
      <c r="K50" s="136" t="e">
        <f>NA()</f>
        <v>#N/A</v>
      </c>
      <c r="L50" s="136">
        <f>IF(ISNUMBER('実質公債費比率（分子）の構造'!N$53),'実質公債費比率（分子）の構造'!N$53,NA())</f>
        <v>554</v>
      </c>
      <c r="M50" s="136" t="e">
        <f>NA()</f>
        <v>#N/A</v>
      </c>
      <c r="N50" s="136" t="e">
        <f>NA()</f>
        <v>#N/A</v>
      </c>
      <c r="O50" s="136">
        <f>IF(ISNUMBER('実質公債費比率（分子）の構造'!O$53),'実質公債費比率（分子）の構造'!O$53,NA())</f>
        <v>232</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20911</v>
      </c>
      <c r="E56" s="135"/>
      <c r="F56" s="135"/>
      <c r="G56" s="135">
        <f>'将来負担比率（分子）の構造'!J$51</f>
        <v>21709</v>
      </c>
      <c r="H56" s="135"/>
      <c r="I56" s="135"/>
      <c r="J56" s="135">
        <f>'将来負担比率（分子）の構造'!K$51</f>
        <v>24090</v>
      </c>
      <c r="K56" s="135"/>
      <c r="L56" s="135"/>
      <c r="M56" s="135">
        <f>'将来負担比率（分子）の構造'!L$51</f>
        <v>24076</v>
      </c>
      <c r="N56" s="135"/>
      <c r="O56" s="135"/>
      <c r="P56" s="135">
        <f>'将来負担比率（分子）の構造'!M$51</f>
        <v>23127</v>
      </c>
    </row>
    <row r="57" spans="1:16" x14ac:dyDescent="0.15">
      <c r="A57" s="135" t="s">
        <v>34</v>
      </c>
      <c r="B57" s="135"/>
      <c r="C57" s="135"/>
      <c r="D57" s="135">
        <f>'将来負担比率（分子）の構造'!I$50</f>
        <v>2862</v>
      </c>
      <c r="E57" s="135"/>
      <c r="F57" s="135"/>
      <c r="G57" s="135">
        <f>'将来負担比率（分子）の構造'!J$50</f>
        <v>2755</v>
      </c>
      <c r="H57" s="135"/>
      <c r="I57" s="135"/>
      <c r="J57" s="135">
        <f>'将来負担比率（分子）の構造'!K$50</f>
        <v>2544</v>
      </c>
      <c r="K57" s="135"/>
      <c r="L57" s="135"/>
      <c r="M57" s="135">
        <f>'将来負担比率（分子）の構造'!L$50</f>
        <v>2237</v>
      </c>
      <c r="N57" s="135"/>
      <c r="O57" s="135"/>
      <c r="P57" s="135">
        <f>'将来負担比率（分子）の構造'!M$50</f>
        <v>1819</v>
      </c>
    </row>
    <row r="58" spans="1:16" x14ac:dyDescent="0.15">
      <c r="A58" s="135" t="s">
        <v>33</v>
      </c>
      <c r="B58" s="135"/>
      <c r="C58" s="135"/>
      <c r="D58" s="135">
        <f>'将来負担比率（分子）の構造'!I$49</f>
        <v>8434</v>
      </c>
      <c r="E58" s="135"/>
      <c r="F58" s="135"/>
      <c r="G58" s="135">
        <f>'将来負担比率（分子）の構造'!J$49</f>
        <v>9189</v>
      </c>
      <c r="H58" s="135"/>
      <c r="I58" s="135"/>
      <c r="J58" s="135">
        <f>'将来負担比率（分子）の構造'!K$49</f>
        <v>9911</v>
      </c>
      <c r="K58" s="135"/>
      <c r="L58" s="135"/>
      <c r="M58" s="135">
        <f>'将来負担比率（分子）の構造'!L$49</f>
        <v>10021</v>
      </c>
      <c r="N58" s="135"/>
      <c r="O58" s="135"/>
      <c r="P58" s="135">
        <f>'将来負担比率（分子）の構造'!M$49</f>
        <v>9922</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f>'将来負担比率（分子）の構造'!J$46</f>
        <v>87</v>
      </c>
      <c r="F61" s="135"/>
      <c r="G61" s="135"/>
      <c r="H61" s="135">
        <f>'将来負担比率（分子）の構造'!K$46</f>
        <v>87</v>
      </c>
      <c r="I61" s="135"/>
      <c r="J61" s="135"/>
      <c r="K61" s="135">
        <f>'将来負担比率（分子）の構造'!L$46</f>
        <v>87</v>
      </c>
      <c r="L61" s="135"/>
      <c r="M61" s="135"/>
      <c r="N61" s="135">
        <f>'将来負担比率（分子）の構造'!M$46</f>
        <v>87</v>
      </c>
      <c r="O61" s="135"/>
      <c r="P61" s="135"/>
    </row>
    <row r="62" spans="1:16" x14ac:dyDescent="0.15">
      <c r="A62" s="135" t="s">
        <v>28</v>
      </c>
      <c r="B62" s="135">
        <f>'将来負担比率（分子）の構造'!I$45</f>
        <v>3133</v>
      </c>
      <c r="C62" s="135"/>
      <c r="D62" s="135"/>
      <c r="E62" s="135">
        <f>'将来負担比率（分子）の構造'!J$45</f>
        <v>2988</v>
      </c>
      <c r="F62" s="135"/>
      <c r="G62" s="135"/>
      <c r="H62" s="135">
        <f>'将来負担比率（分子）の構造'!K$45</f>
        <v>3487</v>
      </c>
      <c r="I62" s="135"/>
      <c r="J62" s="135"/>
      <c r="K62" s="135">
        <f>'将来負担比率（分子）の構造'!L$45</f>
        <v>3390</v>
      </c>
      <c r="L62" s="135"/>
      <c r="M62" s="135"/>
      <c r="N62" s="135">
        <f>'将来負担比率（分子）の構造'!M$45</f>
        <v>3112</v>
      </c>
      <c r="O62" s="135"/>
      <c r="P62" s="135"/>
    </row>
    <row r="63" spans="1:16" x14ac:dyDescent="0.15">
      <c r="A63" s="135" t="s">
        <v>27</v>
      </c>
      <c r="B63" s="135">
        <f>'将来負担比率（分子）の構造'!I$44</f>
        <v>896</v>
      </c>
      <c r="C63" s="135"/>
      <c r="D63" s="135"/>
      <c r="E63" s="135">
        <f>'将来負担比率（分子）の構造'!J$44</f>
        <v>2343</v>
      </c>
      <c r="F63" s="135"/>
      <c r="G63" s="135"/>
      <c r="H63" s="135">
        <f>'将来負担比率（分子）の構造'!K$44</f>
        <v>2933</v>
      </c>
      <c r="I63" s="135"/>
      <c r="J63" s="135"/>
      <c r="K63" s="135">
        <f>'将来負担比率（分子）の構造'!L$44</f>
        <v>3030</v>
      </c>
      <c r="L63" s="135"/>
      <c r="M63" s="135"/>
      <c r="N63" s="135">
        <f>'将来負担比率（分子）の構造'!M$44</f>
        <v>2849</v>
      </c>
      <c r="O63" s="135"/>
      <c r="P63" s="135"/>
    </row>
    <row r="64" spans="1:16" x14ac:dyDescent="0.15">
      <c r="A64" s="135" t="s">
        <v>26</v>
      </c>
      <c r="B64" s="135">
        <f>'将来負担比率（分子）の構造'!I$43</f>
        <v>11845</v>
      </c>
      <c r="C64" s="135"/>
      <c r="D64" s="135"/>
      <c r="E64" s="135">
        <f>'将来負担比率（分子）の構造'!J$43</f>
        <v>11280</v>
      </c>
      <c r="F64" s="135"/>
      <c r="G64" s="135"/>
      <c r="H64" s="135">
        <f>'将来負担比率（分子）の構造'!K$43</f>
        <v>9341</v>
      </c>
      <c r="I64" s="135"/>
      <c r="J64" s="135"/>
      <c r="K64" s="135">
        <f>'将来負担比率（分子）の構造'!L$43</f>
        <v>8672</v>
      </c>
      <c r="L64" s="135"/>
      <c r="M64" s="135"/>
      <c r="N64" s="135">
        <f>'将来負担比率（分子）の構造'!M$43</f>
        <v>7759</v>
      </c>
      <c r="O64" s="135"/>
      <c r="P64" s="135"/>
    </row>
    <row r="65" spans="1:16" x14ac:dyDescent="0.15">
      <c r="A65" s="135" t="s">
        <v>25</v>
      </c>
      <c r="B65" s="135">
        <f>'将来負担比率（分子）の構造'!I$42</f>
        <v>69</v>
      </c>
      <c r="C65" s="135"/>
      <c r="D65" s="135"/>
      <c r="E65" s="135">
        <f>'将来負担比率（分子）の構造'!J$42</f>
        <v>46</v>
      </c>
      <c r="F65" s="135"/>
      <c r="G65" s="135"/>
      <c r="H65" s="135">
        <f>'将来負担比率（分子）の構造'!K$42</f>
        <v>29</v>
      </c>
      <c r="I65" s="135"/>
      <c r="J65" s="135"/>
      <c r="K65" s="135">
        <f>'将来負担比率（分子）の構造'!L$42</f>
        <v>15</v>
      </c>
      <c r="L65" s="135"/>
      <c r="M65" s="135"/>
      <c r="N65" s="135">
        <f>'将来負担比率（分子）の構造'!M$42</f>
        <v>10</v>
      </c>
      <c r="O65" s="135"/>
      <c r="P65" s="135"/>
    </row>
    <row r="66" spans="1:16" x14ac:dyDescent="0.15">
      <c r="A66" s="135" t="s">
        <v>24</v>
      </c>
      <c r="B66" s="135">
        <f>'将来負担比率（分子）の構造'!I$41</f>
        <v>14534</v>
      </c>
      <c r="C66" s="135"/>
      <c r="D66" s="135"/>
      <c r="E66" s="135">
        <f>'将来負担比率（分子）の構造'!J$41</f>
        <v>15752</v>
      </c>
      <c r="F66" s="135"/>
      <c r="G66" s="135"/>
      <c r="H66" s="135">
        <f>'将来負担比率（分子）の構造'!K$41</f>
        <v>18805</v>
      </c>
      <c r="I66" s="135"/>
      <c r="J66" s="135"/>
      <c r="K66" s="135">
        <f>'将来負担比率（分子）の構造'!L$41</f>
        <v>18896</v>
      </c>
      <c r="L66" s="135"/>
      <c r="M66" s="135"/>
      <c r="N66" s="135">
        <f>'将来負担比率（分子）の構造'!M$41</f>
        <v>18420</v>
      </c>
      <c r="O66" s="135"/>
      <c r="P66" s="135"/>
    </row>
    <row r="67" spans="1:16" x14ac:dyDescent="0.15">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191</v>
      </c>
      <c r="DI1" s="732"/>
      <c r="DJ1" s="732"/>
      <c r="DK1" s="732"/>
      <c r="DL1" s="732"/>
      <c r="DM1" s="732"/>
      <c r="DN1" s="733"/>
      <c r="DP1" s="731" t="s">
        <v>192</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194</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195</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196</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197</v>
      </c>
      <c r="S4" s="679"/>
      <c r="T4" s="679"/>
      <c r="U4" s="679"/>
      <c r="V4" s="679"/>
      <c r="W4" s="679"/>
      <c r="X4" s="679"/>
      <c r="Y4" s="680"/>
      <c r="Z4" s="678" t="s">
        <v>198</v>
      </c>
      <c r="AA4" s="679"/>
      <c r="AB4" s="679"/>
      <c r="AC4" s="680"/>
      <c r="AD4" s="678" t="s">
        <v>199</v>
      </c>
      <c r="AE4" s="679"/>
      <c r="AF4" s="679"/>
      <c r="AG4" s="679"/>
      <c r="AH4" s="679"/>
      <c r="AI4" s="679"/>
      <c r="AJ4" s="679"/>
      <c r="AK4" s="680"/>
      <c r="AL4" s="678" t="s">
        <v>198</v>
      </c>
      <c r="AM4" s="679"/>
      <c r="AN4" s="679"/>
      <c r="AO4" s="680"/>
      <c r="AP4" s="734" t="s">
        <v>200</v>
      </c>
      <c r="AQ4" s="734"/>
      <c r="AR4" s="734"/>
      <c r="AS4" s="734"/>
      <c r="AT4" s="734"/>
      <c r="AU4" s="734"/>
      <c r="AV4" s="734"/>
      <c r="AW4" s="734"/>
      <c r="AX4" s="734"/>
      <c r="AY4" s="734"/>
      <c r="AZ4" s="734"/>
      <c r="BA4" s="734"/>
      <c r="BB4" s="734"/>
      <c r="BC4" s="734"/>
      <c r="BD4" s="734"/>
      <c r="BE4" s="734"/>
      <c r="BF4" s="734"/>
      <c r="BG4" s="734" t="s">
        <v>201</v>
      </c>
      <c r="BH4" s="734"/>
      <c r="BI4" s="734"/>
      <c r="BJ4" s="734"/>
      <c r="BK4" s="734"/>
      <c r="BL4" s="734"/>
      <c r="BM4" s="734"/>
      <c r="BN4" s="734"/>
      <c r="BO4" s="734" t="s">
        <v>198</v>
      </c>
      <c r="BP4" s="734"/>
      <c r="BQ4" s="734"/>
      <c r="BR4" s="734"/>
      <c r="BS4" s="734" t="s">
        <v>202</v>
      </c>
      <c r="BT4" s="734"/>
      <c r="BU4" s="734"/>
      <c r="BV4" s="734"/>
      <c r="BW4" s="734"/>
      <c r="BX4" s="734"/>
      <c r="BY4" s="734"/>
      <c r="BZ4" s="734"/>
      <c r="CA4" s="734"/>
      <c r="CB4" s="734"/>
      <c r="CD4" s="723" t="s">
        <v>203</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204</v>
      </c>
      <c r="C5" s="706"/>
      <c r="D5" s="706"/>
      <c r="E5" s="706"/>
      <c r="F5" s="706"/>
      <c r="G5" s="706"/>
      <c r="H5" s="706"/>
      <c r="I5" s="706"/>
      <c r="J5" s="706"/>
      <c r="K5" s="706"/>
      <c r="L5" s="706"/>
      <c r="M5" s="706"/>
      <c r="N5" s="706"/>
      <c r="O5" s="706"/>
      <c r="P5" s="706"/>
      <c r="Q5" s="707"/>
      <c r="R5" s="668">
        <v>6879136</v>
      </c>
      <c r="S5" s="669"/>
      <c r="T5" s="669"/>
      <c r="U5" s="669"/>
      <c r="V5" s="669"/>
      <c r="W5" s="669"/>
      <c r="X5" s="669"/>
      <c r="Y5" s="716"/>
      <c r="Z5" s="729">
        <v>35.9</v>
      </c>
      <c r="AA5" s="729"/>
      <c r="AB5" s="729"/>
      <c r="AC5" s="729"/>
      <c r="AD5" s="730">
        <v>6621719</v>
      </c>
      <c r="AE5" s="730"/>
      <c r="AF5" s="730"/>
      <c r="AG5" s="730"/>
      <c r="AH5" s="730"/>
      <c r="AI5" s="730"/>
      <c r="AJ5" s="730"/>
      <c r="AK5" s="730"/>
      <c r="AL5" s="717">
        <v>60.1</v>
      </c>
      <c r="AM5" s="686"/>
      <c r="AN5" s="686"/>
      <c r="AO5" s="718"/>
      <c r="AP5" s="705" t="s">
        <v>205</v>
      </c>
      <c r="AQ5" s="706"/>
      <c r="AR5" s="706"/>
      <c r="AS5" s="706"/>
      <c r="AT5" s="706"/>
      <c r="AU5" s="706"/>
      <c r="AV5" s="706"/>
      <c r="AW5" s="706"/>
      <c r="AX5" s="706"/>
      <c r="AY5" s="706"/>
      <c r="AZ5" s="706"/>
      <c r="BA5" s="706"/>
      <c r="BB5" s="706"/>
      <c r="BC5" s="706"/>
      <c r="BD5" s="706"/>
      <c r="BE5" s="706"/>
      <c r="BF5" s="707"/>
      <c r="BG5" s="618">
        <v>6621719</v>
      </c>
      <c r="BH5" s="619"/>
      <c r="BI5" s="619"/>
      <c r="BJ5" s="619"/>
      <c r="BK5" s="619"/>
      <c r="BL5" s="619"/>
      <c r="BM5" s="619"/>
      <c r="BN5" s="620"/>
      <c r="BO5" s="671">
        <v>96.3</v>
      </c>
      <c r="BP5" s="671"/>
      <c r="BQ5" s="671"/>
      <c r="BR5" s="671"/>
      <c r="BS5" s="672">
        <v>92491</v>
      </c>
      <c r="BT5" s="672"/>
      <c r="BU5" s="672"/>
      <c r="BV5" s="672"/>
      <c r="BW5" s="672"/>
      <c r="BX5" s="672"/>
      <c r="BY5" s="672"/>
      <c r="BZ5" s="672"/>
      <c r="CA5" s="672"/>
      <c r="CB5" s="708"/>
      <c r="CD5" s="723" t="s">
        <v>200</v>
      </c>
      <c r="CE5" s="724"/>
      <c r="CF5" s="724"/>
      <c r="CG5" s="724"/>
      <c r="CH5" s="724"/>
      <c r="CI5" s="724"/>
      <c r="CJ5" s="724"/>
      <c r="CK5" s="724"/>
      <c r="CL5" s="724"/>
      <c r="CM5" s="724"/>
      <c r="CN5" s="724"/>
      <c r="CO5" s="724"/>
      <c r="CP5" s="724"/>
      <c r="CQ5" s="725"/>
      <c r="CR5" s="723" t="s">
        <v>206</v>
      </c>
      <c r="CS5" s="724"/>
      <c r="CT5" s="724"/>
      <c r="CU5" s="724"/>
      <c r="CV5" s="724"/>
      <c r="CW5" s="724"/>
      <c r="CX5" s="724"/>
      <c r="CY5" s="725"/>
      <c r="CZ5" s="723" t="s">
        <v>198</v>
      </c>
      <c r="DA5" s="724"/>
      <c r="DB5" s="724"/>
      <c r="DC5" s="725"/>
      <c r="DD5" s="723" t="s">
        <v>207</v>
      </c>
      <c r="DE5" s="724"/>
      <c r="DF5" s="724"/>
      <c r="DG5" s="724"/>
      <c r="DH5" s="724"/>
      <c r="DI5" s="724"/>
      <c r="DJ5" s="724"/>
      <c r="DK5" s="724"/>
      <c r="DL5" s="724"/>
      <c r="DM5" s="724"/>
      <c r="DN5" s="724"/>
      <c r="DO5" s="724"/>
      <c r="DP5" s="725"/>
      <c r="DQ5" s="723" t="s">
        <v>208</v>
      </c>
      <c r="DR5" s="724"/>
      <c r="DS5" s="724"/>
      <c r="DT5" s="724"/>
      <c r="DU5" s="724"/>
      <c r="DV5" s="724"/>
      <c r="DW5" s="724"/>
      <c r="DX5" s="724"/>
      <c r="DY5" s="724"/>
      <c r="DZ5" s="724"/>
      <c r="EA5" s="724"/>
      <c r="EB5" s="724"/>
      <c r="EC5" s="725"/>
    </row>
    <row r="6" spans="2:143" ht="11.25" customHeight="1" x14ac:dyDescent="0.15">
      <c r="B6" s="615" t="s">
        <v>209</v>
      </c>
      <c r="C6" s="616"/>
      <c r="D6" s="616"/>
      <c r="E6" s="616"/>
      <c r="F6" s="616"/>
      <c r="G6" s="616"/>
      <c r="H6" s="616"/>
      <c r="I6" s="616"/>
      <c r="J6" s="616"/>
      <c r="K6" s="616"/>
      <c r="L6" s="616"/>
      <c r="M6" s="616"/>
      <c r="N6" s="616"/>
      <c r="O6" s="616"/>
      <c r="P6" s="616"/>
      <c r="Q6" s="617"/>
      <c r="R6" s="618">
        <v>168983</v>
      </c>
      <c r="S6" s="619"/>
      <c r="T6" s="619"/>
      <c r="U6" s="619"/>
      <c r="V6" s="619"/>
      <c r="W6" s="619"/>
      <c r="X6" s="619"/>
      <c r="Y6" s="620"/>
      <c r="Z6" s="671">
        <v>0.9</v>
      </c>
      <c r="AA6" s="671"/>
      <c r="AB6" s="671"/>
      <c r="AC6" s="671"/>
      <c r="AD6" s="672">
        <v>168983</v>
      </c>
      <c r="AE6" s="672"/>
      <c r="AF6" s="672"/>
      <c r="AG6" s="672"/>
      <c r="AH6" s="672"/>
      <c r="AI6" s="672"/>
      <c r="AJ6" s="672"/>
      <c r="AK6" s="672"/>
      <c r="AL6" s="641">
        <v>1.5</v>
      </c>
      <c r="AM6" s="673"/>
      <c r="AN6" s="673"/>
      <c r="AO6" s="674"/>
      <c r="AP6" s="615" t="s">
        <v>210</v>
      </c>
      <c r="AQ6" s="616"/>
      <c r="AR6" s="616"/>
      <c r="AS6" s="616"/>
      <c r="AT6" s="616"/>
      <c r="AU6" s="616"/>
      <c r="AV6" s="616"/>
      <c r="AW6" s="616"/>
      <c r="AX6" s="616"/>
      <c r="AY6" s="616"/>
      <c r="AZ6" s="616"/>
      <c r="BA6" s="616"/>
      <c r="BB6" s="616"/>
      <c r="BC6" s="616"/>
      <c r="BD6" s="616"/>
      <c r="BE6" s="616"/>
      <c r="BF6" s="617"/>
      <c r="BG6" s="618">
        <v>6621719</v>
      </c>
      <c r="BH6" s="619"/>
      <c r="BI6" s="619"/>
      <c r="BJ6" s="619"/>
      <c r="BK6" s="619"/>
      <c r="BL6" s="619"/>
      <c r="BM6" s="619"/>
      <c r="BN6" s="620"/>
      <c r="BO6" s="671">
        <v>96.3</v>
      </c>
      <c r="BP6" s="671"/>
      <c r="BQ6" s="671"/>
      <c r="BR6" s="671"/>
      <c r="BS6" s="672">
        <v>92491</v>
      </c>
      <c r="BT6" s="672"/>
      <c r="BU6" s="672"/>
      <c r="BV6" s="672"/>
      <c r="BW6" s="672"/>
      <c r="BX6" s="672"/>
      <c r="BY6" s="672"/>
      <c r="BZ6" s="672"/>
      <c r="CA6" s="672"/>
      <c r="CB6" s="708"/>
      <c r="CD6" s="675" t="s">
        <v>211</v>
      </c>
      <c r="CE6" s="676"/>
      <c r="CF6" s="676"/>
      <c r="CG6" s="676"/>
      <c r="CH6" s="676"/>
      <c r="CI6" s="676"/>
      <c r="CJ6" s="676"/>
      <c r="CK6" s="676"/>
      <c r="CL6" s="676"/>
      <c r="CM6" s="676"/>
      <c r="CN6" s="676"/>
      <c r="CO6" s="676"/>
      <c r="CP6" s="676"/>
      <c r="CQ6" s="677"/>
      <c r="CR6" s="618">
        <v>195370</v>
      </c>
      <c r="CS6" s="619"/>
      <c r="CT6" s="619"/>
      <c r="CU6" s="619"/>
      <c r="CV6" s="619"/>
      <c r="CW6" s="619"/>
      <c r="CX6" s="619"/>
      <c r="CY6" s="620"/>
      <c r="CZ6" s="671">
        <v>1</v>
      </c>
      <c r="DA6" s="671"/>
      <c r="DB6" s="671"/>
      <c r="DC6" s="671"/>
      <c r="DD6" s="624" t="s">
        <v>212</v>
      </c>
      <c r="DE6" s="619"/>
      <c r="DF6" s="619"/>
      <c r="DG6" s="619"/>
      <c r="DH6" s="619"/>
      <c r="DI6" s="619"/>
      <c r="DJ6" s="619"/>
      <c r="DK6" s="619"/>
      <c r="DL6" s="619"/>
      <c r="DM6" s="619"/>
      <c r="DN6" s="619"/>
      <c r="DO6" s="619"/>
      <c r="DP6" s="620"/>
      <c r="DQ6" s="624">
        <v>195368</v>
      </c>
      <c r="DR6" s="619"/>
      <c r="DS6" s="619"/>
      <c r="DT6" s="619"/>
      <c r="DU6" s="619"/>
      <c r="DV6" s="619"/>
      <c r="DW6" s="619"/>
      <c r="DX6" s="619"/>
      <c r="DY6" s="619"/>
      <c r="DZ6" s="619"/>
      <c r="EA6" s="619"/>
      <c r="EB6" s="619"/>
      <c r="EC6" s="654"/>
    </row>
    <row r="7" spans="2:143" ht="11.25" customHeight="1" x14ac:dyDescent="0.15">
      <c r="B7" s="615" t="s">
        <v>213</v>
      </c>
      <c r="C7" s="616"/>
      <c r="D7" s="616"/>
      <c r="E7" s="616"/>
      <c r="F7" s="616"/>
      <c r="G7" s="616"/>
      <c r="H7" s="616"/>
      <c r="I7" s="616"/>
      <c r="J7" s="616"/>
      <c r="K7" s="616"/>
      <c r="L7" s="616"/>
      <c r="M7" s="616"/>
      <c r="N7" s="616"/>
      <c r="O7" s="616"/>
      <c r="P7" s="616"/>
      <c r="Q7" s="617"/>
      <c r="R7" s="618">
        <v>13732</v>
      </c>
      <c r="S7" s="619"/>
      <c r="T7" s="619"/>
      <c r="U7" s="619"/>
      <c r="V7" s="619"/>
      <c r="W7" s="619"/>
      <c r="X7" s="619"/>
      <c r="Y7" s="620"/>
      <c r="Z7" s="671">
        <v>0.1</v>
      </c>
      <c r="AA7" s="671"/>
      <c r="AB7" s="671"/>
      <c r="AC7" s="671"/>
      <c r="AD7" s="672">
        <v>13732</v>
      </c>
      <c r="AE7" s="672"/>
      <c r="AF7" s="672"/>
      <c r="AG7" s="672"/>
      <c r="AH7" s="672"/>
      <c r="AI7" s="672"/>
      <c r="AJ7" s="672"/>
      <c r="AK7" s="672"/>
      <c r="AL7" s="641">
        <v>0.1</v>
      </c>
      <c r="AM7" s="673"/>
      <c r="AN7" s="673"/>
      <c r="AO7" s="674"/>
      <c r="AP7" s="615" t="s">
        <v>214</v>
      </c>
      <c r="AQ7" s="616"/>
      <c r="AR7" s="616"/>
      <c r="AS7" s="616"/>
      <c r="AT7" s="616"/>
      <c r="AU7" s="616"/>
      <c r="AV7" s="616"/>
      <c r="AW7" s="616"/>
      <c r="AX7" s="616"/>
      <c r="AY7" s="616"/>
      <c r="AZ7" s="616"/>
      <c r="BA7" s="616"/>
      <c r="BB7" s="616"/>
      <c r="BC7" s="616"/>
      <c r="BD7" s="616"/>
      <c r="BE7" s="616"/>
      <c r="BF7" s="617"/>
      <c r="BG7" s="618">
        <v>2738107</v>
      </c>
      <c r="BH7" s="619"/>
      <c r="BI7" s="619"/>
      <c r="BJ7" s="619"/>
      <c r="BK7" s="619"/>
      <c r="BL7" s="619"/>
      <c r="BM7" s="619"/>
      <c r="BN7" s="620"/>
      <c r="BO7" s="671">
        <v>39.799999999999997</v>
      </c>
      <c r="BP7" s="671"/>
      <c r="BQ7" s="671"/>
      <c r="BR7" s="671"/>
      <c r="BS7" s="672">
        <v>92491</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2695987</v>
      </c>
      <c r="CS7" s="619"/>
      <c r="CT7" s="619"/>
      <c r="CU7" s="619"/>
      <c r="CV7" s="619"/>
      <c r="CW7" s="619"/>
      <c r="CX7" s="619"/>
      <c r="CY7" s="620"/>
      <c r="CZ7" s="671">
        <v>14.5</v>
      </c>
      <c r="DA7" s="671"/>
      <c r="DB7" s="671"/>
      <c r="DC7" s="671"/>
      <c r="DD7" s="624">
        <v>584298</v>
      </c>
      <c r="DE7" s="619"/>
      <c r="DF7" s="619"/>
      <c r="DG7" s="619"/>
      <c r="DH7" s="619"/>
      <c r="DI7" s="619"/>
      <c r="DJ7" s="619"/>
      <c r="DK7" s="619"/>
      <c r="DL7" s="619"/>
      <c r="DM7" s="619"/>
      <c r="DN7" s="619"/>
      <c r="DO7" s="619"/>
      <c r="DP7" s="620"/>
      <c r="DQ7" s="624">
        <v>2012786</v>
      </c>
      <c r="DR7" s="619"/>
      <c r="DS7" s="619"/>
      <c r="DT7" s="619"/>
      <c r="DU7" s="619"/>
      <c r="DV7" s="619"/>
      <c r="DW7" s="619"/>
      <c r="DX7" s="619"/>
      <c r="DY7" s="619"/>
      <c r="DZ7" s="619"/>
      <c r="EA7" s="619"/>
      <c r="EB7" s="619"/>
      <c r="EC7" s="654"/>
    </row>
    <row r="8" spans="2:143" ht="11.25" customHeight="1" x14ac:dyDescent="0.15">
      <c r="B8" s="615" t="s">
        <v>216</v>
      </c>
      <c r="C8" s="616"/>
      <c r="D8" s="616"/>
      <c r="E8" s="616"/>
      <c r="F8" s="616"/>
      <c r="G8" s="616"/>
      <c r="H8" s="616"/>
      <c r="I8" s="616"/>
      <c r="J8" s="616"/>
      <c r="K8" s="616"/>
      <c r="L8" s="616"/>
      <c r="M8" s="616"/>
      <c r="N8" s="616"/>
      <c r="O8" s="616"/>
      <c r="P8" s="616"/>
      <c r="Q8" s="617"/>
      <c r="R8" s="618">
        <v>44239</v>
      </c>
      <c r="S8" s="619"/>
      <c r="T8" s="619"/>
      <c r="U8" s="619"/>
      <c r="V8" s="619"/>
      <c r="W8" s="619"/>
      <c r="X8" s="619"/>
      <c r="Y8" s="620"/>
      <c r="Z8" s="671">
        <v>0.2</v>
      </c>
      <c r="AA8" s="671"/>
      <c r="AB8" s="671"/>
      <c r="AC8" s="671"/>
      <c r="AD8" s="672">
        <v>44239</v>
      </c>
      <c r="AE8" s="672"/>
      <c r="AF8" s="672"/>
      <c r="AG8" s="672"/>
      <c r="AH8" s="672"/>
      <c r="AI8" s="672"/>
      <c r="AJ8" s="672"/>
      <c r="AK8" s="672"/>
      <c r="AL8" s="641">
        <v>0.4</v>
      </c>
      <c r="AM8" s="673"/>
      <c r="AN8" s="673"/>
      <c r="AO8" s="674"/>
      <c r="AP8" s="615" t="s">
        <v>217</v>
      </c>
      <c r="AQ8" s="616"/>
      <c r="AR8" s="616"/>
      <c r="AS8" s="616"/>
      <c r="AT8" s="616"/>
      <c r="AU8" s="616"/>
      <c r="AV8" s="616"/>
      <c r="AW8" s="616"/>
      <c r="AX8" s="616"/>
      <c r="AY8" s="616"/>
      <c r="AZ8" s="616"/>
      <c r="BA8" s="616"/>
      <c r="BB8" s="616"/>
      <c r="BC8" s="616"/>
      <c r="BD8" s="616"/>
      <c r="BE8" s="616"/>
      <c r="BF8" s="617"/>
      <c r="BG8" s="618">
        <v>81377</v>
      </c>
      <c r="BH8" s="619"/>
      <c r="BI8" s="619"/>
      <c r="BJ8" s="619"/>
      <c r="BK8" s="619"/>
      <c r="BL8" s="619"/>
      <c r="BM8" s="619"/>
      <c r="BN8" s="620"/>
      <c r="BO8" s="671">
        <v>1.2</v>
      </c>
      <c r="BP8" s="671"/>
      <c r="BQ8" s="671"/>
      <c r="BR8" s="671"/>
      <c r="BS8" s="624" t="s">
        <v>108</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6390561</v>
      </c>
      <c r="CS8" s="619"/>
      <c r="CT8" s="619"/>
      <c r="CU8" s="619"/>
      <c r="CV8" s="619"/>
      <c r="CW8" s="619"/>
      <c r="CX8" s="619"/>
      <c r="CY8" s="620"/>
      <c r="CZ8" s="671">
        <v>34.299999999999997</v>
      </c>
      <c r="DA8" s="671"/>
      <c r="DB8" s="671"/>
      <c r="DC8" s="671"/>
      <c r="DD8" s="624">
        <v>42860</v>
      </c>
      <c r="DE8" s="619"/>
      <c r="DF8" s="619"/>
      <c r="DG8" s="619"/>
      <c r="DH8" s="619"/>
      <c r="DI8" s="619"/>
      <c r="DJ8" s="619"/>
      <c r="DK8" s="619"/>
      <c r="DL8" s="619"/>
      <c r="DM8" s="619"/>
      <c r="DN8" s="619"/>
      <c r="DO8" s="619"/>
      <c r="DP8" s="620"/>
      <c r="DQ8" s="624">
        <v>3068791</v>
      </c>
      <c r="DR8" s="619"/>
      <c r="DS8" s="619"/>
      <c r="DT8" s="619"/>
      <c r="DU8" s="619"/>
      <c r="DV8" s="619"/>
      <c r="DW8" s="619"/>
      <c r="DX8" s="619"/>
      <c r="DY8" s="619"/>
      <c r="DZ8" s="619"/>
      <c r="EA8" s="619"/>
      <c r="EB8" s="619"/>
      <c r="EC8" s="654"/>
    </row>
    <row r="9" spans="2:143" ht="11.25" customHeight="1" x14ac:dyDescent="0.15">
      <c r="B9" s="615" t="s">
        <v>219</v>
      </c>
      <c r="C9" s="616"/>
      <c r="D9" s="616"/>
      <c r="E9" s="616"/>
      <c r="F9" s="616"/>
      <c r="G9" s="616"/>
      <c r="H9" s="616"/>
      <c r="I9" s="616"/>
      <c r="J9" s="616"/>
      <c r="K9" s="616"/>
      <c r="L9" s="616"/>
      <c r="M9" s="616"/>
      <c r="N9" s="616"/>
      <c r="O9" s="616"/>
      <c r="P9" s="616"/>
      <c r="Q9" s="617"/>
      <c r="R9" s="618">
        <v>43577</v>
      </c>
      <c r="S9" s="619"/>
      <c r="T9" s="619"/>
      <c r="U9" s="619"/>
      <c r="V9" s="619"/>
      <c r="W9" s="619"/>
      <c r="X9" s="619"/>
      <c r="Y9" s="620"/>
      <c r="Z9" s="671">
        <v>0.2</v>
      </c>
      <c r="AA9" s="671"/>
      <c r="AB9" s="671"/>
      <c r="AC9" s="671"/>
      <c r="AD9" s="672">
        <v>43577</v>
      </c>
      <c r="AE9" s="672"/>
      <c r="AF9" s="672"/>
      <c r="AG9" s="672"/>
      <c r="AH9" s="672"/>
      <c r="AI9" s="672"/>
      <c r="AJ9" s="672"/>
      <c r="AK9" s="672"/>
      <c r="AL9" s="641">
        <v>0.4</v>
      </c>
      <c r="AM9" s="673"/>
      <c r="AN9" s="673"/>
      <c r="AO9" s="674"/>
      <c r="AP9" s="615" t="s">
        <v>220</v>
      </c>
      <c r="AQ9" s="616"/>
      <c r="AR9" s="616"/>
      <c r="AS9" s="616"/>
      <c r="AT9" s="616"/>
      <c r="AU9" s="616"/>
      <c r="AV9" s="616"/>
      <c r="AW9" s="616"/>
      <c r="AX9" s="616"/>
      <c r="AY9" s="616"/>
      <c r="AZ9" s="616"/>
      <c r="BA9" s="616"/>
      <c r="BB9" s="616"/>
      <c r="BC9" s="616"/>
      <c r="BD9" s="616"/>
      <c r="BE9" s="616"/>
      <c r="BF9" s="617"/>
      <c r="BG9" s="618">
        <v>1988448</v>
      </c>
      <c r="BH9" s="619"/>
      <c r="BI9" s="619"/>
      <c r="BJ9" s="619"/>
      <c r="BK9" s="619"/>
      <c r="BL9" s="619"/>
      <c r="BM9" s="619"/>
      <c r="BN9" s="620"/>
      <c r="BO9" s="671">
        <v>28.9</v>
      </c>
      <c r="BP9" s="671"/>
      <c r="BQ9" s="671"/>
      <c r="BR9" s="671"/>
      <c r="BS9" s="624" t="s">
        <v>108</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1621032</v>
      </c>
      <c r="CS9" s="619"/>
      <c r="CT9" s="619"/>
      <c r="CU9" s="619"/>
      <c r="CV9" s="619"/>
      <c r="CW9" s="619"/>
      <c r="CX9" s="619"/>
      <c r="CY9" s="620"/>
      <c r="CZ9" s="671">
        <v>8.6999999999999993</v>
      </c>
      <c r="DA9" s="671"/>
      <c r="DB9" s="671"/>
      <c r="DC9" s="671"/>
      <c r="DD9" s="624">
        <v>9909</v>
      </c>
      <c r="DE9" s="619"/>
      <c r="DF9" s="619"/>
      <c r="DG9" s="619"/>
      <c r="DH9" s="619"/>
      <c r="DI9" s="619"/>
      <c r="DJ9" s="619"/>
      <c r="DK9" s="619"/>
      <c r="DL9" s="619"/>
      <c r="DM9" s="619"/>
      <c r="DN9" s="619"/>
      <c r="DO9" s="619"/>
      <c r="DP9" s="620"/>
      <c r="DQ9" s="624">
        <v>1486311</v>
      </c>
      <c r="DR9" s="619"/>
      <c r="DS9" s="619"/>
      <c r="DT9" s="619"/>
      <c r="DU9" s="619"/>
      <c r="DV9" s="619"/>
      <c r="DW9" s="619"/>
      <c r="DX9" s="619"/>
      <c r="DY9" s="619"/>
      <c r="DZ9" s="619"/>
      <c r="EA9" s="619"/>
      <c r="EB9" s="619"/>
      <c r="EC9" s="654"/>
    </row>
    <row r="10" spans="2:143" ht="11.25" customHeight="1" x14ac:dyDescent="0.15">
      <c r="B10" s="615" t="s">
        <v>222</v>
      </c>
      <c r="C10" s="616"/>
      <c r="D10" s="616"/>
      <c r="E10" s="616"/>
      <c r="F10" s="616"/>
      <c r="G10" s="616"/>
      <c r="H10" s="616"/>
      <c r="I10" s="616"/>
      <c r="J10" s="616"/>
      <c r="K10" s="616"/>
      <c r="L10" s="616"/>
      <c r="M10" s="616"/>
      <c r="N10" s="616"/>
      <c r="O10" s="616"/>
      <c r="P10" s="616"/>
      <c r="Q10" s="617"/>
      <c r="R10" s="618">
        <v>911074</v>
      </c>
      <c r="S10" s="619"/>
      <c r="T10" s="619"/>
      <c r="U10" s="619"/>
      <c r="V10" s="619"/>
      <c r="W10" s="619"/>
      <c r="X10" s="619"/>
      <c r="Y10" s="620"/>
      <c r="Z10" s="671">
        <v>4.7</v>
      </c>
      <c r="AA10" s="671"/>
      <c r="AB10" s="671"/>
      <c r="AC10" s="671"/>
      <c r="AD10" s="672">
        <v>911074</v>
      </c>
      <c r="AE10" s="672"/>
      <c r="AF10" s="672"/>
      <c r="AG10" s="672"/>
      <c r="AH10" s="672"/>
      <c r="AI10" s="672"/>
      <c r="AJ10" s="672"/>
      <c r="AK10" s="672"/>
      <c r="AL10" s="641">
        <v>8.3000000000000007</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149137</v>
      </c>
      <c r="BH10" s="619"/>
      <c r="BI10" s="619"/>
      <c r="BJ10" s="619"/>
      <c r="BK10" s="619"/>
      <c r="BL10" s="619"/>
      <c r="BM10" s="619"/>
      <c r="BN10" s="620"/>
      <c r="BO10" s="671">
        <v>2.2000000000000002</v>
      </c>
      <c r="BP10" s="671"/>
      <c r="BQ10" s="671"/>
      <c r="BR10" s="671"/>
      <c r="BS10" s="624" t="s">
        <v>108</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v>153518</v>
      </c>
      <c r="CS10" s="619"/>
      <c r="CT10" s="619"/>
      <c r="CU10" s="619"/>
      <c r="CV10" s="619"/>
      <c r="CW10" s="619"/>
      <c r="CX10" s="619"/>
      <c r="CY10" s="620"/>
      <c r="CZ10" s="671">
        <v>0.8</v>
      </c>
      <c r="DA10" s="671"/>
      <c r="DB10" s="671"/>
      <c r="DC10" s="671"/>
      <c r="DD10" s="624" t="s">
        <v>108</v>
      </c>
      <c r="DE10" s="619"/>
      <c r="DF10" s="619"/>
      <c r="DG10" s="619"/>
      <c r="DH10" s="619"/>
      <c r="DI10" s="619"/>
      <c r="DJ10" s="619"/>
      <c r="DK10" s="619"/>
      <c r="DL10" s="619"/>
      <c r="DM10" s="619"/>
      <c r="DN10" s="619"/>
      <c r="DO10" s="619"/>
      <c r="DP10" s="620"/>
      <c r="DQ10" s="624">
        <v>18518</v>
      </c>
      <c r="DR10" s="619"/>
      <c r="DS10" s="619"/>
      <c r="DT10" s="619"/>
      <c r="DU10" s="619"/>
      <c r="DV10" s="619"/>
      <c r="DW10" s="619"/>
      <c r="DX10" s="619"/>
      <c r="DY10" s="619"/>
      <c r="DZ10" s="619"/>
      <c r="EA10" s="619"/>
      <c r="EB10" s="619"/>
      <c r="EC10" s="654"/>
    </row>
    <row r="11" spans="2:143" ht="11.25" customHeight="1" x14ac:dyDescent="0.15">
      <c r="B11" s="615" t="s">
        <v>225</v>
      </c>
      <c r="C11" s="616"/>
      <c r="D11" s="616"/>
      <c r="E11" s="616"/>
      <c r="F11" s="616"/>
      <c r="G11" s="616"/>
      <c r="H11" s="616"/>
      <c r="I11" s="616"/>
      <c r="J11" s="616"/>
      <c r="K11" s="616"/>
      <c r="L11" s="616"/>
      <c r="M11" s="616"/>
      <c r="N11" s="616"/>
      <c r="O11" s="616"/>
      <c r="P11" s="616"/>
      <c r="Q11" s="617"/>
      <c r="R11" s="618">
        <v>123413</v>
      </c>
      <c r="S11" s="619"/>
      <c r="T11" s="619"/>
      <c r="U11" s="619"/>
      <c r="V11" s="619"/>
      <c r="W11" s="619"/>
      <c r="X11" s="619"/>
      <c r="Y11" s="620"/>
      <c r="Z11" s="671">
        <v>0.6</v>
      </c>
      <c r="AA11" s="671"/>
      <c r="AB11" s="671"/>
      <c r="AC11" s="671"/>
      <c r="AD11" s="672">
        <v>123413</v>
      </c>
      <c r="AE11" s="672"/>
      <c r="AF11" s="672"/>
      <c r="AG11" s="672"/>
      <c r="AH11" s="672"/>
      <c r="AI11" s="672"/>
      <c r="AJ11" s="672"/>
      <c r="AK11" s="672"/>
      <c r="AL11" s="641">
        <v>1.1000000000000001</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519145</v>
      </c>
      <c r="BH11" s="619"/>
      <c r="BI11" s="619"/>
      <c r="BJ11" s="619"/>
      <c r="BK11" s="619"/>
      <c r="BL11" s="619"/>
      <c r="BM11" s="619"/>
      <c r="BN11" s="620"/>
      <c r="BO11" s="671">
        <v>7.5</v>
      </c>
      <c r="BP11" s="671"/>
      <c r="BQ11" s="671"/>
      <c r="BR11" s="671"/>
      <c r="BS11" s="624">
        <v>92491</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614742</v>
      </c>
      <c r="CS11" s="619"/>
      <c r="CT11" s="619"/>
      <c r="CU11" s="619"/>
      <c r="CV11" s="619"/>
      <c r="CW11" s="619"/>
      <c r="CX11" s="619"/>
      <c r="CY11" s="620"/>
      <c r="CZ11" s="671">
        <v>3.3</v>
      </c>
      <c r="DA11" s="671"/>
      <c r="DB11" s="671"/>
      <c r="DC11" s="671"/>
      <c r="DD11" s="624">
        <v>337463</v>
      </c>
      <c r="DE11" s="619"/>
      <c r="DF11" s="619"/>
      <c r="DG11" s="619"/>
      <c r="DH11" s="619"/>
      <c r="DI11" s="619"/>
      <c r="DJ11" s="619"/>
      <c r="DK11" s="619"/>
      <c r="DL11" s="619"/>
      <c r="DM11" s="619"/>
      <c r="DN11" s="619"/>
      <c r="DO11" s="619"/>
      <c r="DP11" s="620"/>
      <c r="DQ11" s="624">
        <v>172609</v>
      </c>
      <c r="DR11" s="619"/>
      <c r="DS11" s="619"/>
      <c r="DT11" s="619"/>
      <c r="DU11" s="619"/>
      <c r="DV11" s="619"/>
      <c r="DW11" s="619"/>
      <c r="DX11" s="619"/>
      <c r="DY11" s="619"/>
      <c r="DZ11" s="619"/>
      <c r="EA11" s="619"/>
      <c r="EB11" s="619"/>
      <c r="EC11" s="654"/>
    </row>
    <row r="12" spans="2:143" ht="11.25" customHeight="1" x14ac:dyDescent="0.15">
      <c r="B12" s="615" t="s">
        <v>228</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3478227</v>
      </c>
      <c r="BH12" s="619"/>
      <c r="BI12" s="619"/>
      <c r="BJ12" s="619"/>
      <c r="BK12" s="619"/>
      <c r="BL12" s="619"/>
      <c r="BM12" s="619"/>
      <c r="BN12" s="620"/>
      <c r="BO12" s="671">
        <v>50.6</v>
      </c>
      <c r="BP12" s="671"/>
      <c r="BQ12" s="671"/>
      <c r="BR12" s="671"/>
      <c r="BS12" s="624" t="s">
        <v>108</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673170</v>
      </c>
      <c r="CS12" s="619"/>
      <c r="CT12" s="619"/>
      <c r="CU12" s="619"/>
      <c r="CV12" s="619"/>
      <c r="CW12" s="619"/>
      <c r="CX12" s="619"/>
      <c r="CY12" s="620"/>
      <c r="CZ12" s="671">
        <v>3.6</v>
      </c>
      <c r="DA12" s="671"/>
      <c r="DB12" s="671"/>
      <c r="DC12" s="671"/>
      <c r="DD12" s="624">
        <v>50833</v>
      </c>
      <c r="DE12" s="619"/>
      <c r="DF12" s="619"/>
      <c r="DG12" s="619"/>
      <c r="DH12" s="619"/>
      <c r="DI12" s="619"/>
      <c r="DJ12" s="619"/>
      <c r="DK12" s="619"/>
      <c r="DL12" s="619"/>
      <c r="DM12" s="619"/>
      <c r="DN12" s="619"/>
      <c r="DO12" s="619"/>
      <c r="DP12" s="620"/>
      <c r="DQ12" s="624">
        <v>260593</v>
      </c>
      <c r="DR12" s="619"/>
      <c r="DS12" s="619"/>
      <c r="DT12" s="619"/>
      <c r="DU12" s="619"/>
      <c r="DV12" s="619"/>
      <c r="DW12" s="619"/>
      <c r="DX12" s="619"/>
      <c r="DY12" s="619"/>
      <c r="DZ12" s="619"/>
      <c r="EA12" s="619"/>
      <c r="EB12" s="619"/>
      <c r="EC12" s="654"/>
    </row>
    <row r="13" spans="2:143" ht="11.25" customHeight="1" x14ac:dyDescent="0.15">
      <c r="B13" s="615" t="s">
        <v>231</v>
      </c>
      <c r="C13" s="616"/>
      <c r="D13" s="616"/>
      <c r="E13" s="616"/>
      <c r="F13" s="616"/>
      <c r="G13" s="616"/>
      <c r="H13" s="616"/>
      <c r="I13" s="616"/>
      <c r="J13" s="616"/>
      <c r="K13" s="616"/>
      <c r="L13" s="616"/>
      <c r="M13" s="616"/>
      <c r="N13" s="616"/>
      <c r="O13" s="616"/>
      <c r="P13" s="616"/>
      <c r="Q13" s="617"/>
      <c r="R13" s="618">
        <v>46552</v>
      </c>
      <c r="S13" s="619"/>
      <c r="T13" s="619"/>
      <c r="U13" s="619"/>
      <c r="V13" s="619"/>
      <c r="W13" s="619"/>
      <c r="X13" s="619"/>
      <c r="Y13" s="620"/>
      <c r="Z13" s="671">
        <v>0.2</v>
      </c>
      <c r="AA13" s="671"/>
      <c r="AB13" s="671"/>
      <c r="AC13" s="671"/>
      <c r="AD13" s="672">
        <v>46552</v>
      </c>
      <c r="AE13" s="672"/>
      <c r="AF13" s="672"/>
      <c r="AG13" s="672"/>
      <c r="AH13" s="672"/>
      <c r="AI13" s="672"/>
      <c r="AJ13" s="672"/>
      <c r="AK13" s="672"/>
      <c r="AL13" s="641">
        <v>0.4</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3470037</v>
      </c>
      <c r="BH13" s="619"/>
      <c r="BI13" s="619"/>
      <c r="BJ13" s="619"/>
      <c r="BK13" s="619"/>
      <c r="BL13" s="619"/>
      <c r="BM13" s="619"/>
      <c r="BN13" s="620"/>
      <c r="BO13" s="671">
        <v>50.4</v>
      </c>
      <c r="BP13" s="671"/>
      <c r="BQ13" s="671"/>
      <c r="BR13" s="671"/>
      <c r="BS13" s="624" t="s">
        <v>108</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2141219</v>
      </c>
      <c r="CS13" s="619"/>
      <c r="CT13" s="619"/>
      <c r="CU13" s="619"/>
      <c r="CV13" s="619"/>
      <c r="CW13" s="619"/>
      <c r="CX13" s="619"/>
      <c r="CY13" s="620"/>
      <c r="CZ13" s="671">
        <v>11.5</v>
      </c>
      <c r="DA13" s="671"/>
      <c r="DB13" s="671"/>
      <c r="DC13" s="671"/>
      <c r="DD13" s="624">
        <v>723457</v>
      </c>
      <c r="DE13" s="619"/>
      <c r="DF13" s="619"/>
      <c r="DG13" s="619"/>
      <c r="DH13" s="619"/>
      <c r="DI13" s="619"/>
      <c r="DJ13" s="619"/>
      <c r="DK13" s="619"/>
      <c r="DL13" s="619"/>
      <c r="DM13" s="619"/>
      <c r="DN13" s="619"/>
      <c r="DO13" s="619"/>
      <c r="DP13" s="620"/>
      <c r="DQ13" s="624">
        <v>1728883</v>
      </c>
      <c r="DR13" s="619"/>
      <c r="DS13" s="619"/>
      <c r="DT13" s="619"/>
      <c r="DU13" s="619"/>
      <c r="DV13" s="619"/>
      <c r="DW13" s="619"/>
      <c r="DX13" s="619"/>
      <c r="DY13" s="619"/>
      <c r="DZ13" s="619"/>
      <c r="EA13" s="619"/>
      <c r="EB13" s="619"/>
      <c r="EC13" s="654"/>
    </row>
    <row r="14" spans="2:143" ht="11.25" customHeight="1" x14ac:dyDescent="0.15">
      <c r="B14" s="615" t="s">
        <v>234</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125843</v>
      </c>
      <c r="BH14" s="619"/>
      <c r="BI14" s="619"/>
      <c r="BJ14" s="619"/>
      <c r="BK14" s="619"/>
      <c r="BL14" s="619"/>
      <c r="BM14" s="619"/>
      <c r="BN14" s="620"/>
      <c r="BO14" s="671">
        <v>1.8</v>
      </c>
      <c r="BP14" s="671"/>
      <c r="BQ14" s="671"/>
      <c r="BR14" s="671"/>
      <c r="BS14" s="624" t="s">
        <v>108</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759704</v>
      </c>
      <c r="CS14" s="619"/>
      <c r="CT14" s="619"/>
      <c r="CU14" s="619"/>
      <c r="CV14" s="619"/>
      <c r="CW14" s="619"/>
      <c r="CX14" s="619"/>
      <c r="CY14" s="620"/>
      <c r="CZ14" s="671">
        <v>4.0999999999999996</v>
      </c>
      <c r="DA14" s="671"/>
      <c r="DB14" s="671"/>
      <c r="DC14" s="671"/>
      <c r="DD14" s="624">
        <v>149771</v>
      </c>
      <c r="DE14" s="619"/>
      <c r="DF14" s="619"/>
      <c r="DG14" s="619"/>
      <c r="DH14" s="619"/>
      <c r="DI14" s="619"/>
      <c r="DJ14" s="619"/>
      <c r="DK14" s="619"/>
      <c r="DL14" s="619"/>
      <c r="DM14" s="619"/>
      <c r="DN14" s="619"/>
      <c r="DO14" s="619"/>
      <c r="DP14" s="620"/>
      <c r="DQ14" s="624">
        <v>606433</v>
      </c>
      <c r="DR14" s="619"/>
      <c r="DS14" s="619"/>
      <c r="DT14" s="619"/>
      <c r="DU14" s="619"/>
      <c r="DV14" s="619"/>
      <c r="DW14" s="619"/>
      <c r="DX14" s="619"/>
      <c r="DY14" s="619"/>
      <c r="DZ14" s="619"/>
      <c r="EA14" s="619"/>
      <c r="EB14" s="619"/>
      <c r="EC14" s="654"/>
    </row>
    <row r="15" spans="2:143" ht="11.25" customHeight="1" x14ac:dyDescent="0.15">
      <c r="B15" s="615" t="s">
        <v>237</v>
      </c>
      <c r="C15" s="616"/>
      <c r="D15" s="616"/>
      <c r="E15" s="616"/>
      <c r="F15" s="616"/>
      <c r="G15" s="616"/>
      <c r="H15" s="616"/>
      <c r="I15" s="616"/>
      <c r="J15" s="616"/>
      <c r="K15" s="616"/>
      <c r="L15" s="616"/>
      <c r="M15" s="616"/>
      <c r="N15" s="616"/>
      <c r="O15" s="616"/>
      <c r="P15" s="616"/>
      <c r="Q15" s="617"/>
      <c r="R15" s="618">
        <v>29172</v>
      </c>
      <c r="S15" s="619"/>
      <c r="T15" s="619"/>
      <c r="U15" s="619"/>
      <c r="V15" s="619"/>
      <c r="W15" s="619"/>
      <c r="X15" s="619"/>
      <c r="Y15" s="620"/>
      <c r="Z15" s="671">
        <v>0.2</v>
      </c>
      <c r="AA15" s="671"/>
      <c r="AB15" s="671"/>
      <c r="AC15" s="671"/>
      <c r="AD15" s="672">
        <v>29172</v>
      </c>
      <c r="AE15" s="672"/>
      <c r="AF15" s="672"/>
      <c r="AG15" s="672"/>
      <c r="AH15" s="672"/>
      <c r="AI15" s="672"/>
      <c r="AJ15" s="672"/>
      <c r="AK15" s="672"/>
      <c r="AL15" s="641">
        <v>0.3</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279321</v>
      </c>
      <c r="BH15" s="619"/>
      <c r="BI15" s="619"/>
      <c r="BJ15" s="619"/>
      <c r="BK15" s="619"/>
      <c r="BL15" s="619"/>
      <c r="BM15" s="619"/>
      <c r="BN15" s="620"/>
      <c r="BO15" s="671">
        <v>4.0999999999999996</v>
      </c>
      <c r="BP15" s="671"/>
      <c r="BQ15" s="671"/>
      <c r="BR15" s="671"/>
      <c r="BS15" s="624" t="s">
        <v>108</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1596602</v>
      </c>
      <c r="CS15" s="619"/>
      <c r="CT15" s="619"/>
      <c r="CU15" s="619"/>
      <c r="CV15" s="619"/>
      <c r="CW15" s="619"/>
      <c r="CX15" s="619"/>
      <c r="CY15" s="620"/>
      <c r="CZ15" s="671">
        <v>8.6</v>
      </c>
      <c r="DA15" s="671"/>
      <c r="DB15" s="671"/>
      <c r="DC15" s="671"/>
      <c r="DD15" s="624">
        <v>257876</v>
      </c>
      <c r="DE15" s="619"/>
      <c r="DF15" s="619"/>
      <c r="DG15" s="619"/>
      <c r="DH15" s="619"/>
      <c r="DI15" s="619"/>
      <c r="DJ15" s="619"/>
      <c r="DK15" s="619"/>
      <c r="DL15" s="619"/>
      <c r="DM15" s="619"/>
      <c r="DN15" s="619"/>
      <c r="DO15" s="619"/>
      <c r="DP15" s="620"/>
      <c r="DQ15" s="624">
        <v>1305847</v>
      </c>
      <c r="DR15" s="619"/>
      <c r="DS15" s="619"/>
      <c r="DT15" s="619"/>
      <c r="DU15" s="619"/>
      <c r="DV15" s="619"/>
      <c r="DW15" s="619"/>
      <c r="DX15" s="619"/>
      <c r="DY15" s="619"/>
      <c r="DZ15" s="619"/>
      <c r="EA15" s="619"/>
      <c r="EB15" s="619"/>
      <c r="EC15" s="654"/>
    </row>
    <row r="16" spans="2:143" ht="11.25" customHeight="1" x14ac:dyDescent="0.15">
      <c r="B16" s="615" t="s">
        <v>240</v>
      </c>
      <c r="C16" s="616"/>
      <c r="D16" s="616"/>
      <c r="E16" s="616"/>
      <c r="F16" s="616"/>
      <c r="G16" s="616"/>
      <c r="H16" s="616"/>
      <c r="I16" s="616"/>
      <c r="J16" s="616"/>
      <c r="K16" s="616"/>
      <c r="L16" s="616"/>
      <c r="M16" s="616"/>
      <c r="N16" s="616"/>
      <c r="O16" s="616"/>
      <c r="P16" s="616"/>
      <c r="Q16" s="617"/>
      <c r="R16" s="618">
        <v>3342004</v>
      </c>
      <c r="S16" s="619"/>
      <c r="T16" s="619"/>
      <c r="U16" s="619"/>
      <c r="V16" s="619"/>
      <c r="W16" s="619"/>
      <c r="X16" s="619"/>
      <c r="Y16" s="620"/>
      <c r="Z16" s="671">
        <v>17.399999999999999</v>
      </c>
      <c r="AA16" s="671"/>
      <c r="AB16" s="671"/>
      <c r="AC16" s="671"/>
      <c r="AD16" s="672">
        <v>2912462</v>
      </c>
      <c r="AE16" s="672"/>
      <c r="AF16" s="672"/>
      <c r="AG16" s="672"/>
      <c r="AH16" s="672"/>
      <c r="AI16" s="672"/>
      <c r="AJ16" s="672"/>
      <c r="AK16" s="672"/>
      <c r="AL16" s="641">
        <v>26.4</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v>23235</v>
      </c>
      <c r="CS16" s="619"/>
      <c r="CT16" s="619"/>
      <c r="CU16" s="619"/>
      <c r="CV16" s="619"/>
      <c r="CW16" s="619"/>
      <c r="CX16" s="619"/>
      <c r="CY16" s="620"/>
      <c r="CZ16" s="671">
        <v>0.1</v>
      </c>
      <c r="DA16" s="671"/>
      <c r="DB16" s="671"/>
      <c r="DC16" s="671"/>
      <c r="DD16" s="624" t="s">
        <v>108</v>
      </c>
      <c r="DE16" s="619"/>
      <c r="DF16" s="619"/>
      <c r="DG16" s="619"/>
      <c r="DH16" s="619"/>
      <c r="DI16" s="619"/>
      <c r="DJ16" s="619"/>
      <c r="DK16" s="619"/>
      <c r="DL16" s="619"/>
      <c r="DM16" s="619"/>
      <c r="DN16" s="619"/>
      <c r="DO16" s="619"/>
      <c r="DP16" s="620"/>
      <c r="DQ16" s="624">
        <v>1239</v>
      </c>
      <c r="DR16" s="619"/>
      <c r="DS16" s="619"/>
      <c r="DT16" s="619"/>
      <c r="DU16" s="619"/>
      <c r="DV16" s="619"/>
      <c r="DW16" s="619"/>
      <c r="DX16" s="619"/>
      <c r="DY16" s="619"/>
      <c r="DZ16" s="619"/>
      <c r="EA16" s="619"/>
      <c r="EB16" s="619"/>
      <c r="EC16" s="654"/>
    </row>
    <row r="17" spans="2:133" ht="11.25" customHeight="1" x14ac:dyDescent="0.15">
      <c r="B17" s="615" t="s">
        <v>243</v>
      </c>
      <c r="C17" s="616"/>
      <c r="D17" s="616"/>
      <c r="E17" s="616"/>
      <c r="F17" s="616"/>
      <c r="G17" s="616"/>
      <c r="H17" s="616"/>
      <c r="I17" s="616"/>
      <c r="J17" s="616"/>
      <c r="K17" s="616"/>
      <c r="L17" s="616"/>
      <c r="M17" s="616"/>
      <c r="N17" s="616"/>
      <c r="O17" s="616"/>
      <c r="P17" s="616"/>
      <c r="Q17" s="617"/>
      <c r="R17" s="618">
        <v>2912462</v>
      </c>
      <c r="S17" s="619"/>
      <c r="T17" s="619"/>
      <c r="U17" s="619"/>
      <c r="V17" s="619"/>
      <c r="W17" s="619"/>
      <c r="X17" s="619"/>
      <c r="Y17" s="620"/>
      <c r="Z17" s="671">
        <v>15.2</v>
      </c>
      <c r="AA17" s="671"/>
      <c r="AB17" s="671"/>
      <c r="AC17" s="671"/>
      <c r="AD17" s="672">
        <v>2912462</v>
      </c>
      <c r="AE17" s="672"/>
      <c r="AF17" s="672"/>
      <c r="AG17" s="672"/>
      <c r="AH17" s="672"/>
      <c r="AI17" s="672"/>
      <c r="AJ17" s="672"/>
      <c r="AK17" s="672"/>
      <c r="AL17" s="641">
        <v>26.4</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v>221</v>
      </c>
      <c r="BH17" s="619"/>
      <c r="BI17" s="619"/>
      <c r="BJ17" s="619"/>
      <c r="BK17" s="619"/>
      <c r="BL17" s="619"/>
      <c r="BM17" s="619"/>
      <c r="BN17" s="620"/>
      <c r="BO17" s="671">
        <v>0</v>
      </c>
      <c r="BP17" s="671"/>
      <c r="BQ17" s="671"/>
      <c r="BR17" s="671"/>
      <c r="BS17" s="624" t="s">
        <v>108</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1772260</v>
      </c>
      <c r="CS17" s="619"/>
      <c r="CT17" s="619"/>
      <c r="CU17" s="619"/>
      <c r="CV17" s="619"/>
      <c r="CW17" s="619"/>
      <c r="CX17" s="619"/>
      <c r="CY17" s="620"/>
      <c r="CZ17" s="671">
        <v>9.5</v>
      </c>
      <c r="DA17" s="671"/>
      <c r="DB17" s="671"/>
      <c r="DC17" s="671"/>
      <c r="DD17" s="624" t="s">
        <v>108</v>
      </c>
      <c r="DE17" s="619"/>
      <c r="DF17" s="619"/>
      <c r="DG17" s="619"/>
      <c r="DH17" s="619"/>
      <c r="DI17" s="619"/>
      <c r="DJ17" s="619"/>
      <c r="DK17" s="619"/>
      <c r="DL17" s="619"/>
      <c r="DM17" s="619"/>
      <c r="DN17" s="619"/>
      <c r="DO17" s="619"/>
      <c r="DP17" s="620"/>
      <c r="DQ17" s="624">
        <v>1717500</v>
      </c>
      <c r="DR17" s="619"/>
      <c r="DS17" s="619"/>
      <c r="DT17" s="619"/>
      <c r="DU17" s="619"/>
      <c r="DV17" s="619"/>
      <c r="DW17" s="619"/>
      <c r="DX17" s="619"/>
      <c r="DY17" s="619"/>
      <c r="DZ17" s="619"/>
      <c r="EA17" s="619"/>
      <c r="EB17" s="619"/>
      <c r="EC17" s="654"/>
    </row>
    <row r="18" spans="2:133" ht="11.25" customHeight="1" x14ac:dyDescent="0.15">
      <c r="B18" s="615" t="s">
        <v>246</v>
      </c>
      <c r="C18" s="616"/>
      <c r="D18" s="616"/>
      <c r="E18" s="616"/>
      <c r="F18" s="616"/>
      <c r="G18" s="616"/>
      <c r="H18" s="616"/>
      <c r="I18" s="616"/>
      <c r="J18" s="616"/>
      <c r="K18" s="616"/>
      <c r="L18" s="616"/>
      <c r="M18" s="616"/>
      <c r="N18" s="616"/>
      <c r="O18" s="616"/>
      <c r="P18" s="616"/>
      <c r="Q18" s="617"/>
      <c r="R18" s="618">
        <v>429541</v>
      </c>
      <c r="S18" s="619"/>
      <c r="T18" s="619"/>
      <c r="U18" s="619"/>
      <c r="V18" s="619"/>
      <c r="W18" s="619"/>
      <c r="X18" s="619"/>
      <c r="Y18" s="620"/>
      <c r="Z18" s="671">
        <v>2.2000000000000002</v>
      </c>
      <c r="AA18" s="671"/>
      <c r="AB18" s="671"/>
      <c r="AC18" s="671"/>
      <c r="AD18" s="672" t="s">
        <v>108</v>
      </c>
      <c r="AE18" s="672"/>
      <c r="AF18" s="672"/>
      <c r="AG18" s="672"/>
      <c r="AH18" s="672"/>
      <c r="AI18" s="672"/>
      <c r="AJ18" s="672"/>
      <c r="AK18" s="672"/>
      <c r="AL18" s="641" t="s">
        <v>108</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x14ac:dyDescent="0.15">
      <c r="B19" s="615" t="s">
        <v>249</v>
      </c>
      <c r="C19" s="616"/>
      <c r="D19" s="616"/>
      <c r="E19" s="616"/>
      <c r="F19" s="616"/>
      <c r="G19" s="616"/>
      <c r="H19" s="616"/>
      <c r="I19" s="616"/>
      <c r="J19" s="616"/>
      <c r="K19" s="616"/>
      <c r="L19" s="616"/>
      <c r="M19" s="616"/>
      <c r="N19" s="616"/>
      <c r="O19" s="616"/>
      <c r="P19" s="616"/>
      <c r="Q19" s="617"/>
      <c r="R19" s="618">
        <v>1</v>
      </c>
      <c r="S19" s="619"/>
      <c r="T19" s="619"/>
      <c r="U19" s="619"/>
      <c r="V19" s="619"/>
      <c r="W19" s="619"/>
      <c r="X19" s="619"/>
      <c r="Y19" s="620"/>
      <c r="Z19" s="671">
        <v>0</v>
      </c>
      <c r="AA19" s="671"/>
      <c r="AB19" s="671"/>
      <c r="AC19" s="671"/>
      <c r="AD19" s="672" t="s">
        <v>108</v>
      </c>
      <c r="AE19" s="672"/>
      <c r="AF19" s="672"/>
      <c r="AG19" s="672"/>
      <c r="AH19" s="672"/>
      <c r="AI19" s="672"/>
      <c r="AJ19" s="672"/>
      <c r="AK19" s="672"/>
      <c r="AL19" s="641" t="s">
        <v>108</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v>257417</v>
      </c>
      <c r="BH19" s="619"/>
      <c r="BI19" s="619"/>
      <c r="BJ19" s="619"/>
      <c r="BK19" s="619"/>
      <c r="BL19" s="619"/>
      <c r="BM19" s="619"/>
      <c r="BN19" s="620"/>
      <c r="BO19" s="671">
        <v>3.7</v>
      </c>
      <c r="BP19" s="671"/>
      <c r="BQ19" s="671"/>
      <c r="BR19" s="671"/>
      <c r="BS19" s="624" t="s">
        <v>108</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x14ac:dyDescent="0.15">
      <c r="B20" s="615" t="s">
        <v>252</v>
      </c>
      <c r="C20" s="616"/>
      <c r="D20" s="616"/>
      <c r="E20" s="616"/>
      <c r="F20" s="616"/>
      <c r="G20" s="616"/>
      <c r="H20" s="616"/>
      <c r="I20" s="616"/>
      <c r="J20" s="616"/>
      <c r="K20" s="616"/>
      <c r="L20" s="616"/>
      <c r="M20" s="616"/>
      <c r="N20" s="616"/>
      <c r="O20" s="616"/>
      <c r="P20" s="616"/>
      <c r="Q20" s="617"/>
      <c r="R20" s="618">
        <v>11601882</v>
      </c>
      <c r="S20" s="619"/>
      <c r="T20" s="619"/>
      <c r="U20" s="619"/>
      <c r="V20" s="619"/>
      <c r="W20" s="619"/>
      <c r="X20" s="619"/>
      <c r="Y20" s="620"/>
      <c r="Z20" s="671">
        <v>60.5</v>
      </c>
      <c r="AA20" s="671"/>
      <c r="AB20" s="671"/>
      <c r="AC20" s="671"/>
      <c r="AD20" s="672">
        <v>10914923</v>
      </c>
      <c r="AE20" s="672"/>
      <c r="AF20" s="672"/>
      <c r="AG20" s="672"/>
      <c r="AH20" s="672"/>
      <c r="AI20" s="672"/>
      <c r="AJ20" s="672"/>
      <c r="AK20" s="672"/>
      <c r="AL20" s="641">
        <v>99.1</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v>257417</v>
      </c>
      <c r="BH20" s="619"/>
      <c r="BI20" s="619"/>
      <c r="BJ20" s="619"/>
      <c r="BK20" s="619"/>
      <c r="BL20" s="619"/>
      <c r="BM20" s="619"/>
      <c r="BN20" s="620"/>
      <c r="BO20" s="671">
        <v>3.7</v>
      </c>
      <c r="BP20" s="671"/>
      <c r="BQ20" s="671"/>
      <c r="BR20" s="671"/>
      <c r="BS20" s="624" t="s">
        <v>108</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18637400</v>
      </c>
      <c r="CS20" s="619"/>
      <c r="CT20" s="619"/>
      <c r="CU20" s="619"/>
      <c r="CV20" s="619"/>
      <c r="CW20" s="619"/>
      <c r="CX20" s="619"/>
      <c r="CY20" s="620"/>
      <c r="CZ20" s="671">
        <v>100</v>
      </c>
      <c r="DA20" s="671"/>
      <c r="DB20" s="671"/>
      <c r="DC20" s="671"/>
      <c r="DD20" s="624">
        <v>2156467</v>
      </c>
      <c r="DE20" s="619"/>
      <c r="DF20" s="619"/>
      <c r="DG20" s="619"/>
      <c r="DH20" s="619"/>
      <c r="DI20" s="619"/>
      <c r="DJ20" s="619"/>
      <c r="DK20" s="619"/>
      <c r="DL20" s="619"/>
      <c r="DM20" s="619"/>
      <c r="DN20" s="619"/>
      <c r="DO20" s="619"/>
      <c r="DP20" s="620"/>
      <c r="DQ20" s="624">
        <v>12574878</v>
      </c>
      <c r="DR20" s="619"/>
      <c r="DS20" s="619"/>
      <c r="DT20" s="619"/>
      <c r="DU20" s="619"/>
      <c r="DV20" s="619"/>
      <c r="DW20" s="619"/>
      <c r="DX20" s="619"/>
      <c r="DY20" s="619"/>
      <c r="DZ20" s="619"/>
      <c r="EA20" s="619"/>
      <c r="EB20" s="619"/>
      <c r="EC20" s="654"/>
    </row>
    <row r="21" spans="2:133" ht="11.25" customHeight="1" x14ac:dyDescent="0.15">
      <c r="B21" s="615" t="s">
        <v>255</v>
      </c>
      <c r="C21" s="616"/>
      <c r="D21" s="616"/>
      <c r="E21" s="616"/>
      <c r="F21" s="616"/>
      <c r="G21" s="616"/>
      <c r="H21" s="616"/>
      <c r="I21" s="616"/>
      <c r="J21" s="616"/>
      <c r="K21" s="616"/>
      <c r="L21" s="616"/>
      <c r="M21" s="616"/>
      <c r="N21" s="616"/>
      <c r="O21" s="616"/>
      <c r="P21" s="616"/>
      <c r="Q21" s="617"/>
      <c r="R21" s="618">
        <v>9204</v>
      </c>
      <c r="S21" s="619"/>
      <c r="T21" s="619"/>
      <c r="U21" s="619"/>
      <c r="V21" s="619"/>
      <c r="W21" s="619"/>
      <c r="X21" s="619"/>
      <c r="Y21" s="620"/>
      <c r="Z21" s="671">
        <v>0</v>
      </c>
      <c r="AA21" s="671"/>
      <c r="AB21" s="671"/>
      <c r="AC21" s="671"/>
      <c r="AD21" s="672">
        <v>9204</v>
      </c>
      <c r="AE21" s="672"/>
      <c r="AF21" s="672"/>
      <c r="AG21" s="672"/>
      <c r="AH21" s="672"/>
      <c r="AI21" s="672"/>
      <c r="AJ21" s="672"/>
      <c r="AK21" s="672"/>
      <c r="AL21" s="641">
        <v>0.1</v>
      </c>
      <c r="AM21" s="673"/>
      <c r="AN21" s="673"/>
      <c r="AO21" s="674"/>
      <c r="AP21" s="709" t="s">
        <v>256</v>
      </c>
      <c r="AQ21" s="719"/>
      <c r="AR21" s="719"/>
      <c r="AS21" s="719"/>
      <c r="AT21" s="719"/>
      <c r="AU21" s="719"/>
      <c r="AV21" s="719"/>
      <c r="AW21" s="719"/>
      <c r="AX21" s="719"/>
      <c r="AY21" s="719"/>
      <c r="AZ21" s="719"/>
      <c r="BA21" s="719"/>
      <c r="BB21" s="719"/>
      <c r="BC21" s="719"/>
      <c r="BD21" s="719"/>
      <c r="BE21" s="719"/>
      <c r="BF21" s="711"/>
      <c r="BG21" s="618">
        <v>11</v>
      </c>
      <c r="BH21" s="619"/>
      <c r="BI21" s="619"/>
      <c r="BJ21" s="619"/>
      <c r="BK21" s="619"/>
      <c r="BL21" s="619"/>
      <c r="BM21" s="619"/>
      <c r="BN21" s="620"/>
      <c r="BO21" s="671">
        <v>0</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257</v>
      </c>
      <c r="C22" s="616"/>
      <c r="D22" s="616"/>
      <c r="E22" s="616"/>
      <c r="F22" s="616"/>
      <c r="G22" s="616"/>
      <c r="H22" s="616"/>
      <c r="I22" s="616"/>
      <c r="J22" s="616"/>
      <c r="K22" s="616"/>
      <c r="L22" s="616"/>
      <c r="M22" s="616"/>
      <c r="N22" s="616"/>
      <c r="O22" s="616"/>
      <c r="P22" s="616"/>
      <c r="Q22" s="617"/>
      <c r="R22" s="618">
        <v>364095</v>
      </c>
      <c r="S22" s="619"/>
      <c r="T22" s="619"/>
      <c r="U22" s="619"/>
      <c r="V22" s="619"/>
      <c r="W22" s="619"/>
      <c r="X22" s="619"/>
      <c r="Y22" s="620"/>
      <c r="Z22" s="671">
        <v>1.9</v>
      </c>
      <c r="AA22" s="671"/>
      <c r="AB22" s="671"/>
      <c r="AC22" s="671"/>
      <c r="AD22" s="672" t="s">
        <v>108</v>
      </c>
      <c r="AE22" s="672"/>
      <c r="AF22" s="672"/>
      <c r="AG22" s="672"/>
      <c r="AH22" s="672"/>
      <c r="AI22" s="672"/>
      <c r="AJ22" s="672"/>
      <c r="AK22" s="672"/>
      <c r="AL22" s="641" t="s">
        <v>108</v>
      </c>
      <c r="AM22" s="673"/>
      <c r="AN22" s="673"/>
      <c r="AO22" s="674"/>
      <c r="AP22" s="709" t="s">
        <v>258</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260</v>
      </c>
      <c r="C23" s="616"/>
      <c r="D23" s="616"/>
      <c r="E23" s="616"/>
      <c r="F23" s="616"/>
      <c r="G23" s="616"/>
      <c r="H23" s="616"/>
      <c r="I23" s="616"/>
      <c r="J23" s="616"/>
      <c r="K23" s="616"/>
      <c r="L23" s="616"/>
      <c r="M23" s="616"/>
      <c r="N23" s="616"/>
      <c r="O23" s="616"/>
      <c r="P23" s="616"/>
      <c r="Q23" s="617"/>
      <c r="R23" s="618">
        <v>405998</v>
      </c>
      <c r="S23" s="619"/>
      <c r="T23" s="619"/>
      <c r="U23" s="619"/>
      <c r="V23" s="619"/>
      <c r="W23" s="619"/>
      <c r="X23" s="619"/>
      <c r="Y23" s="620"/>
      <c r="Z23" s="671">
        <v>2.1</v>
      </c>
      <c r="AA23" s="671"/>
      <c r="AB23" s="671"/>
      <c r="AC23" s="671"/>
      <c r="AD23" s="672">
        <v>45390</v>
      </c>
      <c r="AE23" s="672"/>
      <c r="AF23" s="672"/>
      <c r="AG23" s="672"/>
      <c r="AH23" s="672"/>
      <c r="AI23" s="672"/>
      <c r="AJ23" s="672"/>
      <c r="AK23" s="672"/>
      <c r="AL23" s="641">
        <v>0.4</v>
      </c>
      <c r="AM23" s="673"/>
      <c r="AN23" s="673"/>
      <c r="AO23" s="674"/>
      <c r="AP23" s="709" t="s">
        <v>261</v>
      </c>
      <c r="AQ23" s="719"/>
      <c r="AR23" s="719"/>
      <c r="AS23" s="719"/>
      <c r="AT23" s="719"/>
      <c r="AU23" s="719"/>
      <c r="AV23" s="719"/>
      <c r="AW23" s="719"/>
      <c r="AX23" s="719"/>
      <c r="AY23" s="719"/>
      <c r="AZ23" s="719"/>
      <c r="BA23" s="719"/>
      <c r="BB23" s="719"/>
      <c r="BC23" s="719"/>
      <c r="BD23" s="719"/>
      <c r="BE23" s="719"/>
      <c r="BF23" s="711"/>
      <c r="BG23" s="618">
        <v>257406</v>
      </c>
      <c r="BH23" s="619"/>
      <c r="BI23" s="619"/>
      <c r="BJ23" s="619"/>
      <c r="BK23" s="619"/>
      <c r="BL23" s="619"/>
      <c r="BM23" s="619"/>
      <c r="BN23" s="620"/>
      <c r="BO23" s="671">
        <v>3.7</v>
      </c>
      <c r="BP23" s="671"/>
      <c r="BQ23" s="671"/>
      <c r="BR23" s="671"/>
      <c r="BS23" s="624" t="s">
        <v>108</v>
      </c>
      <c r="BT23" s="619"/>
      <c r="BU23" s="619"/>
      <c r="BV23" s="619"/>
      <c r="BW23" s="619"/>
      <c r="BX23" s="619"/>
      <c r="BY23" s="619"/>
      <c r="BZ23" s="619"/>
      <c r="CA23" s="619"/>
      <c r="CB23" s="654"/>
      <c r="CD23" s="723" t="s">
        <v>200</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x14ac:dyDescent="0.15">
      <c r="B24" s="615" t="s">
        <v>267</v>
      </c>
      <c r="C24" s="616"/>
      <c r="D24" s="616"/>
      <c r="E24" s="616"/>
      <c r="F24" s="616"/>
      <c r="G24" s="616"/>
      <c r="H24" s="616"/>
      <c r="I24" s="616"/>
      <c r="J24" s="616"/>
      <c r="K24" s="616"/>
      <c r="L24" s="616"/>
      <c r="M24" s="616"/>
      <c r="N24" s="616"/>
      <c r="O24" s="616"/>
      <c r="P24" s="616"/>
      <c r="Q24" s="617"/>
      <c r="R24" s="618">
        <v>43469</v>
      </c>
      <c r="S24" s="619"/>
      <c r="T24" s="619"/>
      <c r="U24" s="619"/>
      <c r="V24" s="619"/>
      <c r="W24" s="619"/>
      <c r="X24" s="619"/>
      <c r="Y24" s="620"/>
      <c r="Z24" s="671">
        <v>0.2</v>
      </c>
      <c r="AA24" s="671"/>
      <c r="AB24" s="671"/>
      <c r="AC24" s="671"/>
      <c r="AD24" s="672" t="s">
        <v>108</v>
      </c>
      <c r="AE24" s="672"/>
      <c r="AF24" s="672"/>
      <c r="AG24" s="672"/>
      <c r="AH24" s="672"/>
      <c r="AI24" s="672"/>
      <c r="AJ24" s="672"/>
      <c r="AK24" s="672"/>
      <c r="AL24" s="641" t="s">
        <v>108</v>
      </c>
      <c r="AM24" s="673"/>
      <c r="AN24" s="673"/>
      <c r="AO24" s="674"/>
      <c r="AP24" s="709" t="s">
        <v>268</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8744749</v>
      </c>
      <c r="CS24" s="669"/>
      <c r="CT24" s="669"/>
      <c r="CU24" s="669"/>
      <c r="CV24" s="669"/>
      <c r="CW24" s="669"/>
      <c r="CX24" s="669"/>
      <c r="CY24" s="716"/>
      <c r="CZ24" s="720">
        <v>46.9</v>
      </c>
      <c r="DA24" s="721"/>
      <c r="DB24" s="721"/>
      <c r="DC24" s="722"/>
      <c r="DD24" s="715">
        <v>5572692</v>
      </c>
      <c r="DE24" s="669"/>
      <c r="DF24" s="669"/>
      <c r="DG24" s="669"/>
      <c r="DH24" s="669"/>
      <c r="DI24" s="669"/>
      <c r="DJ24" s="669"/>
      <c r="DK24" s="716"/>
      <c r="DL24" s="715">
        <v>5367028</v>
      </c>
      <c r="DM24" s="669"/>
      <c r="DN24" s="669"/>
      <c r="DO24" s="669"/>
      <c r="DP24" s="669"/>
      <c r="DQ24" s="669"/>
      <c r="DR24" s="669"/>
      <c r="DS24" s="669"/>
      <c r="DT24" s="669"/>
      <c r="DU24" s="669"/>
      <c r="DV24" s="716"/>
      <c r="DW24" s="717">
        <v>44.9</v>
      </c>
      <c r="DX24" s="686"/>
      <c r="DY24" s="686"/>
      <c r="DZ24" s="686"/>
      <c r="EA24" s="686"/>
      <c r="EB24" s="686"/>
      <c r="EC24" s="718"/>
    </row>
    <row r="25" spans="2:133" ht="11.25" customHeight="1" x14ac:dyDescent="0.15">
      <c r="B25" s="615" t="s">
        <v>270</v>
      </c>
      <c r="C25" s="616"/>
      <c r="D25" s="616"/>
      <c r="E25" s="616"/>
      <c r="F25" s="616"/>
      <c r="G25" s="616"/>
      <c r="H25" s="616"/>
      <c r="I25" s="616"/>
      <c r="J25" s="616"/>
      <c r="K25" s="616"/>
      <c r="L25" s="616"/>
      <c r="M25" s="616"/>
      <c r="N25" s="616"/>
      <c r="O25" s="616"/>
      <c r="P25" s="616"/>
      <c r="Q25" s="617"/>
      <c r="R25" s="618">
        <v>2442709</v>
      </c>
      <c r="S25" s="619"/>
      <c r="T25" s="619"/>
      <c r="U25" s="619"/>
      <c r="V25" s="619"/>
      <c r="W25" s="619"/>
      <c r="X25" s="619"/>
      <c r="Y25" s="620"/>
      <c r="Z25" s="671">
        <v>12.7</v>
      </c>
      <c r="AA25" s="671"/>
      <c r="AB25" s="671"/>
      <c r="AC25" s="671"/>
      <c r="AD25" s="672" t="s">
        <v>108</v>
      </c>
      <c r="AE25" s="672"/>
      <c r="AF25" s="672"/>
      <c r="AG25" s="672"/>
      <c r="AH25" s="672"/>
      <c r="AI25" s="672"/>
      <c r="AJ25" s="672"/>
      <c r="AK25" s="672"/>
      <c r="AL25" s="641" t="s">
        <v>108</v>
      </c>
      <c r="AM25" s="673"/>
      <c r="AN25" s="673"/>
      <c r="AO25" s="674"/>
      <c r="AP25" s="709" t="s">
        <v>271</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2913410</v>
      </c>
      <c r="CS25" s="637"/>
      <c r="CT25" s="637"/>
      <c r="CU25" s="637"/>
      <c r="CV25" s="637"/>
      <c r="CW25" s="637"/>
      <c r="CX25" s="637"/>
      <c r="CY25" s="638"/>
      <c r="CZ25" s="621">
        <v>15.6</v>
      </c>
      <c r="DA25" s="639"/>
      <c r="DB25" s="639"/>
      <c r="DC25" s="640"/>
      <c r="DD25" s="624">
        <v>2570731</v>
      </c>
      <c r="DE25" s="637"/>
      <c r="DF25" s="637"/>
      <c r="DG25" s="637"/>
      <c r="DH25" s="637"/>
      <c r="DI25" s="637"/>
      <c r="DJ25" s="637"/>
      <c r="DK25" s="638"/>
      <c r="DL25" s="624">
        <v>2545694</v>
      </c>
      <c r="DM25" s="637"/>
      <c r="DN25" s="637"/>
      <c r="DO25" s="637"/>
      <c r="DP25" s="637"/>
      <c r="DQ25" s="637"/>
      <c r="DR25" s="637"/>
      <c r="DS25" s="637"/>
      <c r="DT25" s="637"/>
      <c r="DU25" s="637"/>
      <c r="DV25" s="638"/>
      <c r="DW25" s="641">
        <v>21.3</v>
      </c>
      <c r="DX25" s="642"/>
      <c r="DY25" s="642"/>
      <c r="DZ25" s="642"/>
      <c r="EA25" s="642"/>
      <c r="EB25" s="642"/>
      <c r="EC25" s="643"/>
    </row>
    <row r="26" spans="2:133" ht="11.25" customHeight="1" x14ac:dyDescent="0.15">
      <c r="B26" s="712" t="s">
        <v>273</v>
      </c>
      <c r="C26" s="713"/>
      <c r="D26" s="713"/>
      <c r="E26" s="713"/>
      <c r="F26" s="713"/>
      <c r="G26" s="713"/>
      <c r="H26" s="713"/>
      <c r="I26" s="713"/>
      <c r="J26" s="713"/>
      <c r="K26" s="713"/>
      <c r="L26" s="713"/>
      <c r="M26" s="713"/>
      <c r="N26" s="713"/>
      <c r="O26" s="713"/>
      <c r="P26" s="713"/>
      <c r="Q26" s="714"/>
      <c r="R26" s="618">
        <v>42849</v>
      </c>
      <c r="S26" s="619"/>
      <c r="T26" s="619"/>
      <c r="U26" s="619"/>
      <c r="V26" s="619"/>
      <c r="W26" s="619"/>
      <c r="X26" s="619"/>
      <c r="Y26" s="620"/>
      <c r="Z26" s="671">
        <v>0.2</v>
      </c>
      <c r="AA26" s="671"/>
      <c r="AB26" s="671"/>
      <c r="AC26" s="671"/>
      <c r="AD26" s="672">
        <v>42849</v>
      </c>
      <c r="AE26" s="672"/>
      <c r="AF26" s="672"/>
      <c r="AG26" s="672"/>
      <c r="AH26" s="672"/>
      <c r="AI26" s="672"/>
      <c r="AJ26" s="672"/>
      <c r="AK26" s="672"/>
      <c r="AL26" s="641">
        <v>0.4</v>
      </c>
      <c r="AM26" s="673"/>
      <c r="AN26" s="673"/>
      <c r="AO26" s="674"/>
      <c r="AP26" s="709" t="s">
        <v>274</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1842410</v>
      </c>
      <c r="CS26" s="619"/>
      <c r="CT26" s="619"/>
      <c r="CU26" s="619"/>
      <c r="CV26" s="619"/>
      <c r="CW26" s="619"/>
      <c r="CX26" s="619"/>
      <c r="CY26" s="620"/>
      <c r="CZ26" s="621">
        <v>9.9</v>
      </c>
      <c r="DA26" s="639"/>
      <c r="DB26" s="639"/>
      <c r="DC26" s="640"/>
      <c r="DD26" s="624">
        <v>1603453</v>
      </c>
      <c r="DE26" s="619"/>
      <c r="DF26" s="619"/>
      <c r="DG26" s="619"/>
      <c r="DH26" s="619"/>
      <c r="DI26" s="619"/>
      <c r="DJ26" s="619"/>
      <c r="DK26" s="620"/>
      <c r="DL26" s="624" t="s">
        <v>212</v>
      </c>
      <c r="DM26" s="619"/>
      <c r="DN26" s="619"/>
      <c r="DO26" s="619"/>
      <c r="DP26" s="619"/>
      <c r="DQ26" s="619"/>
      <c r="DR26" s="619"/>
      <c r="DS26" s="619"/>
      <c r="DT26" s="619"/>
      <c r="DU26" s="619"/>
      <c r="DV26" s="620"/>
      <c r="DW26" s="641" t="s">
        <v>212</v>
      </c>
      <c r="DX26" s="642"/>
      <c r="DY26" s="642"/>
      <c r="DZ26" s="642"/>
      <c r="EA26" s="642"/>
      <c r="EB26" s="642"/>
      <c r="EC26" s="643"/>
    </row>
    <row r="27" spans="2:133" ht="11.25" customHeight="1" x14ac:dyDescent="0.15">
      <c r="B27" s="615" t="s">
        <v>276</v>
      </c>
      <c r="C27" s="616"/>
      <c r="D27" s="616"/>
      <c r="E27" s="616"/>
      <c r="F27" s="616"/>
      <c r="G27" s="616"/>
      <c r="H27" s="616"/>
      <c r="I27" s="616"/>
      <c r="J27" s="616"/>
      <c r="K27" s="616"/>
      <c r="L27" s="616"/>
      <c r="M27" s="616"/>
      <c r="N27" s="616"/>
      <c r="O27" s="616"/>
      <c r="P27" s="616"/>
      <c r="Q27" s="617"/>
      <c r="R27" s="618">
        <v>1551060</v>
      </c>
      <c r="S27" s="619"/>
      <c r="T27" s="619"/>
      <c r="U27" s="619"/>
      <c r="V27" s="619"/>
      <c r="W27" s="619"/>
      <c r="X27" s="619"/>
      <c r="Y27" s="620"/>
      <c r="Z27" s="671">
        <v>8.1</v>
      </c>
      <c r="AA27" s="671"/>
      <c r="AB27" s="671"/>
      <c r="AC27" s="671"/>
      <c r="AD27" s="672" t="s">
        <v>108</v>
      </c>
      <c r="AE27" s="672"/>
      <c r="AF27" s="672"/>
      <c r="AG27" s="672"/>
      <c r="AH27" s="672"/>
      <c r="AI27" s="672"/>
      <c r="AJ27" s="672"/>
      <c r="AK27" s="672"/>
      <c r="AL27" s="641" t="s">
        <v>108</v>
      </c>
      <c r="AM27" s="673"/>
      <c r="AN27" s="673"/>
      <c r="AO27" s="674"/>
      <c r="AP27" s="615" t="s">
        <v>277</v>
      </c>
      <c r="AQ27" s="616"/>
      <c r="AR27" s="616"/>
      <c r="AS27" s="616"/>
      <c r="AT27" s="616"/>
      <c r="AU27" s="616"/>
      <c r="AV27" s="616"/>
      <c r="AW27" s="616"/>
      <c r="AX27" s="616"/>
      <c r="AY27" s="616"/>
      <c r="AZ27" s="616"/>
      <c r="BA27" s="616"/>
      <c r="BB27" s="616"/>
      <c r="BC27" s="616"/>
      <c r="BD27" s="616"/>
      <c r="BE27" s="616"/>
      <c r="BF27" s="617"/>
      <c r="BG27" s="618">
        <v>6879136</v>
      </c>
      <c r="BH27" s="619"/>
      <c r="BI27" s="619"/>
      <c r="BJ27" s="619"/>
      <c r="BK27" s="619"/>
      <c r="BL27" s="619"/>
      <c r="BM27" s="619"/>
      <c r="BN27" s="620"/>
      <c r="BO27" s="671">
        <v>100</v>
      </c>
      <c r="BP27" s="671"/>
      <c r="BQ27" s="671"/>
      <c r="BR27" s="671"/>
      <c r="BS27" s="624">
        <v>92491</v>
      </c>
      <c r="BT27" s="619"/>
      <c r="BU27" s="619"/>
      <c r="BV27" s="619"/>
      <c r="BW27" s="619"/>
      <c r="BX27" s="619"/>
      <c r="BY27" s="619"/>
      <c r="BZ27" s="619"/>
      <c r="CA27" s="619"/>
      <c r="CB27" s="654"/>
      <c r="CD27" s="655" t="s">
        <v>278</v>
      </c>
      <c r="CE27" s="652"/>
      <c r="CF27" s="652"/>
      <c r="CG27" s="652"/>
      <c r="CH27" s="652"/>
      <c r="CI27" s="652"/>
      <c r="CJ27" s="652"/>
      <c r="CK27" s="652"/>
      <c r="CL27" s="652"/>
      <c r="CM27" s="652"/>
      <c r="CN27" s="652"/>
      <c r="CO27" s="652"/>
      <c r="CP27" s="652"/>
      <c r="CQ27" s="653"/>
      <c r="CR27" s="618">
        <v>4059079</v>
      </c>
      <c r="CS27" s="637"/>
      <c r="CT27" s="637"/>
      <c r="CU27" s="637"/>
      <c r="CV27" s="637"/>
      <c r="CW27" s="637"/>
      <c r="CX27" s="637"/>
      <c r="CY27" s="638"/>
      <c r="CZ27" s="621">
        <v>21.8</v>
      </c>
      <c r="DA27" s="639"/>
      <c r="DB27" s="639"/>
      <c r="DC27" s="640"/>
      <c r="DD27" s="624">
        <v>1284461</v>
      </c>
      <c r="DE27" s="637"/>
      <c r="DF27" s="637"/>
      <c r="DG27" s="637"/>
      <c r="DH27" s="637"/>
      <c r="DI27" s="637"/>
      <c r="DJ27" s="637"/>
      <c r="DK27" s="638"/>
      <c r="DL27" s="624">
        <v>1103834</v>
      </c>
      <c r="DM27" s="637"/>
      <c r="DN27" s="637"/>
      <c r="DO27" s="637"/>
      <c r="DP27" s="637"/>
      <c r="DQ27" s="637"/>
      <c r="DR27" s="637"/>
      <c r="DS27" s="637"/>
      <c r="DT27" s="637"/>
      <c r="DU27" s="637"/>
      <c r="DV27" s="638"/>
      <c r="DW27" s="641">
        <v>9.1999999999999993</v>
      </c>
      <c r="DX27" s="642"/>
      <c r="DY27" s="642"/>
      <c r="DZ27" s="642"/>
      <c r="EA27" s="642"/>
      <c r="EB27" s="642"/>
      <c r="EC27" s="643"/>
    </row>
    <row r="28" spans="2:133" ht="11.25" customHeight="1" x14ac:dyDescent="0.15">
      <c r="B28" s="615" t="s">
        <v>279</v>
      </c>
      <c r="C28" s="616"/>
      <c r="D28" s="616"/>
      <c r="E28" s="616"/>
      <c r="F28" s="616"/>
      <c r="G28" s="616"/>
      <c r="H28" s="616"/>
      <c r="I28" s="616"/>
      <c r="J28" s="616"/>
      <c r="K28" s="616"/>
      <c r="L28" s="616"/>
      <c r="M28" s="616"/>
      <c r="N28" s="616"/>
      <c r="O28" s="616"/>
      <c r="P28" s="616"/>
      <c r="Q28" s="617"/>
      <c r="R28" s="618">
        <v>55390</v>
      </c>
      <c r="S28" s="619"/>
      <c r="T28" s="619"/>
      <c r="U28" s="619"/>
      <c r="V28" s="619"/>
      <c r="W28" s="619"/>
      <c r="X28" s="619"/>
      <c r="Y28" s="620"/>
      <c r="Z28" s="671">
        <v>0.3</v>
      </c>
      <c r="AA28" s="671"/>
      <c r="AB28" s="671"/>
      <c r="AC28" s="671"/>
      <c r="AD28" s="672">
        <v>602</v>
      </c>
      <c r="AE28" s="672"/>
      <c r="AF28" s="672"/>
      <c r="AG28" s="672"/>
      <c r="AH28" s="672"/>
      <c r="AI28" s="672"/>
      <c r="AJ28" s="672"/>
      <c r="AK28" s="672"/>
      <c r="AL28" s="641">
        <v>0</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280</v>
      </c>
      <c r="CE28" s="652"/>
      <c r="CF28" s="652"/>
      <c r="CG28" s="652"/>
      <c r="CH28" s="652"/>
      <c r="CI28" s="652"/>
      <c r="CJ28" s="652"/>
      <c r="CK28" s="652"/>
      <c r="CL28" s="652"/>
      <c r="CM28" s="652"/>
      <c r="CN28" s="652"/>
      <c r="CO28" s="652"/>
      <c r="CP28" s="652"/>
      <c r="CQ28" s="653"/>
      <c r="CR28" s="618">
        <v>1772260</v>
      </c>
      <c r="CS28" s="619"/>
      <c r="CT28" s="619"/>
      <c r="CU28" s="619"/>
      <c r="CV28" s="619"/>
      <c r="CW28" s="619"/>
      <c r="CX28" s="619"/>
      <c r="CY28" s="620"/>
      <c r="CZ28" s="621">
        <v>9.5</v>
      </c>
      <c r="DA28" s="639"/>
      <c r="DB28" s="639"/>
      <c r="DC28" s="640"/>
      <c r="DD28" s="624">
        <v>1717500</v>
      </c>
      <c r="DE28" s="619"/>
      <c r="DF28" s="619"/>
      <c r="DG28" s="619"/>
      <c r="DH28" s="619"/>
      <c r="DI28" s="619"/>
      <c r="DJ28" s="619"/>
      <c r="DK28" s="620"/>
      <c r="DL28" s="624">
        <v>1717500</v>
      </c>
      <c r="DM28" s="619"/>
      <c r="DN28" s="619"/>
      <c r="DO28" s="619"/>
      <c r="DP28" s="619"/>
      <c r="DQ28" s="619"/>
      <c r="DR28" s="619"/>
      <c r="DS28" s="619"/>
      <c r="DT28" s="619"/>
      <c r="DU28" s="619"/>
      <c r="DV28" s="620"/>
      <c r="DW28" s="641">
        <v>14.4</v>
      </c>
      <c r="DX28" s="642"/>
      <c r="DY28" s="642"/>
      <c r="DZ28" s="642"/>
      <c r="EA28" s="642"/>
      <c r="EB28" s="642"/>
      <c r="EC28" s="643"/>
    </row>
    <row r="29" spans="2:133" ht="11.25" customHeight="1" x14ac:dyDescent="0.15">
      <c r="B29" s="615" t="s">
        <v>281</v>
      </c>
      <c r="C29" s="616"/>
      <c r="D29" s="616"/>
      <c r="E29" s="616"/>
      <c r="F29" s="616"/>
      <c r="G29" s="616"/>
      <c r="H29" s="616"/>
      <c r="I29" s="616"/>
      <c r="J29" s="616"/>
      <c r="K29" s="616"/>
      <c r="L29" s="616"/>
      <c r="M29" s="616"/>
      <c r="N29" s="616"/>
      <c r="O29" s="616"/>
      <c r="P29" s="616"/>
      <c r="Q29" s="617"/>
      <c r="R29" s="618">
        <v>28280</v>
      </c>
      <c r="S29" s="619"/>
      <c r="T29" s="619"/>
      <c r="U29" s="619"/>
      <c r="V29" s="619"/>
      <c r="W29" s="619"/>
      <c r="X29" s="619"/>
      <c r="Y29" s="620"/>
      <c r="Z29" s="671">
        <v>0.1</v>
      </c>
      <c r="AA29" s="671"/>
      <c r="AB29" s="671"/>
      <c r="AC29" s="671"/>
      <c r="AD29" s="672" t="s">
        <v>108</v>
      </c>
      <c r="AE29" s="672"/>
      <c r="AF29" s="672"/>
      <c r="AG29" s="672"/>
      <c r="AH29" s="672"/>
      <c r="AI29" s="672"/>
      <c r="AJ29" s="672"/>
      <c r="AK29" s="672"/>
      <c r="AL29" s="641" t="s">
        <v>108</v>
      </c>
      <c r="AM29" s="673"/>
      <c r="AN29" s="673"/>
      <c r="AO29" s="674"/>
      <c r="AP29" s="678" t="s">
        <v>200</v>
      </c>
      <c r="AQ29" s="679"/>
      <c r="AR29" s="679"/>
      <c r="AS29" s="679"/>
      <c r="AT29" s="679"/>
      <c r="AU29" s="679"/>
      <c r="AV29" s="679"/>
      <c r="AW29" s="679"/>
      <c r="AX29" s="679"/>
      <c r="AY29" s="679"/>
      <c r="AZ29" s="679"/>
      <c r="BA29" s="679"/>
      <c r="BB29" s="679"/>
      <c r="BC29" s="679"/>
      <c r="BD29" s="679"/>
      <c r="BE29" s="679"/>
      <c r="BF29" s="680"/>
      <c r="BG29" s="678" t="s">
        <v>282</v>
      </c>
      <c r="BH29" s="694"/>
      <c r="BI29" s="694"/>
      <c r="BJ29" s="694"/>
      <c r="BK29" s="694"/>
      <c r="BL29" s="694"/>
      <c r="BM29" s="694"/>
      <c r="BN29" s="694"/>
      <c r="BO29" s="694"/>
      <c r="BP29" s="694"/>
      <c r="BQ29" s="695"/>
      <c r="BR29" s="678" t="s">
        <v>283</v>
      </c>
      <c r="BS29" s="694"/>
      <c r="BT29" s="694"/>
      <c r="BU29" s="694"/>
      <c r="BV29" s="694"/>
      <c r="BW29" s="694"/>
      <c r="BX29" s="694"/>
      <c r="BY29" s="694"/>
      <c r="BZ29" s="694"/>
      <c r="CA29" s="694"/>
      <c r="CB29" s="695"/>
      <c r="CD29" s="688" t="s">
        <v>284</v>
      </c>
      <c r="CE29" s="689"/>
      <c r="CF29" s="655" t="s">
        <v>285</v>
      </c>
      <c r="CG29" s="652"/>
      <c r="CH29" s="652"/>
      <c r="CI29" s="652"/>
      <c r="CJ29" s="652"/>
      <c r="CK29" s="652"/>
      <c r="CL29" s="652"/>
      <c r="CM29" s="652"/>
      <c r="CN29" s="652"/>
      <c r="CO29" s="652"/>
      <c r="CP29" s="652"/>
      <c r="CQ29" s="653"/>
      <c r="CR29" s="618">
        <v>1772256</v>
      </c>
      <c r="CS29" s="637"/>
      <c r="CT29" s="637"/>
      <c r="CU29" s="637"/>
      <c r="CV29" s="637"/>
      <c r="CW29" s="637"/>
      <c r="CX29" s="637"/>
      <c r="CY29" s="638"/>
      <c r="CZ29" s="621">
        <v>9.5</v>
      </c>
      <c r="DA29" s="639"/>
      <c r="DB29" s="639"/>
      <c r="DC29" s="640"/>
      <c r="DD29" s="624">
        <v>1717496</v>
      </c>
      <c r="DE29" s="637"/>
      <c r="DF29" s="637"/>
      <c r="DG29" s="637"/>
      <c r="DH29" s="637"/>
      <c r="DI29" s="637"/>
      <c r="DJ29" s="637"/>
      <c r="DK29" s="638"/>
      <c r="DL29" s="624">
        <v>1717496</v>
      </c>
      <c r="DM29" s="637"/>
      <c r="DN29" s="637"/>
      <c r="DO29" s="637"/>
      <c r="DP29" s="637"/>
      <c r="DQ29" s="637"/>
      <c r="DR29" s="637"/>
      <c r="DS29" s="637"/>
      <c r="DT29" s="637"/>
      <c r="DU29" s="637"/>
      <c r="DV29" s="638"/>
      <c r="DW29" s="641">
        <v>14.4</v>
      </c>
      <c r="DX29" s="642"/>
      <c r="DY29" s="642"/>
      <c r="DZ29" s="642"/>
      <c r="EA29" s="642"/>
      <c r="EB29" s="642"/>
      <c r="EC29" s="643"/>
    </row>
    <row r="30" spans="2:133" ht="11.25" customHeight="1" x14ac:dyDescent="0.15">
      <c r="B30" s="615" t="s">
        <v>286</v>
      </c>
      <c r="C30" s="616"/>
      <c r="D30" s="616"/>
      <c r="E30" s="616"/>
      <c r="F30" s="616"/>
      <c r="G30" s="616"/>
      <c r="H30" s="616"/>
      <c r="I30" s="616"/>
      <c r="J30" s="616"/>
      <c r="K30" s="616"/>
      <c r="L30" s="616"/>
      <c r="M30" s="616"/>
      <c r="N30" s="616"/>
      <c r="O30" s="616"/>
      <c r="P30" s="616"/>
      <c r="Q30" s="617"/>
      <c r="R30" s="618">
        <v>464221</v>
      </c>
      <c r="S30" s="619"/>
      <c r="T30" s="619"/>
      <c r="U30" s="619"/>
      <c r="V30" s="619"/>
      <c r="W30" s="619"/>
      <c r="X30" s="619"/>
      <c r="Y30" s="620"/>
      <c r="Z30" s="671">
        <v>2.4</v>
      </c>
      <c r="AA30" s="671"/>
      <c r="AB30" s="671"/>
      <c r="AC30" s="671"/>
      <c r="AD30" s="672" t="s">
        <v>108</v>
      </c>
      <c r="AE30" s="672"/>
      <c r="AF30" s="672"/>
      <c r="AG30" s="672"/>
      <c r="AH30" s="672"/>
      <c r="AI30" s="672"/>
      <c r="AJ30" s="672"/>
      <c r="AK30" s="672"/>
      <c r="AL30" s="641" t="s">
        <v>108</v>
      </c>
      <c r="AM30" s="673"/>
      <c r="AN30" s="673"/>
      <c r="AO30" s="674"/>
      <c r="AP30" s="696" t="s">
        <v>287</v>
      </c>
      <c r="AQ30" s="697"/>
      <c r="AR30" s="697"/>
      <c r="AS30" s="697"/>
      <c r="AT30" s="702" t="s">
        <v>288</v>
      </c>
      <c r="AU30" s="182"/>
      <c r="AV30" s="182"/>
      <c r="AW30" s="182"/>
      <c r="AX30" s="705" t="s">
        <v>166</v>
      </c>
      <c r="AY30" s="706"/>
      <c r="AZ30" s="706"/>
      <c r="BA30" s="706"/>
      <c r="BB30" s="706"/>
      <c r="BC30" s="706"/>
      <c r="BD30" s="706"/>
      <c r="BE30" s="706"/>
      <c r="BF30" s="707"/>
      <c r="BG30" s="684">
        <v>99.2</v>
      </c>
      <c r="BH30" s="685"/>
      <c r="BI30" s="685"/>
      <c r="BJ30" s="685"/>
      <c r="BK30" s="685"/>
      <c r="BL30" s="685"/>
      <c r="BM30" s="686">
        <v>95.9</v>
      </c>
      <c r="BN30" s="685"/>
      <c r="BO30" s="685"/>
      <c r="BP30" s="685"/>
      <c r="BQ30" s="687"/>
      <c r="BR30" s="684">
        <v>99</v>
      </c>
      <c r="BS30" s="685"/>
      <c r="BT30" s="685"/>
      <c r="BU30" s="685"/>
      <c r="BV30" s="685"/>
      <c r="BW30" s="685"/>
      <c r="BX30" s="686">
        <v>95.8</v>
      </c>
      <c r="BY30" s="685"/>
      <c r="BZ30" s="685"/>
      <c r="CA30" s="685"/>
      <c r="CB30" s="687"/>
      <c r="CD30" s="690"/>
      <c r="CE30" s="691"/>
      <c r="CF30" s="655" t="s">
        <v>289</v>
      </c>
      <c r="CG30" s="652"/>
      <c r="CH30" s="652"/>
      <c r="CI30" s="652"/>
      <c r="CJ30" s="652"/>
      <c r="CK30" s="652"/>
      <c r="CL30" s="652"/>
      <c r="CM30" s="652"/>
      <c r="CN30" s="652"/>
      <c r="CO30" s="652"/>
      <c r="CP30" s="652"/>
      <c r="CQ30" s="653"/>
      <c r="CR30" s="618">
        <v>1590134</v>
      </c>
      <c r="CS30" s="619"/>
      <c r="CT30" s="619"/>
      <c r="CU30" s="619"/>
      <c r="CV30" s="619"/>
      <c r="CW30" s="619"/>
      <c r="CX30" s="619"/>
      <c r="CY30" s="620"/>
      <c r="CZ30" s="621">
        <v>8.5</v>
      </c>
      <c r="DA30" s="639"/>
      <c r="DB30" s="639"/>
      <c r="DC30" s="640"/>
      <c r="DD30" s="624">
        <v>1536075</v>
      </c>
      <c r="DE30" s="619"/>
      <c r="DF30" s="619"/>
      <c r="DG30" s="619"/>
      <c r="DH30" s="619"/>
      <c r="DI30" s="619"/>
      <c r="DJ30" s="619"/>
      <c r="DK30" s="620"/>
      <c r="DL30" s="624">
        <v>1536075</v>
      </c>
      <c r="DM30" s="619"/>
      <c r="DN30" s="619"/>
      <c r="DO30" s="619"/>
      <c r="DP30" s="619"/>
      <c r="DQ30" s="619"/>
      <c r="DR30" s="619"/>
      <c r="DS30" s="619"/>
      <c r="DT30" s="619"/>
      <c r="DU30" s="619"/>
      <c r="DV30" s="620"/>
      <c r="DW30" s="641">
        <v>12.9</v>
      </c>
      <c r="DX30" s="642"/>
      <c r="DY30" s="642"/>
      <c r="DZ30" s="642"/>
      <c r="EA30" s="642"/>
      <c r="EB30" s="642"/>
      <c r="EC30" s="643"/>
    </row>
    <row r="31" spans="2:133" ht="11.25" customHeight="1" x14ac:dyDescent="0.15">
      <c r="B31" s="615" t="s">
        <v>290</v>
      </c>
      <c r="C31" s="616"/>
      <c r="D31" s="616"/>
      <c r="E31" s="616"/>
      <c r="F31" s="616"/>
      <c r="G31" s="616"/>
      <c r="H31" s="616"/>
      <c r="I31" s="616"/>
      <c r="J31" s="616"/>
      <c r="K31" s="616"/>
      <c r="L31" s="616"/>
      <c r="M31" s="616"/>
      <c r="N31" s="616"/>
      <c r="O31" s="616"/>
      <c r="P31" s="616"/>
      <c r="Q31" s="617"/>
      <c r="R31" s="618">
        <v>329881</v>
      </c>
      <c r="S31" s="619"/>
      <c r="T31" s="619"/>
      <c r="U31" s="619"/>
      <c r="V31" s="619"/>
      <c r="W31" s="619"/>
      <c r="X31" s="619"/>
      <c r="Y31" s="620"/>
      <c r="Z31" s="671">
        <v>1.7</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291</v>
      </c>
      <c r="AV31" s="181"/>
      <c r="AW31" s="181"/>
      <c r="AX31" s="615" t="s">
        <v>292</v>
      </c>
      <c r="AY31" s="616"/>
      <c r="AZ31" s="616"/>
      <c r="BA31" s="616"/>
      <c r="BB31" s="616"/>
      <c r="BC31" s="616"/>
      <c r="BD31" s="616"/>
      <c r="BE31" s="616"/>
      <c r="BF31" s="617"/>
      <c r="BG31" s="682">
        <v>99.1</v>
      </c>
      <c r="BH31" s="637"/>
      <c r="BI31" s="637"/>
      <c r="BJ31" s="637"/>
      <c r="BK31" s="637"/>
      <c r="BL31" s="637"/>
      <c r="BM31" s="673">
        <v>95.7</v>
      </c>
      <c r="BN31" s="683"/>
      <c r="BO31" s="683"/>
      <c r="BP31" s="683"/>
      <c r="BQ31" s="647"/>
      <c r="BR31" s="682">
        <v>98.9</v>
      </c>
      <c r="BS31" s="637"/>
      <c r="BT31" s="637"/>
      <c r="BU31" s="637"/>
      <c r="BV31" s="637"/>
      <c r="BW31" s="637"/>
      <c r="BX31" s="673">
        <v>95.5</v>
      </c>
      <c r="BY31" s="683"/>
      <c r="BZ31" s="683"/>
      <c r="CA31" s="683"/>
      <c r="CB31" s="647"/>
      <c r="CD31" s="690"/>
      <c r="CE31" s="691"/>
      <c r="CF31" s="655" t="s">
        <v>293</v>
      </c>
      <c r="CG31" s="652"/>
      <c r="CH31" s="652"/>
      <c r="CI31" s="652"/>
      <c r="CJ31" s="652"/>
      <c r="CK31" s="652"/>
      <c r="CL31" s="652"/>
      <c r="CM31" s="652"/>
      <c r="CN31" s="652"/>
      <c r="CO31" s="652"/>
      <c r="CP31" s="652"/>
      <c r="CQ31" s="653"/>
      <c r="CR31" s="618">
        <v>182122</v>
      </c>
      <c r="CS31" s="637"/>
      <c r="CT31" s="637"/>
      <c r="CU31" s="637"/>
      <c r="CV31" s="637"/>
      <c r="CW31" s="637"/>
      <c r="CX31" s="637"/>
      <c r="CY31" s="638"/>
      <c r="CZ31" s="621">
        <v>1</v>
      </c>
      <c r="DA31" s="639"/>
      <c r="DB31" s="639"/>
      <c r="DC31" s="640"/>
      <c r="DD31" s="624">
        <v>181421</v>
      </c>
      <c r="DE31" s="637"/>
      <c r="DF31" s="637"/>
      <c r="DG31" s="637"/>
      <c r="DH31" s="637"/>
      <c r="DI31" s="637"/>
      <c r="DJ31" s="637"/>
      <c r="DK31" s="638"/>
      <c r="DL31" s="624">
        <v>181421</v>
      </c>
      <c r="DM31" s="637"/>
      <c r="DN31" s="637"/>
      <c r="DO31" s="637"/>
      <c r="DP31" s="637"/>
      <c r="DQ31" s="637"/>
      <c r="DR31" s="637"/>
      <c r="DS31" s="637"/>
      <c r="DT31" s="637"/>
      <c r="DU31" s="637"/>
      <c r="DV31" s="638"/>
      <c r="DW31" s="641">
        <v>1.5</v>
      </c>
      <c r="DX31" s="642"/>
      <c r="DY31" s="642"/>
      <c r="DZ31" s="642"/>
      <c r="EA31" s="642"/>
      <c r="EB31" s="642"/>
      <c r="EC31" s="643"/>
    </row>
    <row r="32" spans="2:133" ht="11.25" customHeight="1" x14ac:dyDescent="0.15">
      <c r="B32" s="615" t="s">
        <v>294</v>
      </c>
      <c r="C32" s="616"/>
      <c r="D32" s="616"/>
      <c r="E32" s="616"/>
      <c r="F32" s="616"/>
      <c r="G32" s="616"/>
      <c r="H32" s="616"/>
      <c r="I32" s="616"/>
      <c r="J32" s="616"/>
      <c r="K32" s="616"/>
      <c r="L32" s="616"/>
      <c r="M32" s="616"/>
      <c r="N32" s="616"/>
      <c r="O32" s="616"/>
      <c r="P32" s="616"/>
      <c r="Q32" s="617"/>
      <c r="R32" s="618">
        <v>729222</v>
      </c>
      <c r="S32" s="619"/>
      <c r="T32" s="619"/>
      <c r="U32" s="619"/>
      <c r="V32" s="619"/>
      <c r="W32" s="619"/>
      <c r="X32" s="619"/>
      <c r="Y32" s="620"/>
      <c r="Z32" s="671">
        <v>3.8</v>
      </c>
      <c r="AA32" s="671"/>
      <c r="AB32" s="671"/>
      <c r="AC32" s="671"/>
      <c r="AD32" s="672">
        <v>107</v>
      </c>
      <c r="AE32" s="672"/>
      <c r="AF32" s="672"/>
      <c r="AG32" s="672"/>
      <c r="AH32" s="672"/>
      <c r="AI32" s="672"/>
      <c r="AJ32" s="672"/>
      <c r="AK32" s="672"/>
      <c r="AL32" s="641">
        <v>0</v>
      </c>
      <c r="AM32" s="673"/>
      <c r="AN32" s="673"/>
      <c r="AO32" s="674"/>
      <c r="AP32" s="700"/>
      <c r="AQ32" s="701"/>
      <c r="AR32" s="701"/>
      <c r="AS32" s="701"/>
      <c r="AT32" s="704"/>
      <c r="AU32" s="183"/>
      <c r="AV32" s="183"/>
      <c r="AW32" s="183"/>
      <c r="AX32" s="599" t="s">
        <v>295</v>
      </c>
      <c r="AY32" s="600"/>
      <c r="AZ32" s="600"/>
      <c r="BA32" s="600"/>
      <c r="BB32" s="600"/>
      <c r="BC32" s="600"/>
      <c r="BD32" s="600"/>
      <c r="BE32" s="600"/>
      <c r="BF32" s="601"/>
      <c r="BG32" s="681">
        <v>99.2</v>
      </c>
      <c r="BH32" s="603"/>
      <c r="BI32" s="603"/>
      <c r="BJ32" s="603"/>
      <c r="BK32" s="603"/>
      <c r="BL32" s="603"/>
      <c r="BM32" s="666">
        <v>95.9</v>
      </c>
      <c r="BN32" s="603"/>
      <c r="BO32" s="603"/>
      <c r="BP32" s="603"/>
      <c r="BQ32" s="660"/>
      <c r="BR32" s="681">
        <v>99.1</v>
      </c>
      <c r="BS32" s="603"/>
      <c r="BT32" s="603"/>
      <c r="BU32" s="603"/>
      <c r="BV32" s="603"/>
      <c r="BW32" s="603"/>
      <c r="BX32" s="666">
        <v>95.7</v>
      </c>
      <c r="BY32" s="603"/>
      <c r="BZ32" s="603"/>
      <c r="CA32" s="603"/>
      <c r="CB32" s="660"/>
      <c r="CD32" s="692"/>
      <c r="CE32" s="693"/>
      <c r="CF32" s="655" t="s">
        <v>296</v>
      </c>
      <c r="CG32" s="652"/>
      <c r="CH32" s="652"/>
      <c r="CI32" s="652"/>
      <c r="CJ32" s="652"/>
      <c r="CK32" s="652"/>
      <c r="CL32" s="652"/>
      <c r="CM32" s="652"/>
      <c r="CN32" s="652"/>
      <c r="CO32" s="652"/>
      <c r="CP32" s="652"/>
      <c r="CQ32" s="653"/>
      <c r="CR32" s="618">
        <v>4</v>
      </c>
      <c r="CS32" s="619"/>
      <c r="CT32" s="619"/>
      <c r="CU32" s="619"/>
      <c r="CV32" s="619"/>
      <c r="CW32" s="619"/>
      <c r="CX32" s="619"/>
      <c r="CY32" s="620"/>
      <c r="CZ32" s="621">
        <v>0</v>
      </c>
      <c r="DA32" s="639"/>
      <c r="DB32" s="639"/>
      <c r="DC32" s="640"/>
      <c r="DD32" s="624">
        <v>4</v>
      </c>
      <c r="DE32" s="619"/>
      <c r="DF32" s="619"/>
      <c r="DG32" s="619"/>
      <c r="DH32" s="619"/>
      <c r="DI32" s="619"/>
      <c r="DJ32" s="619"/>
      <c r="DK32" s="620"/>
      <c r="DL32" s="624">
        <v>4</v>
      </c>
      <c r="DM32" s="619"/>
      <c r="DN32" s="619"/>
      <c r="DO32" s="619"/>
      <c r="DP32" s="619"/>
      <c r="DQ32" s="619"/>
      <c r="DR32" s="619"/>
      <c r="DS32" s="619"/>
      <c r="DT32" s="619"/>
      <c r="DU32" s="619"/>
      <c r="DV32" s="620"/>
      <c r="DW32" s="641">
        <v>0</v>
      </c>
      <c r="DX32" s="642"/>
      <c r="DY32" s="642"/>
      <c r="DZ32" s="642"/>
      <c r="EA32" s="642"/>
      <c r="EB32" s="642"/>
      <c r="EC32" s="643"/>
    </row>
    <row r="33" spans="2:133" ht="11.25" customHeight="1" x14ac:dyDescent="0.15">
      <c r="B33" s="615" t="s">
        <v>297</v>
      </c>
      <c r="C33" s="616"/>
      <c r="D33" s="616"/>
      <c r="E33" s="616"/>
      <c r="F33" s="616"/>
      <c r="G33" s="616"/>
      <c r="H33" s="616"/>
      <c r="I33" s="616"/>
      <c r="J33" s="616"/>
      <c r="K33" s="616"/>
      <c r="L33" s="616"/>
      <c r="M33" s="616"/>
      <c r="N33" s="616"/>
      <c r="O33" s="616"/>
      <c r="P33" s="616"/>
      <c r="Q33" s="617"/>
      <c r="R33" s="618">
        <v>1114488</v>
      </c>
      <c r="S33" s="619"/>
      <c r="T33" s="619"/>
      <c r="U33" s="619"/>
      <c r="V33" s="619"/>
      <c r="W33" s="619"/>
      <c r="X33" s="619"/>
      <c r="Y33" s="620"/>
      <c r="Z33" s="671">
        <v>5.8</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298</v>
      </c>
      <c r="CE33" s="652"/>
      <c r="CF33" s="652"/>
      <c r="CG33" s="652"/>
      <c r="CH33" s="652"/>
      <c r="CI33" s="652"/>
      <c r="CJ33" s="652"/>
      <c r="CK33" s="652"/>
      <c r="CL33" s="652"/>
      <c r="CM33" s="652"/>
      <c r="CN33" s="652"/>
      <c r="CO33" s="652"/>
      <c r="CP33" s="652"/>
      <c r="CQ33" s="653"/>
      <c r="CR33" s="618">
        <v>7712949</v>
      </c>
      <c r="CS33" s="637"/>
      <c r="CT33" s="637"/>
      <c r="CU33" s="637"/>
      <c r="CV33" s="637"/>
      <c r="CW33" s="637"/>
      <c r="CX33" s="637"/>
      <c r="CY33" s="638"/>
      <c r="CZ33" s="621">
        <v>41.4</v>
      </c>
      <c r="DA33" s="639"/>
      <c r="DB33" s="639"/>
      <c r="DC33" s="640"/>
      <c r="DD33" s="624">
        <v>6269904</v>
      </c>
      <c r="DE33" s="637"/>
      <c r="DF33" s="637"/>
      <c r="DG33" s="637"/>
      <c r="DH33" s="637"/>
      <c r="DI33" s="637"/>
      <c r="DJ33" s="637"/>
      <c r="DK33" s="638"/>
      <c r="DL33" s="624">
        <v>4879616</v>
      </c>
      <c r="DM33" s="637"/>
      <c r="DN33" s="637"/>
      <c r="DO33" s="637"/>
      <c r="DP33" s="637"/>
      <c r="DQ33" s="637"/>
      <c r="DR33" s="637"/>
      <c r="DS33" s="637"/>
      <c r="DT33" s="637"/>
      <c r="DU33" s="637"/>
      <c r="DV33" s="638"/>
      <c r="DW33" s="641">
        <v>40.9</v>
      </c>
      <c r="DX33" s="642"/>
      <c r="DY33" s="642"/>
      <c r="DZ33" s="642"/>
      <c r="EA33" s="642"/>
      <c r="EB33" s="642"/>
      <c r="EC33" s="643"/>
    </row>
    <row r="34" spans="2:133" ht="11.25" customHeight="1" x14ac:dyDescent="0.15">
      <c r="B34" s="615" t="s">
        <v>299</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300</v>
      </c>
      <c r="AR34" s="679"/>
      <c r="AS34" s="679"/>
      <c r="AT34" s="679"/>
      <c r="AU34" s="679"/>
      <c r="AV34" s="679"/>
      <c r="AW34" s="679"/>
      <c r="AX34" s="679"/>
      <c r="AY34" s="679"/>
      <c r="AZ34" s="679"/>
      <c r="BA34" s="679"/>
      <c r="BB34" s="679"/>
      <c r="BC34" s="679"/>
      <c r="BD34" s="679"/>
      <c r="BE34" s="679"/>
      <c r="BF34" s="680"/>
      <c r="BG34" s="678" t="s">
        <v>301</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302</v>
      </c>
      <c r="CE34" s="652"/>
      <c r="CF34" s="652"/>
      <c r="CG34" s="652"/>
      <c r="CH34" s="652"/>
      <c r="CI34" s="652"/>
      <c r="CJ34" s="652"/>
      <c r="CK34" s="652"/>
      <c r="CL34" s="652"/>
      <c r="CM34" s="652"/>
      <c r="CN34" s="652"/>
      <c r="CO34" s="652"/>
      <c r="CP34" s="652"/>
      <c r="CQ34" s="653"/>
      <c r="CR34" s="618">
        <v>2634609</v>
      </c>
      <c r="CS34" s="619"/>
      <c r="CT34" s="619"/>
      <c r="CU34" s="619"/>
      <c r="CV34" s="619"/>
      <c r="CW34" s="619"/>
      <c r="CX34" s="619"/>
      <c r="CY34" s="620"/>
      <c r="CZ34" s="621">
        <v>14.1</v>
      </c>
      <c r="DA34" s="639"/>
      <c r="DB34" s="639"/>
      <c r="DC34" s="640"/>
      <c r="DD34" s="624">
        <v>2107944</v>
      </c>
      <c r="DE34" s="619"/>
      <c r="DF34" s="619"/>
      <c r="DG34" s="619"/>
      <c r="DH34" s="619"/>
      <c r="DI34" s="619"/>
      <c r="DJ34" s="619"/>
      <c r="DK34" s="620"/>
      <c r="DL34" s="624">
        <v>1641387</v>
      </c>
      <c r="DM34" s="619"/>
      <c r="DN34" s="619"/>
      <c r="DO34" s="619"/>
      <c r="DP34" s="619"/>
      <c r="DQ34" s="619"/>
      <c r="DR34" s="619"/>
      <c r="DS34" s="619"/>
      <c r="DT34" s="619"/>
      <c r="DU34" s="619"/>
      <c r="DV34" s="620"/>
      <c r="DW34" s="641">
        <v>13.7</v>
      </c>
      <c r="DX34" s="642"/>
      <c r="DY34" s="642"/>
      <c r="DZ34" s="642"/>
      <c r="EA34" s="642"/>
      <c r="EB34" s="642"/>
      <c r="EC34" s="643"/>
    </row>
    <row r="35" spans="2:133" ht="11.25" customHeight="1" x14ac:dyDescent="0.15">
      <c r="B35" s="615" t="s">
        <v>303</v>
      </c>
      <c r="C35" s="616"/>
      <c r="D35" s="616"/>
      <c r="E35" s="616"/>
      <c r="F35" s="616"/>
      <c r="G35" s="616"/>
      <c r="H35" s="616"/>
      <c r="I35" s="616"/>
      <c r="J35" s="616"/>
      <c r="K35" s="616"/>
      <c r="L35" s="616"/>
      <c r="M35" s="616"/>
      <c r="N35" s="616"/>
      <c r="O35" s="616"/>
      <c r="P35" s="616"/>
      <c r="Q35" s="617"/>
      <c r="R35" s="618">
        <v>930188</v>
      </c>
      <c r="S35" s="619"/>
      <c r="T35" s="619"/>
      <c r="U35" s="619"/>
      <c r="V35" s="619"/>
      <c r="W35" s="619"/>
      <c r="X35" s="619"/>
      <c r="Y35" s="620"/>
      <c r="Z35" s="671">
        <v>4.8</v>
      </c>
      <c r="AA35" s="671"/>
      <c r="AB35" s="671"/>
      <c r="AC35" s="671"/>
      <c r="AD35" s="672" t="s">
        <v>108</v>
      </c>
      <c r="AE35" s="672"/>
      <c r="AF35" s="672"/>
      <c r="AG35" s="672"/>
      <c r="AH35" s="672"/>
      <c r="AI35" s="672"/>
      <c r="AJ35" s="672"/>
      <c r="AK35" s="672"/>
      <c r="AL35" s="641" t="s">
        <v>108</v>
      </c>
      <c r="AM35" s="673"/>
      <c r="AN35" s="673"/>
      <c r="AO35" s="674"/>
      <c r="AP35" s="186"/>
      <c r="AQ35" s="675" t="s">
        <v>304</v>
      </c>
      <c r="AR35" s="676"/>
      <c r="AS35" s="676"/>
      <c r="AT35" s="676"/>
      <c r="AU35" s="676"/>
      <c r="AV35" s="676"/>
      <c r="AW35" s="676"/>
      <c r="AX35" s="676"/>
      <c r="AY35" s="677"/>
      <c r="AZ35" s="668">
        <v>3372617</v>
      </c>
      <c r="BA35" s="669"/>
      <c r="BB35" s="669"/>
      <c r="BC35" s="669"/>
      <c r="BD35" s="669"/>
      <c r="BE35" s="669"/>
      <c r="BF35" s="670"/>
      <c r="BG35" s="675" t="s">
        <v>305</v>
      </c>
      <c r="BH35" s="676"/>
      <c r="BI35" s="676"/>
      <c r="BJ35" s="676"/>
      <c r="BK35" s="676"/>
      <c r="BL35" s="676"/>
      <c r="BM35" s="676"/>
      <c r="BN35" s="676"/>
      <c r="BO35" s="676"/>
      <c r="BP35" s="676"/>
      <c r="BQ35" s="676"/>
      <c r="BR35" s="676"/>
      <c r="BS35" s="676"/>
      <c r="BT35" s="676"/>
      <c r="BU35" s="677"/>
      <c r="BV35" s="668">
        <v>34893</v>
      </c>
      <c r="BW35" s="669"/>
      <c r="BX35" s="669"/>
      <c r="BY35" s="669"/>
      <c r="BZ35" s="669"/>
      <c r="CA35" s="669"/>
      <c r="CB35" s="670"/>
      <c r="CD35" s="655" t="s">
        <v>306</v>
      </c>
      <c r="CE35" s="652"/>
      <c r="CF35" s="652"/>
      <c r="CG35" s="652"/>
      <c r="CH35" s="652"/>
      <c r="CI35" s="652"/>
      <c r="CJ35" s="652"/>
      <c r="CK35" s="652"/>
      <c r="CL35" s="652"/>
      <c r="CM35" s="652"/>
      <c r="CN35" s="652"/>
      <c r="CO35" s="652"/>
      <c r="CP35" s="652"/>
      <c r="CQ35" s="653"/>
      <c r="CR35" s="618">
        <v>72561</v>
      </c>
      <c r="CS35" s="637"/>
      <c r="CT35" s="637"/>
      <c r="CU35" s="637"/>
      <c r="CV35" s="637"/>
      <c r="CW35" s="637"/>
      <c r="CX35" s="637"/>
      <c r="CY35" s="638"/>
      <c r="CZ35" s="621">
        <v>0.4</v>
      </c>
      <c r="DA35" s="639"/>
      <c r="DB35" s="639"/>
      <c r="DC35" s="640"/>
      <c r="DD35" s="624">
        <v>62041</v>
      </c>
      <c r="DE35" s="637"/>
      <c r="DF35" s="637"/>
      <c r="DG35" s="637"/>
      <c r="DH35" s="637"/>
      <c r="DI35" s="637"/>
      <c r="DJ35" s="637"/>
      <c r="DK35" s="638"/>
      <c r="DL35" s="624">
        <v>62041</v>
      </c>
      <c r="DM35" s="637"/>
      <c r="DN35" s="637"/>
      <c r="DO35" s="637"/>
      <c r="DP35" s="637"/>
      <c r="DQ35" s="637"/>
      <c r="DR35" s="637"/>
      <c r="DS35" s="637"/>
      <c r="DT35" s="637"/>
      <c r="DU35" s="637"/>
      <c r="DV35" s="638"/>
      <c r="DW35" s="641">
        <v>0.5</v>
      </c>
      <c r="DX35" s="642"/>
      <c r="DY35" s="642"/>
      <c r="DZ35" s="642"/>
      <c r="EA35" s="642"/>
      <c r="EB35" s="642"/>
      <c r="EC35" s="643"/>
    </row>
    <row r="36" spans="2:133" ht="11.25" customHeight="1" x14ac:dyDescent="0.15">
      <c r="B36" s="599" t="s">
        <v>307</v>
      </c>
      <c r="C36" s="600"/>
      <c r="D36" s="600"/>
      <c r="E36" s="600"/>
      <c r="F36" s="600"/>
      <c r="G36" s="600"/>
      <c r="H36" s="600"/>
      <c r="I36" s="600"/>
      <c r="J36" s="600"/>
      <c r="K36" s="600"/>
      <c r="L36" s="600"/>
      <c r="M36" s="600"/>
      <c r="N36" s="600"/>
      <c r="O36" s="600"/>
      <c r="P36" s="600"/>
      <c r="Q36" s="601"/>
      <c r="R36" s="602">
        <v>19182748</v>
      </c>
      <c r="S36" s="659"/>
      <c r="T36" s="659"/>
      <c r="U36" s="659"/>
      <c r="V36" s="659"/>
      <c r="W36" s="659"/>
      <c r="X36" s="659"/>
      <c r="Y36" s="662"/>
      <c r="Z36" s="663">
        <v>100</v>
      </c>
      <c r="AA36" s="663"/>
      <c r="AB36" s="663"/>
      <c r="AC36" s="663"/>
      <c r="AD36" s="664">
        <v>11013075</v>
      </c>
      <c r="AE36" s="664"/>
      <c r="AF36" s="664"/>
      <c r="AG36" s="664"/>
      <c r="AH36" s="664"/>
      <c r="AI36" s="664"/>
      <c r="AJ36" s="664"/>
      <c r="AK36" s="664"/>
      <c r="AL36" s="665">
        <v>100</v>
      </c>
      <c r="AM36" s="666"/>
      <c r="AN36" s="666"/>
      <c r="AO36" s="667"/>
      <c r="AQ36" s="644" t="s">
        <v>308</v>
      </c>
      <c r="AR36" s="645"/>
      <c r="AS36" s="645"/>
      <c r="AT36" s="645"/>
      <c r="AU36" s="645"/>
      <c r="AV36" s="645"/>
      <c r="AW36" s="645"/>
      <c r="AX36" s="645"/>
      <c r="AY36" s="646"/>
      <c r="AZ36" s="618">
        <v>944000</v>
      </c>
      <c r="BA36" s="619"/>
      <c r="BB36" s="619"/>
      <c r="BC36" s="619"/>
      <c r="BD36" s="637"/>
      <c r="BE36" s="637"/>
      <c r="BF36" s="647"/>
      <c r="BG36" s="655" t="s">
        <v>309</v>
      </c>
      <c r="BH36" s="652"/>
      <c r="BI36" s="652"/>
      <c r="BJ36" s="652"/>
      <c r="BK36" s="652"/>
      <c r="BL36" s="652"/>
      <c r="BM36" s="652"/>
      <c r="BN36" s="652"/>
      <c r="BO36" s="652"/>
      <c r="BP36" s="652"/>
      <c r="BQ36" s="652"/>
      <c r="BR36" s="652"/>
      <c r="BS36" s="652"/>
      <c r="BT36" s="652"/>
      <c r="BU36" s="653"/>
      <c r="BV36" s="618">
        <v>-5023</v>
      </c>
      <c r="BW36" s="619"/>
      <c r="BX36" s="619"/>
      <c r="BY36" s="619"/>
      <c r="BZ36" s="619"/>
      <c r="CA36" s="619"/>
      <c r="CB36" s="654"/>
      <c r="CD36" s="655" t="s">
        <v>310</v>
      </c>
      <c r="CE36" s="652"/>
      <c r="CF36" s="652"/>
      <c r="CG36" s="652"/>
      <c r="CH36" s="652"/>
      <c r="CI36" s="652"/>
      <c r="CJ36" s="652"/>
      <c r="CK36" s="652"/>
      <c r="CL36" s="652"/>
      <c r="CM36" s="652"/>
      <c r="CN36" s="652"/>
      <c r="CO36" s="652"/>
      <c r="CP36" s="652"/>
      <c r="CQ36" s="653"/>
      <c r="CR36" s="618">
        <v>2925329</v>
      </c>
      <c r="CS36" s="619"/>
      <c r="CT36" s="619"/>
      <c r="CU36" s="619"/>
      <c r="CV36" s="619"/>
      <c r="CW36" s="619"/>
      <c r="CX36" s="619"/>
      <c r="CY36" s="620"/>
      <c r="CZ36" s="621">
        <v>15.7</v>
      </c>
      <c r="DA36" s="639"/>
      <c r="DB36" s="639"/>
      <c r="DC36" s="640"/>
      <c r="DD36" s="624">
        <v>2698535</v>
      </c>
      <c r="DE36" s="619"/>
      <c r="DF36" s="619"/>
      <c r="DG36" s="619"/>
      <c r="DH36" s="619"/>
      <c r="DI36" s="619"/>
      <c r="DJ36" s="619"/>
      <c r="DK36" s="620"/>
      <c r="DL36" s="624">
        <v>1944393</v>
      </c>
      <c r="DM36" s="619"/>
      <c r="DN36" s="619"/>
      <c r="DO36" s="619"/>
      <c r="DP36" s="619"/>
      <c r="DQ36" s="619"/>
      <c r="DR36" s="619"/>
      <c r="DS36" s="619"/>
      <c r="DT36" s="619"/>
      <c r="DU36" s="619"/>
      <c r="DV36" s="620"/>
      <c r="DW36" s="641">
        <v>16.3</v>
      </c>
      <c r="DX36" s="642"/>
      <c r="DY36" s="642"/>
      <c r="DZ36" s="642"/>
      <c r="EA36" s="642"/>
      <c r="EB36" s="642"/>
      <c r="EC36" s="643"/>
    </row>
    <row r="37" spans="2:133" ht="11.25" customHeight="1" x14ac:dyDescent="0.15">
      <c r="AQ37" s="644" t="s">
        <v>311</v>
      </c>
      <c r="AR37" s="645"/>
      <c r="AS37" s="645"/>
      <c r="AT37" s="645"/>
      <c r="AU37" s="645"/>
      <c r="AV37" s="645"/>
      <c r="AW37" s="645"/>
      <c r="AX37" s="645"/>
      <c r="AY37" s="646"/>
      <c r="AZ37" s="618">
        <v>773964</v>
      </c>
      <c r="BA37" s="619"/>
      <c r="BB37" s="619"/>
      <c r="BC37" s="619"/>
      <c r="BD37" s="637"/>
      <c r="BE37" s="637"/>
      <c r="BF37" s="647"/>
      <c r="BG37" s="655" t="s">
        <v>312</v>
      </c>
      <c r="BH37" s="652"/>
      <c r="BI37" s="652"/>
      <c r="BJ37" s="652"/>
      <c r="BK37" s="652"/>
      <c r="BL37" s="652"/>
      <c r="BM37" s="652"/>
      <c r="BN37" s="652"/>
      <c r="BO37" s="652"/>
      <c r="BP37" s="652"/>
      <c r="BQ37" s="652"/>
      <c r="BR37" s="652"/>
      <c r="BS37" s="652"/>
      <c r="BT37" s="652"/>
      <c r="BU37" s="653"/>
      <c r="BV37" s="618">
        <v>6860</v>
      </c>
      <c r="BW37" s="619"/>
      <c r="BX37" s="619"/>
      <c r="BY37" s="619"/>
      <c r="BZ37" s="619"/>
      <c r="CA37" s="619"/>
      <c r="CB37" s="654"/>
      <c r="CD37" s="655" t="s">
        <v>313</v>
      </c>
      <c r="CE37" s="652"/>
      <c r="CF37" s="652"/>
      <c r="CG37" s="652"/>
      <c r="CH37" s="652"/>
      <c r="CI37" s="652"/>
      <c r="CJ37" s="652"/>
      <c r="CK37" s="652"/>
      <c r="CL37" s="652"/>
      <c r="CM37" s="652"/>
      <c r="CN37" s="652"/>
      <c r="CO37" s="652"/>
      <c r="CP37" s="652"/>
      <c r="CQ37" s="653"/>
      <c r="CR37" s="618">
        <v>286609</v>
      </c>
      <c r="CS37" s="637"/>
      <c r="CT37" s="637"/>
      <c r="CU37" s="637"/>
      <c r="CV37" s="637"/>
      <c r="CW37" s="637"/>
      <c r="CX37" s="637"/>
      <c r="CY37" s="638"/>
      <c r="CZ37" s="621">
        <v>1.5</v>
      </c>
      <c r="DA37" s="639"/>
      <c r="DB37" s="639"/>
      <c r="DC37" s="640"/>
      <c r="DD37" s="624">
        <v>286609</v>
      </c>
      <c r="DE37" s="637"/>
      <c r="DF37" s="637"/>
      <c r="DG37" s="637"/>
      <c r="DH37" s="637"/>
      <c r="DI37" s="637"/>
      <c r="DJ37" s="637"/>
      <c r="DK37" s="638"/>
      <c r="DL37" s="624">
        <v>284166</v>
      </c>
      <c r="DM37" s="637"/>
      <c r="DN37" s="637"/>
      <c r="DO37" s="637"/>
      <c r="DP37" s="637"/>
      <c r="DQ37" s="637"/>
      <c r="DR37" s="637"/>
      <c r="DS37" s="637"/>
      <c r="DT37" s="637"/>
      <c r="DU37" s="637"/>
      <c r="DV37" s="638"/>
      <c r="DW37" s="641">
        <v>2.4</v>
      </c>
      <c r="DX37" s="642"/>
      <c r="DY37" s="642"/>
      <c r="DZ37" s="642"/>
      <c r="EA37" s="642"/>
      <c r="EB37" s="642"/>
      <c r="EC37" s="643"/>
    </row>
    <row r="38" spans="2:133" ht="11.25" customHeight="1" x14ac:dyDescent="0.15">
      <c r="AQ38" s="644" t="s">
        <v>314</v>
      </c>
      <c r="AR38" s="645"/>
      <c r="AS38" s="645"/>
      <c r="AT38" s="645"/>
      <c r="AU38" s="645"/>
      <c r="AV38" s="645"/>
      <c r="AW38" s="645"/>
      <c r="AX38" s="645"/>
      <c r="AY38" s="646"/>
      <c r="AZ38" s="618">
        <v>1308</v>
      </c>
      <c r="BA38" s="619"/>
      <c r="BB38" s="619"/>
      <c r="BC38" s="619"/>
      <c r="BD38" s="637"/>
      <c r="BE38" s="637"/>
      <c r="BF38" s="647"/>
      <c r="BG38" s="655" t="s">
        <v>315</v>
      </c>
      <c r="BH38" s="652"/>
      <c r="BI38" s="652"/>
      <c r="BJ38" s="652"/>
      <c r="BK38" s="652"/>
      <c r="BL38" s="652"/>
      <c r="BM38" s="652"/>
      <c r="BN38" s="652"/>
      <c r="BO38" s="652"/>
      <c r="BP38" s="652"/>
      <c r="BQ38" s="652"/>
      <c r="BR38" s="652"/>
      <c r="BS38" s="652"/>
      <c r="BT38" s="652"/>
      <c r="BU38" s="653"/>
      <c r="BV38" s="618">
        <v>11743</v>
      </c>
      <c r="BW38" s="619"/>
      <c r="BX38" s="619"/>
      <c r="BY38" s="619"/>
      <c r="BZ38" s="619"/>
      <c r="CA38" s="619"/>
      <c r="CB38" s="654"/>
      <c r="CD38" s="655" t="s">
        <v>316</v>
      </c>
      <c r="CE38" s="652"/>
      <c r="CF38" s="652"/>
      <c r="CG38" s="652"/>
      <c r="CH38" s="652"/>
      <c r="CI38" s="652"/>
      <c r="CJ38" s="652"/>
      <c r="CK38" s="652"/>
      <c r="CL38" s="652"/>
      <c r="CM38" s="652"/>
      <c r="CN38" s="652"/>
      <c r="CO38" s="652"/>
      <c r="CP38" s="652"/>
      <c r="CQ38" s="653"/>
      <c r="CR38" s="618">
        <v>1629680</v>
      </c>
      <c r="CS38" s="619"/>
      <c r="CT38" s="619"/>
      <c r="CU38" s="619"/>
      <c r="CV38" s="619"/>
      <c r="CW38" s="619"/>
      <c r="CX38" s="619"/>
      <c r="CY38" s="620"/>
      <c r="CZ38" s="621">
        <v>8.6999999999999993</v>
      </c>
      <c r="DA38" s="639"/>
      <c r="DB38" s="639"/>
      <c r="DC38" s="640"/>
      <c r="DD38" s="624">
        <v>1316155</v>
      </c>
      <c r="DE38" s="619"/>
      <c r="DF38" s="619"/>
      <c r="DG38" s="619"/>
      <c r="DH38" s="619"/>
      <c r="DI38" s="619"/>
      <c r="DJ38" s="619"/>
      <c r="DK38" s="620"/>
      <c r="DL38" s="624">
        <v>1231795</v>
      </c>
      <c r="DM38" s="619"/>
      <c r="DN38" s="619"/>
      <c r="DO38" s="619"/>
      <c r="DP38" s="619"/>
      <c r="DQ38" s="619"/>
      <c r="DR38" s="619"/>
      <c r="DS38" s="619"/>
      <c r="DT38" s="619"/>
      <c r="DU38" s="619"/>
      <c r="DV38" s="620"/>
      <c r="DW38" s="641">
        <v>10.3</v>
      </c>
      <c r="DX38" s="642"/>
      <c r="DY38" s="642"/>
      <c r="DZ38" s="642"/>
      <c r="EA38" s="642"/>
      <c r="EB38" s="642"/>
      <c r="EC38" s="643"/>
    </row>
    <row r="39" spans="2:133" ht="11.25" customHeight="1" x14ac:dyDescent="0.15">
      <c r="AQ39" s="644" t="s">
        <v>317</v>
      </c>
      <c r="AR39" s="645"/>
      <c r="AS39" s="645"/>
      <c r="AT39" s="645"/>
      <c r="AU39" s="645"/>
      <c r="AV39" s="645"/>
      <c r="AW39" s="645"/>
      <c r="AX39" s="645"/>
      <c r="AY39" s="646"/>
      <c r="AZ39" s="618" t="s">
        <v>108</v>
      </c>
      <c r="BA39" s="619"/>
      <c r="BB39" s="619"/>
      <c r="BC39" s="619"/>
      <c r="BD39" s="637"/>
      <c r="BE39" s="637"/>
      <c r="BF39" s="647"/>
      <c r="BG39" s="648" t="s">
        <v>318</v>
      </c>
      <c r="BH39" s="649"/>
      <c r="BI39" s="649"/>
      <c r="BJ39" s="649"/>
      <c r="BK39" s="649"/>
      <c r="BL39" s="187"/>
      <c r="BM39" s="652" t="s">
        <v>319</v>
      </c>
      <c r="BN39" s="652"/>
      <c r="BO39" s="652"/>
      <c r="BP39" s="652"/>
      <c r="BQ39" s="652"/>
      <c r="BR39" s="652"/>
      <c r="BS39" s="652"/>
      <c r="BT39" s="652"/>
      <c r="BU39" s="653"/>
      <c r="BV39" s="618">
        <v>99</v>
      </c>
      <c r="BW39" s="619"/>
      <c r="BX39" s="619"/>
      <c r="BY39" s="619"/>
      <c r="BZ39" s="619"/>
      <c r="CA39" s="619"/>
      <c r="CB39" s="654"/>
      <c r="CD39" s="655" t="s">
        <v>320</v>
      </c>
      <c r="CE39" s="652"/>
      <c r="CF39" s="652"/>
      <c r="CG39" s="652"/>
      <c r="CH39" s="652"/>
      <c r="CI39" s="652"/>
      <c r="CJ39" s="652"/>
      <c r="CK39" s="652"/>
      <c r="CL39" s="652"/>
      <c r="CM39" s="652"/>
      <c r="CN39" s="652"/>
      <c r="CO39" s="652"/>
      <c r="CP39" s="652"/>
      <c r="CQ39" s="653"/>
      <c r="CR39" s="618">
        <v>125370</v>
      </c>
      <c r="CS39" s="637"/>
      <c r="CT39" s="637"/>
      <c r="CU39" s="637"/>
      <c r="CV39" s="637"/>
      <c r="CW39" s="637"/>
      <c r="CX39" s="637"/>
      <c r="CY39" s="638"/>
      <c r="CZ39" s="621">
        <v>0.7</v>
      </c>
      <c r="DA39" s="639"/>
      <c r="DB39" s="639"/>
      <c r="DC39" s="640"/>
      <c r="DD39" s="624">
        <v>85229</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321</v>
      </c>
      <c r="AR40" s="645"/>
      <c r="AS40" s="645"/>
      <c r="AT40" s="645"/>
      <c r="AU40" s="645"/>
      <c r="AV40" s="645"/>
      <c r="AW40" s="645"/>
      <c r="AX40" s="645"/>
      <c r="AY40" s="646"/>
      <c r="AZ40" s="618">
        <v>465323</v>
      </c>
      <c r="BA40" s="619"/>
      <c r="BB40" s="619"/>
      <c r="BC40" s="619"/>
      <c r="BD40" s="637"/>
      <c r="BE40" s="637"/>
      <c r="BF40" s="647"/>
      <c r="BG40" s="648"/>
      <c r="BH40" s="649"/>
      <c r="BI40" s="649"/>
      <c r="BJ40" s="649"/>
      <c r="BK40" s="649"/>
      <c r="BL40" s="187"/>
      <c r="BM40" s="652" t="s">
        <v>322</v>
      </c>
      <c r="BN40" s="652"/>
      <c r="BO40" s="652"/>
      <c r="BP40" s="652"/>
      <c r="BQ40" s="652"/>
      <c r="BR40" s="652"/>
      <c r="BS40" s="652"/>
      <c r="BT40" s="652"/>
      <c r="BU40" s="653"/>
      <c r="BV40" s="618">
        <v>109</v>
      </c>
      <c r="BW40" s="619"/>
      <c r="BX40" s="619"/>
      <c r="BY40" s="619"/>
      <c r="BZ40" s="619"/>
      <c r="CA40" s="619"/>
      <c r="CB40" s="654"/>
      <c r="CD40" s="655" t="s">
        <v>323</v>
      </c>
      <c r="CE40" s="652"/>
      <c r="CF40" s="652"/>
      <c r="CG40" s="652"/>
      <c r="CH40" s="652"/>
      <c r="CI40" s="652"/>
      <c r="CJ40" s="652"/>
      <c r="CK40" s="652"/>
      <c r="CL40" s="652"/>
      <c r="CM40" s="652"/>
      <c r="CN40" s="652"/>
      <c r="CO40" s="652"/>
      <c r="CP40" s="652"/>
      <c r="CQ40" s="653"/>
      <c r="CR40" s="618">
        <v>325400</v>
      </c>
      <c r="CS40" s="619"/>
      <c r="CT40" s="619"/>
      <c r="CU40" s="619"/>
      <c r="CV40" s="619"/>
      <c r="CW40" s="619"/>
      <c r="CX40" s="619"/>
      <c r="CY40" s="620"/>
      <c r="CZ40" s="621">
        <v>1.7</v>
      </c>
      <c r="DA40" s="639"/>
      <c r="DB40" s="639"/>
      <c r="DC40" s="640"/>
      <c r="DD40" s="624" t="s">
        <v>108</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324</v>
      </c>
      <c r="AR41" s="657"/>
      <c r="AS41" s="657"/>
      <c r="AT41" s="657"/>
      <c r="AU41" s="657"/>
      <c r="AV41" s="657"/>
      <c r="AW41" s="657"/>
      <c r="AX41" s="657"/>
      <c r="AY41" s="658"/>
      <c r="AZ41" s="602">
        <v>1188022</v>
      </c>
      <c r="BA41" s="659"/>
      <c r="BB41" s="659"/>
      <c r="BC41" s="659"/>
      <c r="BD41" s="603"/>
      <c r="BE41" s="603"/>
      <c r="BF41" s="660"/>
      <c r="BG41" s="650"/>
      <c r="BH41" s="651"/>
      <c r="BI41" s="651"/>
      <c r="BJ41" s="651"/>
      <c r="BK41" s="651"/>
      <c r="BL41" s="189"/>
      <c r="BM41" s="657" t="s">
        <v>325</v>
      </c>
      <c r="BN41" s="657"/>
      <c r="BO41" s="657"/>
      <c r="BP41" s="657"/>
      <c r="BQ41" s="657"/>
      <c r="BR41" s="657"/>
      <c r="BS41" s="657"/>
      <c r="BT41" s="657"/>
      <c r="BU41" s="658"/>
      <c r="BV41" s="602">
        <v>333</v>
      </c>
      <c r="BW41" s="659"/>
      <c r="BX41" s="659"/>
      <c r="BY41" s="659"/>
      <c r="BZ41" s="659"/>
      <c r="CA41" s="659"/>
      <c r="CB41" s="661"/>
      <c r="CD41" s="655" t="s">
        <v>326</v>
      </c>
      <c r="CE41" s="652"/>
      <c r="CF41" s="652"/>
      <c r="CG41" s="652"/>
      <c r="CH41" s="652"/>
      <c r="CI41" s="652"/>
      <c r="CJ41" s="652"/>
      <c r="CK41" s="652"/>
      <c r="CL41" s="652"/>
      <c r="CM41" s="652"/>
      <c r="CN41" s="652"/>
      <c r="CO41" s="652"/>
      <c r="CP41" s="652"/>
      <c r="CQ41" s="653"/>
      <c r="CR41" s="618" t="s">
        <v>212</v>
      </c>
      <c r="CS41" s="637"/>
      <c r="CT41" s="637"/>
      <c r="CU41" s="637"/>
      <c r="CV41" s="637"/>
      <c r="CW41" s="637"/>
      <c r="CX41" s="637"/>
      <c r="CY41" s="638"/>
      <c r="CZ41" s="621" t="s">
        <v>212</v>
      </c>
      <c r="DA41" s="639"/>
      <c r="DB41" s="639"/>
      <c r="DC41" s="640"/>
      <c r="DD41" s="624" t="s">
        <v>212</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328</v>
      </c>
      <c r="CE42" s="616"/>
      <c r="CF42" s="616"/>
      <c r="CG42" s="616"/>
      <c r="CH42" s="616"/>
      <c r="CI42" s="616"/>
      <c r="CJ42" s="616"/>
      <c r="CK42" s="616"/>
      <c r="CL42" s="616"/>
      <c r="CM42" s="616"/>
      <c r="CN42" s="616"/>
      <c r="CO42" s="616"/>
      <c r="CP42" s="616"/>
      <c r="CQ42" s="617"/>
      <c r="CR42" s="618">
        <v>2179702</v>
      </c>
      <c r="CS42" s="619"/>
      <c r="CT42" s="619"/>
      <c r="CU42" s="619"/>
      <c r="CV42" s="619"/>
      <c r="CW42" s="619"/>
      <c r="CX42" s="619"/>
      <c r="CY42" s="620"/>
      <c r="CZ42" s="621">
        <v>11.7</v>
      </c>
      <c r="DA42" s="622"/>
      <c r="DB42" s="622"/>
      <c r="DC42" s="623"/>
      <c r="DD42" s="624">
        <v>732282</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330</v>
      </c>
      <c r="CE43" s="616"/>
      <c r="CF43" s="616"/>
      <c r="CG43" s="616"/>
      <c r="CH43" s="616"/>
      <c r="CI43" s="616"/>
      <c r="CJ43" s="616"/>
      <c r="CK43" s="616"/>
      <c r="CL43" s="616"/>
      <c r="CM43" s="616"/>
      <c r="CN43" s="616"/>
      <c r="CO43" s="616"/>
      <c r="CP43" s="616"/>
      <c r="CQ43" s="617"/>
      <c r="CR43" s="618">
        <v>72529</v>
      </c>
      <c r="CS43" s="637"/>
      <c r="CT43" s="637"/>
      <c r="CU43" s="637"/>
      <c r="CV43" s="637"/>
      <c r="CW43" s="637"/>
      <c r="CX43" s="637"/>
      <c r="CY43" s="638"/>
      <c r="CZ43" s="621">
        <v>0.4</v>
      </c>
      <c r="DA43" s="639"/>
      <c r="DB43" s="639"/>
      <c r="DC43" s="640"/>
      <c r="DD43" s="624">
        <v>67685</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331</v>
      </c>
      <c r="CD44" s="631" t="s">
        <v>284</v>
      </c>
      <c r="CE44" s="632"/>
      <c r="CF44" s="615" t="s">
        <v>332</v>
      </c>
      <c r="CG44" s="616"/>
      <c r="CH44" s="616"/>
      <c r="CI44" s="616"/>
      <c r="CJ44" s="616"/>
      <c r="CK44" s="616"/>
      <c r="CL44" s="616"/>
      <c r="CM44" s="616"/>
      <c r="CN44" s="616"/>
      <c r="CO44" s="616"/>
      <c r="CP44" s="616"/>
      <c r="CQ44" s="617"/>
      <c r="CR44" s="618">
        <v>2156467</v>
      </c>
      <c r="CS44" s="619"/>
      <c r="CT44" s="619"/>
      <c r="CU44" s="619"/>
      <c r="CV44" s="619"/>
      <c r="CW44" s="619"/>
      <c r="CX44" s="619"/>
      <c r="CY44" s="620"/>
      <c r="CZ44" s="621">
        <v>11.6</v>
      </c>
      <c r="DA44" s="622"/>
      <c r="DB44" s="622"/>
      <c r="DC44" s="623"/>
      <c r="DD44" s="624">
        <v>731043</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333</v>
      </c>
      <c r="CG45" s="616"/>
      <c r="CH45" s="616"/>
      <c r="CI45" s="616"/>
      <c r="CJ45" s="616"/>
      <c r="CK45" s="616"/>
      <c r="CL45" s="616"/>
      <c r="CM45" s="616"/>
      <c r="CN45" s="616"/>
      <c r="CO45" s="616"/>
      <c r="CP45" s="616"/>
      <c r="CQ45" s="617"/>
      <c r="CR45" s="618">
        <v>999086</v>
      </c>
      <c r="CS45" s="637"/>
      <c r="CT45" s="637"/>
      <c r="CU45" s="637"/>
      <c r="CV45" s="637"/>
      <c r="CW45" s="637"/>
      <c r="CX45" s="637"/>
      <c r="CY45" s="638"/>
      <c r="CZ45" s="621">
        <v>5.4</v>
      </c>
      <c r="DA45" s="639"/>
      <c r="DB45" s="639"/>
      <c r="DC45" s="640"/>
      <c r="DD45" s="624">
        <v>260634</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334</v>
      </c>
      <c r="CG46" s="616"/>
      <c r="CH46" s="616"/>
      <c r="CI46" s="616"/>
      <c r="CJ46" s="616"/>
      <c r="CK46" s="616"/>
      <c r="CL46" s="616"/>
      <c r="CM46" s="616"/>
      <c r="CN46" s="616"/>
      <c r="CO46" s="616"/>
      <c r="CP46" s="616"/>
      <c r="CQ46" s="617"/>
      <c r="CR46" s="618">
        <v>1153789</v>
      </c>
      <c r="CS46" s="619"/>
      <c r="CT46" s="619"/>
      <c r="CU46" s="619"/>
      <c r="CV46" s="619"/>
      <c r="CW46" s="619"/>
      <c r="CX46" s="619"/>
      <c r="CY46" s="620"/>
      <c r="CZ46" s="621">
        <v>6.2</v>
      </c>
      <c r="DA46" s="622"/>
      <c r="DB46" s="622"/>
      <c r="DC46" s="623"/>
      <c r="DD46" s="624">
        <v>469881</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335</v>
      </c>
      <c r="CG47" s="616"/>
      <c r="CH47" s="616"/>
      <c r="CI47" s="616"/>
      <c r="CJ47" s="616"/>
      <c r="CK47" s="616"/>
      <c r="CL47" s="616"/>
      <c r="CM47" s="616"/>
      <c r="CN47" s="616"/>
      <c r="CO47" s="616"/>
      <c r="CP47" s="616"/>
      <c r="CQ47" s="617"/>
      <c r="CR47" s="618">
        <v>23235</v>
      </c>
      <c r="CS47" s="637"/>
      <c r="CT47" s="637"/>
      <c r="CU47" s="637"/>
      <c r="CV47" s="637"/>
      <c r="CW47" s="637"/>
      <c r="CX47" s="637"/>
      <c r="CY47" s="638"/>
      <c r="CZ47" s="621">
        <v>0.1</v>
      </c>
      <c r="DA47" s="639"/>
      <c r="DB47" s="639"/>
      <c r="DC47" s="640"/>
      <c r="DD47" s="624">
        <v>1239</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336</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337</v>
      </c>
      <c r="CE49" s="600"/>
      <c r="CF49" s="600"/>
      <c r="CG49" s="600"/>
      <c r="CH49" s="600"/>
      <c r="CI49" s="600"/>
      <c r="CJ49" s="600"/>
      <c r="CK49" s="600"/>
      <c r="CL49" s="600"/>
      <c r="CM49" s="600"/>
      <c r="CN49" s="600"/>
      <c r="CO49" s="600"/>
      <c r="CP49" s="600"/>
      <c r="CQ49" s="601"/>
      <c r="CR49" s="602">
        <v>18637400</v>
      </c>
      <c r="CS49" s="603"/>
      <c r="CT49" s="603"/>
      <c r="CU49" s="603"/>
      <c r="CV49" s="603"/>
      <c r="CW49" s="603"/>
      <c r="CX49" s="603"/>
      <c r="CY49" s="604"/>
      <c r="CZ49" s="605">
        <v>100</v>
      </c>
      <c r="DA49" s="606"/>
      <c r="DB49" s="606"/>
      <c r="DC49" s="607"/>
      <c r="DD49" s="608">
        <v>12574878</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4"/>
  <sheetViews>
    <sheetView zoomScale="70" zoomScaleNormal="2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42" t="s">
        <v>339</v>
      </c>
      <c r="DK2" s="1143"/>
      <c r="DL2" s="1143"/>
      <c r="DM2" s="1143"/>
      <c r="DN2" s="1143"/>
      <c r="DO2" s="1144"/>
      <c r="DP2" s="200"/>
      <c r="DQ2" s="1142" t="s">
        <v>340</v>
      </c>
      <c r="DR2" s="1143"/>
      <c r="DS2" s="1143"/>
      <c r="DT2" s="1143"/>
      <c r="DU2" s="1143"/>
      <c r="DV2" s="1143"/>
      <c r="DW2" s="1143"/>
      <c r="DX2" s="1143"/>
      <c r="DY2" s="1143"/>
      <c r="DZ2" s="1144"/>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95" t="s">
        <v>341</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4" t="s">
        <v>343</v>
      </c>
      <c r="B5" s="1025"/>
      <c r="C5" s="1025"/>
      <c r="D5" s="1025"/>
      <c r="E5" s="1025"/>
      <c r="F5" s="1025"/>
      <c r="G5" s="1025"/>
      <c r="H5" s="1025"/>
      <c r="I5" s="1025"/>
      <c r="J5" s="1025"/>
      <c r="K5" s="1025"/>
      <c r="L5" s="1025"/>
      <c r="M5" s="1025"/>
      <c r="N5" s="1025"/>
      <c r="O5" s="1025"/>
      <c r="P5" s="1026"/>
      <c r="Q5" s="1030" t="s">
        <v>344</v>
      </c>
      <c r="R5" s="1031"/>
      <c r="S5" s="1031"/>
      <c r="T5" s="1031"/>
      <c r="U5" s="1032"/>
      <c r="V5" s="1030" t="s">
        <v>345</v>
      </c>
      <c r="W5" s="1031"/>
      <c r="X5" s="1031"/>
      <c r="Y5" s="1031"/>
      <c r="Z5" s="1032"/>
      <c r="AA5" s="1030" t="s">
        <v>346</v>
      </c>
      <c r="AB5" s="1031"/>
      <c r="AC5" s="1031"/>
      <c r="AD5" s="1031"/>
      <c r="AE5" s="1031"/>
      <c r="AF5" s="1145" t="s">
        <v>347</v>
      </c>
      <c r="AG5" s="1031"/>
      <c r="AH5" s="1031"/>
      <c r="AI5" s="1031"/>
      <c r="AJ5" s="1046"/>
      <c r="AK5" s="1031" t="s">
        <v>348</v>
      </c>
      <c r="AL5" s="1031"/>
      <c r="AM5" s="1031"/>
      <c r="AN5" s="1031"/>
      <c r="AO5" s="1032"/>
      <c r="AP5" s="1030" t="s">
        <v>349</v>
      </c>
      <c r="AQ5" s="1031"/>
      <c r="AR5" s="1031"/>
      <c r="AS5" s="1031"/>
      <c r="AT5" s="1032"/>
      <c r="AU5" s="1030" t="s">
        <v>350</v>
      </c>
      <c r="AV5" s="1031"/>
      <c r="AW5" s="1031"/>
      <c r="AX5" s="1031"/>
      <c r="AY5" s="1046"/>
      <c r="AZ5" s="207"/>
      <c r="BA5" s="207"/>
      <c r="BB5" s="207"/>
      <c r="BC5" s="207"/>
      <c r="BD5" s="207"/>
      <c r="BE5" s="208"/>
      <c r="BF5" s="208"/>
      <c r="BG5" s="208"/>
      <c r="BH5" s="208"/>
      <c r="BI5" s="208"/>
      <c r="BJ5" s="208"/>
      <c r="BK5" s="208"/>
      <c r="BL5" s="208"/>
      <c r="BM5" s="208"/>
      <c r="BN5" s="208"/>
      <c r="BO5" s="208"/>
      <c r="BP5" s="208"/>
      <c r="BQ5" s="1024" t="s">
        <v>351</v>
      </c>
      <c r="BR5" s="1025"/>
      <c r="BS5" s="1025"/>
      <c r="BT5" s="1025"/>
      <c r="BU5" s="1025"/>
      <c r="BV5" s="1025"/>
      <c r="BW5" s="1025"/>
      <c r="BX5" s="1025"/>
      <c r="BY5" s="1025"/>
      <c r="BZ5" s="1025"/>
      <c r="CA5" s="1025"/>
      <c r="CB5" s="1025"/>
      <c r="CC5" s="1025"/>
      <c r="CD5" s="1025"/>
      <c r="CE5" s="1025"/>
      <c r="CF5" s="1025"/>
      <c r="CG5" s="1026"/>
      <c r="CH5" s="1030" t="s">
        <v>352</v>
      </c>
      <c r="CI5" s="1031"/>
      <c r="CJ5" s="1031"/>
      <c r="CK5" s="1031"/>
      <c r="CL5" s="1032"/>
      <c r="CM5" s="1030" t="s">
        <v>353</v>
      </c>
      <c r="CN5" s="1031"/>
      <c r="CO5" s="1031"/>
      <c r="CP5" s="1031"/>
      <c r="CQ5" s="1032"/>
      <c r="CR5" s="1030" t="s">
        <v>354</v>
      </c>
      <c r="CS5" s="1031"/>
      <c r="CT5" s="1031"/>
      <c r="CU5" s="1031"/>
      <c r="CV5" s="1032"/>
      <c r="CW5" s="1030" t="s">
        <v>355</v>
      </c>
      <c r="CX5" s="1031"/>
      <c r="CY5" s="1031"/>
      <c r="CZ5" s="1031"/>
      <c r="DA5" s="1032"/>
      <c r="DB5" s="1030" t="s">
        <v>356</v>
      </c>
      <c r="DC5" s="1031"/>
      <c r="DD5" s="1031"/>
      <c r="DE5" s="1031"/>
      <c r="DF5" s="1032"/>
      <c r="DG5" s="1130" t="s">
        <v>357</v>
      </c>
      <c r="DH5" s="1131"/>
      <c r="DI5" s="1131"/>
      <c r="DJ5" s="1131"/>
      <c r="DK5" s="1132"/>
      <c r="DL5" s="1130" t="s">
        <v>358</v>
      </c>
      <c r="DM5" s="1131"/>
      <c r="DN5" s="1131"/>
      <c r="DO5" s="1131"/>
      <c r="DP5" s="1132"/>
      <c r="DQ5" s="1030" t="s">
        <v>359</v>
      </c>
      <c r="DR5" s="1031"/>
      <c r="DS5" s="1031"/>
      <c r="DT5" s="1031"/>
      <c r="DU5" s="1032"/>
      <c r="DV5" s="1030" t="s">
        <v>350</v>
      </c>
      <c r="DW5" s="1031"/>
      <c r="DX5" s="1031"/>
      <c r="DY5" s="1031"/>
      <c r="DZ5" s="1046"/>
      <c r="EA5" s="205"/>
    </row>
    <row r="6" spans="1:131" s="206"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6"/>
      <c r="AG6" s="1034"/>
      <c r="AH6" s="1034"/>
      <c r="AI6" s="1034"/>
      <c r="AJ6" s="1047"/>
      <c r="AK6" s="1034"/>
      <c r="AL6" s="1034"/>
      <c r="AM6" s="1034"/>
      <c r="AN6" s="1034"/>
      <c r="AO6" s="1035"/>
      <c r="AP6" s="1033"/>
      <c r="AQ6" s="1034"/>
      <c r="AR6" s="1034"/>
      <c r="AS6" s="1034"/>
      <c r="AT6" s="1035"/>
      <c r="AU6" s="1033"/>
      <c r="AV6" s="1034"/>
      <c r="AW6" s="1034"/>
      <c r="AX6" s="1034"/>
      <c r="AY6" s="1047"/>
      <c r="AZ6" s="203"/>
      <c r="BA6" s="203"/>
      <c r="BB6" s="203"/>
      <c r="BC6" s="203"/>
      <c r="BD6" s="203"/>
      <c r="BE6" s="204"/>
      <c r="BF6" s="204"/>
      <c r="BG6" s="204"/>
      <c r="BH6" s="204"/>
      <c r="BI6" s="204"/>
      <c r="BJ6" s="204"/>
      <c r="BK6" s="204"/>
      <c r="BL6" s="204"/>
      <c r="BM6" s="204"/>
      <c r="BN6" s="204"/>
      <c r="BO6" s="204"/>
      <c r="BP6" s="204"/>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3"/>
      <c r="DH6" s="1134"/>
      <c r="DI6" s="1134"/>
      <c r="DJ6" s="1134"/>
      <c r="DK6" s="1135"/>
      <c r="DL6" s="1133"/>
      <c r="DM6" s="1134"/>
      <c r="DN6" s="1134"/>
      <c r="DO6" s="1134"/>
      <c r="DP6" s="1135"/>
      <c r="DQ6" s="1033"/>
      <c r="DR6" s="1034"/>
      <c r="DS6" s="1034"/>
      <c r="DT6" s="1034"/>
      <c r="DU6" s="1035"/>
      <c r="DV6" s="1033"/>
      <c r="DW6" s="1034"/>
      <c r="DX6" s="1034"/>
      <c r="DY6" s="1034"/>
      <c r="DZ6" s="1047"/>
      <c r="EA6" s="205"/>
    </row>
    <row r="7" spans="1:131" s="206" customFormat="1" ht="26.25" customHeight="1" thickTop="1" x14ac:dyDescent="0.15">
      <c r="A7" s="209">
        <v>1</v>
      </c>
      <c r="B7" s="1082" t="s">
        <v>360</v>
      </c>
      <c r="C7" s="1083"/>
      <c r="D7" s="1083"/>
      <c r="E7" s="1083"/>
      <c r="F7" s="1083"/>
      <c r="G7" s="1083"/>
      <c r="H7" s="1083"/>
      <c r="I7" s="1083"/>
      <c r="J7" s="1083"/>
      <c r="K7" s="1083"/>
      <c r="L7" s="1083"/>
      <c r="M7" s="1083"/>
      <c r="N7" s="1083"/>
      <c r="O7" s="1083"/>
      <c r="P7" s="1084"/>
      <c r="Q7" s="1136">
        <v>19183</v>
      </c>
      <c r="R7" s="1137"/>
      <c r="S7" s="1137"/>
      <c r="T7" s="1137"/>
      <c r="U7" s="1137"/>
      <c r="V7" s="1137">
        <v>18637</v>
      </c>
      <c r="W7" s="1137"/>
      <c r="X7" s="1137"/>
      <c r="Y7" s="1137"/>
      <c r="Z7" s="1137"/>
      <c r="AA7" s="1137">
        <v>545</v>
      </c>
      <c r="AB7" s="1137"/>
      <c r="AC7" s="1137"/>
      <c r="AD7" s="1137"/>
      <c r="AE7" s="1138"/>
      <c r="AF7" s="1139">
        <v>351</v>
      </c>
      <c r="AG7" s="1140"/>
      <c r="AH7" s="1140"/>
      <c r="AI7" s="1140"/>
      <c r="AJ7" s="1141"/>
      <c r="AK7" s="1123">
        <v>464</v>
      </c>
      <c r="AL7" s="1124"/>
      <c r="AM7" s="1124"/>
      <c r="AN7" s="1124"/>
      <c r="AO7" s="1124"/>
      <c r="AP7" s="1124">
        <v>18420</v>
      </c>
      <c r="AQ7" s="1124"/>
      <c r="AR7" s="1124"/>
      <c r="AS7" s="1124"/>
      <c r="AT7" s="1124"/>
      <c r="AU7" s="1125"/>
      <c r="AV7" s="1125"/>
      <c r="AW7" s="1125"/>
      <c r="AX7" s="1125"/>
      <c r="AY7" s="1126"/>
      <c r="AZ7" s="203"/>
      <c r="BA7" s="203"/>
      <c r="BB7" s="203"/>
      <c r="BC7" s="203"/>
      <c r="BD7" s="203"/>
      <c r="BE7" s="204"/>
      <c r="BF7" s="204"/>
      <c r="BG7" s="204"/>
      <c r="BH7" s="204"/>
      <c r="BI7" s="204"/>
      <c r="BJ7" s="204"/>
      <c r="BK7" s="204"/>
      <c r="BL7" s="204"/>
      <c r="BM7" s="204"/>
      <c r="BN7" s="204"/>
      <c r="BO7" s="204"/>
      <c r="BP7" s="204"/>
      <c r="BQ7" s="210">
        <v>1</v>
      </c>
      <c r="BR7" s="211" t="s">
        <v>548</v>
      </c>
      <c r="BS7" s="1127" t="s">
        <v>551</v>
      </c>
      <c r="BT7" s="1128"/>
      <c r="BU7" s="1128"/>
      <c r="BV7" s="1128"/>
      <c r="BW7" s="1128"/>
      <c r="BX7" s="1128"/>
      <c r="BY7" s="1128"/>
      <c r="BZ7" s="1128"/>
      <c r="CA7" s="1128"/>
      <c r="CB7" s="1128"/>
      <c r="CC7" s="1128"/>
      <c r="CD7" s="1128"/>
      <c r="CE7" s="1128"/>
      <c r="CF7" s="1128"/>
      <c r="CG7" s="1129"/>
      <c r="CH7" s="1120">
        <v>1</v>
      </c>
      <c r="CI7" s="1121"/>
      <c r="CJ7" s="1121"/>
      <c r="CK7" s="1121"/>
      <c r="CL7" s="1122"/>
      <c r="CM7" s="1120">
        <v>439</v>
      </c>
      <c r="CN7" s="1121"/>
      <c r="CO7" s="1121"/>
      <c r="CP7" s="1121"/>
      <c r="CQ7" s="1122"/>
      <c r="CR7" s="1120">
        <v>5</v>
      </c>
      <c r="CS7" s="1121"/>
      <c r="CT7" s="1121"/>
      <c r="CU7" s="1121"/>
      <c r="CV7" s="1122"/>
      <c r="CW7" s="1120" t="s">
        <v>538</v>
      </c>
      <c r="CX7" s="1121"/>
      <c r="CY7" s="1121"/>
      <c r="CZ7" s="1121"/>
      <c r="DA7" s="1122"/>
      <c r="DB7" s="1120">
        <v>115</v>
      </c>
      <c r="DC7" s="1121"/>
      <c r="DD7" s="1121"/>
      <c r="DE7" s="1121"/>
      <c r="DF7" s="1122"/>
      <c r="DG7" s="1120" t="s">
        <v>538</v>
      </c>
      <c r="DH7" s="1121"/>
      <c r="DI7" s="1121"/>
      <c r="DJ7" s="1121"/>
      <c r="DK7" s="1122"/>
      <c r="DL7" s="1120" t="s">
        <v>538</v>
      </c>
      <c r="DM7" s="1121"/>
      <c r="DN7" s="1121"/>
      <c r="DO7" s="1121"/>
      <c r="DP7" s="1122"/>
      <c r="DQ7" s="1120" t="s">
        <v>538</v>
      </c>
      <c r="DR7" s="1121"/>
      <c r="DS7" s="1121"/>
      <c r="DT7" s="1121"/>
      <c r="DU7" s="1122"/>
      <c r="DV7" s="1147"/>
      <c r="DW7" s="1148"/>
      <c r="DX7" s="1148"/>
      <c r="DY7" s="1148"/>
      <c r="DZ7" s="1149"/>
      <c r="EA7" s="205"/>
    </row>
    <row r="8" spans="1:131" s="206" customFormat="1" ht="26.25" customHeight="1" x14ac:dyDescent="0.15">
      <c r="A8" s="212">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8"/>
      <c r="AL8" s="1119"/>
      <c r="AM8" s="1119"/>
      <c r="AN8" s="1119"/>
      <c r="AO8" s="1119"/>
      <c r="AP8" s="1119"/>
      <c r="AQ8" s="1119"/>
      <c r="AR8" s="1119"/>
      <c r="AS8" s="1119"/>
      <c r="AT8" s="1119"/>
      <c r="AU8" s="1116"/>
      <c r="AV8" s="1116"/>
      <c r="AW8" s="1116"/>
      <c r="AX8" s="1116"/>
      <c r="AY8" s="1117"/>
      <c r="AZ8" s="203"/>
      <c r="BA8" s="203"/>
      <c r="BB8" s="203"/>
      <c r="BC8" s="203"/>
      <c r="BD8" s="203"/>
      <c r="BE8" s="204"/>
      <c r="BF8" s="204"/>
      <c r="BG8" s="204"/>
      <c r="BH8" s="204"/>
      <c r="BI8" s="204"/>
      <c r="BJ8" s="204"/>
      <c r="BK8" s="204"/>
      <c r="BL8" s="204"/>
      <c r="BM8" s="204"/>
      <c r="BN8" s="204"/>
      <c r="BO8" s="204"/>
      <c r="BP8" s="204"/>
      <c r="BQ8" s="213">
        <v>2</v>
      </c>
      <c r="BR8" s="214"/>
      <c r="BS8" s="1043" t="s">
        <v>549</v>
      </c>
      <c r="BT8" s="1044"/>
      <c r="BU8" s="1044"/>
      <c r="BV8" s="1044"/>
      <c r="BW8" s="1044"/>
      <c r="BX8" s="1044"/>
      <c r="BY8" s="1044"/>
      <c r="BZ8" s="1044"/>
      <c r="CA8" s="1044"/>
      <c r="CB8" s="1044"/>
      <c r="CC8" s="1044"/>
      <c r="CD8" s="1044"/>
      <c r="CE8" s="1044"/>
      <c r="CF8" s="1044"/>
      <c r="CG8" s="1045"/>
      <c r="CH8" s="1018">
        <v>0</v>
      </c>
      <c r="CI8" s="1019"/>
      <c r="CJ8" s="1019"/>
      <c r="CK8" s="1019"/>
      <c r="CL8" s="1020"/>
      <c r="CM8" s="1018">
        <v>215</v>
      </c>
      <c r="CN8" s="1019"/>
      <c r="CO8" s="1019"/>
      <c r="CP8" s="1019"/>
      <c r="CQ8" s="1020"/>
      <c r="CR8" s="1018">
        <v>105</v>
      </c>
      <c r="CS8" s="1019"/>
      <c r="CT8" s="1019"/>
      <c r="CU8" s="1019"/>
      <c r="CV8" s="1020"/>
      <c r="CW8" s="1018" t="s">
        <v>538</v>
      </c>
      <c r="CX8" s="1019"/>
      <c r="CY8" s="1019"/>
      <c r="CZ8" s="1019"/>
      <c r="DA8" s="1020"/>
      <c r="DB8" s="1018" t="s">
        <v>538</v>
      </c>
      <c r="DC8" s="1019"/>
      <c r="DD8" s="1019"/>
      <c r="DE8" s="1019"/>
      <c r="DF8" s="1020"/>
      <c r="DG8" s="1018" t="s">
        <v>538</v>
      </c>
      <c r="DH8" s="1019"/>
      <c r="DI8" s="1019"/>
      <c r="DJ8" s="1019"/>
      <c r="DK8" s="1020"/>
      <c r="DL8" s="1018" t="s">
        <v>538</v>
      </c>
      <c r="DM8" s="1019"/>
      <c r="DN8" s="1019"/>
      <c r="DO8" s="1019"/>
      <c r="DP8" s="1020"/>
      <c r="DQ8" s="1018" t="s">
        <v>538</v>
      </c>
      <c r="DR8" s="1019"/>
      <c r="DS8" s="1019"/>
      <c r="DT8" s="1019"/>
      <c r="DU8" s="1020"/>
      <c r="DV8" s="1021"/>
      <c r="DW8" s="1022"/>
      <c r="DX8" s="1022"/>
      <c r="DY8" s="1022"/>
      <c r="DZ8" s="1023"/>
      <c r="EA8" s="205"/>
    </row>
    <row r="9" spans="1:131" s="206" customFormat="1" ht="26.25" customHeight="1" x14ac:dyDescent="0.15">
      <c r="A9" s="212">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8"/>
      <c r="AL9" s="1119"/>
      <c r="AM9" s="1119"/>
      <c r="AN9" s="1119"/>
      <c r="AO9" s="1119"/>
      <c r="AP9" s="1119"/>
      <c r="AQ9" s="1119"/>
      <c r="AR9" s="1119"/>
      <c r="AS9" s="1119"/>
      <c r="AT9" s="1119"/>
      <c r="AU9" s="1116"/>
      <c r="AV9" s="1116"/>
      <c r="AW9" s="1116"/>
      <c r="AX9" s="1116"/>
      <c r="AY9" s="1117"/>
      <c r="AZ9" s="203"/>
      <c r="BA9" s="203"/>
      <c r="BB9" s="203"/>
      <c r="BC9" s="203"/>
      <c r="BD9" s="203"/>
      <c r="BE9" s="204"/>
      <c r="BF9" s="204"/>
      <c r="BG9" s="204"/>
      <c r="BH9" s="204"/>
      <c r="BI9" s="204"/>
      <c r="BJ9" s="204"/>
      <c r="BK9" s="204"/>
      <c r="BL9" s="204"/>
      <c r="BM9" s="204"/>
      <c r="BN9" s="204"/>
      <c r="BO9" s="204"/>
      <c r="BP9" s="204"/>
      <c r="BQ9" s="213">
        <v>3</v>
      </c>
      <c r="BR9" s="214"/>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5"/>
    </row>
    <row r="10" spans="1:131" s="206" customFormat="1" ht="26.25" customHeight="1" x14ac:dyDescent="0.15">
      <c r="A10" s="212">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8"/>
      <c r="AL10" s="1119"/>
      <c r="AM10" s="1119"/>
      <c r="AN10" s="1119"/>
      <c r="AO10" s="1119"/>
      <c r="AP10" s="1119"/>
      <c r="AQ10" s="1119"/>
      <c r="AR10" s="1119"/>
      <c r="AS10" s="1119"/>
      <c r="AT10" s="1119"/>
      <c r="AU10" s="1116"/>
      <c r="AV10" s="1116"/>
      <c r="AW10" s="1116"/>
      <c r="AX10" s="1116"/>
      <c r="AY10" s="1117"/>
      <c r="AZ10" s="203"/>
      <c r="BA10" s="203"/>
      <c r="BB10" s="203"/>
      <c r="BC10" s="203"/>
      <c r="BD10" s="203"/>
      <c r="BE10" s="204"/>
      <c r="BF10" s="204"/>
      <c r="BG10" s="204"/>
      <c r="BH10" s="204"/>
      <c r="BI10" s="204"/>
      <c r="BJ10" s="204"/>
      <c r="BK10" s="204"/>
      <c r="BL10" s="204"/>
      <c r="BM10" s="204"/>
      <c r="BN10" s="204"/>
      <c r="BO10" s="204"/>
      <c r="BP10" s="204"/>
      <c r="BQ10" s="213">
        <v>4</v>
      </c>
      <c r="BR10" s="214"/>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5"/>
    </row>
    <row r="11" spans="1:131" s="206" customFormat="1" ht="26.25" customHeight="1" x14ac:dyDescent="0.15">
      <c r="A11" s="212">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8"/>
      <c r="AL11" s="1119"/>
      <c r="AM11" s="1119"/>
      <c r="AN11" s="1119"/>
      <c r="AO11" s="1119"/>
      <c r="AP11" s="1119"/>
      <c r="AQ11" s="1119"/>
      <c r="AR11" s="1119"/>
      <c r="AS11" s="1119"/>
      <c r="AT11" s="1119"/>
      <c r="AU11" s="1116"/>
      <c r="AV11" s="1116"/>
      <c r="AW11" s="1116"/>
      <c r="AX11" s="1116"/>
      <c r="AY11" s="1117"/>
      <c r="AZ11" s="203"/>
      <c r="BA11" s="203"/>
      <c r="BB11" s="203"/>
      <c r="BC11" s="203"/>
      <c r="BD11" s="203"/>
      <c r="BE11" s="204"/>
      <c r="BF11" s="204"/>
      <c r="BG11" s="204"/>
      <c r="BH11" s="204"/>
      <c r="BI11" s="204"/>
      <c r="BJ11" s="204"/>
      <c r="BK11" s="204"/>
      <c r="BL11" s="204"/>
      <c r="BM11" s="204"/>
      <c r="BN11" s="204"/>
      <c r="BO11" s="204"/>
      <c r="BP11" s="204"/>
      <c r="BQ11" s="213">
        <v>5</v>
      </c>
      <c r="BR11" s="214"/>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5"/>
    </row>
    <row r="12" spans="1:131" s="206" customFormat="1" ht="26.25" customHeight="1" x14ac:dyDescent="0.15">
      <c r="A12" s="212">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8"/>
      <c r="AL12" s="1119"/>
      <c r="AM12" s="1119"/>
      <c r="AN12" s="1119"/>
      <c r="AO12" s="1119"/>
      <c r="AP12" s="1119"/>
      <c r="AQ12" s="1119"/>
      <c r="AR12" s="1119"/>
      <c r="AS12" s="1119"/>
      <c r="AT12" s="1119"/>
      <c r="AU12" s="1116"/>
      <c r="AV12" s="1116"/>
      <c r="AW12" s="1116"/>
      <c r="AX12" s="1116"/>
      <c r="AY12" s="1117"/>
      <c r="AZ12" s="203"/>
      <c r="BA12" s="203"/>
      <c r="BB12" s="203"/>
      <c r="BC12" s="203"/>
      <c r="BD12" s="203"/>
      <c r="BE12" s="204"/>
      <c r="BF12" s="204"/>
      <c r="BG12" s="204"/>
      <c r="BH12" s="204"/>
      <c r="BI12" s="204"/>
      <c r="BJ12" s="204"/>
      <c r="BK12" s="204"/>
      <c r="BL12" s="204"/>
      <c r="BM12" s="204"/>
      <c r="BN12" s="204"/>
      <c r="BO12" s="204"/>
      <c r="BP12" s="204"/>
      <c r="BQ12" s="213">
        <v>6</v>
      </c>
      <c r="BR12" s="214"/>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5"/>
    </row>
    <row r="13" spans="1:131" s="206" customFormat="1" ht="26.25" customHeight="1" x14ac:dyDescent="0.15">
      <c r="A13" s="212">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8"/>
      <c r="AL13" s="1119"/>
      <c r="AM13" s="1119"/>
      <c r="AN13" s="1119"/>
      <c r="AO13" s="1119"/>
      <c r="AP13" s="1119"/>
      <c r="AQ13" s="1119"/>
      <c r="AR13" s="1119"/>
      <c r="AS13" s="1119"/>
      <c r="AT13" s="1119"/>
      <c r="AU13" s="1116"/>
      <c r="AV13" s="1116"/>
      <c r="AW13" s="1116"/>
      <c r="AX13" s="1116"/>
      <c r="AY13" s="1117"/>
      <c r="AZ13" s="203"/>
      <c r="BA13" s="203"/>
      <c r="BB13" s="203"/>
      <c r="BC13" s="203"/>
      <c r="BD13" s="203"/>
      <c r="BE13" s="204"/>
      <c r="BF13" s="204"/>
      <c r="BG13" s="204"/>
      <c r="BH13" s="204"/>
      <c r="BI13" s="204"/>
      <c r="BJ13" s="204"/>
      <c r="BK13" s="204"/>
      <c r="BL13" s="204"/>
      <c r="BM13" s="204"/>
      <c r="BN13" s="204"/>
      <c r="BO13" s="204"/>
      <c r="BP13" s="204"/>
      <c r="BQ13" s="213">
        <v>7</v>
      </c>
      <c r="BR13" s="214"/>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5"/>
    </row>
    <row r="14" spans="1:131" s="206" customFormat="1" ht="26.25" customHeight="1" x14ac:dyDescent="0.15">
      <c r="A14" s="212">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8"/>
      <c r="AL14" s="1119"/>
      <c r="AM14" s="1119"/>
      <c r="AN14" s="1119"/>
      <c r="AO14" s="1119"/>
      <c r="AP14" s="1119"/>
      <c r="AQ14" s="1119"/>
      <c r="AR14" s="1119"/>
      <c r="AS14" s="1119"/>
      <c r="AT14" s="1119"/>
      <c r="AU14" s="1116"/>
      <c r="AV14" s="1116"/>
      <c r="AW14" s="1116"/>
      <c r="AX14" s="1116"/>
      <c r="AY14" s="1117"/>
      <c r="AZ14" s="203"/>
      <c r="BA14" s="203"/>
      <c r="BB14" s="203"/>
      <c r="BC14" s="203"/>
      <c r="BD14" s="203"/>
      <c r="BE14" s="204"/>
      <c r="BF14" s="204"/>
      <c r="BG14" s="204"/>
      <c r="BH14" s="204"/>
      <c r="BI14" s="204"/>
      <c r="BJ14" s="204"/>
      <c r="BK14" s="204"/>
      <c r="BL14" s="204"/>
      <c r="BM14" s="204"/>
      <c r="BN14" s="204"/>
      <c r="BO14" s="204"/>
      <c r="BP14" s="204"/>
      <c r="BQ14" s="213">
        <v>8</v>
      </c>
      <c r="BR14" s="214"/>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5"/>
    </row>
    <row r="15" spans="1:131" s="206" customFormat="1" ht="26.25" customHeight="1" x14ac:dyDescent="0.15">
      <c r="A15" s="212">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8"/>
      <c r="AL15" s="1119"/>
      <c r="AM15" s="1119"/>
      <c r="AN15" s="1119"/>
      <c r="AO15" s="1119"/>
      <c r="AP15" s="1119"/>
      <c r="AQ15" s="1119"/>
      <c r="AR15" s="1119"/>
      <c r="AS15" s="1119"/>
      <c r="AT15" s="1119"/>
      <c r="AU15" s="1116"/>
      <c r="AV15" s="1116"/>
      <c r="AW15" s="1116"/>
      <c r="AX15" s="1116"/>
      <c r="AY15" s="1117"/>
      <c r="AZ15" s="203"/>
      <c r="BA15" s="203"/>
      <c r="BB15" s="203"/>
      <c r="BC15" s="203"/>
      <c r="BD15" s="203"/>
      <c r="BE15" s="204"/>
      <c r="BF15" s="204"/>
      <c r="BG15" s="204"/>
      <c r="BH15" s="204"/>
      <c r="BI15" s="204"/>
      <c r="BJ15" s="204"/>
      <c r="BK15" s="204"/>
      <c r="BL15" s="204"/>
      <c r="BM15" s="204"/>
      <c r="BN15" s="204"/>
      <c r="BO15" s="204"/>
      <c r="BP15" s="204"/>
      <c r="BQ15" s="213">
        <v>9</v>
      </c>
      <c r="BR15" s="214"/>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5"/>
    </row>
    <row r="16" spans="1:131" s="206" customFormat="1" ht="26.25" customHeight="1" x14ac:dyDescent="0.15">
      <c r="A16" s="212">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8"/>
      <c r="AL16" s="1119"/>
      <c r="AM16" s="1119"/>
      <c r="AN16" s="1119"/>
      <c r="AO16" s="1119"/>
      <c r="AP16" s="1119"/>
      <c r="AQ16" s="1119"/>
      <c r="AR16" s="1119"/>
      <c r="AS16" s="1119"/>
      <c r="AT16" s="1119"/>
      <c r="AU16" s="1116"/>
      <c r="AV16" s="1116"/>
      <c r="AW16" s="1116"/>
      <c r="AX16" s="1116"/>
      <c r="AY16" s="1117"/>
      <c r="AZ16" s="203"/>
      <c r="BA16" s="203"/>
      <c r="BB16" s="203"/>
      <c r="BC16" s="203"/>
      <c r="BD16" s="203"/>
      <c r="BE16" s="204"/>
      <c r="BF16" s="204"/>
      <c r="BG16" s="204"/>
      <c r="BH16" s="204"/>
      <c r="BI16" s="204"/>
      <c r="BJ16" s="204"/>
      <c r="BK16" s="204"/>
      <c r="BL16" s="204"/>
      <c r="BM16" s="204"/>
      <c r="BN16" s="204"/>
      <c r="BO16" s="204"/>
      <c r="BP16" s="204"/>
      <c r="BQ16" s="213">
        <v>10</v>
      </c>
      <c r="BR16" s="214"/>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5"/>
    </row>
    <row r="17" spans="1:131" s="206" customFormat="1" ht="26.25" customHeight="1" x14ac:dyDescent="0.15">
      <c r="A17" s="212">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8"/>
      <c r="AL17" s="1119"/>
      <c r="AM17" s="1119"/>
      <c r="AN17" s="1119"/>
      <c r="AO17" s="1119"/>
      <c r="AP17" s="1119"/>
      <c r="AQ17" s="1119"/>
      <c r="AR17" s="1119"/>
      <c r="AS17" s="1119"/>
      <c r="AT17" s="1119"/>
      <c r="AU17" s="1116"/>
      <c r="AV17" s="1116"/>
      <c r="AW17" s="1116"/>
      <c r="AX17" s="1116"/>
      <c r="AY17" s="1117"/>
      <c r="AZ17" s="203"/>
      <c r="BA17" s="203"/>
      <c r="BB17" s="203"/>
      <c r="BC17" s="203"/>
      <c r="BD17" s="203"/>
      <c r="BE17" s="204"/>
      <c r="BF17" s="204"/>
      <c r="BG17" s="204"/>
      <c r="BH17" s="204"/>
      <c r="BI17" s="204"/>
      <c r="BJ17" s="204"/>
      <c r="BK17" s="204"/>
      <c r="BL17" s="204"/>
      <c r="BM17" s="204"/>
      <c r="BN17" s="204"/>
      <c r="BO17" s="204"/>
      <c r="BP17" s="204"/>
      <c r="BQ17" s="213">
        <v>11</v>
      </c>
      <c r="BR17" s="214"/>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5"/>
    </row>
    <row r="18" spans="1:131" s="206" customFormat="1" ht="26.25" customHeight="1" x14ac:dyDescent="0.15">
      <c r="A18" s="212">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8"/>
      <c r="AL18" s="1119"/>
      <c r="AM18" s="1119"/>
      <c r="AN18" s="1119"/>
      <c r="AO18" s="1119"/>
      <c r="AP18" s="1119"/>
      <c r="AQ18" s="1119"/>
      <c r="AR18" s="1119"/>
      <c r="AS18" s="1119"/>
      <c r="AT18" s="1119"/>
      <c r="AU18" s="1116"/>
      <c r="AV18" s="1116"/>
      <c r="AW18" s="1116"/>
      <c r="AX18" s="1116"/>
      <c r="AY18" s="1117"/>
      <c r="AZ18" s="203"/>
      <c r="BA18" s="203"/>
      <c r="BB18" s="203"/>
      <c r="BC18" s="203"/>
      <c r="BD18" s="203"/>
      <c r="BE18" s="204"/>
      <c r="BF18" s="204"/>
      <c r="BG18" s="204"/>
      <c r="BH18" s="204"/>
      <c r="BI18" s="204"/>
      <c r="BJ18" s="204"/>
      <c r="BK18" s="204"/>
      <c r="BL18" s="204"/>
      <c r="BM18" s="204"/>
      <c r="BN18" s="204"/>
      <c r="BO18" s="204"/>
      <c r="BP18" s="204"/>
      <c r="BQ18" s="213">
        <v>12</v>
      </c>
      <c r="BR18" s="214"/>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5"/>
    </row>
    <row r="19" spans="1:131" s="206" customFormat="1" ht="26.25" customHeight="1" x14ac:dyDescent="0.15">
      <c r="A19" s="212">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8"/>
      <c r="AL19" s="1119"/>
      <c r="AM19" s="1119"/>
      <c r="AN19" s="1119"/>
      <c r="AO19" s="1119"/>
      <c r="AP19" s="1119"/>
      <c r="AQ19" s="1119"/>
      <c r="AR19" s="1119"/>
      <c r="AS19" s="1119"/>
      <c r="AT19" s="1119"/>
      <c r="AU19" s="1116"/>
      <c r="AV19" s="1116"/>
      <c r="AW19" s="1116"/>
      <c r="AX19" s="1116"/>
      <c r="AY19" s="1117"/>
      <c r="AZ19" s="203"/>
      <c r="BA19" s="203"/>
      <c r="BB19" s="203"/>
      <c r="BC19" s="203"/>
      <c r="BD19" s="203"/>
      <c r="BE19" s="204"/>
      <c r="BF19" s="204"/>
      <c r="BG19" s="204"/>
      <c r="BH19" s="204"/>
      <c r="BI19" s="204"/>
      <c r="BJ19" s="204"/>
      <c r="BK19" s="204"/>
      <c r="BL19" s="204"/>
      <c r="BM19" s="204"/>
      <c r="BN19" s="204"/>
      <c r="BO19" s="204"/>
      <c r="BP19" s="204"/>
      <c r="BQ19" s="213">
        <v>13</v>
      </c>
      <c r="BR19" s="214"/>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5"/>
    </row>
    <row r="20" spans="1:131" s="206" customFormat="1" ht="26.25" customHeight="1" x14ac:dyDescent="0.15">
      <c r="A20" s="212">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8"/>
      <c r="AL20" s="1119"/>
      <c r="AM20" s="1119"/>
      <c r="AN20" s="1119"/>
      <c r="AO20" s="1119"/>
      <c r="AP20" s="1119"/>
      <c r="AQ20" s="1119"/>
      <c r="AR20" s="1119"/>
      <c r="AS20" s="1119"/>
      <c r="AT20" s="1119"/>
      <c r="AU20" s="1116"/>
      <c r="AV20" s="1116"/>
      <c r="AW20" s="1116"/>
      <c r="AX20" s="1116"/>
      <c r="AY20" s="1117"/>
      <c r="AZ20" s="203"/>
      <c r="BA20" s="203"/>
      <c r="BB20" s="203"/>
      <c r="BC20" s="203"/>
      <c r="BD20" s="203"/>
      <c r="BE20" s="204"/>
      <c r="BF20" s="204"/>
      <c r="BG20" s="204"/>
      <c r="BH20" s="204"/>
      <c r="BI20" s="204"/>
      <c r="BJ20" s="204"/>
      <c r="BK20" s="204"/>
      <c r="BL20" s="204"/>
      <c r="BM20" s="204"/>
      <c r="BN20" s="204"/>
      <c r="BO20" s="204"/>
      <c r="BP20" s="204"/>
      <c r="BQ20" s="213">
        <v>14</v>
      </c>
      <c r="BR20" s="214"/>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5"/>
    </row>
    <row r="21" spans="1:131" s="206" customFormat="1" ht="26.25" customHeight="1" thickBot="1" x14ac:dyDescent="0.2">
      <c r="A21" s="212">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8"/>
      <c r="AL21" s="1119"/>
      <c r="AM21" s="1119"/>
      <c r="AN21" s="1119"/>
      <c r="AO21" s="1119"/>
      <c r="AP21" s="1119"/>
      <c r="AQ21" s="1119"/>
      <c r="AR21" s="1119"/>
      <c r="AS21" s="1119"/>
      <c r="AT21" s="1119"/>
      <c r="AU21" s="1116"/>
      <c r="AV21" s="1116"/>
      <c r="AW21" s="1116"/>
      <c r="AX21" s="1116"/>
      <c r="AY21" s="1117"/>
      <c r="AZ21" s="203"/>
      <c r="BA21" s="203"/>
      <c r="BB21" s="203"/>
      <c r="BC21" s="203"/>
      <c r="BD21" s="203"/>
      <c r="BE21" s="204"/>
      <c r="BF21" s="204"/>
      <c r="BG21" s="204"/>
      <c r="BH21" s="204"/>
      <c r="BI21" s="204"/>
      <c r="BJ21" s="204"/>
      <c r="BK21" s="204"/>
      <c r="BL21" s="204"/>
      <c r="BM21" s="204"/>
      <c r="BN21" s="204"/>
      <c r="BO21" s="204"/>
      <c r="BP21" s="204"/>
      <c r="BQ21" s="213">
        <v>15</v>
      </c>
      <c r="BR21" s="214"/>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5"/>
    </row>
    <row r="22" spans="1:131" s="206" customFormat="1" ht="26.25" customHeight="1" x14ac:dyDescent="0.15">
      <c r="A22" s="212">
        <v>16</v>
      </c>
      <c r="B22" s="1066"/>
      <c r="C22" s="1067"/>
      <c r="D22" s="1067"/>
      <c r="E22" s="1067"/>
      <c r="F22" s="1067"/>
      <c r="G22" s="1067"/>
      <c r="H22" s="1067"/>
      <c r="I22" s="1067"/>
      <c r="J22" s="1067"/>
      <c r="K22" s="1067"/>
      <c r="L22" s="1067"/>
      <c r="M22" s="1067"/>
      <c r="N22" s="1067"/>
      <c r="O22" s="1067"/>
      <c r="P22" s="1068"/>
      <c r="Q22" s="1113"/>
      <c r="R22" s="1114"/>
      <c r="S22" s="1114"/>
      <c r="T22" s="1114"/>
      <c r="U22" s="1114"/>
      <c r="V22" s="1114"/>
      <c r="W22" s="1114"/>
      <c r="X22" s="1114"/>
      <c r="Y22" s="1114"/>
      <c r="Z22" s="1114"/>
      <c r="AA22" s="1114"/>
      <c r="AB22" s="1114"/>
      <c r="AC22" s="1114"/>
      <c r="AD22" s="1114"/>
      <c r="AE22" s="1115"/>
      <c r="AF22" s="1048"/>
      <c r="AG22" s="1049"/>
      <c r="AH22" s="1049"/>
      <c r="AI22" s="1049"/>
      <c r="AJ22" s="1050"/>
      <c r="AK22" s="1109"/>
      <c r="AL22" s="1110"/>
      <c r="AM22" s="1110"/>
      <c r="AN22" s="1110"/>
      <c r="AO22" s="1110"/>
      <c r="AP22" s="1110"/>
      <c r="AQ22" s="1110"/>
      <c r="AR22" s="1110"/>
      <c r="AS22" s="1110"/>
      <c r="AT22" s="1110"/>
      <c r="AU22" s="1111"/>
      <c r="AV22" s="1111"/>
      <c r="AW22" s="1111"/>
      <c r="AX22" s="1111"/>
      <c r="AY22" s="1112"/>
      <c r="AZ22" s="1064" t="s">
        <v>361</v>
      </c>
      <c r="BA22" s="1064"/>
      <c r="BB22" s="1064"/>
      <c r="BC22" s="1064"/>
      <c r="BD22" s="1065"/>
      <c r="BE22" s="204"/>
      <c r="BF22" s="204"/>
      <c r="BG22" s="204"/>
      <c r="BH22" s="204"/>
      <c r="BI22" s="204"/>
      <c r="BJ22" s="204"/>
      <c r="BK22" s="204"/>
      <c r="BL22" s="204"/>
      <c r="BM22" s="204"/>
      <c r="BN22" s="204"/>
      <c r="BO22" s="204"/>
      <c r="BP22" s="204"/>
      <c r="BQ22" s="213">
        <v>16</v>
      </c>
      <c r="BR22" s="214"/>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5"/>
    </row>
    <row r="23" spans="1:131" s="206" customFormat="1" ht="26.25" customHeight="1" thickBot="1" x14ac:dyDescent="0.2">
      <c r="A23" s="215" t="s">
        <v>362</v>
      </c>
      <c r="B23" s="970" t="s">
        <v>363</v>
      </c>
      <c r="C23" s="971"/>
      <c r="D23" s="971"/>
      <c r="E23" s="971"/>
      <c r="F23" s="971"/>
      <c r="G23" s="971"/>
      <c r="H23" s="971"/>
      <c r="I23" s="971"/>
      <c r="J23" s="971"/>
      <c r="K23" s="971"/>
      <c r="L23" s="971"/>
      <c r="M23" s="971"/>
      <c r="N23" s="971"/>
      <c r="O23" s="971"/>
      <c r="P23" s="972"/>
      <c r="Q23" s="1100"/>
      <c r="R23" s="1101"/>
      <c r="S23" s="1101"/>
      <c r="T23" s="1101"/>
      <c r="U23" s="1101"/>
      <c r="V23" s="1101"/>
      <c r="W23" s="1101"/>
      <c r="X23" s="1101"/>
      <c r="Y23" s="1101"/>
      <c r="Z23" s="1101"/>
      <c r="AA23" s="1101"/>
      <c r="AB23" s="1101"/>
      <c r="AC23" s="1101"/>
      <c r="AD23" s="1101"/>
      <c r="AE23" s="1102"/>
      <c r="AF23" s="1103">
        <v>351</v>
      </c>
      <c r="AG23" s="1101"/>
      <c r="AH23" s="1101"/>
      <c r="AI23" s="1101"/>
      <c r="AJ23" s="1104"/>
      <c r="AK23" s="1105"/>
      <c r="AL23" s="1106"/>
      <c r="AM23" s="1106"/>
      <c r="AN23" s="1106"/>
      <c r="AO23" s="1106"/>
      <c r="AP23" s="1101"/>
      <c r="AQ23" s="1101"/>
      <c r="AR23" s="1101"/>
      <c r="AS23" s="1101"/>
      <c r="AT23" s="1101"/>
      <c r="AU23" s="1107"/>
      <c r="AV23" s="1107"/>
      <c r="AW23" s="1107"/>
      <c r="AX23" s="1107"/>
      <c r="AY23" s="1108"/>
      <c r="AZ23" s="1097" t="s">
        <v>364</v>
      </c>
      <c r="BA23" s="1098"/>
      <c r="BB23" s="1098"/>
      <c r="BC23" s="1098"/>
      <c r="BD23" s="1099"/>
      <c r="BE23" s="204"/>
      <c r="BF23" s="204"/>
      <c r="BG23" s="204"/>
      <c r="BH23" s="204"/>
      <c r="BI23" s="204"/>
      <c r="BJ23" s="204"/>
      <c r="BK23" s="204"/>
      <c r="BL23" s="204"/>
      <c r="BM23" s="204"/>
      <c r="BN23" s="204"/>
      <c r="BO23" s="204"/>
      <c r="BP23" s="204"/>
      <c r="BQ23" s="213">
        <v>17</v>
      </c>
      <c r="BR23" s="214"/>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5"/>
    </row>
    <row r="24" spans="1:131" s="206" customFormat="1" ht="26.25" customHeight="1" x14ac:dyDescent="0.15">
      <c r="A24" s="1096" t="s">
        <v>365</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03"/>
      <c r="BA24" s="203"/>
      <c r="BB24" s="203"/>
      <c r="BC24" s="203"/>
      <c r="BD24" s="203"/>
      <c r="BE24" s="204"/>
      <c r="BF24" s="204"/>
      <c r="BG24" s="204"/>
      <c r="BH24" s="204"/>
      <c r="BI24" s="204"/>
      <c r="BJ24" s="204"/>
      <c r="BK24" s="204"/>
      <c r="BL24" s="204"/>
      <c r="BM24" s="204"/>
      <c r="BN24" s="204"/>
      <c r="BO24" s="204"/>
      <c r="BP24" s="204"/>
      <c r="BQ24" s="213">
        <v>18</v>
      </c>
      <c r="BR24" s="214"/>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5"/>
    </row>
    <row r="25" spans="1:131" s="198" customFormat="1" ht="26.25" customHeight="1" thickBot="1" x14ac:dyDescent="0.2">
      <c r="A25" s="1095" t="s">
        <v>366</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03"/>
      <c r="BK25" s="203"/>
      <c r="BL25" s="203"/>
      <c r="BM25" s="203"/>
      <c r="BN25" s="203"/>
      <c r="BO25" s="216"/>
      <c r="BP25" s="216"/>
      <c r="BQ25" s="213">
        <v>19</v>
      </c>
      <c r="BR25" s="214"/>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7"/>
    </row>
    <row r="26" spans="1:131" s="198" customFormat="1" ht="26.25" customHeight="1" x14ac:dyDescent="0.15">
      <c r="A26" s="1024" t="s">
        <v>343</v>
      </c>
      <c r="B26" s="1025"/>
      <c r="C26" s="1025"/>
      <c r="D26" s="1025"/>
      <c r="E26" s="1025"/>
      <c r="F26" s="1025"/>
      <c r="G26" s="1025"/>
      <c r="H26" s="1025"/>
      <c r="I26" s="1025"/>
      <c r="J26" s="1025"/>
      <c r="K26" s="1025"/>
      <c r="L26" s="1025"/>
      <c r="M26" s="1025"/>
      <c r="N26" s="1025"/>
      <c r="O26" s="1025"/>
      <c r="P26" s="1026"/>
      <c r="Q26" s="1030" t="s">
        <v>367</v>
      </c>
      <c r="R26" s="1031"/>
      <c r="S26" s="1031"/>
      <c r="T26" s="1031"/>
      <c r="U26" s="1032"/>
      <c r="V26" s="1030" t="s">
        <v>368</v>
      </c>
      <c r="W26" s="1031"/>
      <c r="X26" s="1031"/>
      <c r="Y26" s="1031"/>
      <c r="Z26" s="1032"/>
      <c r="AA26" s="1030" t="s">
        <v>369</v>
      </c>
      <c r="AB26" s="1031"/>
      <c r="AC26" s="1031"/>
      <c r="AD26" s="1031"/>
      <c r="AE26" s="1031"/>
      <c r="AF26" s="1091" t="s">
        <v>370</v>
      </c>
      <c r="AG26" s="1037"/>
      <c r="AH26" s="1037"/>
      <c r="AI26" s="1037"/>
      <c r="AJ26" s="1092"/>
      <c r="AK26" s="1031" t="s">
        <v>371</v>
      </c>
      <c r="AL26" s="1031"/>
      <c r="AM26" s="1031"/>
      <c r="AN26" s="1031"/>
      <c r="AO26" s="1032"/>
      <c r="AP26" s="1030" t="s">
        <v>372</v>
      </c>
      <c r="AQ26" s="1031"/>
      <c r="AR26" s="1031"/>
      <c r="AS26" s="1031"/>
      <c r="AT26" s="1032"/>
      <c r="AU26" s="1030" t="s">
        <v>373</v>
      </c>
      <c r="AV26" s="1031"/>
      <c r="AW26" s="1031"/>
      <c r="AX26" s="1031"/>
      <c r="AY26" s="1032"/>
      <c r="AZ26" s="1030" t="s">
        <v>374</v>
      </c>
      <c r="BA26" s="1031"/>
      <c r="BB26" s="1031"/>
      <c r="BC26" s="1031"/>
      <c r="BD26" s="1032"/>
      <c r="BE26" s="1030" t="s">
        <v>350</v>
      </c>
      <c r="BF26" s="1031"/>
      <c r="BG26" s="1031"/>
      <c r="BH26" s="1031"/>
      <c r="BI26" s="1046"/>
      <c r="BJ26" s="203"/>
      <c r="BK26" s="203"/>
      <c r="BL26" s="203"/>
      <c r="BM26" s="203"/>
      <c r="BN26" s="203"/>
      <c r="BO26" s="216"/>
      <c r="BP26" s="216"/>
      <c r="BQ26" s="213">
        <v>20</v>
      </c>
      <c r="BR26" s="214"/>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7"/>
    </row>
    <row r="27" spans="1:131" s="198"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3"/>
      <c r="AG27" s="1040"/>
      <c r="AH27" s="1040"/>
      <c r="AI27" s="1040"/>
      <c r="AJ27" s="1094"/>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3"/>
      <c r="BK27" s="203"/>
      <c r="BL27" s="203"/>
      <c r="BM27" s="203"/>
      <c r="BN27" s="203"/>
      <c r="BO27" s="216"/>
      <c r="BP27" s="216"/>
      <c r="BQ27" s="213">
        <v>21</v>
      </c>
      <c r="BR27" s="214"/>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7"/>
    </row>
    <row r="28" spans="1:131" s="198" customFormat="1" ht="26.25" customHeight="1" thickTop="1" x14ac:dyDescent="0.15">
      <c r="A28" s="217">
        <v>1</v>
      </c>
      <c r="B28" s="1082" t="s">
        <v>375</v>
      </c>
      <c r="C28" s="1083"/>
      <c r="D28" s="1083"/>
      <c r="E28" s="1083"/>
      <c r="F28" s="1083"/>
      <c r="G28" s="1083"/>
      <c r="H28" s="1083"/>
      <c r="I28" s="1083"/>
      <c r="J28" s="1083"/>
      <c r="K28" s="1083"/>
      <c r="L28" s="1083"/>
      <c r="M28" s="1083"/>
      <c r="N28" s="1083"/>
      <c r="O28" s="1083"/>
      <c r="P28" s="1084"/>
      <c r="Q28" s="1085">
        <v>6463</v>
      </c>
      <c r="R28" s="1086"/>
      <c r="S28" s="1086"/>
      <c r="T28" s="1086"/>
      <c r="U28" s="1086"/>
      <c r="V28" s="1086">
        <v>6428</v>
      </c>
      <c r="W28" s="1086"/>
      <c r="X28" s="1086"/>
      <c r="Y28" s="1086"/>
      <c r="Z28" s="1086"/>
      <c r="AA28" s="1086">
        <v>35</v>
      </c>
      <c r="AB28" s="1086"/>
      <c r="AC28" s="1086"/>
      <c r="AD28" s="1086"/>
      <c r="AE28" s="1087"/>
      <c r="AF28" s="1088">
        <v>35</v>
      </c>
      <c r="AG28" s="1086"/>
      <c r="AH28" s="1086"/>
      <c r="AI28" s="1086"/>
      <c r="AJ28" s="1089"/>
      <c r="AK28" s="1090">
        <v>465</v>
      </c>
      <c r="AL28" s="1078"/>
      <c r="AM28" s="1078"/>
      <c r="AN28" s="1078"/>
      <c r="AO28" s="1078"/>
      <c r="AP28" s="1078" t="s">
        <v>536</v>
      </c>
      <c r="AQ28" s="1078"/>
      <c r="AR28" s="1078"/>
      <c r="AS28" s="1078"/>
      <c r="AT28" s="1078"/>
      <c r="AU28" s="1078" t="s">
        <v>536</v>
      </c>
      <c r="AV28" s="1078"/>
      <c r="AW28" s="1078"/>
      <c r="AX28" s="1078"/>
      <c r="AY28" s="1078"/>
      <c r="AZ28" s="1079" t="s">
        <v>536</v>
      </c>
      <c r="BA28" s="1079"/>
      <c r="BB28" s="1079"/>
      <c r="BC28" s="1079"/>
      <c r="BD28" s="1079"/>
      <c r="BE28" s="1080"/>
      <c r="BF28" s="1080"/>
      <c r="BG28" s="1080"/>
      <c r="BH28" s="1080"/>
      <c r="BI28" s="1081"/>
      <c r="BJ28" s="203"/>
      <c r="BK28" s="203"/>
      <c r="BL28" s="203"/>
      <c r="BM28" s="203"/>
      <c r="BN28" s="203"/>
      <c r="BO28" s="216"/>
      <c r="BP28" s="216"/>
      <c r="BQ28" s="213">
        <v>22</v>
      </c>
      <c r="BR28" s="214"/>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7"/>
    </row>
    <row r="29" spans="1:131" s="198" customFormat="1" ht="26.25" customHeight="1" x14ac:dyDescent="0.15">
      <c r="A29" s="217">
        <v>2</v>
      </c>
      <c r="B29" s="1066" t="s">
        <v>376</v>
      </c>
      <c r="C29" s="1067"/>
      <c r="D29" s="1067"/>
      <c r="E29" s="1067"/>
      <c r="F29" s="1067"/>
      <c r="G29" s="1067"/>
      <c r="H29" s="1067"/>
      <c r="I29" s="1067"/>
      <c r="J29" s="1067"/>
      <c r="K29" s="1067"/>
      <c r="L29" s="1067"/>
      <c r="M29" s="1067"/>
      <c r="N29" s="1067"/>
      <c r="O29" s="1067"/>
      <c r="P29" s="1068"/>
      <c r="Q29" s="1072">
        <v>3650</v>
      </c>
      <c r="R29" s="1073"/>
      <c r="S29" s="1073"/>
      <c r="T29" s="1073"/>
      <c r="U29" s="1073"/>
      <c r="V29" s="1073">
        <v>3576</v>
      </c>
      <c r="W29" s="1073"/>
      <c r="X29" s="1073"/>
      <c r="Y29" s="1073"/>
      <c r="Z29" s="1073"/>
      <c r="AA29" s="1073">
        <v>74</v>
      </c>
      <c r="AB29" s="1073"/>
      <c r="AC29" s="1073"/>
      <c r="AD29" s="1073"/>
      <c r="AE29" s="1074"/>
      <c r="AF29" s="1048">
        <v>74</v>
      </c>
      <c r="AG29" s="1049"/>
      <c r="AH29" s="1049"/>
      <c r="AI29" s="1049"/>
      <c r="AJ29" s="1050"/>
      <c r="AK29" s="1006">
        <v>538</v>
      </c>
      <c r="AL29" s="997"/>
      <c r="AM29" s="997"/>
      <c r="AN29" s="997"/>
      <c r="AO29" s="997"/>
      <c r="AP29" s="1004" t="s">
        <v>536</v>
      </c>
      <c r="AQ29" s="1005"/>
      <c r="AR29" s="1005"/>
      <c r="AS29" s="1005"/>
      <c r="AT29" s="1006"/>
      <c r="AU29" s="1004" t="s">
        <v>536</v>
      </c>
      <c r="AV29" s="1005"/>
      <c r="AW29" s="1005"/>
      <c r="AX29" s="1005"/>
      <c r="AY29" s="1006"/>
      <c r="AZ29" s="1075" t="s">
        <v>536</v>
      </c>
      <c r="BA29" s="1076"/>
      <c r="BB29" s="1076"/>
      <c r="BC29" s="1076"/>
      <c r="BD29" s="1077"/>
      <c r="BE29" s="1061"/>
      <c r="BF29" s="1061"/>
      <c r="BG29" s="1061"/>
      <c r="BH29" s="1061"/>
      <c r="BI29" s="1062"/>
      <c r="BJ29" s="203"/>
      <c r="BK29" s="203"/>
      <c r="BL29" s="203"/>
      <c r="BM29" s="203"/>
      <c r="BN29" s="203"/>
      <c r="BO29" s="216"/>
      <c r="BP29" s="216"/>
      <c r="BQ29" s="213">
        <v>23</v>
      </c>
      <c r="BR29" s="214"/>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7"/>
    </row>
    <row r="30" spans="1:131" s="198" customFormat="1" ht="26.25" customHeight="1" x14ac:dyDescent="0.15">
      <c r="A30" s="217">
        <v>3</v>
      </c>
      <c r="B30" s="1066" t="s">
        <v>377</v>
      </c>
      <c r="C30" s="1067"/>
      <c r="D30" s="1067"/>
      <c r="E30" s="1067"/>
      <c r="F30" s="1067"/>
      <c r="G30" s="1067"/>
      <c r="H30" s="1067"/>
      <c r="I30" s="1067"/>
      <c r="J30" s="1067"/>
      <c r="K30" s="1067"/>
      <c r="L30" s="1067"/>
      <c r="M30" s="1067"/>
      <c r="N30" s="1067"/>
      <c r="O30" s="1067"/>
      <c r="P30" s="1068"/>
      <c r="Q30" s="1072">
        <v>484</v>
      </c>
      <c r="R30" s="1073"/>
      <c r="S30" s="1073"/>
      <c r="T30" s="1073"/>
      <c r="U30" s="1073"/>
      <c r="V30" s="1073">
        <v>472</v>
      </c>
      <c r="W30" s="1073"/>
      <c r="X30" s="1073"/>
      <c r="Y30" s="1073"/>
      <c r="Z30" s="1073"/>
      <c r="AA30" s="1073">
        <v>12</v>
      </c>
      <c r="AB30" s="1073"/>
      <c r="AC30" s="1073"/>
      <c r="AD30" s="1073"/>
      <c r="AE30" s="1074"/>
      <c r="AF30" s="1048">
        <v>12</v>
      </c>
      <c r="AG30" s="1049"/>
      <c r="AH30" s="1049"/>
      <c r="AI30" s="1049"/>
      <c r="AJ30" s="1050"/>
      <c r="AK30" s="1006">
        <v>151</v>
      </c>
      <c r="AL30" s="997"/>
      <c r="AM30" s="997"/>
      <c r="AN30" s="997"/>
      <c r="AO30" s="997"/>
      <c r="AP30" s="1004" t="s">
        <v>536</v>
      </c>
      <c r="AQ30" s="1005"/>
      <c r="AR30" s="1005"/>
      <c r="AS30" s="1005"/>
      <c r="AT30" s="1006"/>
      <c r="AU30" s="1004" t="s">
        <v>536</v>
      </c>
      <c r="AV30" s="1005"/>
      <c r="AW30" s="1005"/>
      <c r="AX30" s="1005"/>
      <c r="AY30" s="1006"/>
      <c r="AZ30" s="1075" t="s">
        <v>536</v>
      </c>
      <c r="BA30" s="1076"/>
      <c r="BB30" s="1076"/>
      <c r="BC30" s="1076"/>
      <c r="BD30" s="1077"/>
      <c r="BE30" s="1061"/>
      <c r="BF30" s="1061"/>
      <c r="BG30" s="1061"/>
      <c r="BH30" s="1061"/>
      <c r="BI30" s="1062"/>
      <c r="BJ30" s="203"/>
      <c r="BK30" s="203"/>
      <c r="BL30" s="203"/>
      <c r="BM30" s="203"/>
      <c r="BN30" s="203"/>
      <c r="BO30" s="216"/>
      <c r="BP30" s="216"/>
      <c r="BQ30" s="213">
        <v>24</v>
      </c>
      <c r="BR30" s="214"/>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7"/>
    </row>
    <row r="31" spans="1:131" s="198" customFormat="1" ht="26.25" customHeight="1" x14ac:dyDescent="0.15">
      <c r="A31" s="217">
        <v>4</v>
      </c>
      <c r="B31" s="1066" t="s">
        <v>378</v>
      </c>
      <c r="C31" s="1067"/>
      <c r="D31" s="1067"/>
      <c r="E31" s="1067"/>
      <c r="F31" s="1067"/>
      <c r="G31" s="1067"/>
      <c r="H31" s="1067"/>
      <c r="I31" s="1067"/>
      <c r="J31" s="1067"/>
      <c r="K31" s="1067"/>
      <c r="L31" s="1067"/>
      <c r="M31" s="1067"/>
      <c r="N31" s="1067"/>
      <c r="O31" s="1067"/>
      <c r="P31" s="1068"/>
      <c r="Q31" s="1072">
        <v>1307</v>
      </c>
      <c r="R31" s="1073"/>
      <c r="S31" s="1073"/>
      <c r="T31" s="1073"/>
      <c r="U31" s="1073"/>
      <c r="V31" s="1073">
        <v>1055</v>
      </c>
      <c r="W31" s="1073"/>
      <c r="X31" s="1073"/>
      <c r="Y31" s="1073"/>
      <c r="Z31" s="1073"/>
      <c r="AA31" s="1073">
        <v>252</v>
      </c>
      <c r="AB31" s="1073"/>
      <c r="AC31" s="1073"/>
      <c r="AD31" s="1073"/>
      <c r="AE31" s="1074"/>
      <c r="AF31" s="1048">
        <v>3316</v>
      </c>
      <c r="AG31" s="1049"/>
      <c r="AH31" s="1049"/>
      <c r="AI31" s="1049"/>
      <c r="AJ31" s="1050"/>
      <c r="AK31" s="1006">
        <v>1</v>
      </c>
      <c r="AL31" s="997"/>
      <c r="AM31" s="997"/>
      <c r="AN31" s="997"/>
      <c r="AO31" s="997"/>
      <c r="AP31" s="997">
        <v>384</v>
      </c>
      <c r="AQ31" s="997"/>
      <c r="AR31" s="997"/>
      <c r="AS31" s="997"/>
      <c r="AT31" s="997"/>
      <c r="AU31" s="997" t="s">
        <v>536</v>
      </c>
      <c r="AV31" s="997"/>
      <c r="AW31" s="997"/>
      <c r="AX31" s="997"/>
      <c r="AY31" s="997"/>
      <c r="AZ31" s="1071" t="s">
        <v>536</v>
      </c>
      <c r="BA31" s="1071"/>
      <c r="BB31" s="1071"/>
      <c r="BC31" s="1071"/>
      <c r="BD31" s="1071"/>
      <c r="BE31" s="1061" t="s">
        <v>379</v>
      </c>
      <c r="BF31" s="1061"/>
      <c r="BG31" s="1061"/>
      <c r="BH31" s="1061"/>
      <c r="BI31" s="1062"/>
      <c r="BJ31" s="203"/>
      <c r="BK31" s="203"/>
      <c r="BL31" s="203"/>
      <c r="BM31" s="203"/>
      <c r="BN31" s="203"/>
      <c r="BO31" s="216"/>
      <c r="BP31" s="216"/>
      <c r="BQ31" s="213">
        <v>25</v>
      </c>
      <c r="BR31" s="214"/>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7"/>
    </row>
    <row r="32" spans="1:131" s="198" customFormat="1" ht="26.25" customHeight="1" x14ac:dyDescent="0.15">
      <c r="A32" s="217">
        <v>5</v>
      </c>
      <c r="B32" s="1066" t="s">
        <v>380</v>
      </c>
      <c r="C32" s="1067"/>
      <c r="D32" s="1067"/>
      <c r="E32" s="1067"/>
      <c r="F32" s="1067"/>
      <c r="G32" s="1067"/>
      <c r="H32" s="1067"/>
      <c r="I32" s="1067"/>
      <c r="J32" s="1067"/>
      <c r="K32" s="1067"/>
      <c r="L32" s="1067"/>
      <c r="M32" s="1067"/>
      <c r="N32" s="1067"/>
      <c r="O32" s="1067"/>
      <c r="P32" s="1068"/>
      <c r="Q32" s="1072">
        <v>1529</v>
      </c>
      <c r="R32" s="1073"/>
      <c r="S32" s="1073"/>
      <c r="T32" s="1073"/>
      <c r="U32" s="1073"/>
      <c r="V32" s="1073">
        <v>1602</v>
      </c>
      <c r="W32" s="1073"/>
      <c r="X32" s="1073"/>
      <c r="Y32" s="1073"/>
      <c r="Z32" s="1073"/>
      <c r="AA32" s="1073">
        <v>-73</v>
      </c>
      <c r="AB32" s="1073"/>
      <c r="AC32" s="1073"/>
      <c r="AD32" s="1073"/>
      <c r="AE32" s="1074"/>
      <c r="AF32" s="1048">
        <v>112</v>
      </c>
      <c r="AG32" s="1049"/>
      <c r="AH32" s="1049"/>
      <c r="AI32" s="1049"/>
      <c r="AJ32" s="1050"/>
      <c r="AK32" s="1006">
        <v>1184</v>
      </c>
      <c r="AL32" s="997"/>
      <c r="AM32" s="997"/>
      <c r="AN32" s="997"/>
      <c r="AO32" s="997"/>
      <c r="AP32" s="997">
        <v>14313</v>
      </c>
      <c r="AQ32" s="997"/>
      <c r="AR32" s="997"/>
      <c r="AS32" s="997"/>
      <c r="AT32" s="997"/>
      <c r="AU32" s="997" t="s">
        <v>536</v>
      </c>
      <c r="AV32" s="997"/>
      <c r="AW32" s="997"/>
      <c r="AX32" s="997"/>
      <c r="AY32" s="997"/>
      <c r="AZ32" s="1071" t="s">
        <v>536</v>
      </c>
      <c r="BA32" s="1071"/>
      <c r="BB32" s="1071"/>
      <c r="BC32" s="1071"/>
      <c r="BD32" s="1071"/>
      <c r="BE32" s="1061" t="s">
        <v>379</v>
      </c>
      <c r="BF32" s="1061"/>
      <c r="BG32" s="1061"/>
      <c r="BH32" s="1061"/>
      <c r="BI32" s="1062"/>
      <c r="BJ32" s="203"/>
      <c r="BK32" s="203"/>
      <c r="BL32" s="203"/>
      <c r="BM32" s="203"/>
      <c r="BN32" s="203"/>
      <c r="BO32" s="216"/>
      <c r="BP32" s="216"/>
      <c r="BQ32" s="213">
        <v>26</v>
      </c>
      <c r="BR32" s="214"/>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7"/>
    </row>
    <row r="33" spans="1:131" s="198" customFormat="1" ht="26.25" customHeight="1" x14ac:dyDescent="0.15">
      <c r="A33" s="217">
        <v>6</v>
      </c>
      <c r="B33" s="1066" t="s">
        <v>381</v>
      </c>
      <c r="C33" s="1067"/>
      <c r="D33" s="1067"/>
      <c r="E33" s="1067"/>
      <c r="F33" s="1067"/>
      <c r="G33" s="1067"/>
      <c r="H33" s="1067"/>
      <c r="I33" s="1067"/>
      <c r="J33" s="1067"/>
      <c r="K33" s="1067"/>
      <c r="L33" s="1067"/>
      <c r="M33" s="1067"/>
      <c r="N33" s="1067"/>
      <c r="O33" s="1067"/>
      <c r="P33" s="1068"/>
      <c r="Q33" s="1072">
        <v>10</v>
      </c>
      <c r="R33" s="1073"/>
      <c r="S33" s="1073"/>
      <c r="T33" s="1073"/>
      <c r="U33" s="1073"/>
      <c r="V33" s="1073">
        <v>14</v>
      </c>
      <c r="W33" s="1073"/>
      <c r="X33" s="1073"/>
      <c r="Y33" s="1073"/>
      <c r="Z33" s="1073"/>
      <c r="AA33" s="1073">
        <v>-4</v>
      </c>
      <c r="AB33" s="1073"/>
      <c r="AC33" s="1073"/>
      <c r="AD33" s="1073"/>
      <c r="AE33" s="1074"/>
      <c r="AF33" s="1048">
        <v>858</v>
      </c>
      <c r="AG33" s="1049"/>
      <c r="AH33" s="1049"/>
      <c r="AI33" s="1049"/>
      <c r="AJ33" s="1050"/>
      <c r="AK33" s="1006" t="s">
        <v>536</v>
      </c>
      <c r="AL33" s="997"/>
      <c r="AM33" s="997"/>
      <c r="AN33" s="997"/>
      <c r="AO33" s="997"/>
      <c r="AP33" s="997" t="s">
        <v>536</v>
      </c>
      <c r="AQ33" s="997"/>
      <c r="AR33" s="997"/>
      <c r="AS33" s="997"/>
      <c r="AT33" s="997"/>
      <c r="AU33" s="997" t="s">
        <v>536</v>
      </c>
      <c r="AV33" s="997"/>
      <c r="AW33" s="997"/>
      <c r="AX33" s="997"/>
      <c r="AY33" s="997"/>
      <c r="AZ33" s="1071" t="s">
        <v>536</v>
      </c>
      <c r="BA33" s="1071"/>
      <c r="BB33" s="1071"/>
      <c r="BC33" s="1071"/>
      <c r="BD33" s="1071"/>
      <c r="BE33" s="1061" t="s">
        <v>379</v>
      </c>
      <c r="BF33" s="1061"/>
      <c r="BG33" s="1061"/>
      <c r="BH33" s="1061"/>
      <c r="BI33" s="1062"/>
      <c r="BJ33" s="203"/>
      <c r="BK33" s="203"/>
      <c r="BL33" s="203"/>
      <c r="BM33" s="203"/>
      <c r="BN33" s="203"/>
      <c r="BO33" s="216"/>
      <c r="BP33" s="216"/>
      <c r="BQ33" s="213">
        <v>27</v>
      </c>
      <c r="BR33" s="214"/>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7"/>
    </row>
    <row r="34" spans="1:131" s="198" customFormat="1" ht="26.25" customHeight="1" x14ac:dyDescent="0.15">
      <c r="A34" s="217">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6"/>
      <c r="AL34" s="997"/>
      <c r="AM34" s="997"/>
      <c r="AN34" s="997"/>
      <c r="AO34" s="997"/>
      <c r="AP34" s="997"/>
      <c r="AQ34" s="997"/>
      <c r="AR34" s="997"/>
      <c r="AS34" s="997"/>
      <c r="AT34" s="997"/>
      <c r="AU34" s="997"/>
      <c r="AV34" s="997"/>
      <c r="AW34" s="997"/>
      <c r="AX34" s="997"/>
      <c r="AY34" s="997"/>
      <c r="AZ34" s="1071"/>
      <c r="BA34" s="1071"/>
      <c r="BB34" s="1071"/>
      <c r="BC34" s="1071"/>
      <c r="BD34" s="1071"/>
      <c r="BE34" s="1061"/>
      <c r="BF34" s="1061"/>
      <c r="BG34" s="1061"/>
      <c r="BH34" s="1061"/>
      <c r="BI34" s="1062"/>
      <c r="BJ34" s="203"/>
      <c r="BK34" s="203"/>
      <c r="BL34" s="203"/>
      <c r="BM34" s="203"/>
      <c r="BN34" s="203"/>
      <c r="BO34" s="216"/>
      <c r="BP34" s="216"/>
      <c r="BQ34" s="213">
        <v>28</v>
      </c>
      <c r="BR34" s="214"/>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7"/>
    </row>
    <row r="35" spans="1:131" s="198" customFormat="1" ht="26.25" customHeight="1" x14ac:dyDescent="0.15">
      <c r="A35" s="217">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6"/>
      <c r="AL35" s="997"/>
      <c r="AM35" s="997"/>
      <c r="AN35" s="997"/>
      <c r="AO35" s="997"/>
      <c r="AP35" s="997"/>
      <c r="AQ35" s="997"/>
      <c r="AR35" s="997"/>
      <c r="AS35" s="997"/>
      <c r="AT35" s="997"/>
      <c r="AU35" s="997"/>
      <c r="AV35" s="997"/>
      <c r="AW35" s="997"/>
      <c r="AX35" s="997"/>
      <c r="AY35" s="997"/>
      <c r="AZ35" s="1071"/>
      <c r="BA35" s="1071"/>
      <c r="BB35" s="1071"/>
      <c r="BC35" s="1071"/>
      <c r="BD35" s="1071"/>
      <c r="BE35" s="1061"/>
      <c r="BF35" s="1061"/>
      <c r="BG35" s="1061"/>
      <c r="BH35" s="1061"/>
      <c r="BI35" s="1062"/>
      <c r="BJ35" s="203"/>
      <c r="BK35" s="203"/>
      <c r="BL35" s="203"/>
      <c r="BM35" s="203"/>
      <c r="BN35" s="203"/>
      <c r="BO35" s="216"/>
      <c r="BP35" s="216"/>
      <c r="BQ35" s="213">
        <v>29</v>
      </c>
      <c r="BR35" s="214"/>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7"/>
    </row>
    <row r="36" spans="1:131" s="198" customFormat="1" ht="26.25" customHeight="1" x14ac:dyDescent="0.15">
      <c r="A36" s="217">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6"/>
      <c r="AL36" s="997"/>
      <c r="AM36" s="997"/>
      <c r="AN36" s="997"/>
      <c r="AO36" s="997"/>
      <c r="AP36" s="997"/>
      <c r="AQ36" s="997"/>
      <c r="AR36" s="997"/>
      <c r="AS36" s="997"/>
      <c r="AT36" s="997"/>
      <c r="AU36" s="997"/>
      <c r="AV36" s="997"/>
      <c r="AW36" s="997"/>
      <c r="AX36" s="997"/>
      <c r="AY36" s="997"/>
      <c r="AZ36" s="1071"/>
      <c r="BA36" s="1071"/>
      <c r="BB36" s="1071"/>
      <c r="BC36" s="1071"/>
      <c r="BD36" s="1071"/>
      <c r="BE36" s="1061"/>
      <c r="BF36" s="1061"/>
      <c r="BG36" s="1061"/>
      <c r="BH36" s="1061"/>
      <c r="BI36" s="1062"/>
      <c r="BJ36" s="203"/>
      <c r="BK36" s="203"/>
      <c r="BL36" s="203"/>
      <c r="BM36" s="203"/>
      <c r="BN36" s="203"/>
      <c r="BO36" s="216"/>
      <c r="BP36" s="216"/>
      <c r="BQ36" s="213">
        <v>30</v>
      </c>
      <c r="BR36" s="214"/>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7"/>
    </row>
    <row r="37" spans="1:131" s="198" customFormat="1" ht="26.25" customHeight="1" x14ac:dyDescent="0.15">
      <c r="A37" s="217">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6"/>
      <c r="AL37" s="997"/>
      <c r="AM37" s="997"/>
      <c r="AN37" s="997"/>
      <c r="AO37" s="997"/>
      <c r="AP37" s="997"/>
      <c r="AQ37" s="997"/>
      <c r="AR37" s="997"/>
      <c r="AS37" s="997"/>
      <c r="AT37" s="997"/>
      <c r="AU37" s="997"/>
      <c r="AV37" s="997"/>
      <c r="AW37" s="997"/>
      <c r="AX37" s="997"/>
      <c r="AY37" s="997"/>
      <c r="AZ37" s="1071"/>
      <c r="BA37" s="1071"/>
      <c r="BB37" s="1071"/>
      <c r="BC37" s="1071"/>
      <c r="BD37" s="1071"/>
      <c r="BE37" s="1061"/>
      <c r="BF37" s="1061"/>
      <c r="BG37" s="1061"/>
      <c r="BH37" s="1061"/>
      <c r="BI37" s="1062"/>
      <c r="BJ37" s="203"/>
      <c r="BK37" s="203"/>
      <c r="BL37" s="203"/>
      <c r="BM37" s="203"/>
      <c r="BN37" s="203"/>
      <c r="BO37" s="216"/>
      <c r="BP37" s="216"/>
      <c r="BQ37" s="213">
        <v>31</v>
      </c>
      <c r="BR37" s="214"/>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7"/>
    </row>
    <row r="38" spans="1:131" s="198" customFormat="1" ht="26.25" customHeight="1" x14ac:dyDescent="0.15">
      <c r="A38" s="217">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6"/>
      <c r="AL38" s="997"/>
      <c r="AM38" s="997"/>
      <c r="AN38" s="997"/>
      <c r="AO38" s="997"/>
      <c r="AP38" s="997"/>
      <c r="AQ38" s="997"/>
      <c r="AR38" s="997"/>
      <c r="AS38" s="997"/>
      <c r="AT38" s="997"/>
      <c r="AU38" s="997"/>
      <c r="AV38" s="997"/>
      <c r="AW38" s="997"/>
      <c r="AX38" s="997"/>
      <c r="AY38" s="997"/>
      <c r="AZ38" s="1071"/>
      <c r="BA38" s="1071"/>
      <c r="BB38" s="1071"/>
      <c r="BC38" s="1071"/>
      <c r="BD38" s="1071"/>
      <c r="BE38" s="1061"/>
      <c r="BF38" s="1061"/>
      <c r="BG38" s="1061"/>
      <c r="BH38" s="1061"/>
      <c r="BI38" s="1062"/>
      <c r="BJ38" s="203"/>
      <c r="BK38" s="203"/>
      <c r="BL38" s="203"/>
      <c r="BM38" s="203"/>
      <c r="BN38" s="203"/>
      <c r="BO38" s="216"/>
      <c r="BP38" s="216"/>
      <c r="BQ38" s="213">
        <v>32</v>
      </c>
      <c r="BR38" s="214"/>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7"/>
    </row>
    <row r="39" spans="1:131" s="198" customFormat="1" ht="26.25" customHeight="1" x14ac:dyDescent="0.15">
      <c r="A39" s="217">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6"/>
      <c r="AL39" s="997"/>
      <c r="AM39" s="997"/>
      <c r="AN39" s="997"/>
      <c r="AO39" s="997"/>
      <c r="AP39" s="997"/>
      <c r="AQ39" s="997"/>
      <c r="AR39" s="997"/>
      <c r="AS39" s="997"/>
      <c r="AT39" s="997"/>
      <c r="AU39" s="997"/>
      <c r="AV39" s="997"/>
      <c r="AW39" s="997"/>
      <c r="AX39" s="997"/>
      <c r="AY39" s="997"/>
      <c r="AZ39" s="1071"/>
      <c r="BA39" s="1071"/>
      <c r="BB39" s="1071"/>
      <c r="BC39" s="1071"/>
      <c r="BD39" s="1071"/>
      <c r="BE39" s="1061"/>
      <c r="BF39" s="1061"/>
      <c r="BG39" s="1061"/>
      <c r="BH39" s="1061"/>
      <c r="BI39" s="1062"/>
      <c r="BJ39" s="203"/>
      <c r="BK39" s="203"/>
      <c r="BL39" s="203"/>
      <c r="BM39" s="203"/>
      <c r="BN39" s="203"/>
      <c r="BO39" s="216"/>
      <c r="BP39" s="216"/>
      <c r="BQ39" s="213">
        <v>33</v>
      </c>
      <c r="BR39" s="214"/>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7"/>
    </row>
    <row r="40" spans="1:131" s="198" customFormat="1" ht="26.25" customHeight="1" x14ac:dyDescent="0.15">
      <c r="A40" s="212">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6"/>
      <c r="AL40" s="997"/>
      <c r="AM40" s="997"/>
      <c r="AN40" s="997"/>
      <c r="AO40" s="997"/>
      <c r="AP40" s="997"/>
      <c r="AQ40" s="997"/>
      <c r="AR40" s="997"/>
      <c r="AS40" s="997"/>
      <c r="AT40" s="997"/>
      <c r="AU40" s="997"/>
      <c r="AV40" s="997"/>
      <c r="AW40" s="997"/>
      <c r="AX40" s="997"/>
      <c r="AY40" s="997"/>
      <c r="AZ40" s="1071"/>
      <c r="BA40" s="1071"/>
      <c r="BB40" s="1071"/>
      <c r="BC40" s="1071"/>
      <c r="BD40" s="1071"/>
      <c r="BE40" s="1061"/>
      <c r="BF40" s="1061"/>
      <c r="BG40" s="1061"/>
      <c r="BH40" s="1061"/>
      <c r="BI40" s="1062"/>
      <c r="BJ40" s="203"/>
      <c r="BK40" s="203"/>
      <c r="BL40" s="203"/>
      <c r="BM40" s="203"/>
      <c r="BN40" s="203"/>
      <c r="BO40" s="216"/>
      <c r="BP40" s="216"/>
      <c r="BQ40" s="213">
        <v>34</v>
      </c>
      <c r="BR40" s="214"/>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7"/>
    </row>
    <row r="41" spans="1:131" s="198" customFormat="1" ht="26.25" customHeight="1" x14ac:dyDescent="0.15">
      <c r="A41" s="212">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6"/>
      <c r="AL41" s="997"/>
      <c r="AM41" s="997"/>
      <c r="AN41" s="997"/>
      <c r="AO41" s="997"/>
      <c r="AP41" s="997"/>
      <c r="AQ41" s="997"/>
      <c r="AR41" s="997"/>
      <c r="AS41" s="997"/>
      <c r="AT41" s="997"/>
      <c r="AU41" s="997"/>
      <c r="AV41" s="997"/>
      <c r="AW41" s="997"/>
      <c r="AX41" s="997"/>
      <c r="AY41" s="997"/>
      <c r="AZ41" s="1071"/>
      <c r="BA41" s="1071"/>
      <c r="BB41" s="1071"/>
      <c r="BC41" s="1071"/>
      <c r="BD41" s="1071"/>
      <c r="BE41" s="1061"/>
      <c r="BF41" s="1061"/>
      <c r="BG41" s="1061"/>
      <c r="BH41" s="1061"/>
      <c r="BI41" s="1062"/>
      <c r="BJ41" s="203"/>
      <c r="BK41" s="203"/>
      <c r="BL41" s="203"/>
      <c r="BM41" s="203"/>
      <c r="BN41" s="203"/>
      <c r="BO41" s="216"/>
      <c r="BP41" s="216"/>
      <c r="BQ41" s="213">
        <v>35</v>
      </c>
      <c r="BR41" s="214"/>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7"/>
    </row>
    <row r="42" spans="1:131" s="198" customFormat="1" ht="26.25" customHeight="1" x14ac:dyDescent="0.15">
      <c r="A42" s="212">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6"/>
      <c r="AL42" s="997"/>
      <c r="AM42" s="997"/>
      <c r="AN42" s="997"/>
      <c r="AO42" s="997"/>
      <c r="AP42" s="997"/>
      <c r="AQ42" s="997"/>
      <c r="AR42" s="997"/>
      <c r="AS42" s="997"/>
      <c r="AT42" s="997"/>
      <c r="AU42" s="997"/>
      <c r="AV42" s="997"/>
      <c r="AW42" s="997"/>
      <c r="AX42" s="997"/>
      <c r="AY42" s="997"/>
      <c r="AZ42" s="1071"/>
      <c r="BA42" s="1071"/>
      <c r="BB42" s="1071"/>
      <c r="BC42" s="1071"/>
      <c r="BD42" s="1071"/>
      <c r="BE42" s="1061"/>
      <c r="BF42" s="1061"/>
      <c r="BG42" s="1061"/>
      <c r="BH42" s="1061"/>
      <c r="BI42" s="1062"/>
      <c r="BJ42" s="203"/>
      <c r="BK42" s="203"/>
      <c r="BL42" s="203"/>
      <c r="BM42" s="203"/>
      <c r="BN42" s="203"/>
      <c r="BO42" s="216"/>
      <c r="BP42" s="216"/>
      <c r="BQ42" s="213">
        <v>36</v>
      </c>
      <c r="BR42" s="214"/>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7"/>
    </row>
    <row r="43" spans="1:131" s="198" customFormat="1" ht="26.25" customHeight="1" x14ac:dyDescent="0.15">
      <c r="A43" s="212">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6"/>
      <c r="AL43" s="997"/>
      <c r="AM43" s="997"/>
      <c r="AN43" s="997"/>
      <c r="AO43" s="997"/>
      <c r="AP43" s="997"/>
      <c r="AQ43" s="997"/>
      <c r="AR43" s="997"/>
      <c r="AS43" s="997"/>
      <c r="AT43" s="997"/>
      <c r="AU43" s="997"/>
      <c r="AV43" s="997"/>
      <c r="AW43" s="997"/>
      <c r="AX43" s="997"/>
      <c r="AY43" s="997"/>
      <c r="AZ43" s="1071"/>
      <c r="BA43" s="1071"/>
      <c r="BB43" s="1071"/>
      <c r="BC43" s="1071"/>
      <c r="BD43" s="1071"/>
      <c r="BE43" s="1061"/>
      <c r="BF43" s="1061"/>
      <c r="BG43" s="1061"/>
      <c r="BH43" s="1061"/>
      <c r="BI43" s="1062"/>
      <c r="BJ43" s="203"/>
      <c r="BK43" s="203"/>
      <c r="BL43" s="203"/>
      <c r="BM43" s="203"/>
      <c r="BN43" s="203"/>
      <c r="BO43" s="216"/>
      <c r="BP43" s="216"/>
      <c r="BQ43" s="213">
        <v>37</v>
      </c>
      <c r="BR43" s="214"/>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7"/>
    </row>
    <row r="44" spans="1:131" s="198" customFormat="1" ht="26.25" customHeight="1" x14ac:dyDescent="0.15">
      <c r="A44" s="212">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6"/>
      <c r="AL44" s="997"/>
      <c r="AM44" s="997"/>
      <c r="AN44" s="997"/>
      <c r="AO44" s="997"/>
      <c r="AP44" s="997"/>
      <c r="AQ44" s="997"/>
      <c r="AR44" s="997"/>
      <c r="AS44" s="997"/>
      <c r="AT44" s="997"/>
      <c r="AU44" s="997"/>
      <c r="AV44" s="997"/>
      <c r="AW44" s="997"/>
      <c r="AX44" s="997"/>
      <c r="AY44" s="997"/>
      <c r="AZ44" s="1071"/>
      <c r="BA44" s="1071"/>
      <c r="BB44" s="1071"/>
      <c r="BC44" s="1071"/>
      <c r="BD44" s="1071"/>
      <c r="BE44" s="1061"/>
      <c r="BF44" s="1061"/>
      <c r="BG44" s="1061"/>
      <c r="BH44" s="1061"/>
      <c r="BI44" s="1062"/>
      <c r="BJ44" s="203"/>
      <c r="BK44" s="203"/>
      <c r="BL44" s="203"/>
      <c r="BM44" s="203"/>
      <c r="BN44" s="203"/>
      <c r="BO44" s="216"/>
      <c r="BP44" s="216"/>
      <c r="BQ44" s="213">
        <v>38</v>
      </c>
      <c r="BR44" s="214"/>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7"/>
    </row>
    <row r="45" spans="1:131" s="198" customFormat="1" ht="26.25" customHeight="1" x14ac:dyDescent="0.15">
      <c r="A45" s="212">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6"/>
      <c r="AL45" s="997"/>
      <c r="AM45" s="997"/>
      <c r="AN45" s="997"/>
      <c r="AO45" s="997"/>
      <c r="AP45" s="997"/>
      <c r="AQ45" s="997"/>
      <c r="AR45" s="997"/>
      <c r="AS45" s="997"/>
      <c r="AT45" s="997"/>
      <c r="AU45" s="997"/>
      <c r="AV45" s="997"/>
      <c r="AW45" s="997"/>
      <c r="AX45" s="997"/>
      <c r="AY45" s="997"/>
      <c r="AZ45" s="1071"/>
      <c r="BA45" s="1071"/>
      <c r="BB45" s="1071"/>
      <c r="BC45" s="1071"/>
      <c r="BD45" s="1071"/>
      <c r="BE45" s="1061"/>
      <c r="BF45" s="1061"/>
      <c r="BG45" s="1061"/>
      <c r="BH45" s="1061"/>
      <c r="BI45" s="1062"/>
      <c r="BJ45" s="203"/>
      <c r="BK45" s="203"/>
      <c r="BL45" s="203"/>
      <c r="BM45" s="203"/>
      <c r="BN45" s="203"/>
      <c r="BO45" s="216"/>
      <c r="BP45" s="216"/>
      <c r="BQ45" s="213">
        <v>39</v>
      </c>
      <c r="BR45" s="214"/>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7"/>
    </row>
    <row r="46" spans="1:131" s="198" customFormat="1" ht="26.25" customHeight="1" x14ac:dyDescent="0.15">
      <c r="A46" s="212">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6"/>
      <c r="AL46" s="997"/>
      <c r="AM46" s="997"/>
      <c r="AN46" s="997"/>
      <c r="AO46" s="997"/>
      <c r="AP46" s="997"/>
      <c r="AQ46" s="997"/>
      <c r="AR46" s="997"/>
      <c r="AS46" s="997"/>
      <c r="AT46" s="997"/>
      <c r="AU46" s="997"/>
      <c r="AV46" s="997"/>
      <c r="AW46" s="997"/>
      <c r="AX46" s="997"/>
      <c r="AY46" s="997"/>
      <c r="AZ46" s="1071"/>
      <c r="BA46" s="1071"/>
      <c r="BB46" s="1071"/>
      <c r="BC46" s="1071"/>
      <c r="BD46" s="1071"/>
      <c r="BE46" s="1061"/>
      <c r="BF46" s="1061"/>
      <c r="BG46" s="1061"/>
      <c r="BH46" s="1061"/>
      <c r="BI46" s="1062"/>
      <c r="BJ46" s="203"/>
      <c r="BK46" s="203"/>
      <c r="BL46" s="203"/>
      <c r="BM46" s="203"/>
      <c r="BN46" s="203"/>
      <c r="BO46" s="216"/>
      <c r="BP46" s="216"/>
      <c r="BQ46" s="213">
        <v>40</v>
      </c>
      <c r="BR46" s="214"/>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7"/>
    </row>
    <row r="47" spans="1:131" s="198" customFormat="1" ht="26.25" customHeight="1" x14ac:dyDescent="0.15">
      <c r="A47" s="212">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6"/>
      <c r="AL47" s="997"/>
      <c r="AM47" s="997"/>
      <c r="AN47" s="997"/>
      <c r="AO47" s="997"/>
      <c r="AP47" s="997"/>
      <c r="AQ47" s="997"/>
      <c r="AR47" s="997"/>
      <c r="AS47" s="997"/>
      <c r="AT47" s="997"/>
      <c r="AU47" s="997"/>
      <c r="AV47" s="997"/>
      <c r="AW47" s="997"/>
      <c r="AX47" s="997"/>
      <c r="AY47" s="997"/>
      <c r="AZ47" s="1071"/>
      <c r="BA47" s="1071"/>
      <c r="BB47" s="1071"/>
      <c r="BC47" s="1071"/>
      <c r="BD47" s="1071"/>
      <c r="BE47" s="1061"/>
      <c r="BF47" s="1061"/>
      <c r="BG47" s="1061"/>
      <c r="BH47" s="1061"/>
      <c r="BI47" s="1062"/>
      <c r="BJ47" s="203"/>
      <c r="BK47" s="203"/>
      <c r="BL47" s="203"/>
      <c r="BM47" s="203"/>
      <c r="BN47" s="203"/>
      <c r="BO47" s="216"/>
      <c r="BP47" s="216"/>
      <c r="BQ47" s="213">
        <v>41</v>
      </c>
      <c r="BR47" s="214"/>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7"/>
    </row>
    <row r="48" spans="1:131" s="198" customFormat="1" ht="26.25" customHeight="1" x14ac:dyDescent="0.15">
      <c r="A48" s="212">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6"/>
      <c r="AL48" s="997"/>
      <c r="AM48" s="997"/>
      <c r="AN48" s="997"/>
      <c r="AO48" s="997"/>
      <c r="AP48" s="997"/>
      <c r="AQ48" s="997"/>
      <c r="AR48" s="997"/>
      <c r="AS48" s="997"/>
      <c r="AT48" s="997"/>
      <c r="AU48" s="997"/>
      <c r="AV48" s="997"/>
      <c r="AW48" s="997"/>
      <c r="AX48" s="997"/>
      <c r="AY48" s="997"/>
      <c r="AZ48" s="1071"/>
      <c r="BA48" s="1071"/>
      <c r="BB48" s="1071"/>
      <c r="BC48" s="1071"/>
      <c r="BD48" s="1071"/>
      <c r="BE48" s="1061"/>
      <c r="BF48" s="1061"/>
      <c r="BG48" s="1061"/>
      <c r="BH48" s="1061"/>
      <c r="BI48" s="1062"/>
      <c r="BJ48" s="203"/>
      <c r="BK48" s="203"/>
      <c r="BL48" s="203"/>
      <c r="BM48" s="203"/>
      <c r="BN48" s="203"/>
      <c r="BO48" s="216"/>
      <c r="BP48" s="216"/>
      <c r="BQ48" s="213">
        <v>42</v>
      </c>
      <c r="BR48" s="214"/>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7"/>
    </row>
    <row r="49" spans="1:131" s="198" customFormat="1" ht="26.25" customHeight="1" x14ac:dyDescent="0.15">
      <c r="A49" s="212">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6"/>
      <c r="AL49" s="997"/>
      <c r="AM49" s="997"/>
      <c r="AN49" s="997"/>
      <c r="AO49" s="997"/>
      <c r="AP49" s="997"/>
      <c r="AQ49" s="997"/>
      <c r="AR49" s="997"/>
      <c r="AS49" s="997"/>
      <c r="AT49" s="997"/>
      <c r="AU49" s="997"/>
      <c r="AV49" s="997"/>
      <c r="AW49" s="997"/>
      <c r="AX49" s="997"/>
      <c r="AY49" s="997"/>
      <c r="AZ49" s="1071"/>
      <c r="BA49" s="1071"/>
      <c r="BB49" s="1071"/>
      <c r="BC49" s="1071"/>
      <c r="BD49" s="1071"/>
      <c r="BE49" s="1061"/>
      <c r="BF49" s="1061"/>
      <c r="BG49" s="1061"/>
      <c r="BH49" s="1061"/>
      <c r="BI49" s="1062"/>
      <c r="BJ49" s="203"/>
      <c r="BK49" s="203"/>
      <c r="BL49" s="203"/>
      <c r="BM49" s="203"/>
      <c r="BN49" s="203"/>
      <c r="BO49" s="216"/>
      <c r="BP49" s="216"/>
      <c r="BQ49" s="213">
        <v>43</v>
      </c>
      <c r="BR49" s="214"/>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7"/>
    </row>
    <row r="50" spans="1:131" s="198" customFormat="1" ht="26.25" customHeight="1" x14ac:dyDescent="0.15">
      <c r="A50" s="212">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3"/>
      <c r="BK50" s="203"/>
      <c r="BL50" s="203"/>
      <c r="BM50" s="203"/>
      <c r="BN50" s="203"/>
      <c r="BO50" s="216"/>
      <c r="BP50" s="216"/>
      <c r="BQ50" s="213">
        <v>44</v>
      </c>
      <c r="BR50" s="214"/>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7"/>
    </row>
    <row r="51" spans="1:131" s="198" customFormat="1" ht="26.25" customHeight="1" x14ac:dyDescent="0.15">
      <c r="A51" s="212">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3"/>
      <c r="BK51" s="203"/>
      <c r="BL51" s="203"/>
      <c r="BM51" s="203"/>
      <c r="BN51" s="203"/>
      <c r="BO51" s="216"/>
      <c r="BP51" s="216"/>
      <c r="BQ51" s="213">
        <v>45</v>
      </c>
      <c r="BR51" s="214"/>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7"/>
    </row>
    <row r="52" spans="1:131" s="198" customFormat="1" ht="26.25" customHeight="1" x14ac:dyDescent="0.15">
      <c r="A52" s="212">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3"/>
      <c r="BK52" s="203"/>
      <c r="BL52" s="203"/>
      <c r="BM52" s="203"/>
      <c r="BN52" s="203"/>
      <c r="BO52" s="216"/>
      <c r="BP52" s="216"/>
      <c r="BQ52" s="213">
        <v>46</v>
      </c>
      <c r="BR52" s="214"/>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7"/>
    </row>
    <row r="53" spans="1:131" s="198" customFormat="1" ht="26.25" customHeight="1" x14ac:dyDescent="0.15">
      <c r="A53" s="212">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3"/>
      <c r="BK53" s="203"/>
      <c r="BL53" s="203"/>
      <c r="BM53" s="203"/>
      <c r="BN53" s="203"/>
      <c r="BO53" s="216"/>
      <c r="BP53" s="216"/>
      <c r="BQ53" s="213">
        <v>47</v>
      </c>
      <c r="BR53" s="214"/>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7"/>
    </row>
    <row r="54" spans="1:131" s="198" customFormat="1" ht="26.25" customHeight="1" x14ac:dyDescent="0.15">
      <c r="A54" s="212">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3"/>
      <c r="BK54" s="203"/>
      <c r="BL54" s="203"/>
      <c r="BM54" s="203"/>
      <c r="BN54" s="203"/>
      <c r="BO54" s="216"/>
      <c r="BP54" s="216"/>
      <c r="BQ54" s="213">
        <v>48</v>
      </c>
      <c r="BR54" s="214"/>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7"/>
    </row>
    <row r="55" spans="1:131" s="198" customFormat="1" ht="26.25" customHeight="1" x14ac:dyDescent="0.15">
      <c r="A55" s="212">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3"/>
      <c r="BK55" s="203"/>
      <c r="BL55" s="203"/>
      <c r="BM55" s="203"/>
      <c r="BN55" s="203"/>
      <c r="BO55" s="216"/>
      <c r="BP55" s="216"/>
      <c r="BQ55" s="213">
        <v>49</v>
      </c>
      <c r="BR55" s="214"/>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7"/>
    </row>
    <row r="56" spans="1:131" s="198" customFormat="1" ht="26.25" customHeight="1" x14ac:dyDescent="0.15">
      <c r="A56" s="212">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3"/>
      <c r="BK56" s="203"/>
      <c r="BL56" s="203"/>
      <c r="BM56" s="203"/>
      <c r="BN56" s="203"/>
      <c r="BO56" s="216"/>
      <c r="BP56" s="216"/>
      <c r="BQ56" s="213">
        <v>50</v>
      </c>
      <c r="BR56" s="214"/>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7"/>
    </row>
    <row r="57" spans="1:131" s="198" customFormat="1" ht="26.25" customHeight="1" x14ac:dyDescent="0.15">
      <c r="A57" s="212">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3"/>
      <c r="BK57" s="203"/>
      <c r="BL57" s="203"/>
      <c r="BM57" s="203"/>
      <c r="BN57" s="203"/>
      <c r="BO57" s="216"/>
      <c r="BP57" s="216"/>
      <c r="BQ57" s="213">
        <v>51</v>
      </c>
      <c r="BR57" s="214"/>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7"/>
    </row>
    <row r="58" spans="1:131" s="198" customFormat="1" ht="26.25" customHeight="1" x14ac:dyDescent="0.15">
      <c r="A58" s="212">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3"/>
      <c r="BK58" s="203"/>
      <c r="BL58" s="203"/>
      <c r="BM58" s="203"/>
      <c r="BN58" s="203"/>
      <c r="BO58" s="216"/>
      <c r="BP58" s="216"/>
      <c r="BQ58" s="213">
        <v>52</v>
      </c>
      <c r="BR58" s="214"/>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7"/>
    </row>
    <row r="59" spans="1:131" s="198" customFormat="1" ht="26.25" customHeight="1" x14ac:dyDescent="0.15">
      <c r="A59" s="212">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3"/>
      <c r="BK59" s="203"/>
      <c r="BL59" s="203"/>
      <c r="BM59" s="203"/>
      <c r="BN59" s="203"/>
      <c r="BO59" s="216"/>
      <c r="BP59" s="216"/>
      <c r="BQ59" s="213">
        <v>53</v>
      </c>
      <c r="BR59" s="214"/>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7"/>
    </row>
    <row r="60" spans="1:131" s="198" customFormat="1" ht="26.25" customHeight="1" x14ac:dyDescent="0.15">
      <c r="A60" s="212">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3"/>
      <c r="BK60" s="203"/>
      <c r="BL60" s="203"/>
      <c r="BM60" s="203"/>
      <c r="BN60" s="203"/>
      <c r="BO60" s="216"/>
      <c r="BP60" s="216"/>
      <c r="BQ60" s="213">
        <v>54</v>
      </c>
      <c r="BR60" s="214"/>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7"/>
    </row>
    <row r="61" spans="1:131" s="198" customFormat="1" ht="26.25" customHeight="1" thickBot="1" x14ac:dyDescent="0.2">
      <c r="A61" s="212">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3"/>
      <c r="BK61" s="203"/>
      <c r="BL61" s="203"/>
      <c r="BM61" s="203"/>
      <c r="BN61" s="203"/>
      <c r="BO61" s="216"/>
      <c r="BP61" s="216"/>
      <c r="BQ61" s="213">
        <v>55</v>
      </c>
      <c r="BR61" s="214"/>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7"/>
    </row>
    <row r="62" spans="1:131" s="198" customFormat="1" ht="26.25" customHeight="1" x14ac:dyDescent="0.15">
      <c r="A62" s="212">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382</v>
      </c>
      <c r="BK62" s="1064"/>
      <c r="BL62" s="1064"/>
      <c r="BM62" s="1064"/>
      <c r="BN62" s="1065"/>
      <c r="BO62" s="216"/>
      <c r="BP62" s="216"/>
      <c r="BQ62" s="213">
        <v>56</v>
      </c>
      <c r="BR62" s="214"/>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7"/>
    </row>
    <row r="63" spans="1:131" s="198" customFormat="1" ht="26.25" customHeight="1" thickBot="1" x14ac:dyDescent="0.2">
      <c r="A63" s="215" t="s">
        <v>362</v>
      </c>
      <c r="B63" s="970" t="s">
        <v>383</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7"/>
      <c r="AF63" s="1058">
        <v>4475</v>
      </c>
      <c r="AG63" s="985"/>
      <c r="AH63" s="985"/>
      <c r="AI63" s="985"/>
      <c r="AJ63" s="1059"/>
      <c r="AK63" s="1060"/>
      <c r="AL63" s="989"/>
      <c r="AM63" s="989"/>
      <c r="AN63" s="989"/>
      <c r="AO63" s="989"/>
      <c r="AP63" s="985"/>
      <c r="AQ63" s="985"/>
      <c r="AR63" s="985"/>
      <c r="AS63" s="985"/>
      <c r="AT63" s="985"/>
      <c r="AU63" s="985"/>
      <c r="AV63" s="985"/>
      <c r="AW63" s="985"/>
      <c r="AX63" s="985"/>
      <c r="AY63" s="985"/>
      <c r="AZ63" s="1054"/>
      <c r="BA63" s="1054"/>
      <c r="BB63" s="1054"/>
      <c r="BC63" s="1054"/>
      <c r="BD63" s="1054"/>
      <c r="BE63" s="986"/>
      <c r="BF63" s="986"/>
      <c r="BG63" s="986"/>
      <c r="BH63" s="986"/>
      <c r="BI63" s="987"/>
      <c r="BJ63" s="1055" t="s">
        <v>108</v>
      </c>
      <c r="BK63" s="977"/>
      <c r="BL63" s="977"/>
      <c r="BM63" s="977"/>
      <c r="BN63" s="1056"/>
      <c r="BO63" s="216"/>
      <c r="BP63" s="216"/>
      <c r="BQ63" s="213">
        <v>57</v>
      </c>
      <c r="BR63" s="214"/>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7"/>
    </row>
    <row r="65" spans="1:131" s="198" customFormat="1" ht="26.25" customHeight="1" thickBot="1" x14ac:dyDescent="0.2">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7"/>
    </row>
    <row r="66" spans="1:131" s="198" customFormat="1" ht="26.25" customHeight="1" x14ac:dyDescent="0.15">
      <c r="A66" s="1024" t="s">
        <v>385</v>
      </c>
      <c r="B66" s="1025"/>
      <c r="C66" s="1025"/>
      <c r="D66" s="1025"/>
      <c r="E66" s="1025"/>
      <c r="F66" s="1025"/>
      <c r="G66" s="1025"/>
      <c r="H66" s="1025"/>
      <c r="I66" s="1025"/>
      <c r="J66" s="1025"/>
      <c r="K66" s="1025"/>
      <c r="L66" s="1025"/>
      <c r="M66" s="1025"/>
      <c r="N66" s="1025"/>
      <c r="O66" s="1025"/>
      <c r="P66" s="1026"/>
      <c r="Q66" s="1030" t="s">
        <v>386</v>
      </c>
      <c r="R66" s="1031"/>
      <c r="S66" s="1031"/>
      <c r="T66" s="1031"/>
      <c r="U66" s="1032"/>
      <c r="V66" s="1030" t="s">
        <v>387</v>
      </c>
      <c r="W66" s="1031"/>
      <c r="X66" s="1031"/>
      <c r="Y66" s="1031"/>
      <c r="Z66" s="1032"/>
      <c r="AA66" s="1030" t="s">
        <v>388</v>
      </c>
      <c r="AB66" s="1031"/>
      <c r="AC66" s="1031"/>
      <c r="AD66" s="1031"/>
      <c r="AE66" s="1032"/>
      <c r="AF66" s="1036" t="s">
        <v>389</v>
      </c>
      <c r="AG66" s="1037"/>
      <c r="AH66" s="1037"/>
      <c r="AI66" s="1037"/>
      <c r="AJ66" s="1038"/>
      <c r="AK66" s="1030" t="s">
        <v>390</v>
      </c>
      <c r="AL66" s="1025"/>
      <c r="AM66" s="1025"/>
      <c r="AN66" s="1025"/>
      <c r="AO66" s="1026"/>
      <c r="AP66" s="1030" t="s">
        <v>391</v>
      </c>
      <c r="AQ66" s="1031"/>
      <c r="AR66" s="1031"/>
      <c r="AS66" s="1031"/>
      <c r="AT66" s="1032"/>
      <c r="AU66" s="1030" t="s">
        <v>392</v>
      </c>
      <c r="AV66" s="1031"/>
      <c r="AW66" s="1031"/>
      <c r="AX66" s="1031"/>
      <c r="AY66" s="1032"/>
      <c r="AZ66" s="1030" t="s">
        <v>350</v>
      </c>
      <c r="BA66" s="1031"/>
      <c r="BB66" s="1031"/>
      <c r="BC66" s="1031"/>
      <c r="BD66" s="1046"/>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4" t="s">
        <v>537</v>
      </c>
      <c r="C68" s="1015"/>
      <c r="D68" s="1015"/>
      <c r="E68" s="1015"/>
      <c r="F68" s="1015"/>
      <c r="G68" s="1015"/>
      <c r="H68" s="1015"/>
      <c r="I68" s="1015"/>
      <c r="J68" s="1015"/>
      <c r="K68" s="1015"/>
      <c r="L68" s="1015"/>
      <c r="M68" s="1015"/>
      <c r="N68" s="1015"/>
      <c r="O68" s="1015"/>
      <c r="P68" s="1016"/>
      <c r="Q68" s="1017">
        <v>14244</v>
      </c>
      <c r="R68" s="1011"/>
      <c r="S68" s="1011"/>
      <c r="T68" s="1011"/>
      <c r="U68" s="1011"/>
      <c r="V68" s="1011">
        <v>14349</v>
      </c>
      <c r="W68" s="1011"/>
      <c r="X68" s="1011"/>
      <c r="Y68" s="1011"/>
      <c r="Z68" s="1011"/>
      <c r="AA68" s="1011">
        <v>-105</v>
      </c>
      <c r="AB68" s="1011"/>
      <c r="AC68" s="1011"/>
      <c r="AD68" s="1011"/>
      <c r="AE68" s="1011"/>
      <c r="AF68" s="1011">
        <v>1537</v>
      </c>
      <c r="AG68" s="1011"/>
      <c r="AH68" s="1011"/>
      <c r="AI68" s="1011"/>
      <c r="AJ68" s="1011"/>
      <c r="AK68" s="1011">
        <v>1700</v>
      </c>
      <c r="AL68" s="1011"/>
      <c r="AM68" s="1011"/>
      <c r="AN68" s="1011"/>
      <c r="AO68" s="1011"/>
      <c r="AP68" s="1011">
        <v>10558</v>
      </c>
      <c r="AQ68" s="1011"/>
      <c r="AR68" s="1011"/>
      <c r="AS68" s="1011"/>
      <c r="AT68" s="1011"/>
      <c r="AU68" s="1011">
        <v>2823</v>
      </c>
      <c r="AV68" s="1011"/>
      <c r="AW68" s="1011"/>
      <c r="AX68" s="1011"/>
      <c r="AY68" s="1011"/>
      <c r="AZ68" s="1012" t="s">
        <v>539</v>
      </c>
      <c r="BA68" s="1012"/>
      <c r="BB68" s="1012"/>
      <c r="BC68" s="1012"/>
      <c r="BD68" s="1013"/>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540</v>
      </c>
      <c r="C69" s="1001"/>
      <c r="D69" s="1001"/>
      <c r="E69" s="1001"/>
      <c r="F69" s="1001"/>
      <c r="G69" s="1001"/>
      <c r="H69" s="1001"/>
      <c r="I69" s="1001"/>
      <c r="J69" s="1001"/>
      <c r="K69" s="1001"/>
      <c r="L69" s="1001"/>
      <c r="M69" s="1001"/>
      <c r="N69" s="1001"/>
      <c r="O69" s="1001"/>
      <c r="P69" s="1002"/>
      <c r="Q69" s="1003">
        <v>218</v>
      </c>
      <c r="R69" s="997"/>
      <c r="S69" s="997"/>
      <c r="T69" s="997"/>
      <c r="U69" s="997"/>
      <c r="V69" s="997">
        <v>204</v>
      </c>
      <c r="W69" s="997"/>
      <c r="X69" s="997"/>
      <c r="Y69" s="997"/>
      <c r="Z69" s="997"/>
      <c r="AA69" s="997">
        <v>14</v>
      </c>
      <c r="AB69" s="997"/>
      <c r="AC69" s="997"/>
      <c r="AD69" s="997"/>
      <c r="AE69" s="997"/>
      <c r="AF69" s="997">
        <v>14</v>
      </c>
      <c r="AG69" s="997"/>
      <c r="AH69" s="997"/>
      <c r="AI69" s="997"/>
      <c r="AJ69" s="997"/>
      <c r="AK69" s="997" t="s">
        <v>550</v>
      </c>
      <c r="AL69" s="997"/>
      <c r="AM69" s="997"/>
      <c r="AN69" s="997"/>
      <c r="AO69" s="997"/>
      <c r="AP69" s="997" t="s">
        <v>550</v>
      </c>
      <c r="AQ69" s="997"/>
      <c r="AR69" s="997"/>
      <c r="AS69" s="997"/>
      <c r="AT69" s="997"/>
      <c r="AU69" s="997" t="s">
        <v>550</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541</v>
      </c>
      <c r="C70" s="1001"/>
      <c r="D70" s="1001"/>
      <c r="E70" s="1001"/>
      <c r="F70" s="1001"/>
      <c r="G70" s="1001"/>
      <c r="H70" s="1001"/>
      <c r="I70" s="1001"/>
      <c r="J70" s="1001"/>
      <c r="K70" s="1001"/>
      <c r="L70" s="1001"/>
      <c r="M70" s="1001"/>
      <c r="N70" s="1001"/>
      <c r="O70" s="1001"/>
      <c r="P70" s="1002"/>
      <c r="Q70" s="1003">
        <v>574</v>
      </c>
      <c r="R70" s="997"/>
      <c r="S70" s="997"/>
      <c r="T70" s="997"/>
      <c r="U70" s="997"/>
      <c r="V70" s="997">
        <v>552</v>
      </c>
      <c r="W70" s="997"/>
      <c r="X70" s="997"/>
      <c r="Y70" s="997"/>
      <c r="Z70" s="997"/>
      <c r="AA70" s="997">
        <v>22</v>
      </c>
      <c r="AB70" s="997"/>
      <c r="AC70" s="997"/>
      <c r="AD70" s="997"/>
      <c r="AE70" s="997"/>
      <c r="AF70" s="997">
        <v>22</v>
      </c>
      <c r="AG70" s="997"/>
      <c r="AH70" s="997"/>
      <c r="AI70" s="997"/>
      <c r="AJ70" s="997"/>
      <c r="AK70" s="997">
        <v>0</v>
      </c>
      <c r="AL70" s="997"/>
      <c r="AM70" s="997"/>
      <c r="AN70" s="997"/>
      <c r="AO70" s="997"/>
      <c r="AP70" s="997">
        <v>0</v>
      </c>
      <c r="AQ70" s="997"/>
      <c r="AR70" s="997"/>
      <c r="AS70" s="997"/>
      <c r="AT70" s="997"/>
      <c r="AU70" s="997">
        <v>0</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542</v>
      </c>
      <c r="C71" s="1001"/>
      <c r="D71" s="1001"/>
      <c r="E71" s="1001"/>
      <c r="F71" s="1001"/>
      <c r="G71" s="1001"/>
      <c r="H71" s="1001"/>
      <c r="I71" s="1001"/>
      <c r="J71" s="1001"/>
      <c r="K71" s="1001"/>
      <c r="L71" s="1001"/>
      <c r="M71" s="1001"/>
      <c r="N71" s="1001"/>
      <c r="O71" s="1001"/>
      <c r="P71" s="1002"/>
      <c r="Q71" s="1003">
        <v>113</v>
      </c>
      <c r="R71" s="997"/>
      <c r="S71" s="997"/>
      <c r="T71" s="997"/>
      <c r="U71" s="997"/>
      <c r="V71" s="997">
        <v>99</v>
      </c>
      <c r="W71" s="997"/>
      <c r="X71" s="997"/>
      <c r="Y71" s="997"/>
      <c r="Z71" s="997"/>
      <c r="AA71" s="997">
        <v>14</v>
      </c>
      <c r="AB71" s="997"/>
      <c r="AC71" s="997"/>
      <c r="AD71" s="997"/>
      <c r="AE71" s="997"/>
      <c r="AF71" s="997">
        <v>14</v>
      </c>
      <c r="AG71" s="997"/>
      <c r="AH71" s="997"/>
      <c r="AI71" s="997"/>
      <c r="AJ71" s="997"/>
      <c r="AK71" s="997">
        <v>18</v>
      </c>
      <c r="AL71" s="997"/>
      <c r="AM71" s="997"/>
      <c r="AN71" s="997"/>
      <c r="AO71" s="997"/>
      <c r="AP71" s="997">
        <v>47</v>
      </c>
      <c r="AQ71" s="997"/>
      <c r="AR71" s="997"/>
      <c r="AS71" s="997"/>
      <c r="AT71" s="997"/>
      <c r="AU71" s="997">
        <v>26</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543</v>
      </c>
      <c r="C72" s="1001"/>
      <c r="D72" s="1001"/>
      <c r="E72" s="1001"/>
      <c r="F72" s="1001"/>
      <c r="G72" s="1001"/>
      <c r="H72" s="1001"/>
      <c r="I72" s="1001"/>
      <c r="J72" s="1001"/>
      <c r="K72" s="1001"/>
      <c r="L72" s="1001"/>
      <c r="M72" s="1001"/>
      <c r="N72" s="1001"/>
      <c r="O72" s="1001"/>
      <c r="P72" s="1002"/>
      <c r="Q72" s="1003">
        <v>199</v>
      </c>
      <c r="R72" s="997"/>
      <c r="S72" s="997"/>
      <c r="T72" s="997"/>
      <c r="U72" s="997"/>
      <c r="V72" s="997">
        <v>199</v>
      </c>
      <c r="W72" s="997"/>
      <c r="X72" s="997"/>
      <c r="Y72" s="997"/>
      <c r="Z72" s="997"/>
      <c r="AA72" s="997">
        <v>199</v>
      </c>
      <c r="AB72" s="997"/>
      <c r="AC72" s="997"/>
      <c r="AD72" s="997"/>
      <c r="AE72" s="997"/>
      <c r="AF72" s="997">
        <v>309</v>
      </c>
      <c r="AG72" s="997"/>
      <c r="AH72" s="997"/>
      <c r="AI72" s="997"/>
      <c r="AJ72" s="997"/>
      <c r="AK72" s="997" t="s">
        <v>538</v>
      </c>
      <c r="AL72" s="997"/>
      <c r="AM72" s="997"/>
      <c r="AN72" s="997"/>
      <c r="AO72" s="997"/>
      <c r="AP72" s="997" t="s">
        <v>538</v>
      </c>
      <c r="AQ72" s="997"/>
      <c r="AR72" s="997"/>
      <c r="AS72" s="997"/>
      <c r="AT72" s="997"/>
      <c r="AU72" s="997" t="s">
        <v>538</v>
      </c>
      <c r="AV72" s="997"/>
      <c r="AW72" s="997"/>
      <c r="AX72" s="997"/>
      <c r="AY72" s="997"/>
      <c r="AZ72" s="1008" t="s">
        <v>539</v>
      </c>
      <c r="BA72" s="1009"/>
      <c r="BB72" s="1009"/>
      <c r="BC72" s="1009"/>
      <c r="BD72" s="1010"/>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t="s">
        <v>544</v>
      </c>
      <c r="C73" s="1001"/>
      <c r="D73" s="1001"/>
      <c r="E73" s="1001"/>
      <c r="F73" s="1001"/>
      <c r="G73" s="1001"/>
      <c r="H73" s="1001"/>
      <c r="I73" s="1001"/>
      <c r="J73" s="1001"/>
      <c r="K73" s="1001"/>
      <c r="L73" s="1001"/>
      <c r="M73" s="1001"/>
      <c r="N73" s="1001"/>
      <c r="O73" s="1001"/>
      <c r="P73" s="1002"/>
      <c r="Q73" s="1007">
        <v>78</v>
      </c>
      <c r="R73" s="1005"/>
      <c r="S73" s="1005"/>
      <c r="T73" s="1005"/>
      <c r="U73" s="1006"/>
      <c r="V73" s="1004">
        <v>71</v>
      </c>
      <c r="W73" s="1005"/>
      <c r="X73" s="1005"/>
      <c r="Y73" s="1005"/>
      <c r="Z73" s="1006"/>
      <c r="AA73" s="1004">
        <v>7</v>
      </c>
      <c r="AB73" s="1005"/>
      <c r="AC73" s="1005"/>
      <c r="AD73" s="1005"/>
      <c r="AE73" s="1006"/>
      <c r="AF73" s="1004">
        <v>7</v>
      </c>
      <c r="AG73" s="1005"/>
      <c r="AH73" s="1005"/>
      <c r="AI73" s="1005"/>
      <c r="AJ73" s="1006"/>
      <c r="AK73" s="1004" t="s">
        <v>550</v>
      </c>
      <c r="AL73" s="1005"/>
      <c r="AM73" s="1005"/>
      <c r="AN73" s="1005"/>
      <c r="AO73" s="1006"/>
      <c r="AP73" s="1004" t="s">
        <v>550</v>
      </c>
      <c r="AQ73" s="1005"/>
      <c r="AR73" s="1005"/>
      <c r="AS73" s="1005"/>
      <c r="AT73" s="1006"/>
      <c r="AU73" s="1004" t="s">
        <v>550</v>
      </c>
      <c r="AV73" s="1005"/>
      <c r="AW73" s="1005"/>
      <c r="AX73" s="1005"/>
      <c r="AY73" s="1006"/>
      <c r="AZ73" s="1008"/>
      <c r="BA73" s="1009"/>
      <c r="BB73" s="1009"/>
      <c r="BC73" s="1009"/>
      <c r="BD73" s="1010"/>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t="s">
        <v>545</v>
      </c>
      <c r="C74" s="1001"/>
      <c r="D74" s="1001"/>
      <c r="E74" s="1001"/>
      <c r="F74" s="1001"/>
      <c r="G74" s="1001"/>
      <c r="H74" s="1001"/>
      <c r="I74" s="1001"/>
      <c r="J74" s="1001"/>
      <c r="K74" s="1001"/>
      <c r="L74" s="1001"/>
      <c r="M74" s="1001"/>
      <c r="N74" s="1001"/>
      <c r="O74" s="1001"/>
      <c r="P74" s="1002"/>
      <c r="Q74" s="1007">
        <v>15974</v>
      </c>
      <c r="R74" s="1005"/>
      <c r="S74" s="1005"/>
      <c r="T74" s="1005"/>
      <c r="U74" s="1006"/>
      <c r="V74" s="1004">
        <v>13504</v>
      </c>
      <c r="W74" s="1005"/>
      <c r="X74" s="1005"/>
      <c r="Y74" s="1005"/>
      <c r="Z74" s="1006"/>
      <c r="AA74" s="1004">
        <v>2470</v>
      </c>
      <c r="AB74" s="1005"/>
      <c r="AC74" s="1005"/>
      <c r="AD74" s="1005"/>
      <c r="AE74" s="1006"/>
      <c r="AF74" s="1004">
        <v>2470</v>
      </c>
      <c r="AG74" s="1005"/>
      <c r="AH74" s="1005"/>
      <c r="AI74" s="1005"/>
      <c r="AJ74" s="1006"/>
      <c r="AK74" s="1004" t="s">
        <v>536</v>
      </c>
      <c r="AL74" s="1005"/>
      <c r="AM74" s="1005"/>
      <c r="AN74" s="1005"/>
      <c r="AO74" s="1006"/>
      <c r="AP74" s="1004" t="s">
        <v>536</v>
      </c>
      <c r="AQ74" s="1005"/>
      <c r="AR74" s="1005"/>
      <c r="AS74" s="1005"/>
      <c r="AT74" s="1006"/>
      <c r="AU74" s="1004" t="s">
        <v>536</v>
      </c>
      <c r="AV74" s="1005"/>
      <c r="AW74" s="1005"/>
      <c r="AX74" s="1005"/>
      <c r="AY74" s="1006"/>
      <c r="AZ74" s="1008"/>
      <c r="BA74" s="1009"/>
      <c r="BB74" s="1009"/>
      <c r="BC74" s="1009"/>
      <c r="BD74" s="1010"/>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t="s">
        <v>546</v>
      </c>
      <c r="C75" s="1001"/>
      <c r="D75" s="1001"/>
      <c r="E75" s="1001"/>
      <c r="F75" s="1001"/>
      <c r="G75" s="1001"/>
      <c r="H75" s="1001"/>
      <c r="I75" s="1001"/>
      <c r="J75" s="1001"/>
      <c r="K75" s="1001"/>
      <c r="L75" s="1001"/>
      <c r="M75" s="1001"/>
      <c r="N75" s="1001"/>
      <c r="O75" s="1001"/>
      <c r="P75" s="1002"/>
      <c r="Q75" s="1007">
        <v>3919</v>
      </c>
      <c r="R75" s="1005"/>
      <c r="S75" s="1005"/>
      <c r="T75" s="1005"/>
      <c r="U75" s="1006"/>
      <c r="V75" s="1004">
        <v>3828</v>
      </c>
      <c r="W75" s="1005"/>
      <c r="X75" s="1005"/>
      <c r="Y75" s="1005"/>
      <c r="Z75" s="1006"/>
      <c r="AA75" s="1004">
        <v>91</v>
      </c>
      <c r="AB75" s="1005"/>
      <c r="AC75" s="1005"/>
      <c r="AD75" s="1005"/>
      <c r="AE75" s="1006"/>
      <c r="AF75" s="1004">
        <v>91</v>
      </c>
      <c r="AG75" s="1005"/>
      <c r="AH75" s="1005"/>
      <c r="AI75" s="1005"/>
      <c r="AJ75" s="1006"/>
      <c r="AK75" s="1004">
        <v>168</v>
      </c>
      <c r="AL75" s="1005"/>
      <c r="AM75" s="1005"/>
      <c r="AN75" s="1005"/>
      <c r="AO75" s="1006"/>
      <c r="AP75" s="1004" t="s">
        <v>536</v>
      </c>
      <c r="AQ75" s="1005"/>
      <c r="AR75" s="1005"/>
      <c r="AS75" s="1005"/>
      <c r="AT75" s="1006"/>
      <c r="AU75" s="1004" t="s">
        <v>536</v>
      </c>
      <c r="AV75" s="1005"/>
      <c r="AW75" s="1005"/>
      <c r="AX75" s="1005"/>
      <c r="AY75" s="1006"/>
      <c r="AZ75" s="1008"/>
      <c r="BA75" s="1009"/>
      <c r="BB75" s="1009"/>
      <c r="BC75" s="1009"/>
      <c r="BD75" s="1010"/>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t="s">
        <v>547</v>
      </c>
      <c r="C76" s="1001"/>
      <c r="D76" s="1001"/>
      <c r="E76" s="1001"/>
      <c r="F76" s="1001"/>
      <c r="G76" s="1001"/>
      <c r="H76" s="1001"/>
      <c r="I76" s="1001"/>
      <c r="J76" s="1001"/>
      <c r="K76" s="1001"/>
      <c r="L76" s="1001"/>
      <c r="M76" s="1001"/>
      <c r="N76" s="1001"/>
      <c r="O76" s="1001"/>
      <c r="P76" s="1002"/>
      <c r="Q76" s="1007">
        <v>690103</v>
      </c>
      <c r="R76" s="1005"/>
      <c r="S76" s="1005"/>
      <c r="T76" s="1005"/>
      <c r="U76" s="1006"/>
      <c r="V76" s="1004">
        <v>676249</v>
      </c>
      <c r="W76" s="1005"/>
      <c r="X76" s="1005"/>
      <c r="Y76" s="1005"/>
      <c r="Z76" s="1006"/>
      <c r="AA76" s="1004">
        <v>13854</v>
      </c>
      <c r="AB76" s="1005"/>
      <c r="AC76" s="1005"/>
      <c r="AD76" s="1005"/>
      <c r="AE76" s="1006"/>
      <c r="AF76" s="1004">
        <v>13854</v>
      </c>
      <c r="AG76" s="1005"/>
      <c r="AH76" s="1005"/>
      <c r="AI76" s="1005"/>
      <c r="AJ76" s="1006"/>
      <c r="AK76" s="1004">
        <v>7102</v>
      </c>
      <c r="AL76" s="1005"/>
      <c r="AM76" s="1005"/>
      <c r="AN76" s="1005"/>
      <c r="AO76" s="1006"/>
      <c r="AP76" s="1004" t="s">
        <v>536</v>
      </c>
      <c r="AQ76" s="1005"/>
      <c r="AR76" s="1005"/>
      <c r="AS76" s="1005"/>
      <c r="AT76" s="1006"/>
      <c r="AU76" s="1004" t="s">
        <v>536</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c r="C77" s="1001"/>
      <c r="D77" s="1001"/>
      <c r="E77" s="1001"/>
      <c r="F77" s="1001"/>
      <c r="G77" s="1001"/>
      <c r="H77" s="1001"/>
      <c r="I77" s="1001"/>
      <c r="J77" s="1001"/>
      <c r="K77" s="1001"/>
      <c r="L77" s="1001"/>
      <c r="M77" s="1001"/>
      <c r="N77" s="1001"/>
      <c r="O77" s="1001"/>
      <c r="P77" s="1002"/>
      <c r="Q77" s="1007"/>
      <c r="R77" s="1005"/>
      <c r="S77" s="1005"/>
      <c r="T77" s="1005"/>
      <c r="U77" s="1006"/>
      <c r="V77" s="1004"/>
      <c r="W77" s="1005"/>
      <c r="X77" s="1005"/>
      <c r="Y77" s="1005"/>
      <c r="Z77" s="1006"/>
      <c r="AA77" s="1004"/>
      <c r="AB77" s="1005"/>
      <c r="AC77" s="1005"/>
      <c r="AD77" s="1005"/>
      <c r="AE77" s="1006"/>
      <c r="AF77" s="1004"/>
      <c r="AG77" s="1005"/>
      <c r="AH77" s="1005"/>
      <c r="AI77" s="1005"/>
      <c r="AJ77" s="1006"/>
      <c r="AK77" s="1004"/>
      <c r="AL77" s="1005"/>
      <c r="AM77" s="1005"/>
      <c r="AN77" s="1005"/>
      <c r="AO77" s="1006"/>
      <c r="AP77" s="1004"/>
      <c r="AQ77" s="1005"/>
      <c r="AR77" s="1005"/>
      <c r="AS77" s="1005"/>
      <c r="AT77" s="1006"/>
      <c r="AU77" s="1004"/>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362</v>
      </c>
      <c r="B88" s="970" t="s">
        <v>393</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c r="AG88" s="985"/>
      <c r="AH88" s="985"/>
      <c r="AI88" s="985"/>
      <c r="AJ88" s="985"/>
      <c r="AK88" s="989"/>
      <c r="AL88" s="989"/>
      <c r="AM88" s="989"/>
      <c r="AN88" s="989"/>
      <c r="AO88" s="989"/>
      <c r="AP88" s="985"/>
      <c r="AQ88" s="985"/>
      <c r="AR88" s="985"/>
      <c r="AS88" s="985"/>
      <c r="AT88" s="985"/>
      <c r="AU88" s="985"/>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970" t="s">
        <v>394</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395</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396</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399</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400</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401</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402</v>
      </c>
      <c r="AB109" s="918"/>
      <c r="AC109" s="918"/>
      <c r="AD109" s="918"/>
      <c r="AE109" s="919"/>
      <c r="AF109" s="920" t="s">
        <v>283</v>
      </c>
      <c r="AG109" s="918"/>
      <c r="AH109" s="918"/>
      <c r="AI109" s="918"/>
      <c r="AJ109" s="919"/>
      <c r="AK109" s="920" t="s">
        <v>282</v>
      </c>
      <c r="AL109" s="918"/>
      <c r="AM109" s="918"/>
      <c r="AN109" s="918"/>
      <c r="AO109" s="919"/>
      <c r="AP109" s="920" t="s">
        <v>403</v>
      </c>
      <c r="AQ109" s="918"/>
      <c r="AR109" s="918"/>
      <c r="AS109" s="918"/>
      <c r="AT109" s="949"/>
      <c r="AU109" s="917" t="s">
        <v>401</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402</v>
      </c>
      <c r="BR109" s="918"/>
      <c r="BS109" s="918"/>
      <c r="BT109" s="918"/>
      <c r="BU109" s="919"/>
      <c r="BV109" s="920" t="s">
        <v>283</v>
      </c>
      <c r="BW109" s="918"/>
      <c r="BX109" s="918"/>
      <c r="BY109" s="918"/>
      <c r="BZ109" s="919"/>
      <c r="CA109" s="920" t="s">
        <v>282</v>
      </c>
      <c r="CB109" s="918"/>
      <c r="CC109" s="918"/>
      <c r="CD109" s="918"/>
      <c r="CE109" s="919"/>
      <c r="CF109" s="958" t="s">
        <v>403</v>
      </c>
      <c r="CG109" s="958"/>
      <c r="CH109" s="958"/>
      <c r="CI109" s="958"/>
      <c r="CJ109" s="958"/>
      <c r="CK109" s="920" t="s">
        <v>404</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402</v>
      </c>
      <c r="DH109" s="918"/>
      <c r="DI109" s="918"/>
      <c r="DJ109" s="918"/>
      <c r="DK109" s="919"/>
      <c r="DL109" s="920" t="s">
        <v>283</v>
      </c>
      <c r="DM109" s="918"/>
      <c r="DN109" s="918"/>
      <c r="DO109" s="918"/>
      <c r="DP109" s="919"/>
      <c r="DQ109" s="920" t="s">
        <v>282</v>
      </c>
      <c r="DR109" s="918"/>
      <c r="DS109" s="918"/>
      <c r="DT109" s="918"/>
      <c r="DU109" s="919"/>
      <c r="DV109" s="920" t="s">
        <v>403</v>
      </c>
      <c r="DW109" s="918"/>
      <c r="DX109" s="918"/>
      <c r="DY109" s="918"/>
      <c r="DZ109" s="949"/>
    </row>
    <row r="110" spans="1:131" s="197" customFormat="1" ht="26.25" customHeight="1" x14ac:dyDescent="0.15">
      <c r="A110" s="787" t="s">
        <v>405</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1746835</v>
      </c>
      <c r="AB110" s="903"/>
      <c r="AC110" s="903"/>
      <c r="AD110" s="903"/>
      <c r="AE110" s="904"/>
      <c r="AF110" s="905">
        <v>1728708</v>
      </c>
      <c r="AG110" s="903"/>
      <c r="AH110" s="903"/>
      <c r="AI110" s="903"/>
      <c r="AJ110" s="904"/>
      <c r="AK110" s="905">
        <v>1772256</v>
      </c>
      <c r="AL110" s="903"/>
      <c r="AM110" s="903"/>
      <c r="AN110" s="903"/>
      <c r="AO110" s="904"/>
      <c r="AP110" s="906">
        <v>19.100000000000001</v>
      </c>
      <c r="AQ110" s="907"/>
      <c r="AR110" s="907"/>
      <c r="AS110" s="907"/>
      <c r="AT110" s="908"/>
      <c r="AU110" s="950" t="s">
        <v>60</v>
      </c>
      <c r="AV110" s="951"/>
      <c r="AW110" s="951"/>
      <c r="AX110" s="951"/>
      <c r="AY110" s="952"/>
      <c r="AZ110" s="846" t="s">
        <v>406</v>
      </c>
      <c r="BA110" s="788"/>
      <c r="BB110" s="788"/>
      <c r="BC110" s="788"/>
      <c r="BD110" s="788"/>
      <c r="BE110" s="788"/>
      <c r="BF110" s="788"/>
      <c r="BG110" s="788"/>
      <c r="BH110" s="788"/>
      <c r="BI110" s="788"/>
      <c r="BJ110" s="788"/>
      <c r="BK110" s="788"/>
      <c r="BL110" s="788"/>
      <c r="BM110" s="788"/>
      <c r="BN110" s="788"/>
      <c r="BO110" s="788"/>
      <c r="BP110" s="789"/>
      <c r="BQ110" s="829">
        <v>18804796</v>
      </c>
      <c r="BR110" s="830"/>
      <c r="BS110" s="830"/>
      <c r="BT110" s="830"/>
      <c r="BU110" s="830"/>
      <c r="BV110" s="830">
        <v>18895551</v>
      </c>
      <c r="BW110" s="830"/>
      <c r="BX110" s="830"/>
      <c r="BY110" s="830"/>
      <c r="BZ110" s="830"/>
      <c r="CA110" s="830">
        <v>18419905</v>
      </c>
      <c r="CB110" s="830"/>
      <c r="CC110" s="830"/>
      <c r="CD110" s="830"/>
      <c r="CE110" s="830"/>
      <c r="CF110" s="891">
        <v>198.7</v>
      </c>
      <c r="CG110" s="892"/>
      <c r="CH110" s="892"/>
      <c r="CI110" s="892"/>
      <c r="CJ110" s="892"/>
      <c r="CK110" s="946" t="s">
        <v>407</v>
      </c>
      <c r="CL110" s="894"/>
      <c r="CM110" s="899" t="s">
        <v>408</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409</v>
      </c>
      <c r="DH110" s="830"/>
      <c r="DI110" s="830"/>
      <c r="DJ110" s="830"/>
      <c r="DK110" s="830"/>
      <c r="DL110" s="830" t="s">
        <v>409</v>
      </c>
      <c r="DM110" s="830"/>
      <c r="DN110" s="830"/>
      <c r="DO110" s="830"/>
      <c r="DP110" s="830"/>
      <c r="DQ110" s="830" t="s">
        <v>409</v>
      </c>
      <c r="DR110" s="830"/>
      <c r="DS110" s="830"/>
      <c r="DT110" s="830"/>
      <c r="DU110" s="830"/>
      <c r="DV110" s="831" t="s">
        <v>409</v>
      </c>
      <c r="DW110" s="831"/>
      <c r="DX110" s="831"/>
      <c r="DY110" s="831"/>
      <c r="DZ110" s="832"/>
    </row>
    <row r="111" spans="1:131" s="197" customFormat="1" ht="26.25" customHeight="1" x14ac:dyDescent="0.15">
      <c r="A111" s="808" t="s">
        <v>410</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108</v>
      </c>
      <c r="AB111" s="939"/>
      <c r="AC111" s="939"/>
      <c r="AD111" s="939"/>
      <c r="AE111" s="940"/>
      <c r="AF111" s="941" t="s">
        <v>108</v>
      </c>
      <c r="AG111" s="939"/>
      <c r="AH111" s="939"/>
      <c r="AI111" s="939"/>
      <c r="AJ111" s="940"/>
      <c r="AK111" s="941" t="s">
        <v>108</v>
      </c>
      <c r="AL111" s="939"/>
      <c r="AM111" s="939"/>
      <c r="AN111" s="939"/>
      <c r="AO111" s="940"/>
      <c r="AP111" s="942" t="s">
        <v>108</v>
      </c>
      <c r="AQ111" s="943"/>
      <c r="AR111" s="943"/>
      <c r="AS111" s="943"/>
      <c r="AT111" s="944"/>
      <c r="AU111" s="953"/>
      <c r="AV111" s="954"/>
      <c r="AW111" s="954"/>
      <c r="AX111" s="954"/>
      <c r="AY111" s="955"/>
      <c r="AZ111" s="797" t="s">
        <v>411</v>
      </c>
      <c r="BA111" s="798"/>
      <c r="BB111" s="798"/>
      <c r="BC111" s="798"/>
      <c r="BD111" s="798"/>
      <c r="BE111" s="798"/>
      <c r="BF111" s="798"/>
      <c r="BG111" s="798"/>
      <c r="BH111" s="798"/>
      <c r="BI111" s="798"/>
      <c r="BJ111" s="798"/>
      <c r="BK111" s="798"/>
      <c r="BL111" s="798"/>
      <c r="BM111" s="798"/>
      <c r="BN111" s="798"/>
      <c r="BO111" s="798"/>
      <c r="BP111" s="799"/>
      <c r="BQ111" s="800">
        <v>28635</v>
      </c>
      <c r="BR111" s="801"/>
      <c r="BS111" s="801"/>
      <c r="BT111" s="801"/>
      <c r="BU111" s="801"/>
      <c r="BV111" s="801">
        <v>15252</v>
      </c>
      <c r="BW111" s="801"/>
      <c r="BX111" s="801"/>
      <c r="BY111" s="801"/>
      <c r="BZ111" s="801"/>
      <c r="CA111" s="801">
        <v>9666</v>
      </c>
      <c r="CB111" s="801"/>
      <c r="CC111" s="801"/>
      <c r="CD111" s="801"/>
      <c r="CE111" s="801"/>
      <c r="CF111" s="878">
        <v>0.1</v>
      </c>
      <c r="CG111" s="879"/>
      <c r="CH111" s="879"/>
      <c r="CI111" s="879"/>
      <c r="CJ111" s="879"/>
      <c r="CK111" s="947"/>
      <c r="CL111" s="896"/>
      <c r="CM111" s="833" t="s">
        <v>412</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108</v>
      </c>
      <c r="DH111" s="801"/>
      <c r="DI111" s="801"/>
      <c r="DJ111" s="801"/>
      <c r="DK111" s="801"/>
      <c r="DL111" s="801" t="s">
        <v>108</v>
      </c>
      <c r="DM111" s="801"/>
      <c r="DN111" s="801"/>
      <c r="DO111" s="801"/>
      <c r="DP111" s="801"/>
      <c r="DQ111" s="801" t="s">
        <v>108</v>
      </c>
      <c r="DR111" s="801"/>
      <c r="DS111" s="801"/>
      <c r="DT111" s="801"/>
      <c r="DU111" s="801"/>
      <c r="DV111" s="853" t="s">
        <v>108</v>
      </c>
      <c r="DW111" s="853"/>
      <c r="DX111" s="853"/>
      <c r="DY111" s="853"/>
      <c r="DZ111" s="854"/>
    </row>
    <row r="112" spans="1:131" s="197" customFormat="1" ht="26.25" customHeight="1" x14ac:dyDescent="0.15">
      <c r="A112" s="932" t="s">
        <v>413</v>
      </c>
      <c r="B112" s="933"/>
      <c r="C112" s="798" t="s">
        <v>414</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108</v>
      </c>
      <c r="AB112" s="814"/>
      <c r="AC112" s="814"/>
      <c r="AD112" s="814"/>
      <c r="AE112" s="815"/>
      <c r="AF112" s="816" t="s">
        <v>108</v>
      </c>
      <c r="AG112" s="814"/>
      <c r="AH112" s="814"/>
      <c r="AI112" s="814"/>
      <c r="AJ112" s="815"/>
      <c r="AK112" s="816" t="s">
        <v>108</v>
      </c>
      <c r="AL112" s="814"/>
      <c r="AM112" s="814"/>
      <c r="AN112" s="814"/>
      <c r="AO112" s="815"/>
      <c r="AP112" s="784" t="s">
        <v>108</v>
      </c>
      <c r="AQ112" s="785"/>
      <c r="AR112" s="785"/>
      <c r="AS112" s="785"/>
      <c r="AT112" s="786"/>
      <c r="AU112" s="953"/>
      <c r="AV112" s="954"/>
      <c r="AW112" s="954"/>
      <c r="AX112" s="954"/>
      <c r="AY112" s="955"/>
      <c r="AZ112" s="797" t="s">
        <v>415</v>
      </c>
      <c r="BA112" s="798"/>
      <c r="BB112" s="798"/>
      <c r="BC112" s="798"/>
      <c r="BD112" s="798"/>
      <c r="BE112" s="798"/>
      <c r="BF112" s="798"/>
      <c r="BG112" s="798"/>
      <c r="BH112" s="798"/>
      <c r="BI112" s="798"/>
      <c r="BJ112" s="798"/>
      <c r="BK112" s="798"/>
      <c r="BL112" s="798"/>
      <c r="BM112" s="798"/>
      <c r="BN112" s="798"/>
      <c r="BO112" s="798"/>
      <c r="BP112" s="799"/>
      <c r="BQ112" s="800">
        <v>9340925</v>
      </c>
      <c r="BR112" s="801"/>
      <c r="BS112" s="801"/>
      <c r="BT112" s="801"/>
      <c r="BU112" s="801"/>
      <c r="BV112" s="801">
        <v>8671806</v>
      </c>
      <c r="BW112" s="801"/>
      <c r="BX112" s="801"/>
      <c r="BY112" s="801"/>
      <c r="BZ112" s="801"/>
      <c r="CA112" s="801">
        <v>7758524</v>
      </c>
      <c r="CB112" s="801"/>
      <c r="CC112" s="801"/>
      <c r="CD112" s="801"/>
      <c r="CE112" s="801"/>
      <c r="CF112" s="878">
        <v>83.7</v>
      </c>
      <c r="CG112" s="879"/>
      <c r="CH112" s="879"/>
      <c r="CI112" s="879"/>
      <c r="CJ112" s="879"/>
      <c r="CK112" s="947"/>
      <c r="CL112" s="896"/>
      <c r="CM112" s="833" t="s">
        <v>416</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v>9103</v>
      </c>
      <c r="DH112" s="801"/>
      <c r="DI112" s="801"/>
      <c r="DJ112" s="801"/>
      <c r="DK112" s="801"/>
      <c r="DL112" s="801">
        <v>678</v>
      </c>
      <c r="DM112" s="801"/>
      <c r="DN112" s="801"/>
      <c r="DO112" s="801"/>
      <c r="DP112" s="801"/>
      <c r="DQ112" s="801" t="s">
        <v>108</v>
      </c>
      <c r="DR112" s="801"/>
      <c r="DS112" s="801"/>
      <c r="DT112" s="801"/>
      <c r="DU112" s="801"/>
      <c r="DV112" s="853" t="s">
        <v>108</v>
      </c>
      <c r="DW112" s="853"/>
      <c r="DX112" s="853"/>
      <c r="DY112" s="853"/>
      <c r="DZ112" s="854"/>
    </row>
    <row r="113" spans="1:130" s="197" customFormat="1" ht="26.25" customHeight="1" x14ac:dyDescent="0.15">
      <c r="A113" s="934"/>
      <c r="B113" s="935"/>
      <c r="C113" s="798" t="s">
        <v>417</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922112</v>
      </c>
      <c r="AB113" s="939"/>
      <c r="AC113" s="939"/>
      <c r="AD113" s="939"/>
      <c r="AE113" s="940"/>
      <c r="AF113" s="941">
        <v>835416</v>
      </c>
      <c r="AG113" s="939"/>
      <c r="AH113" s="939"/>
      <c r="AI113" s="939"/>
      <c r="AJ113" s="940"/>
      <c r="AK113" s="941">
        <v>836171</v>
      </c>
      <c r="AL113" s="939"/>
      <c r="AM113" s="939"/>
      <c r="AN113" s="939"/>
      <c r="AO113" s="940"/>
      <c r="AP113" s="942">
        <v>9</v>
      </c>
      <c r="AQ113" s="943"/>
      <c r="AR113" s="943"/>
      <c r="AS113" s="943"/>
      <c r="AT113" s="944"/>
      <c r="AU113" s="953"/>
      <c r="AV113" s="954"/>
      <c r="AW113" s="954"/>
      <c r="AX113" s="954"/>
      <c r="AY113" s="955"/>
      <c r="AZ113" s="797" t="s">
        <v>418</v>
      </c>
      <c r="BA113" s="798"/>
      <c r="BB113" s="798"/>
      <c r="BC113" s="798"/>
      <c r="BD113" s="798"/>
      <c r="BE113" s="798"/>
      <c r="BF113" s="798"/>
      <c r="BG113" s="798"/>
      <c r="BH113" s="798"/>
      <c r="BI113" s="798"/>
      <c r="BJ113" s="798"/>
      <c r="BK113" s="798"/>
      <c r="BL113" s="798"/>
      <c r="BM113" s="798"/>
      <c r="BN113" s="798"/>
      <c r="BO113" s="798"/>
      <c r="BP113" s="799"/>
      <c r="BQ113" s="800">
        <v>2933172</v>
      </c>
      <c r="BR113" s="801"/>
      <c r="BS113" s="801"/>
      <c r="BT113" s="801"/>
      <c r="BU113" s="801"/>
      <c r="BV113" s="801">
        <v>3030007</v>
      </c>
      <c r="BW113" s="801"/>
      <c r="BX113" s="801"/>
      <c r="BY113" s="801"/>
      <c r="BZ113" s="801"/>
      <c r="CA113" s="801">
        <v>2848547</v>
      </c>
      <c r="CB113" s="801"/>
      <c r="CC113" s="801"/>
      <c r="CD113" s="801"/>
      <c r="CE113" s="801"/>
      <c r="CF113" s="878">
        <v>30.7</v>
      </c>
      <c r="CG113" s="879"/>
      <c r="CH113" s="879"/>
      <c r="CI113" s="879"/>
      <c r="CJ113" s="879"/>
      <c r="CK113" s="947"/>
      <c r="CL113" s="896"/>
      <c r="CM113" s="833" t="s">
        <v>419</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108</v>
      </c>
      <c r="DH113" s="814"/>
      <c r="DI113" s="814"/>
      <c r="DJ113" s="814"/>
      <c r="DK113" s="815"/>
      <c r="DL113" s="816" t="s">
        <v>108</v>
      </c>
      <c r="DM113" s="814"/>
      <c r="DN113" s="814"/>
      <c r="DO113" s="814"/>
      <c r="DP113" s="815"/>
      <c r="DQ113" s="816" t="s">
        <v>108</v>
      </c>
      <c r="DR113" s="814"/>
      <c r="DS113" s="814"/>
      <c r="DT113" s="814"/>
      <c r="DU113" s="815"/>
      <c r="DV113" s="784" t="s">
        <v>108</v>
      </c>
      <c r="DW113" s="785"/>
      <c r="DX113" s="785"/>
      <c r="DY113" s="785"/>
      <c r="DZ113" s="786"/>
    </row>
    <row r="114" spans="1:130" s="197" customFormat="1" ht="26.25" customHeight="1" x14ac:dyDescent="0.15">
      <c r="A114" s="934"/>
      <c r="B114" s="935"/>
      <c r="C114" s="798" t="s">
        <v>420</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86730</v>
      </c>
      <c r="AB114" s="814"/>
      <c r="AC114" s="814"/>
      <c r="AD114" s="814"/>
      <c r="AE114" s="815"/>
      <c r="AF114" s="816">
        <v>177750</v>
      </c>
      <c r="AG114" s="814"/>
      <c r="AH114" s="814"/>
      <c r="AI114" s="814"/>
      <c r="AJ114" s="815"/>
      <c r="AK114" s="816">
        <v>75518</v>
      </c>
      <c r="AL114" s="814"/>
      <c r="AM114" s="814"/>
      <c r="AN114" s="814"/>
      <c r="AO114" s="815"/>
      <c r="AP114" s="784">
        <v>0.8</v>
      </c>
      <c r="AQ114" s="785"/>
      <c r="AR114" s="785"/>
      <c r="AS114" s="785"/>
      <c r="AT114" s="786"/>
      <c r="AU114" s="953"/>
      <c r="AV114" s="954"/>
      <c r="AW114" s="954"/>
      <c r="AX114" s="954"/>
      <c r="AY114" s="955"/>
      <c r="AZ114" s="797" t="s">
        <v>421</v>
      </c>
      <c r="BA114" s="798"/>
      <c r="BB114" s="798"/>
      <c r="BC114" s="798"/>
      <c r="BD114" s="798"/>
      <c r="BE114" s="798"/>
      <c r="BF114" s="798"/>
      <c r="BG114" s="798"/>
      <c r="BH114" s="798"/>
      <c r="BI114" s="798"/>
      <c r="BJ114" s="798"/>
      <c r="BK114" s="798"/>
      <c r="BL114" s="798"/>
      <c r="BM114" s="798"/>
      <c r="BN114" s="798"/>
      <c r="BO114" s="798"/>
      <c r="BP114" s="799"/>
      <c r="BQ114" s="800">
        <v>3487335</v>
      </c>
      <c r="BR114" s="801"/>
      <c r="BS114" s="801"/>
      <c r="BT114" s="801"/>
      <c r="BU114" s="801"/>
      <c r="BV114" s="801">
        <v>3389595</v>
      </c>
      <c r="BW114" s="801"/>
      <c r="BX114" s="801"/>
      <c r="BY114" s="801"/>
      <c r="BZ114" s="801"/>
      <c r="CA114" s="801">
        <v>3111605</v>
      </c>
      <c r="CB114" s="801"/>
      <c r="CC114" s="801"/>
      <c r="CD114" s="801"/>
      <c r="CE114" s="801"/>
      <c r="CF114" s="878">
        <v>33.6</v>
      </c>
      <c r="CG114" s="879"/>
      <c r="CH114" s="879"/>
      <c r="CI114" s="879"/>
      <c r="CJ114" s="879"/>
      <c r="CK114" s="947"/>
      <c r="CL114" s="896"/>
      <c r="CM114" s="833" t="s">
        <v>422</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108</v>
      </c>
      <c r="DH114" s="814"/>
      <c r="DI114" s="814"/>
      <c r="DJ114" s="814"/>
      <c r="DK114" s="815"/>
      <c r="DL114" s="816" t="s">
        <v>108</v>
      </c>
      <c r="DM114" s="814"/>
      <c r="DN114" s="814"/>
      <c r="DO114" s="814"/>
      <c r="DP114" s="815"/>
      <c r="DQ114" s="816" t="s">
        <v>108</v>
      </c>
      <c r="DR114" s="814"/>
      <c r="DS114" s="814"/>
      <c r="DT114" s="814"/>
      <c r="DU114" s="815"/>
      <c r="DV114" s="784" t="s">
        <v>108</v>
      </c>
      <c r="DW114" s="785"/>
      <c r="DX114" s="785"/>
      <c r="DY114" s="785"/>
      <c r="DZ114" s="786"/>
    </row>
    <row r="115" spans="1:130" s="197" customFormat="1" ht="26.25" customHeight="1" x14ac:dyDescent="0.15">
      <c r="A115" s="934"/>
      <c r="B115" s="935"/>
      <c r="C115" s="798" t="s">
        <v>423</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16397</v>
      </c>
      <c r="AB115" s="939"/>
      <c r="AC115" s="939"/>
      <c r="AD115" s="939"/>
      <c r="AE115" s="940"/>
      <c r="AF115" s="941">
        <v>13000</v>
      </c>
      <c r="AG115" s="939"/>
      <c r="AH115" s="939"/>
      <c r="AI115" s="939"/>
      <c r="AJ115" s="940"/>
      <c r="AK115" s="941">
        <v>5555</v>
      </c>
      <c r="AL115" s="939"/>
      <c r="AM115" s="939"/>
      <c r="AN115" s="939"/>
      <c r="AO115" s="940"/>
      <c r="AP115" s="942">
        <v>0.1</v>
      </c>
      <c r="AQ115" s="943"/>
      <c r="AR115" s="943"/>
      <c r="AS115" s="943"/>
      <c r="AT115" s="944"/>
      <c r="AU115" s="953"/>
      <c r="AV115" s="954"/>
      <c r="AW115" s="954"/>
      <c r="AX115" s="954"/>
      <c r="AY115" s="955"/>
      <c r="AZ115" s="797" t="s">
        <v>424</v>
      </c>
      <c r="BA115" s="798"/>
      <c r="BB115" s="798"/>
      <c r="BC115" s="798"/>
      <c r="BD115" s="798"/>
      <c r="BE115" s="798"/>
      <c r="BF115" s="798"/>
      <c r="BG115" s="798"/>
      <c r="BH115" s="798"/>
      <c r="BI115" s="798"/>
      <c r="BJ115" s="798"/>
      <c r="BK115" s="798"/>
      <c r="BL115" s="798"/>
      <c r="BM115" s="798"/>
      <c r="BN115" s="798"/>
      <c r="BO115" s="798"/>
      <c r="BP115" s="799"/>
      <c r="BQ115" s="800">
        <v>87000</v>
      </c>
      <c r="BR115" s="801"/>
      <c r="BS115" s="801"/>
      <c r="BT115" s="801"/>
      <c r="BU115" s="801"/>
      <c r="BV115" s="801">
        <v>87000</v>
      </c>
      <c r="BW115" s="801"/>
      <c r="BX115" s="801"/>
      <c r="BY115" s="801"/>
      <c r="BZ115" s="801"/>
      <c r="CA115" s="801">
        <v>87000</v>
      </c>
      <c r="CB115" s="801"/>
      <c r="CC115" s="801"/>
      <c r="CD115" s="801"/>
      <c r="CE115" s="801"/>
      <c r="CF115" s="878">
        <v>0.9</v>
      </c>
      <c r="CG115" s="879"/>
      <c r="CH115" s="879"/>
      <c r="CI115" s="879"/>
      <c r="CJ115" s="879"/>
      <c r="CK115" s="947"/>
      <c r="CL115" s="896"/>
      <c r="CM115" s="797" t="s">
        <v>425</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108</v>
      </c>
      <c r="DH115" s="814"/>
      <c r="DI115" s="814"/>
      <c r="DJ115" s="814"/>
      <c r="DK115" s="815"/>
      <c r="DL115" s="816" t="s">
        <v>108</v>
      </c>
      <c r="DM115" s="814"/>
      <c r="DN115" s="814"/>
      <c r="DO115" s="814"/>
      <c r="DP115" s="815"/>
      <c r="DQ115" s="816" t="s">
        <v>108</v>
      </c>
      <c r="DR115" s="814"/>
      <c r="DS115" s="814"/>
      <c r="DT115" s="814"/>
      <c r="DU115" s="815"/>
      <c r="DV115" s="784" t="s">
        <v>108</v>
      </c>
      <c r="DW115" s="785"/>
      <c r="DX115" s="785"/>
      <c r="DY115" s="785"/>
      <c r="DZ115" s="786"/>
    </row>
    <row r="116" spans="1:130" s="197" customFormat="1" ht="26.25" customHeight="1" x14ac:dyDescent="0.15">
      <c r="A116" s="936"/>
      <c r="B116" s="937"/>
      <c r="C116" s="876" t="s">
        <v>426</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108</v>
      </c>
      <c r="AB116" s="814"/>
      <c r="AC116" s="814"/>
      <c r="AD116" s="814"/>
      <c r="AE116" s="815"/>
      <c r="AF116" s="816">
        <v>30</v>
      </c>
      <c r="AG116" s="814"/>
      <c r="AH116" s="814"/>
      <c r="AI116" s="814"/>
      <c r="AJ116" s="815"/>
      <c r="AK116" s="816" t="s">
        <v>108</v>
      </c>
      <c r="AL116" s="814"/>
      <c r="AM116" s="814"/>
      <c r="AN116" s="814"/>
      <c r="AO116" s="815"/>
      <c r="AP116" s="784" t="s">
        <v>108</v>
      </c>
      <c r="AQ116" s="785"/>
      <c r="AR116" s="785"/>
      <c r="AS116" s="785"/>
      <c r="AT116" s="786"/>
      <c r="AU116" s="953"/>
      <c r="AV116" s="954"/>
      <c r="AW116" s="954"/>
      <c r="AX116" s="954"/>
      <c r="AY116" s="955"/>
      <c r="AZ116" s="797" t="s">
        <v>427</v>
      </c>
      <c r="BA116" s="798"/>
      <c r="BB116" s="798"/>
      <c r="BC116" s="798"/>
      <c r="BD116" s="798"/>
      <c r="BE116" s="798"/>
      <c r="BF116" s="798"/>
      <c r="BG116" s="798"/>
      <c r="BH116" s="798"/>
      <c r="BI116" s="798"/>
      <c r="BJ116" s="798"/>
      <c r="BK116" s="798"/>
      <c r="BL116" s="798"/>
      <c r="BM116" s="798"/>
      <c r="BN116" s="798"/>
      <c r="BO116" s="798"/>
      <c r="BP116" s="799"/>
      <c r="BQ116" s="800" t="s">
        <v>108</v>
      </c>
      <c r="BR116" s="801"/>
      <c r="BS116" s="801"/>
      <c r="BT116" s="801"/>
      <c r="BU116" s="801"/>
      <c r="BV116" s="801" t="s">
        <v>108</v>
      </c>
      <c r="BW116" s="801"/>
      <c r="BX116" s="801"/>
      <c r="BY116" s="801"/>
      <c r="BZ116" s="801"/>
      <c r="CA116" s="801" t="s">
        <v>108</v>
      </c>
      <c r="CB116" s="801"/>
      <c r="CC116" s="801"/>
      <c r="CD116" s="801"/>
      <c r="CE116" s="801"/>
      <c r="CF116" s="878" t="s">
        <v>108</v>
      </c>
      <c r="CG116" s="879"/>
      <c r="CH116" s="879"/>
      <c r="CI116" s="879"/>
      <c r="CJ116" s="879"/>
      <c r="CK116" s="947"/>
      <c r="CL116" s="896"/>
      <c r="CM116" s="833" t="s">
        <v>428</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v>19532</v>
      </c>
      <c r="DH116" s="814"/>
      <c r="DI116" s="814"/>
      <c r="DJ116" s="814"/>
      <c r="DK116" s="815"/>
      <c r="DL116" s="816">
        <v>14574</v>
      </c>
      <c r="DM116" s="814"/>
      <c r="DN116" s="814"/>
      <c r="DO116" s="814"/>
      <c r="DP116" s="815"/>
      <c r="DQ116" s="816">
        <v>9666</v>
      </c>
      <c r="DR116" s="814"/>
      <c r="DS116" s="814"/>
      <c r="DT116" s="814"/>
      <c r="DU116" s="815"/>
      <c r="DV116" s="784">
        <v>0.1</v>
      </c>
      <c r="DW116" s="785"/>
      <c r="DX116" s="785"/>
      <c r="DY116" s="785"/>
      <c r="DZ116" s="786"/>
    </row>
    <row r="117" spans="1:130" s="197" customFormat="1" ht="26.25" customHeight="1" x14ac:dyDescent="0.15">
      <c r="A117" s="917" t="s">
        <v>166</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429</v>
      </c>
      <c r="Z117" s="919"/>
      <c r="AA117" s="924">
        <v>2772074</v>
      </c>
      <c r="AB117" s="925"/>
      <c r="AC117" s="925"/>
      <c r="AD117" s="925"/>
      <c r="AE117" s="926"/>
      <c r="AF117" s="928">
        <v>2754904</v>
      </c>
      <c r="AG117" s="925"/>
      <c r="AH117" s="925"/>
      <c r="AI117" s="925"/>
      <c r="AJ117" s="926"/>
      <c r="AK117" s="928">
        <v>2689500</v>
      </c>
      <c r="AL117" s="925"/>
      <c r="AM117" s="925"/>
      <c r="AN117" s="925"/>
      <c r="AO117" s="926"/>
      <c r="AP117" s="929"/>
      <c r="AQ117" s="930"/>
      <c r="AR117" s="930"/>
      <c r="AS117" s="930"/>
      <c r="AT117" s="931"/>
      <c r="AU117" s="953"/>
      <c r="AV117" s="954"/>
      <c r="AW117" s="954"/>
      <c r="AX117" s="954"/>
      <c r="AY117" s="955"/>
      <c r="AZ117" s="875" t="s">
        <v>430</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431</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x14ac:dyDescent="0.15">
      <c r="A118" s="917" t="s">
        <v>404</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402</v>
      </c>
      <c r="AB118" s="918"/>
      <c r="AC118" s="918"/>
      <c r="AD118" s="918"/>
      <c r="AE118" s="919"/>
      <c r="AF118" s="920" t="s">
        <v>283</v>
      </c>
      <c r="AG118" s="918"/>
      <c r="AH118" s="918"/>
      <c r="AI118" s="918"/>
      <c r="AJ118" s="919"/>
      <c r="AK118" s="920" t="s">
        <v>282</v>
      </c>
      <c r="AL118" s="918"/>
      <c r="AM118" s="918"/>
      <c r="AN118" s="918"/>
      <c r="AO118" s="919"/>
      <c r="AP118" s="921" t="s">
        <v>403</v>
      </c>
      <c r="AQ118" s="922"/>
      <c r="AR118" s="922"/>
      <c r="AS118" s="922"/>
      <c r="AT118" s="923"/>
      <c r="AU118" s="956"/>
      <c r="AV118" s="957"/>
      <c r="AW118" s="957"/>
      <c r="AX118" s="957"/>
      <c r="AY118" s="957"/>
      <c r="AZ118" s="228" t="s">
        <v>166</v>
      </c>
      <c r="BA118" s="228"/>
      <c r="BB118" s="228"/>
      <c r="BC118" s="228"/>
      <c r="BD118" s="228"/>
      <c r="BE118" s="228"/>
      <c r="BF118" s="228"/>
      <c r="BG118" s="228"/>
      <c r="BH118" s="228"/>
      <c r="BI118" s="228"/>
      <c r="BJ118" s="228"/>
      <c r="BK118" s="228"/>
      <c r="BL118" s="228"/>
      <c r="BM118" s="228"/>
      <c r="BN118" s="228"/>
      <c r="BO118" s="867" t="s">
        <v>432</v>
      </c>
      <c r="BP118" s="868"/>
      <c r="BQ118" s="887">
        <v>34681863</v>
      </c>
      <c r="BR118" s="888"/>
      <c r="BS118" s="888"/>
      <c r="BT118" s="888"/>
      <c r="BU118" s="888"/>
      <c r="BV118" s="888">
        <v>34089211</v>
      </c>
      <c r="BW118" s="888"/>
      <c r="BX118" s="888"/>
      <c r="BY118" s="888"/>
      <c r="BZ118" s="888"/>
      <c r="CA118" s="888">
        <v>32235247</v>
      </c>
      <c r="CB118" s="888"/>
      <c r="CC118" s="888"/>
      <c r="CD118" s="888"/>
      <c r="CE118" s="888"/>
      <c r="CF118" s="773"/>
      <c r="CG118" s="774"/>
      <c r="CH118" s="774"/>
      <c r="CI118" s="774"/>
      <c r="CJ118" s="871"/>
      <c r="CK118" s="947"/>
      <c r="CL118" s="896"/>
      <c r="CM118" s="833" t="s">
        <v>433</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x14ac:dyDescent="0.15">
      <c r="A119" s="893" t="s">
        <v>407</v>
      </c>
      <c r="B119" s="894"/>
      <c r="C119" s="899" t="s">
        <v>408</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434</v>
      </c>
      <c r="AV119" s="910"/>
      <c r="AW119" s="910"/>
      <c r="AX119" s="910"/>
      <c r="AY119" s="911"/>
      <c r="AZ119" s="846" t="s">
        <v>435</v>
      </c>
      <c r="BA119" s="788"/>
      <c r="BB119" s="788"/>
      <c r="BC119" s="788"/>
      <c r="BD119" s="788"/>
      <c r="BE119" s="788"/>
      <c r="BF119" s="788"/>
      <c r="BG119" s="788"/>
      <c r="BH119" s="788"/>
      <c r="BI119" s="788"/>
      <c r="BJ119" s="788"/>
      <c r="BK119" s="788"/>
      <c r="BL119" s="788"/>
      <c r="BM119" s="788"/>
      <c r="BN119" s="788"/>
      <c r="BO119" s="788"/>
      <c r="BP119" s="789"/>
      <c r="BQ119" s="829">
        <v>9911448</v>
      </c>
      <c r="BR119" s="830"/>
      <c r="BS119" s="830"/>
      <c r="BT119" s="830"/>
      <c r="BU119" s="830"/>
      <c r="BV119" s="830">
        <v>10020843</v>
      </c>
      <c r="BW119" s="830"/>
      <c r="BX119" s="830"/>
      <c r="BY119" s="830"/>
      <c r="BZ119" s="830"/>
      <c r="CA119" s="830">
        <v>9922424</v>
      </c>
      <c r="CB119" s="830"/>
      <c r="CC119" s="830"/>
      <c r="CD119" s="830"/>
      <c r="CE119" s="830"/>
      <c r="CF119" s="891">
        <v>107</v>
      </c>
      <c r="CG119" s="892"/>
      <c r="CH119" s="892"/>
      <c r="CI119" s="892"/>
      <c r="CJ119" s="892"/>
      <c r="CK119" s="948"/>
      <c r="CL119" s="898"/>
      <c r="CM119" s="855" t="s">
        <v>436</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108</v>
      </c>
      <c r="DH119" s="747"/>
      <c r="DI119" s="747"/>
      <c r="DJ119" s="747"/>
      <c r="DK119" s="748"/>
      <c r="DL119" s="749" t="s">
        <v>108</v>
      </c>
      <c r="DM119" s="747"/>
      <c r="DN119" s="747"/>
      <c r="DO119" s="747"/>
      <c r="DP119" s="748"/>
      <c r="DQ119" s="749" t="s">
        <v>108</v>
      </c>
      <c r="DR119" s="747"/>
      <c r="DS119" s="747"/>
      <c r="DT119" s="747"/>
      <c r="DU119" s="748"/>
      <c r="DV119" s="837" t="s">
        <v>108</v>
      </c>
      <c r="DW119" s="838"/>
      <c r="DX119" s="838"/>
      <c r="DY119" s="838"/>
      <c r="DZ119" s="839"/>
    </row>
    <row r="120" spans="1:130" s="197" customFormat="1" ht="26.25" customHeight="1" x14ac:dyDescent="0.15">
      <c r="A120" s="895"/>
      <c r="B120" s="896"/>
      <c r="C120" s="833" t="s">
        <v>412</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437</v>
      </c>
      <c r="BA120" s="798"/>
      <c r="BB120" s="798"/>
      <c r="BC120" s="798"/>
      <c r="BD120" s="798"/>
      <c r="BE120" s="798"/>
      <c r="BF120" s="798"/>
      <c r="BG120" s="798"/>
      <c r="BH120" s="798"/>
      <c r="BI120" s="798"/>
      <c r="BJ120" s="798"/>
      <c r="BK120" s="798"/>
      <c r="BL120" s="798"/>
      <c r="BM120" s="798"/>
      <c r="BN120" s="798"/>
      <c r="BO120" s="798"/>
      <c r="BP120" s="799"/>
      <c r="BQ120" s="800">
        <v>2544366</v>
      </c>
      <c r="BR120" s="801"/>
      <c r="BS120" s="801"/>
      <c r="BT120" s="801"/>
      <c r="BU120" s="801"/>
      <c r="BV120" s="801">
        <v>2236950</v>
      </c>
      <c r="BW120" s="801"/>
      <c r="BX120" s="801"/>
      <c r="BY120" s="801"/>
      <c r="BZ120" s="801"/>
      <c r="CA120" s="801">
        <v>1818511</v>
      </c>
      <c r="CB120" s="801"/>
      <c r="CC120" s="801"/>
      <c r="CD120" s="801"/>
      <c r="CE120" s="801"/>
      <c r="CF120" s="878">
        <v>19.600000000000001</v>
      </c>
      <c r="CG120" s="879"/>
      <c r="CH120" s="879"/>
      <c r="CI120" s="879"/>
      <c r="CJ120" s="879"/>
      <c r="CK120" s="880" t="s">
        <v>438</v>
      </c>
      <c r="CL120" s="840"/>
      <c r="CM120" s="840"/>
      <c r="CN120" s="840"/>
      <c r="CO120" s="841"/>
      <c r="CP120" s="884" t="s">
        <v>439</v>
      </c>
      <c r="CQ120" s="885"/>
      <c r="CR120" s="885"/>
      <c r="CS120" s="885"/>
      <c r="CT120" s="885"/>
      <c r="CU120" s="885"/>
      <c r="CV120" s="885"/>
      <c r="CW120" s="885"/>
      <c r="CX120" s="885"/>
      <c r="CY120" s="885"/>
      <c r="CZ120" s="885"/>
      <c r="DA120" s="885"/>
      <c r="DB120" s="885"/>
      <c r="DC120" s="885"/>
      <c r="DD120" s="885"/>
      <c r="DE120" s="885"/>
      <c r="DF120" s="886"/>
      <c r="DG120" s="829">
        <v>9336384</v>
      </c>
      <c r="DH120" s="830"/>
      <c r="DI120" s="830"/>
      <c r="DJ120" s="830"/>
      <c r="DK120" s="830"/>
      <c r="DL120" s="830">
        <v>8669581</v>
      </c>
      <c r="DM120" s="830"/>
      <c r="DN120" s="830"/>
      <c r="DO120" s="830"/>
      <c r="DP120" s="830"/>
      <c r="DQ120" s="830">
        <v>7757756</v>
      </c>
      <c r="DR120" s="830"/>
      <c r="DS120" s="830"/>
      <c r="DT120" s="830"/>
      <c r="DU120" s="830"/>
      <c r="DV120" s="831">
        <v>83.7</v>
      </c>
      <c r="DW120" s="831"/>
      <c r="DX120" s="831"/>
      <c r="DY120" s="831"/>
      <c r="DZ120" s="832"/>
    </row>
    <row r="121" spans="1:130" s="197" customFormat="1" ht="26.25" customHeight="1" x14ac:dyDescent="0.15">
      <c r="A121" s="895"/>
      <c r="B121" s="896"/>
      <c r="C121" s="872" t="s">
        <v>440</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v>11389</v>
      </c>
      <c r="AB121" s="814"/>
      <c r="AC121" s="814"/>
      <c r="AD121" s="814"/>
      <c r="AE121" s="815"/>
      <c r="AF121" s="816">
        <v>8042</v>
      </c>
      <c r="AG121" s="814"/>
      <c r="AH121" s="814"/>
      <c r="AI121" s="814"/>
      <c r="AJ121" s="815"/>
      <c r="AK121" s="816">
        <v>647</v>
      </c>
      <c r="AL121" s="814"/>
      <c r="AM121" s="814"/>
      <c r="AN121" s="814"/>
      <c r="AO121" s="815"/>
      <c r="AP121" s="784">
        <v>0</v>
      </c>
      <c r="AQ121" s="785"/>
      <c r="AR121" s="785"/>
      <c r="AS121" s="785"/>
      <c r="AT121" s="786"/>
      <c r="AU121" s="912"/>
      <c r="AV121" s="913"/>
      <c r="AW121" s="913"/>
      <c r="AX121" s="913"/>
      <c r="AY121" s="914"/>
      <c r="AZ121" s="875" t="s">
        <v>441</v>
      </c>
      <c r="BA121" s="876"/>
      <c r="BB121" s="876"/>
      <c r="BC121" s="876"/>
      <c r="BD121" s="876"/>
      <c r="BE121" s="876"/>
      <c r="BF121" s="876"/>
      <c r="BG121" s="876"/>
      <c r="BH121" s="876"/>
      <c r="BI121" s="876"/>
      <c r="BJ121" s="876"/>
      <c r="BK121" s="876"/>
      <c r="BL121" s="876"/>
      <c r="BM121" s="876"/>
      <c r="BN121" s="876"/>
      <c r="BO121" s="876"/>
      <c r="BP121" s="877"/>
      <c r="BQ121" s="887">
        <v>24090164</v>
      </c>
      <c r="BR121" s="888"/>
      <c r="BS121" s="888"/>
      <c r="BT121" s="888"/>
      <c r="BU121" s="888"/>
      <c r="BV121" s="888">
        <v>24076478</v>
      </c>
      <c r="BW121" s="888"/>
      <c r="BX121" s="888"/>
      <c r="BY121" s="888"/>
      <c r="BZ121" s="888"/>
      <c r="CA121" s="888">
        <v>23127031</v>
      </c>
      <c r="CB121" s="888"/>
      <c r="CC121" s="888"/>
      <c r="CD121" s="888"/>
      <c r="CE121" s="888"/>
      <c r="CF121" s="889">
        <v>249.5</v>
      </c>
      <c r="CG121" s="890"/>
      <c r="CH121" s="890"/>
      <c r="CI121" s="890"/>
      <c r="CJ121" s="890"/>
      <c r="CK121" s="881"/>
      <c r="CL121" s="842"/>
      <c r="CM121" s="842"/>
      <c r="CN121" s="842"/>
      <c r="CO121" s="843"/>
      <c r="CP121" s="858" t="s">
        <v>442</v>
      </c>
      <c r="CQ121" s="859"/>
      <c r="CR121" s="859"/>
      <c r="CS121" s="859"/>
      <c r="CT121" s="859"/>
      <c r="CU121" s="859"/>
      <c r="CV121" s="859"/>
      <c r="CW121" s="859"/>
      <c r="CX121" s="859"/>
      <c r="CY121" s="859"/>
      <c r="CZ121" s="859"/>
      <c r="DA121" s="859"/>
      <c r="DB121" s="859"/>
      <c r="DC121" s="859"/>
      <c r="DD121" s="859"/>
      <c r="DE121" s="859"/>
      <c r="DF121" s="860"/>
      <c r="DG121" s="800">
        <v>4541</v>
      </c>
      <c r="DH121" s="801"/>
      <c r="DI121" s="801"/>
      <c r="DJ121" s="801"/>
      <c r="DK121" s="801"/>
      <c r="DL121" s="801">
        <v>2225</v>
      </c>
      <c r="DM121" s="801"/>
      <c r="DN121" s="801"/>
      <c r="DO121" s="801"/>
      <c r="DP121" s="801"/>
      <c r="DQ121" s="801">
        <v>768</v>
      </c>
      <c r="DR121" s="801"/>
      <c r="DS121" s="801"/>
      <c r="DT121" s="801"/>
      <c r="DU121" s="801"/>
      <c r="DV121" s="853">
        <v>0</v>
      </c>
      <c r="DW121" s="853"/>
      <c r="DX121" s="853"/>
      <c r="DY121" s="853"/>
      <c r="DZ121" s="854"/>
    </row>
    <row r="122" spans="1:130" s="197" customFormat="1" ht="26.25" customHeight="1" x14ac:dyDescent="0.15">
      <c r="A122" s="895"/>
      <c r="B122" s="896"/>
      <c r="C122" s="833" t="s">
        <v>422</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166</v>
      </c>
      <c r="BA122" s="228"/>
      <c r="BB122" s="228"/>
      <c r="BC122" s="228"/>
      <c r="BD122" s="228"/>
      <c r="BE122" s="228"/>
      <c r="BF122" s="228"/>
      <c r="BG122" s="228"/>
      <c r="BH122" s="228"/>
      <c r="BI122" s="228"/>
      <c r="BJ122" s="228"/>
      <c r="BK122" s="228"/>
      <c r="BL122" s="228"/>
      <c r="BM122" s="228"/>
      <c r="BN122" s="228"/>
      <c r="BO122" s="867" t="s">
        <v>443</v>
      </c>
      <c r="BP122" s="868"/>
      <c r="BQ122" s="869">
        <v>36545978</v>
      </c>
      <c r="BR122" s="870"/>
      <c r="BS122" s="870"/>
      <c r="BT122" s="870"/>
      <c r="BU122" s="870"/>
      <c r="BV122" s="870">
        <v>36334271</v>
      </c>
      <c r="BW122" s="870"/>
      <c r="BX122" s="870"/>
      <c r="BY122" s="870"/>
      <c r="BZ122" s="870"/>
      <c r="CA122" s="870">
        <v>34867966</v>
      </c>
      <c r="CB122" s="870"/>
      <c r="CC122" s="870"/>
      <c r="CD122" s="870"/>
      <c r="CE122" s="870"/>
      <c r="CF122" s="773"/>
      <c r="CG122" s="774"/>
      <c r="CH122" s="774"/>
      <c r="CI122" s="774"/>
      <c r="CJ122" s="871"/>
      <c r="CK122" s="881"/>
      <c r="CL122" s="842"/>
      <c r="CM122" s="842"/>
      <c r="CN122" s="842"/>
      <c r="CO122" s="843"/>
      <c r="CP122" s="858" t="s">
        <v>444</v>
      </c>
      <c r="CQ122" s="859"/>
      <c r="CR122" s="859"/>
      <c r="CS122" s="859"/>
      <c r="CT122" s="859"/>
      <c r="CU122" s="859"/>
      <c r="CV122" s="859"/>
      <c r="CW122" s="859"/>
      <c r="CX122" s="859"/>
      <c r="CY122" s="859"/>
      <c r="CZ122" s="859"/>
      <c r="DA122" s="859"/>
      <c r="DB122" s="859"/>
      <c r="DC122" s="859"/>
      <c r="DD122" s="859"/>
      <c r="DE122" s="859"/>
      <c r="DF122" s="860"/>
      <c r="DG122" s="800" t="s">
        <v>108</v>
      </c>
      <c r="DH122" s="801"/>
      <c r="DI122" s="801"/>
      <c r="DJ122" s="801"/>
      <c r="DK122" s="801"/>
      <c r="DL122" s="801" t="s">
        <v>108</v>
      </c>
      <c r="DM122" s="801"/>
      <c r="DN122" s="801"/>
      <c r="DO122" s="801"/>
      <c r="DP122" s="801"/>
      <c r="DQ122" s="801" t="s">
        <v>108</v>
      </c>
      <c r="DR122" s="801"/>
      <c r="DS122" s="801"/>
      <c r="DT122" s="801"/>
      <c r="DU122" s="801"/>
      <c r="DV122" s="853" t="s">
        <v>108</v>
      </c>
      <c r="DW122" s="853"/>
      <c r="DX122" s="853"/>
      <c r="DY122" s="853"/>
      <c r="DZ122" s="854"/>
    </row>
    <row r="123" spans="1:130" s="197" customFormat="1" ht="26.25" customHeight="1" thickBot="1" x14ac:dyDescent="0.2">
      <c r="A123" s="895"/>
      <c r="B123" s="896"/>
      <c r="C123" s="833" t="s">
        <v>428</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v>5008</v>
      </c>
      <c r="AB123" s="814"/>
      <c r="AC123" s="814"/>
      <c r="AD123" s="814"/>
      <c r="AE123" s="815"/>
      <c r="AF123" s="816">
        <v>4958</v>
      </c>
      <c r="AG123" s="814"/>
      <c r="AH123" s="814"/>
      <c r="AI123" s="814"/>
      <c r="AJ123" s="815"/>
      <c r="AK123" s="816">
        <v>4908</v>
      </c>
      <c r="AL123" s="814"/>
      <c r="AM123" s="814"/>
      <c r="AN123" s="814"/>
      <c r="AO123" s="815"/>
      <c r="AP123" s="784">
        <v>0.1</v>
      </c>
      <c r="AQ123" s="785"/>
      <c r="AR123" s="785"/>
      <c r="AS123" s="785"/>
      <c r="AT123" s="786"/>
      <c r="AU123" s="864" t="s">
        <v>445</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108</v>
      </c>
      <c r="BR123" s="862"/>
      <c r="BS123" s="862"/>
      <c r="BT123" s="862"/>
      <c r="BU123" s="862"/>
      <c r="BV123" s="862" t="s">
        <v>108</v>
      </c>
      <c r="BW123" s="862"/>
      <c r="BX123" s="862"/>
      <c r="BY123" s="862"/>
      <c r="BZ123" s="862"/>
      <c r="CA123" s="862" t="s">
        <v>108</v>
      </c>
      <c r="CB123" s="862"/>
      <c r="CC123" s="862"/>
      <c r="CD123" s="862"/>
      <c r="CE123" s="862"/>
      <c r="CF123" s="760"/>
      <c r="CG123" s="761"/>
      <c r="CH123" s="761"/>
      <c r="CI123" s="761"/>
      <c r="CJ123" s="863"/>
      <c r="CK123" s="881"/>
      <c r="CL123" s="842"/>
      <c r="CM123" s="842"/>
      <c r="CN123" s="842"/>
      <c r="CO123" s="843"/>
      <c r="CP123" s="858"/>
      <c r="CQ123" s="859"/>
      <c r="CR123" s="859"/>
      <c r="CS123" s="859"/>
      <c r="CT123" s="859"/>
      <c r="CU123" s="859"/>
      <c r="CV123" s="859"/>
      <c r="CW123" s="859"/>
      <c r="CX123" s="859"/>
      <c r="CY123" s="859"/>
      <c r="CZ123" s="859"/>
      <c r="DA123" s="859"/>
      <c r="DB123" s="859"/>
      <c r="DC123" s="859"/>
      <c r="DD123" s="859"/>
      <c r="DE123" s="859"/>
      <c r="DF123" s="860"/>
      <c r="DG123" s="813"/>
      <c r="DH123" s="814"/>
      <c r="DI123" s="814"/>
      <c r="DJ123" s="814"/>
      <c r="DK123" s="815"/>
      <c r="DL123" s="816"/>
      <c r="DM123" s="814"/>
      <c r="DN123" s="814"/>
      <c r="DO123" s="814"/>
      <c r="DP123" s="815"/>
      <c r="DQ123" s="816"/>
      <c r="DR123" s="814"/>
      <c r="DS123" s="814"/>
      <c r="DT123" s="814"/>
      <c r="DU123" s="815"/>
      <c r="DV123" s="784"/>
      <c r="DW123" s="785"/>
      <c r="DX123" s="785"/>
      <c r="DY123" s="785"/>
      <c r="DZ123" s="786"/>
    </row>
    <row r="124" spans="1:130" s="197" customFormat="1" ht="26.25" customHeight="1" x14ac:dyDescent="0.15">
      <c r="A124" s="895"/>
      <c r="B124" s="896"/>
      <c r="C124" s="833" t="s">
        <v>431</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446</v>
      </c>
      <c r="AB124" s="814"/>
      <c r="AC124" s="814"/>
      <c r="AD124" s="814"/>
      <c r="AE124" s="815"/>
      <c r="AF124" s="816" t="s">
        <v>446</v>
      </c>
      <c r="AG124" s="814"/>
      <c r="AH124" s="814"/>
      <c r="AI124" s="814"/>
      <c r="AJ124" s="815"/>
      <c r="AK124" s="816" t="s">
        <v>446</v>
      </c>
      <c r="AL124" s="814"/>
      <c r="AM124" s="814"/>
      <c r="AN124" s="814"/>
      <c r="AO124" s="815"/>
      <c r="AP124" s="784" t="s">
        <v>446</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447</v>
      </c>
      <c r="CQ124" s="859"/>
      <c r="CR124" s="859"/>
      <c r="CS124" s="859"/>
      <c r="CT124" s="859"/>
      <c r="CU124" s="859"/>
      <c r="CV124" s="859"/>
      <c r="CW124" s="859"/>
      <c r="CX124" s="859"/>
      <c r="CY124" s="859"/>
      <c r="CZ124" s="859"/>
      <c r="DA124" s="859"/>
      <c r="DB124" s="859"/>
      <c r="DC124" s="859"/>
      <c r="DD124" s="859"/>
      <c r="DE124" s="859"/>
      <c r="DF124" s="860"/>
      <c r="DG124" s="746" t="s">
        <v>446</v>
      </c>
      <c r="DH124" s="747"/>
      <c r="DI124" s="747"/>
      <c r="DJ124" s="747"/>
      <c r="DK124" s="748"/>
      <c r="DL124" s="749" t="s">
        <v>446</v>
      </c>
      <c r="DM124" s="747"/>
      <c r="DN124" s="747"/>
      <c r="DO124" s="747"/>
      <c r="DP124" s="748"/>
      <c r="DQ124" s="749" t="s">
        <v>446</v>
      </c>
      <c r="DR124" s="747"/>
      <c r="DS124" s="747"/>
      <c r="DT124" s="747"/>
      <c r="DU124" s="748"/>
      <c r="DV124" s="837" t="s">
        <v>446</v>
      </c>
      <c r="DW124" s="838"/>
      <c r="DX124" s="838"/>
      <c r="DY124" s="838"/>
      <c r="DZ124" s="839"/>
    </row>
    <row r="125" spans="1:130" s="197" customFormat="1" ht="26.25" customHeight="1" thickBot="1" x14ac:dyDescent="0.2">
      <c r="A125" s="895"/>
      <c r="B125" s="896"/>
      <c r="C125" s="833" t="s">
        <v>433</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446</v>
      </c>
      <c r="AB125" s="814"/>
      <c r="AC125" s="814"/>
      <c r="AD125" s="814"/>
      <c r="AE125" s="815"/>
      <c r="AF125" s="816" t="s">
        <v>446</v>
      </c>
      <c r="AG125" s="814"/>
      <c r="AH125" s="814"/>
      <c r="AI125" s="814"/>
      <c r="AJ125" s="815"/>
      <c r="AK125" s="816" t="s">
        <v>446</v>
      </c>
      <c r="AL125" s="814"/>
      <c r="AM125" s="814"/>
      <c r="AN125" s="814"/>
      <c r="AO125" s="815"/>
      <c r="AP125" s="784" t="s">
        <v>446</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448</v>
      </c>
      <c r="CL125" s="840"/>
      <c r="CM125" s="840"/>
      <c r="CN125" s="840"/>
      <c r="CO125" s="841"/>
      <c r="CP125" s="846" t="s">
        <v>449</v>
      </c>
      <c r="CQ125" s="788"/>
      <c r="CR125" s="788"/>
      <c r="CS125" s="788"/>
      <c r="CT125" s="788"/>
      <c r="CU125" s="788"/>
      <c r="CV125" s="788"/>
      <c r="CW125" s="788"/>
      <c r="CX125" s="788"/>
      <c r="CY125" s="788"/>
      <c r="CZ125" s="788"/>
      <c r="DA125" s="788"/>
      <c r="DB125" s="788"/>
      <c r="DC125" s="788"/>
      <c r="DD125" s="788"/>
      <c r="DE125" s="788"/>
      <c r="DF125" s="789"/>
      <c r="DG125" s="829" t="s">
        <v>446</v>
      </c>
      <c r="DH125" s="830"/>
      <c r="DI125" s="830"/>
      <c r="DJ125" s="830"/>
      <c r="DK125" s="830"/>
      <c r="DL125" s="830" t="s">
        <v>446</v>
      </c>
      <c r="DM125" s="830"/>
      <c r="DN125" s="830"/>
      <c r="DO125" s="830"/>
      <c r="DP125" s="830"/>
      <c r="DQ125" s="830" t="s">
        <v>446</v>
      </c>
      <c r="DR125" s="830"/>
      <c r="DS125" s="830"/>
      <c r="DT125" s="830"/>
      <c r="DU125" s="830"/>
      <c r="DV125" s="831" t="s">
        <v>446</v>
      </c>
      <c r="DW125" s="831"/>
      <c r="DX125" s="831"/>
      <c r="DY125" s="831"/>
      <c r="DZ125" s="832"/>
    </row>
    <row r="126" spans="1:130" s="197" customFormat="1" ht="26.25" customHeight="1" x14ac:dyDescent="0.15">
      <c r="A126" s="895"/>
      <c r="B126" s="896"/>
      <c r="C126" s="833" t="s">
        <v>436</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446</v>
      </c>
      <c r="AB126" s="814"/>
      <c r="AC126" s="814"/>
      <c r="AD126" s="814"/>
      <c r="AE126" s="815"/>
      <c r="AF126" s="816" t="s">
        <v>446</v>
      </c>
      <c r="AG126" s="814"/>
      <c r="AH126" s="814"/>
      <c r="AI126" s="814"/>
      <c r="AJ126" s="815"/>
      <c r="AK126" s="816" t="s">
        <v>446</v>
      </c>
      <c r="AL126" s="814"/>
      <c r="AM126" s="814"/>
      <c r="AN126" s="814"/>
      <c r="AO126" s="815"/>
      <c r="AP126" s="784" t="s">
        <v>446</v>
      </c>
      <c r="AQ126" s="785"/>
      <c r="AR126" s="785"/>
      <c r="AS126" s="785"/>
      <c r="AT126" s="786"/>
      <c r="AU126" s="233"/>
      <c r="AV126" s="233"/>
      <c r="AW126" s="233"/>
      <c r="AX126" s="836" t="s">
        <v>450</v>
      </c>
      <c r="AY126" s="794"/>
      <c r="AZ126" s="794"/>
      <c r="BA126" s="794"/>
      <c r="BB126" s="794"/>
      <c r="BC126" s="794"/>
      <c r="BD126" s="794"/>
      <c r="BE126" s="795"/>
      <c r="BF126" s="793" t="s">
        <v>451</v>
      </c>
      <c r="BG126" s="794"/>
      <c r="BH126" s="794"/>
      <c r="BI126" s="794"/>
      <c r="BJ126" s="794"/>
      <c r="BK126" s="794"/>
      <c r="BL126" s="795"/>
      <c r="BM126" s="793" t="s">
        <v>452</v>
      </c>
      <c r="BN126" s="794"/>
      <c r="BO126" s="794"/>
      <c r="BP126" s="794"/>
      <c r="BQ126" s="794"/>
      <c r="BR126" s="794"/>
      <c r="BS126" s="795"/>
      <c r="BT126" s="793" t="s">
        <v>453</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454</v>
      </c>
      <c r="CQ126" s="798"/>
      <c r="CR126" s="798"/>
      <c r="CS126" s="798"/>
      <c r="CT126" s="798"/>
      <c r="CU126" s="798"/>
      <c r="CV126" s="798"/>
      <c r="CW126" s="798"/>
      <c r="CX126" s="798"/>
      <c r="CY126" s="798"/>
      <c r="CZ126" s="798"/>
      <c r="DA126" s="798"/>
      <c r="DB126" s="798"/>
      <c r="DC126" s="798"/>
      <c r="DD126" s="798"/>
      <c r="DE126" s="798"/>
      <c r="DF126" s="799"/>
      <c r="DG126" s="800" t="s">
        <v>446</v>
      </c>
      <c r="DH126" s="801"/>
      <c r="DI126" s="801"/>
      <c r="DJ126" s="801"/>
      <c r="DK126" s="801"/>
      <c r="DL126" s="801" t="s">
        <v>446</v>
      </c>
      <c r="DM126" s="801"/>
      <c r="DN126" s="801"/>
      <c r="DO126" s="801"/>
      <c r="DP126" s="801"/>
      <c r="DQ126" s="801" t="s">
        <v>446</v>
      </c>
      <c r="DR126" s="801"/>
      <c r="DS126" s="801"/>
      <c r="DT126" s="801"/>
      <c r="DU126" s="801"/>
      <c r="DV126" s="853" t="s">
        <v>446</v>
      </c>
      <c r="DW126" s="853"/>
      <c r="DX126" s="853"/>
      <c r="DY126" s="853"/>
      <c r="DZ126" s="854"/>
    </row>
    <row r="127" spans="1:130" s="197" customFormat="1" ht="26.25" customHeight="1" thickBot="1" x14ac:dyDescent="0.2">
      <c r="A127" s="897"/>
      <c r="B127" s="898"/>
      <c r="C127" s="855" t="s">
        <v>455</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446</v>
      </c>
      <c r="AB127" s="814"/>
      <c r="AC127" s="814"/>
      <c r="AD127" s="814"/>
      <c r="AE127" s="815"/>
      <c r="AF127" s="816" t="s">
        <v>446</v>
      </c>
      <c r="AG127" s="814"/>
      <c r="AH127" s="814"/>
      <c r="AI127" s="814"/>
      <c r="AJ127" s="815"/>
      <c r="AK127" s="816" t="s">
        <v>446</v>
      </c>
      <c r="AL127" s="814"/>
      <c r="AM127" s="814"/>
      <c r="AN127" s="814"/>
      <c r="AO127" s="815"/>
      <c r="AP127" s="784" t="s">
        <v>446</v>
      </c>
      <c r="AQ127" s="785"/>
      <c r="AR127" s="785"/>
      <c r="AS127" s="785"/>
      <c r="AT127" s="786"/>
      <c r="AU127" s="233"/>
      <c r="AV127" s="233"/>
      <c r="AW127" s="233"/>
      <c r="AX127" s="787" t="s">
        <v>456</v>
      </c>
      <c r="AY127" s="788"/>
      <c r="AZ127" s="788"/>
      <c r="BA127" s="788"/>
      <c r="BB127" s="788"/>
      <c r="BC127" s="788"/>
      <c r="BD127" s="788"/>
      <c r="BE127" s="789"/>
      <c r="BF127" s="790" t="s">
        <v>446</v>
      </c>
      <c r="BG127" s="791"/>
      <c r="BH127" s="791"/>
      <c r="BI127" s="791"/>
      <c r="BJ127" s="791"/>
      <c r="BK127" s="791"/>
      <c r="BL127" s="792"/>
      <c r="BM127" s="790">
        <v>13.12</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457</v>
      </c>
      <c r="CQ127" s="782"/>
      <c r="CR127" s="782"/>
      <c r="CS127" s="782"/>
      <c r="CT127" s="782"/>
      <c r="CU127" s="782"/>
      <c r="CV127" s="782"/>
      <c r="CW127" s="782"/>
      <c r="CX127" s="782"/>
      <c r="CY127" s="782"/>
      <c r="CZ127" s="782"/>
      <c r="DA127" s="782"/>
      <c r="DB127" s="782"/>
      <c r="DC127" s="782"/>
      <c r="DD127" s="782"/>
      <c r="DE127" s="782"/>
      <c r="DF127" s="783"/>
      <c r="DG127" s="849">
        <v>87000</v>
      </c>
      <c r="DH127" s="850"/>
      <c r="DI127" s="850"/>
      <c r="DJ127" s="850"/>
      <c r="DK127" s="850"/>
      <c r="DL127" s="850">
        <v>87000</v>
      </c>
      <c r="DM127" s="850"/>
      <c r="DN127" s="850"/>
      <c r="DO127" s="850"/>
      <c r="DP127" s="850"/>
      <c r="DQ127" s="850">
        <v>87000</v>
      </c>
      <c r="DR127" s="850"/>
      <c r="DS127" s="850"/>
      <c r="DT127" s="850"/>
      <c r="DU127" s="850"/>
      <c r="DV127" s="851">
        <v>0.9</v>
      </c>
      <c r="DW127" s="851"/>
      <c r="DX127" s="851"/>
      <c r="DY127" s="851"/>
      <c r="DZ127" s="852"/>
    </row>
    <row r="128" spans="1:130" s="197" customFormat="1" ht="26.25" customHeight="1" x14ac:dyDescent="0.15">
      <c r="A128" s="825" t="s">
        <v>458</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459</v>
      </c>
      <c r="X128" s="827"/>
      <c r="Y128" s="827"/>
      <c r="Z128" s="828"/>
      <c r="AA128" s="753">
        <v>244461</v>
      </c>
      <c r="AB128" s="754"/>
      <c r="AC128" s="754"/>
      <c r="AD128" s="754"/>
      <c r="AE128" s="755"/>
      <c r="AF128" s="756">
        <v>236699</v>
      </c>
      <c r="AG128" s="754"/>
      <c r="AH128" s="754"/>
      <c r="AI128" s="754"/>
      <c r="AJ128" s="755"/>
      <c r="AK128" s="756">
        <v>231396</v>
      </c>
      <c r="AL128" s="754"/>
      <c r="AM128" s="754"/>
      <c r="AN128" s="754"/>
      <c r="AO128" s="755"/>
      <c r="AP128" s="757"/>
      <c r="AQ128" s="758"/>
      <c r="AR128" s="758"/>
      <c r="AS128" s="758"/>
      <c r="AT128" s="759"/>
      <c r="AU128" s="235"/>
      <c r="AV128" s="235"/>
      <c r="AW128" s="235"/>
      <c r="AX128" s="802" t="s">
        <v>460</v>
      </c>
      <c r="AY128" s="798"/>
      <c r="AZ128" s="798"/>
      <c r="BA128" s="798"/>
      <c r="BB128" s="798"/>
      <c r="BC128" s="798"/>
      <c r="BD128" s="798"/>
      <c r="BE128" s="799"/>
      <c r="BF128" s="820" t="s">
        <v>446</v>
      </c>
      <c r="BG128" s="821"/>
      <c r="BH128" s="821"/>
      <c r="BI128" s="821"/>
      <c r="BJ128" s="821"/>
      <c r="BK128" s="821"/>
      <c r="BL128" s="822"/>
      <c r="BM128" s="820">
        <v>18.12</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461</v>
      </c>
      <c r="X129" s="811"/>
      <c r="Y129" s="811"/>
      <c r="Z129" s="812"/>
      <c r="AA129" s="813">
        <v>10985290</v>
      </c>
      <c r="AB129" s="814"/>
      <c r="AC129" s="814"/>
      <c r="AD129" s="814"/>
      <c r="AE129" s="815"/>
      <c r="AF129" s="816">
        <v>10998503</v>
      </c>
      <c r="AG129" s="814"/>
      <c r="AH129" s="814"/>
      <c r="AI129" s="814"/>
      <c r="AJ129" s="815"/>
      <c r="AK129" s="816">
        <v>11496802</v>
      </c>
      <c r="AL129" s="814"/>
      <c r="AM129" s="814"/>
      <c r="AN129" s="814"/>
      <c r="AO129" s="815"/>
      <c r="AP129" s="817"/>
      <c r="AQ129" s="818"/>
      <c r="AR129" s="818"/>
      <c r="AS129" s="818"/>
      <c r="AT129" s="819"/>
      <c r="AU129" s="235"/>
      <c r="AV129" s="235"/>
      <c r="AW129" s="235"/>
      <c r="AX129" s="802" t="s">
        <v>462</v>
      </c>
      <c r="AY129" s="798"/>
      <c r="AZ129" s="798"/>
      <c r="BA129" s="798"/>
      <c r="BB129" s="798"/>
      <c r="BC129" s="798"/>
      <c r="BD129" s="798"/>
      <c r="BE129" s="799"/>
      <c r="BF129" s="803">
        <v>5.2</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463</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464</v>
      </c>
      <c r="X130" s="811"/>
      <c r="Y130" s="811"/>
      <c r="Z130" s="812"/>
      <c r="AA130" s="813">
        <v>1881390</v>
      </c>
      <c r="AB130" s="814"/>
      <c r="AC130" s="814"/>
      <c r="AD130" s="814"/>
      <c r="AE130" s="815"/>
      <c r="AF130" s="816">
        <v>1962742</v>
      </c>
      <c r="AG130" s="814"/>
      <c r="AH130" s="814"/>
      <c r="AI130" s="814"/>
      <c r="AJ130" s="815"/>
      <c r="AK130" s="816">
        <v>2226884</v>
      </c>
      <c r="AL130" s="814"/>
      <c r="AM130" s="814"/>
      <c r="AN130" s="814"/>
      <c r="AO130" s="815"/>
      <c r="AP130" s="817"/>
      <c r="AQ130" s="818"/>
      <c r="AR130" s="818"/>
      <c r="AS130" s="818"/>
      <c r="AT130" s="819"/>
      <c r="AU130" s="235"/>
      <c r="AV130" s="235"/>
      <c r="AW130" s="235"/>
      <c r="AX130" s="781" t="s">
        <v>465</v>
      </c>
      <c r="AY130" s="782"/>
      <c r="AZ130" s="782"/>
      <c r="BA130" s="782"/>
      <c r="BB130" s="782"/>
      <c r="BC130" s="782"/>
      <c r="BD130" s="782"/>
      <c r="BE130" s="783"/>
      <c r="BF130" s="735" t="s">
        <v>466</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467</v>
      </c>
      <c r="X131" s="744"/>
      <c r="Y131" s="744"/>
      <c r="Z131" s="745"/>
      <c r="AA131" s="746">
        <v>9103900</v>
      </c>
      <c r="AB131" s="747"/>
      <c r="AC131" s="747"/>
      <c r="AD131" s="747"/>
      <c r="AE131" s="748"/>
      <c r="AF131" s="749">
        <v>9035761</v>
      </c>
      <c r="AG131" s="747"/>
      <c r="AH131" s="747"/>
      <c r="AI131" s="747"/>
      <c r="AJ131" s="748"/>
      <c r="AK131" s="749">
        <v>9269918</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468</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469</v>
      </c>
      <c r="W132" s="767"/>
      <c r="X132" s="767"/>
      <c r="Y132" s="767"/>
      <c r="Z132" s="768"/>
      <c r="AA132" s="769">
        <v>7.0983095159999996</v>
      </c>
      <c r="AB132" s="770"/>
      <c r="AC132" s="770"/>
      <c r="AD132" s="770"/>
      <c r="AE132" s="771"/>
      <c r="AF132" s="772">
        <v>6.147384819</v>
      </c>
      <c r="AG132" s="770"/>
      <c r="AH132" s="770"/>
      <c r="AI132" s="770"/>
      <c r="AJ132" s="771"/>
      <c r="AK132" s="772">
        <v>2.4943046959999999</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470</v>
      </c>
      <c r="W133" s="776"/>
      <c r="X133" s="776"/>
      <c r="Y133" s="776"/>
      <c r="Z133" s="777"/>
      <c r="AA133" s="778">
        <v>9.1</v>
      </c>
      <c r="AB133" s="779"/>
      <c r="AC133" s="779"/>
      <c r="AD133" s="779"/>
      <c r="AE133" s="780"/>
      <c r="AF133" s="778">
        <v>7.6</v>
      </c>
      <c r="AG133" s="779"/>
      <c r="AH133" s="779"/>
      <c r="AI133" s="779"/>
      <c r="AJ133" s="780"/>
      <c r="AK133" s="778">
        <v>5.2</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AK75:AO75"/>
    <mergeCell ref="AF75:AJ75"/>
    <mergeCell ref="AA75:AE75"/>
    <mergeCell ref="V75:Z75"/>
    <mergeCell ref="Q75:U75"/>
    <mergeCell ref="B75:P75"/>
    <mergeCell ref="AZ73:BD73"/>
    <mergeCell ref="AU73:AY73"/>
    <mergeCell ref="AP73:AT73"/>
    <mergeCell ref="AK73:AO73"/>
    <mergeCell ref="AF73:AJ73"/>
    <mergeCell ref="AA73:AE73"/>
    <mergeCell ref="V73:Z73"/>
    <mergeCell ref="Q73:U73"/>
    <mergeCell ref="B73:P73"/>
    <mergeCell ref="AK74:AO74"/>
    <mergeCell ref="AF74:AJ74"/>
    <mergeCell ref="AA74:AE74"/>
    <mergeCell ref="V74:Z74"/>
    <mergeCell ref="Q74:U74"/>
    <mergeCell ref="B74:P74"/>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S73:CG73"/>
    <mergeCell ref="CH73:CL73"/>
    <mergeCell ref="CM73:CQ73"/>
    <mergeCell ref="CR73:CV73"/>
    <mergeCell ref="CW73:DA73"/>
    <mergeCell ref="DB73:DF73"/>
    <mergeCell ref="DV72:DZ72"/>
    <mergeCell ref="CR72:CV72"/>
    <mergeCell ref="CW72:DA72"/>
    <mergeCell ref="DB72:DF72"/>
    <mergeCell ref="DG72:DK72"/>
    <mergeCell ref="DL72:DP72"/>
    <mergeCell ref="DQ72:DU72"/>
    <mergeCell ref="DV74:DZ74"/>
    <mergeCell ref="CR74:CV74"/>
    <mergeCell ref="CW74:DA74"/>
    <mergeCell ref="DB74:DF74"/>
    <mergeCell ref="DG74:DK74"/>
    <mergeCell ref="DL74:DP74"/>
    <mergeCell ref="DQ74:DU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AZ74:BD74"/>
    <mergeCell ref="AU74:AY74"/>
    <mergeCell ref="AP74:AT74"/>
    <mergeCell ref="AZ75:BD75"/>
    <mergeCell ref="AU75:AY75"/>
    <mergeCell ref="AP75:AT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J110"/>
  <sheetViews>
    <sheetView showGridLines="0" view="pageBreakPreview" zoomScale="70" zoomScaleNormal="85" zoomScaleSheetLayoutView="7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H102"/>
  <sheetViews>
    <sheetView showGridLines="0" zoomScale="85" zoomScaleNormal="85"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471</v>
      </c>
      <c r="B5" s="246"/>
      <c r="C5" s="246"/>
      <c r="D5" s="246"/>
      <c r="E5" s="246"/>
      <c r="F5" s="246"/>
      <c r="G5" s="246"/>
      <c r="H5" s="246"/>
      <c r="I5" s="246"/>
      <c r="J5" s="246"/>
      <c r="K5" s="246"/>
      <c r="L5" s="246"/>
      <c r="M5" s="246"/>
      <c r="N5" s="246"/>
      <c r="O5" s="247"/>
    </row>
    <row r="6" spans="1:16" x14ac:dyDescent="0.15">
      <c r="A6" s="248"/>
      <c r="B6" s="244"/>
      <c r="C6" s="244"/>
      <c r="D6" s="244"/>
      <c r="E6" s="244"/>
      <c r="F6" s="244"/>
      <c r="G6" s="249" t="s">
        <v>472</v>
      </c>
      <c r="H6" s="249"/>
      <c r="I6" s="249"/>
      <c r="J6" s="249"/>
      <c r="K6" s="244"/>
      <c r="L6" s="244"/>
      <c r="M6" s="244"/>
      <c r="N6" s="244"/>
    </row>
    <row r="7" spans="1:16" x14ac:dyDescent="0.15">
      <c r="A7" s="248"/>
      <c r="B7" s="244"/>
      <c r="C7" s="244"/>
      <c r="D7" s="244"/>
      <c r="E7" s="244"/>
      <c r="F7" s="244"/>
      <c r="G7" s="251"/>
      <c r="H7" s="252"/>
      <c r="I7" s="252"/>
      <c r="J7" s="253"/>
      <c r="K7" s="1155" t="s">
        <v>473</v>
      </c>
      <c r="L7" s="254"/>
      <c r="M7" s="255" t="s">
        <v>474</v>
      </c>
      <c r="N7" s="256"/>
    </row>
    <row r="8" spans="1:16" x14ac:dyDescent="0.15">
      <c r="A8" s="248"/>
      <c r="B8" s="244"/>
      <c r="C8" s="244"/>
      <c r="D8" s="244"/>
      <c r="E8" s="244"/>
      <c r="F8" s="244"/>
      <c r="G8" s="257"/>
      <c r="H8" s="258"/>
      <c r="I8" s="258"/>
      <c r="J8" s="259"/>
      <c r="K8" s="1156"/>
      <c r="L8" s="260" t="s">
        <v>475</v>
      </c>
      <c r="M8" s="261" t="s">
        <v>476</v>
      </c>
      <c r="N8" s="262" t="s">
        <v>477</v>
      </c>
    </row>
    <row r="9" spans="1:16" x14ac:dyDescent="0.15">
      <c r="A9" s="248"/>
      <c r="B9" s="244"/>
      <c r="C9" s="244"/>
      <c r="D9" s="244"/>
      <c r="E9" s="244"/>
      <c r="F9" s="244"/>
      <c r="G9" s="1169" t="s">
        <v>478</v>
      </c>
      <c r="H9" s="1170"/>
      <c r="I9" s="1170"/>
      <c r="J9" s="1171"/>
      <c r="K9" s="263">
        <v>2913410</v>
      </c>
      <c r="L9" s="264">
        <v>59073</v>
      </c>
      <c r="M9" s="265">
        <v>71916</v>
      </c>
      <c r="N9" s="266">
        <v>-17.899999999999999</v>
      </c>
    </row>
    <row r="10" spans="1:16" x14ac:dyDescent="0.15">
      <c r="A10" s="248"/>
      <c r="B10" s="244"/>
      <c r="C10" s="244"/>
      <c r="D10" s="244"/>
      <c r="E10" s="244"/>
      <c r="F10" s="244"/>
      <c r="G10" s="1169" t="s">
        <v>479</v>
      </c>
      <c r="H10" s="1170"/>
      <c r="I10" s="1170"/>
      <c r="J10" s="1171"/>
      <c r="K10" s="267">
        <v>498063</v>
      </c>
      <c r="L10" s="268">
        <v>10099</v>
      </c>
      <c r="M10" s="269">
        <v>7911</v>
      </c>
      <c r="N10" s="270">
        <v>27.7</v>
      </c>
    </row>
    <row r="11" spans="1:16" ht="13.5" customHeight="1" x14ac:dyDescent="0.15">
      <c r="A11" s="248"/>
      <c r="B11" s="244"/>
      <c r="C11" s="244"/>
      <c r="D11" s="244"/>
      <c r="E11" s="244"/>
      <c r="F11" s="244"/>
      <c r="G11" s="1169" t="s">
        <v>480</v>
      </c>
      <c r="H11" s="1170"/>
      <c r="I11" s="1170"/>
      <c r="J11" s="1171"/>
      <c r="K11" s="267">
        <v>27669</v>
      </c>
      <c r="L11" s="268">
        <v>561</v>
      </c>
      <c r="M11" s="269">
        <v>7787</v>
      </c>
      <c r="N11" s="270">
        <v>-92.8</v>
      </c>
    </row>
    <row r="12" spans="1:16" ht="13.5" customHeight="1" x14ac:dyDescent="0.15">
      <c r="A12" s="248"/>
      <c r="B12" s="244"/>
      <c r="C12" s="244"/>
      <c r="D12" s="244"/>
      <c r="E12" s="244"/>
      <c r="F12" s="244"/>
      <c r="G12" s="1169" t="s">
        <v>481</v>
      </c>
      <c r="H12" s="1170"/>
      <c r="I12" s="1170"/>
      <c r="J12" s="1171"/>
      <c r="K12" s="267">
        <v>119780</v>
      </c>
      <c r="L12" s="268">
        <v>2429</v>
      </c>
      <c r="M12" s="269">
        <v>906</v>
      </c>
      <c r="N12" s="270">
        <v>168.1</v>
      </c>
    </row>
    <row r="13" spans="1:16" ht="13.5" customHeight="1" x14ac:dyDescent="0.15">
      <c r="A13" s="248"/>
      <c r="B13" s="244"/>
      <c r="C13" s="244"/>
      <c r="D13" s="244"/>
      <c r="E13" s="244"/>
      <c r="F13" s="244"/>
      <c r="G13" s="1169" t="s">
        <v>482</v>
      </c>
      <c r="H13" s="1170"/>
      <c r="I13" s="1170"/>
      <c r="J13" s="1171"/>
      <c r="K13" s="267" t="s">
        <v>483</v>
      </c>
      <c r="L13" s="268" t="s">
        <v>483</v>
      </c>
      <c r="M13" s="269">
        <v>13</v>
      </c>
      <c r="N13" s="270" t="s">
        <v>483</v>
      </c>
    </row>
    <row r="14" spans="1:16" ht="13.5" customHeight="1" x14ac:dyDescent="0.15">
      <c r="A14" s="248"/>
      <c r="B14" s="244"/>
      <c r="C14" s="244"/>
      <c r="D14" s="244"/>
      <c r="E14" s="244"/>
      <c r="F14" s="244"/>
      <c r="G14" s="1169" t="s">
        <v>484</v>
      </c>
      <c r="H14" s="1170"/>
      <c r="I14" s="1170"/>
      <c r="J14" s="1171"/>
      <c r="K14" s="267">
        <v>148781</v>
      </c>
      <c r="L14" s="268">
        <v>3017</v>
      </c>
      <c r="M14" s="269">
        <v>3077</v>
      </c>
      <c r="N14" s="270">
        <v>-1.9</v>
      </c>
    </row>
    <row r="15" spans="1:16" ht="13.5" customHeight="1" x14ac:dyDescent="0.15">
      <c r="A15" s="248"/>
      <c r="B15" s="244"/>
      <c r="C15" s="244"/>
      <c r="D15" s="244"/>
      <c r="E15" s="244"/>
      <c r="F15" s="244"/>
      <c r="G15" s="1169" t="s">
        <v>485</v>
      </c>
      <c r="H15" s="1170"/>
      <c r="I15" s="1170"/>
      <c r="J15" s="1171"/>
      <c r="K15" s="267">
        <v>72529</v>
      </c>
      <c r="L15" s="268">
        <v>1471</v>
      </c>
      <c r="M15" s="269">
        <v>1653</v>
      </c>
      <c r="N15" s="270">
        <v>-11</v>
      </c>
    </row>
    <row r="16" spans="1:16" x14ac:dyDescent="0.15">
      <c r="A16" s="248"/>
      <c r="B16" s="244"/>
      <c r="C16" s="244"/>
      <c r="D16" s="244"/>
      <c r="E16" s="244"/>
      <c r="F16" s="244"/>
      <c r="G16" s="1172" t="s">
        <v>486</v>
      </c>
      <c r="H16" s="1173"/>
      <c r="I16" s="1173"/>
      <c r="J16" s="1174"/>
      <c r="K16" s="268">
        <v>-292119</v>
      </c>
      <c r="L16" s="268">
        <v>-5923</v>
      </c>
      <c r="M16" s="269">
        <v>-7483</v>
      </c>
      <c r="N16" s="270">
        <v>-20.8</v>
      </c>
    </row>
    <row r="17" spans="1:16" x14ac:dyDescent="0.15">
      <c r="A17" s="248"/>
      <c r="B17" s="244"/>
      <c r="C17" s="244"/>
      <c r="D17" s="244"/>
      <c r="E17" s="244"/>
      <c r="F17" s="244"/>
      <c r="G17" s="1172" t="s">
        <v>166</v>
      </c>
      <c r="H17" s="1173"/>
      <c r="I17" s="1173"/>
      <c r="J17" s="1174"/>
      <c r="K17" s="268">
        <v>3488113</v>
      </c>
      <c r="L17" s="268">
        <v>70726</v>
      </c>
      <c r="M17" s="269">
        <v>85779</v>
      </c>
      <c r="N17" s="270">
        <v>-17.5</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487</v>
      </c>
      <c r="H19" s="244"/>
      <c r="I19" s="244"/>
      <c r="J19" s="244"/>
      <c r="K19" s="244"/>
      <c r="L19" s="244"/>
      <c r="M19" s="244"/>
      <c r="N19" s="244"/>
    </row>
    <row r="20" spans="1:16" x14ac:dyDescent="0.15">
      <c r="A20" s="248"/>
      <c r="B20" s="244"/>
      <c r="C20" s="244"/>
      <c r="D20" s="244"/>
      <c r="E20" s="244"/>
      <c r="F20" s="244"/>
      <c r="G20" s="272"/>
      <c r="H20" s="273"/>
      <c r="I20" s="273"/>
      <c r="J20" s="274"/>
      <c r="K20" s="275" t="s">
        <v>488</v>
      </c>
      <c r="L20" s="276" t="s">
        <v>489</v>
      </c>
      <c r="M20" s="277" t="s">
        <v>490</v>
      </c>
      <c r="N20" s="278"/>
    </row>
    <row r="21" spans="1:16" s="284" customFormat="1" x14ac:dyDescent="0.15">
      <c r="A21" s="279"/>
      <c r="B21" s="249"/>
      <c r="C21" s="249"/>
      <c r="D21" s="249"/>
      <c r="E21" s="249"/>
      <c r="F21" s="249"/>
      <c r="G21" s="1166" t="s">
        <v>491</v>
      </c>
      <c r="H21" s="1167"/>
      <c r="I21" s="1167"/>
      <c r="J21" s="1168"/>
      <c r="K21" s="280">
        <v>5.94</v>
      </c>
      <c r="L21" s="281">
        <v>8.2100000000000009</v>
      </c>
      <c r="M21" s="282">
        <v>-2.27</v>
      </c>
      <c r="N21" s="249"/>
      <c r="O21" s="283"/>
      <c r="P21" s="279"/>
    </row>
    <row r="22" spans="1:16" s="284" customFormat="1" x14ac:dyDescent="0.15">
      <c r="A22" s="279"/>
      <c r="B22" s="249"/>
      <c r="C22" s="249"/>
      <c r="D22" s="249"/>
      <c r="E22" s="249"/>
      <c r="F22" s="249"/>
      <c r="G22" s="1166" t="s">
        <v>492</v>
      </c>
      <c r="H22" s="1167"/>
      <c r="I22" s="1167"/>
      <c r="J22" s="1168"/>
      <c r="K22" s="285">
        <v>100.9</v>
      </c>
      <c r="L22" s="286">
        <v>97</v>
      </c>
      <c r="M22" s="287">
        <v>3.9</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493</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494</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495</v>
      </c>
      <c r="H29" s="249"/>
      <c r="I29" s="249"/>
      <c r="J29" s="249"/>
      <c r="K29" s="244"/>
      <c r="L29" s="244"/>
      <c r="M29" s="244"/>
      <c r="N29" s="244"/>
      <c r="O29" s="293"/>
    </row>
    <row r="30" spans="1:16" x14ac:dyDescent="0.15">
      <c r="A30" s="248"/>
      <c r="B30" s="244"/>
      <c r="C30" s="244"/>
      <c r="D30" s="244"/>
      <c r="E30" s="244"/>
      <c r="F30" s="244"/>
      <c r="G30" s="251"/>
      <c r="H30" s="252"/>
      <c r="I30" s="252"/>
      <c r="J30" s="253"/>
      <c r="K30" s="1155" t="s">
        <v>473</v>
      </c>
      <c r="L30" s="254"/>
      <c r="M30" s="255" t="s">
        <v>474</v>
      </c>
      <c r="N30" s="256"/>
    </row>
    <row r="31" spans="1:16" x14ac:dyDescent="0.15">
      <c r="A31" s="248"/>
      <c r="B31" s="244"/>
      <c r="C31" s="244"/>
      <c r="D31" s="244"/>
      <c r="E31" s="244"/>
      <c r="F31" s="244"/>
      <c r="G31" s="257"/>
      <c r="H31" s="258"/>
      <c r="I31" s="258"/>
      <c r="J31" s="259"/>
      <c r="K31" s="1156"/>
      <c r="L31" s="260" t="s">
        <v>475</v>
      </c>
      <c r="M31" s="261" t="s">
        <v>476</v>
      </c>
      <c r="N31" s="262" t="s">
        <v>477</v>
      </c>
    </row>
    <row r="32" spans="1:16" ht="27" customHeight="1" x14ac:dyDescent="0.15">
      <c r="A32" s="248"/>
      <c r="B32" s="244"/>
      <c r="C32" s="244"/>
      <c r="D32" s="244"/>
      <c r="E32" s="244"/>
      <c r="F32" s="244"/>
      <c r="G32" s="1157" t="s">
        <v>496</v>
      </c>
      <c r="H32" s="1158"/>
      <c r="I32" s="1158"/>
      <c r="J32" s="1159"/>
      <c r="K32" s="294">
        <v>1772256</v>
      </c>
      <c r="L32" s="294">
        <v>35935</v>
      </c>
      <c r="M32" s="295">
        <v>51963</v>
      </c>
      <c r="N32" s="296">
        <v>-30.8</v>
      </c>
    </row>
    <row r="33" spans="1:16" ht="13.5" customHeight="1" x14ac:dyDescent="0.15">
      <c r="A33" s="248"/>
      <c r="B33" s="244"/>
      <c r="C33" s="244"/>
      <c r="D33" s="244"/>
      <c r="E33" s="244"/>
      <c r="F33" s="244"/>
      <c r="G33" s="1157" t="s">
        <v>497</v>
      </c>
      <c r="H33" s="1158"/>
      <c r="I33" s="1158"/>
      <c r="J33" s="1159"/>
      <c r="K33" s="294" t="s">
        <v>483</v>
      </c>
      <c r="L33" s="294" t="s">
        <v>483</v>
      </c>
      <c r="M33" s="295" t="s">
        <v>483</v>
      </c>
      <c r="N33" s="296" t="s">
        <v>483</v>
      </c>
    </row>
    <row r="34" spans="1:16" ht="27" customHeight="1" x14ac:dyDescent="0.15">
      <c r="A34" s="248"/>
      <c r="B34" s="244"/>
      <c r="C34" s="244"/>
      <c r="D34" s="244"/>
      <c r="E34" s="244"/>
      <c r="F34" s="244"/>
      <c r="G34" s="1157" t="s">
        <v>498</v>
      </c>
      <c r="H34" s="1158"/>
      <c r="I34" s="1158"/>
      <c r="J34" s="1159"/>
      <c r="K34" s="294" t="s">
        <v>483</v>
      </c>
      <c r="L34" s="294" t="s">
        <v>483</v>
      </c>
      <c r="M34" s="295">
        <v>71</v>
      </c>
      <c r="N34" s="296" t="s">
        <v>483</v>
      </c>
    </row>
    <row r="35" spans="1:16" ht="27" customHeight="1" x14ac:dyDescent="0.15">
      <c r="A35" s="248"/>
      <c r="B35" s="244"/>
      <c r="C35" s="244"/>
      <c r="D35" s="244"/>
      <c r="E35" s="244"/>
      <c r="F35" s="244"/>
      <c r="G35" s="1157" t="s">
        <v>499</v>
      </c>
      <c r="H35" s="1158"/>
      <c r="I35" s="1158"/>
      <c r="J35" s="1159"/>
      <c r="K35" s="294">
        <v>836171</v>
      </c>
      <c r="L35" s="294">
        <v>16954</v>
      </c>
      <c r="M35" s="295">
        <v>20847</v>
      </c>
      <c r="N35" s="296">
        <v>-18.7</v>
      </c>
    </row>
    <row r="36" spans="1:16" ht="27" customHeight="1" x14ac:dyDescent="0.15">
      <c r="A36" s="248"/>
      <c r="B36" s="244"/>
      <c r="C36" s="244"/>
      <c r="D36" s="244"/>
      <c r="E36" s="244"/>
      <c r="F36" s="244"/>
      <c r="G36" s="1157" t="s">
        <v>500</v>
      </c>
      <c r="H36" s="1158"/>
      <c r="I36" s="1158"/>
      <c r="J36" s="1159"/>
      <c r="K36" s="294">
        <v>75518</v>
      </c>
      <c r="L36" s="294">
        <v>1531</v>
      </c>
      <c r="M36" s="295">
        <v>3529</v>
      </c>
      <c r="N36" s="296">
        <v>-56.6</v>
      </c>
    </row>
    <row r="37" spans="1:16" ht="13.5" customHeight="1" x14ac:dyDescent="0.15">
      <c r="A37" s="248"/>
      <c r="B37" s="244"/>
      <c r="C37" s="244"/>
      <c r="D37" s="244"/>
      <c r="E37" s="244"/>
      <c r="F37" s="244"/>
      <c r="G37" s="1157" t="s">
        <v>501</v>
      </c>
      <c r="H37" s="1158"/>
      <c r="I37" s="1158"/>
      <c r="J37" s="1159"/>
      <c r="K37" s="294">
        <v>5555</v>
      </c>
      <c r="L37" s="294">
        <v>113</v>
      </c>
      <c r="M37" s="295">
        <v>828</v>
      </c>
      <c r="N37" s="296">
        <v>-86.4</v>
      </c>
    </row>
    <row r="38" spans="1:16" ht="27" customHeight="1" x14ac:dyDescent="0.15">
      <c r="A38" s="248"/>
      <c r="B38" s="244"/>
      <c r="C38" s="244"/>
      <c r="D38" s="244"/>
      <c r="E38" s="244"/>
      <c r="F38" s="244"/>
      <c r="G38" s="1160" t="s">
        <v>502</v>
      </c>
      <c r="H38" s="1161"/>
      <c r="I38" s="1161"/>
      <c r="J38" s="1162"/>
      <c r="K38" s="297" t="s">
        <v>483</v>
      </c>
      <c r="L38" s="297" t="s">
        <v>483</v>
      </c>
      <c r="M38" s="298">
        <v>6</v>
      </c>
      <c r="N38" s="299" t="s">
        <v>483</v>
      </c>
      <c r="O38" s="293"/>
    </row>
    <row r="39" spans="1:16" x14ac:dyDescent="0.15">
      <c r="A39" s="248"/>
      <c r="B39" s="244"/>
      <c r="C39" s="244"/>
      <c r="D39" s="244"/>
      <c r="E39" s="244"/>
      <c r="F39" s="244"/>
      <c r="G39" s="1160" t="s">
        <v>503</v>
      </c>
      <c r="H39" s="1161"/>
      <c r="I39" s="1161"/>
      <c r="J39" s="1162"/>
      <c r="K39" s="300">
        <v>-231396</v>
      </c>
      <c r="L39" s="300">
        <v>-4692</v>
      </c>
      <c r="M39" s="301">
        <v>-4386</v>
      </c>
      <c r="N39" s="302">
        <v>7</v>
      </c>
      <c r="O39" s="293"/>
    </row>
    <row r="40" spans="1:16" ht="27" customHeight="1" x14ac:dyDescent="0.15">
      <c r="A40" s="248"/>
      <c r="B40" s="244"/>
      <c r="C40" s="244"/>
      <c r="D40" s="244"/>
      <c r="E40" s="244"/>
      <c r="F40" s="244"/>
      <c r="G40" s="1157" t="s">
        <v>504</v>
      </c>
      <c r="H40" s="1158"/>
      <c r="I40" s="1158"/>
      <c r="J40" s="1159"/>
      <c r="K40" s="300">
        <v>-2226884</v>
      </c>
      <c r="L40" s="300">
        <v>-45153</v>
      </c>
      <c r="M40" s="301">
        <v>-50220</v>
      </c>
      <c r="N40" s="302">
        <v>-10.1</v>
      </c>
      <c r="O40" s="293"/>
    </row>
    <row r="41" spans="1:16" x14ac:dyDescent="0.15">
      <c r="A41" s="248"/>
      <c r="B41" s="244"/>
      <c r="C41" s="244"/>
      <c r="D41" s="244"/>
      <c r="E41" s="244"/>
      <c r="F41" s="244"/>
      <c r="G41" s="1163" t="s">
        <v>277</v>
      </c>
      <c r="H41" s="1164"/>
      <c r="I41" s="1164"/>
      <c r="J41" s="1165"/>
      <c r="K41" s="294">
        <v>231220</v>
      </c>
      <c r="L41" s="300">
        <v>4688</v>
      </c>
      <c r="M41" s="301">
        <v>22638</v>
      </c>
      <c r="N41" s="302">
        <v>-79.3</v>
      </c>
      <c r="O41" s="293"/>
    </row>
    <row r="42" spans="1:16" x14ac:dyDescent="0.15">
      <c r="A42" s="248"/>
      <c r="B42" s="244"/>
      <c r="C42" s="244"/>
      <c r="D42" s="244"/>
      <c r="E42" s="244"/>
      <c r="F42" s="244"/>
      <c r="G42" s="303" t="s">
        <v>505</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506</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507</v>
      </c>
      <c r="H48" s="308"/>
      <c r="I48" s="308"/>
      <c r="J48" s="308"/>
      <c r="K48" s="308"/>
      <c r="L48" s="308"/>
      <c r="M48" s="309"/>
      <c r="N48" s="308"/>
    </row>
    <row r="49" spans="1:14" ht="13.5" customHeight="1" x14ac:dyDescent="0.15">
      <c r="A49" s="248"/>
      <c r="B49" s="244"/>
      <c r="C49" s="244"/>
      <c r="D49" s="244"/>
      <c r="E49" s="244"/>
      <c r="F49" s="244"/>
      <c r="G49" s="310"/>
      <c r="H49" s="311"/>
      <c r="I49" s="1150" t="s">
        <v>473</v>
      </c>
      <c r="J49" s="1152" t="s">
        <v>508</v>
      </c>
      <c r="K49" s="1153"/>
      <c r="L49" s="1153"/>
      <c r="M49" s="1153"/>
      <c r="N49" s="1154"/>
    </row>
    <row r="50" spans="1:14" x14ac:dyDescent="0.15">
      <c r="A50" s="248"/>
      <c r="B50" s="244"/>
      <c r="C50" s="244"/>
      <c r="D50" s="244"/>
      <c r="E50" s="244"/>
      <c r="F50" s="244"/>
      <c r="G50" s="312"/>
      <c r="H50" s="313"/>
      <c r="I50" s="1151"/>
      <c r="J50" s="314" t="s">
        <v>509</v>
      </c>
      <c r="K50" s="315" t="s">
        <v>510</v>
      </c>
      <c r="L50" s="316" t="s">
        <v>511</v>
      </c>
      <c r="M50" s="317" t="s">
        <v>512</v>
      </c>
      <c r="N50" s="318" t="s">
        <v>513</v>
      </c>
    </row>
    <row r="51" spans="1:14" x14ac:dyDescent="0.15">
      <c r="A51" s="248"/>
      <c r="B51" s="244"/>
      <c r="C51" s="244"/>
      <c r="D51" s="244"/>
      <c r="E51" s="244"/>
      <c r="F51" s="244"/>
      <c r="G51" s="310" t="s">
        <v>514</v>
      </c>
      <c r="H51" s="311"/>
      <c r="I51" s="319">
        <v>2732944</v>
      </c>
      <c r="J51" s="320">
        <v>54888</v>
      </c>
      <c r="K51" s="321">
        <v>21.1</v>
      </c>
      <c r="L51" s="322">
        <v>67088</v>
      </c>
      <c r="M51" s="323">
        <v>32.700000000000003</v>
      </c>
      <c r="N51" s="324">
        <v>-11.6</v>
      </c>
    </row>
    <row r="52" spans="1:14" x14ac:dyDescent="0.15">
      <c r="A52" s="248"/>
      <c r="B52" s="244"/>
      <c r="C52" s="244"/>
      <c r="D52" s="244"/>
      <c r="E52" s="244"/>
      <c r="F52" s="244"/>
      <c r="G52" s="325"/>
      <c r="H52" s="326" t="s">
        <v>515</v>
      </c>
      <c r="I52" s="327">
        <v>1399508</v>
      </c>
      <c r="J52" s="328">
        <v>28108</v>
      </c>
      <c r="K52" s="329">
        <v>55.7</v>
      </c>
      <c r="L52" s="330">
        <v>37146</v>
      </c>
      <c r="M52" s="331">
        <v>29.2</v>
      </c>
      <c r="N52" s="332">
        <v>26.5</v>
      </c>
    </row>
    <row r="53" spans="1:14" x14ac:dyDescent="0.15">
      <c r="A53" s="248"/>
      <c r="B53" s="244"/>
      <c r="C53" s="244"/>
      <c r="D53" s="244"/>
      <c r="E53" s="244"/>
      <c r="F53" s="244"/>
      <c r="G53" s="310" t="s">
        <v>516</v>
      </c>
      <c r="H53" s="311"/>
      <c r="I53" s="319">
        <v>2458243</v>
      </c>
      <c r="J53" s="320">
        <v>48939</v>
      </c>
      <c r="K53" s="321">
        <v>-10.8</v>
      </c>
      <c r="L53" s="322">
        <v>70489</v>
      </c>
      <c r="M53" s="323">
        <v>5.0999999999999996</v>
      </c>
      <c r="N53" s="324">
        <v>-15.9</v>
      </c>
    </row>
    <row r="54" spans="1:14" x14ac:dyDescent="0.15">
      <c r="A54" s="248"/>
      <c r="B54" s="244"/>
      <c r="C54" s="244"/>
      <c r="D54" s="244"/>
      <c r="E54" s="244"/>
      <c r="F54" s="244"/>
      <c r="G54" s="325"/>
      <c r="H54" s="326" t="s">
        <v>515</v>
      </c>
      <c r="I54" s="327">
        <v>1188191</v>
      </c>
      <c r="J54" s="328">
        <v>23655</v>
      </c>
      <c r="K54" s="329">
        <v>-15.8</v>
      </c>
      <c r="L54" s="330">
        <v>37817</v>
      </c>
      <c r="M54" s="331">
        <v>1.8</v>
      </c>
      <c r="N54" s="332">
        <v>-17.600000000000001</v>
      </c>
    </row>
    <row r="55" spans="1:14" x14ac:dyDescent="0.15">
      <c r="A55" s="248"/>
      <c r="B55" s="244"/>
      <c r="C55" s="244"/>
      <c r="D55" s="244"/>
      <c r="E55" s="244"/>
      <c r="F55" s="244"/>
      <c r="G55" s="310" t="s">
        <v>517</v>
      </c>
      <c r="H55" s="311"/>
      <c r="I55" s="319">
        <v>4416382</v>
      </c>
      <c r="J55" s="320">
        <v>88236</v>
      </c>
      <c r="K55" s="321">
        <v>80.3</v>
      </c>
      <c r="L55" s="322">
        <v>84389</v>
      </c>
      <c r="M55" s="323">
        <v>19.7</v>
      </c>
      <c r="N55" s="324">
        <v>60.6</v>
      </c>
    </row>
    <row r="56" spans="1:14" x14ac:dyDescent="0.15">
      <c r="A56" s="248"/>
      <c r="B56" s="244"/>
      <c r="C56" s="244"/>
      <c r="D56" s="244"/>
      <c r="E56" s="244"/>
      <c r="F56" s="244"/>
      <c r="G56" s="325"/>
      <c r="H56" s="326" t="s">
        <v>515</v>
      </c>
      <c r="I56" s="327">
        <v>2371804</v>
      </c>
      <c r="J56" s="328">
        <v>47387</v>
      </c>
      <c r="K56" s="329">
        <v>100.3</v>
      </c>
      <c r="L56" s="330">
        <v>44339</v>
      </c>
      <c r="M56" s="331">
        <v>17.2</v>
      </c>
      <c r="N56" s="332">
        <v>83.1</v>
      </c>
    </row>
    <row r="57" spans="1:14" x14ac:dyDescent="0.15">
      <c r="A57" s="248"/>
      <c r="B57" s="244"/>
      <c r="C57" s="244"/>
      <c r="D57" s="244"/>
      <c r="E57" s="244"/>
      <c r="F57" s="244"/>
      <c r="G57" s="310" t="s">
        <v>518</v>
      </c>
      <c r="H57" s="311"/>
      <c r="I57" s="319">
        <v>2249187</v>
      </c>
      <c r="J57" s="320">
        <v>45249</v>
      </c>
      <c r="K57" s="321">
        <v>-48.7</v>
      </c>
      <c r="L57" s="322">
        <v>83623</v>
      </c>
      <c r="M57" s="323">
        <v>-0.9</v>
      </c>
      <c r="N57" s="324">
        <v>-47.8</v>
      </c>
    </row>
    <row r="58" spans="1:14" x14ac:dyDescent="0.15">
      <c r="A58" s="248"/>
      <c r="B58" s="244"/>
      <c r="C58" s="244"/>
      <c r="D58" s="244"/>
      <c r="E58" s="244"/>
      <c r="F58" s="244"/>
      <c r="G58" s="325"/>
      <c r="H58" s="326" t="s">
        <v>515</v>
      </c>
      <c r="I58" s="327">
        <v>1329400</v>
      </c>
      <c r="J58" s="328">
        <v>26745</v>
      </c>
      <c r="K58" s="329">
        <v>-43.6</v>
      </c>
      <c r="L58" s="330">
        <v>48787</v>
      </c>
      <c r="M58" s="331">
        <v>10</v>
      </c>
      <c r="N58" s="332">
        <v>-53.6</v>
      </c>
    </row>
    <row r="59" spans="1:14" x14ac:dyDescent="0.15">
      <c r="A59" s="248"/>
      <c r="B59" s="244"/>
      <c r="C59" s="244"/>
      <c r="D59" s="244"/>
      <c r="E59" s="244"/>
      <c r="F59" s="244"/>
      <c r="G59" s="310" t="s">
        <v>519</v>
      </c>
      <c r="H59" s="311"/>
      <c r="I59" s="319">
        <v>2156467</v>
      </c>
      <c r="J59" s="320">
        <v>43725</v>
      </c>
      <c r="K59" s="321">
        <v>-3.4</v>
      </c>
      <c r="L59" s="322">
        <v>81768</v>
      </c>
      <c r="M59" s="323">
        <v>-2.2000000000000002</v>
      </c>
      <c r="N59" s="324">
        <v>-1.2</v>
      </c>
    </row>
    <row r="60" spans="1:14" x14ac:dyDescent="0.15">
      <c r="A60" s="248"/>
      <c r="B60" s="244"/>
      <c r="C60" s="244"/>
      <c r="D60" s="244"/>
      <c r="E60" s="244"/>
      <c r="F60" s="244"/>
      <c r="G60" s="325"/>
      <c r="H60" s="326" t="s">
        <v>515</v>
      </c>
      <c r="I60" s="333">
        <v>1153789</v>
      </c>
      <c r="J60" s="328">
        <v>23394</v>
      </c>
      <c r="K60" s="329">
        <v>-12.5</v>
      </c>
      <c r="L60" s="330">
        <v>37917</v>
      </c>
      <c r="M60" s="331">
        <v>-22.3</v>
      </c>
      <c r="N60" s="332">
        <v>9.8000000000000007</v>
      </c>
    </row>
    <row r="61" spans="1:14" x14ac:dyDescent="0.15">
      <c r="A61" s="248"/>
      <c r="B61" s="244"/>
      <c r="C61" s="244"/>
      <c r="D61" s="244"/>
      <c r="E61" s="244"/>
      <c r="F61" s="244"/>
      <c r="G61" s="310" t="s">
        <v>520</v>
      </c>
      <c r="H61" s="334"/>
      <c r="I61" s="335">
        <v>2802645</v>
      </c>
      <c r="J61" s="336">
        <v>56207</v>
      </c>
      <c r="K61" s="337">
        <v>7.7</v>
      </c>
      <c r="L61" s="338">
        <v>77471</v>
      </c>
      <c r="M61" s="339">
        <v>10.9</v>
      </c>
      <c r="N61" s="324">
        <v>-3.2</v>
      </c>
    </row>
    <row r="62" spans="1:14" x14ac:dyDescent="0.15">
      <c r="A62" s="248"/>
      <c r="B62" s="244"/>
      <c r="C62" s="244"/>
      <c r="D62" s="244"/>
      <c r="E62" s="244"/>
      <c r="F62" s="244"/>
      <c r="G62" s="325"/>
      <c r="H62" s="326" t="s">
        <v>515</v>
      </c>
      <c r="I62" s="327">
        <v>1488538</v>
      </c>
      <c r="J62" s="328">
        <v>29858</v>
      </c>
      <c r="K62" s="329">
        <v>16.8</v>
      </c>
      <c r="L62" s="330">
        <v>41201</v>
      </c>
      <c r="M62" s="331">
        <v>7.2</v>
      </c>
      <c r="N62" s="332">
        <v>9.6</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H132"/>
  <sheetViews>
    <sheetView showGridLines="0" zoomScale="85" zoomScaleNormal="85"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75" t="s">
        <v>3</v>
      </c>
      <c r="D47" s="1175"/>
      <c r="E47" s="1176"/>
      <c r="F47" s="11">
        <v>29.78</v>
      </c>
      <c r="G47" s="12">
        <v>33.94</v>
      </c>
      <c r="H47" s="12">
        <v>34.79</v>
      </c>
      <c r="I47" s="12">
        <v>35.880000000000003</v>
      </c>
      <c r="J47" s="13">
        <v>35.71</v>
      </c>
    </row>
    <row r="48" spans="2:10" ht="57.75" customHeight="1" x14ac:dyDescent="0.15">
      <c r="B48" s="14"/>
      <c r="C48" s="1177" t="s">
        <v>4</v>
      </c>
      <c r="D48" s="1177"/>
      <c r="E48" s="1178"/>
      <c r="F48" s="15">
        <v>3.18</v>
      </c>
      <c r="G48" s="16">
        <v>1.95</v>
      </c>
      <c r="H48" s="16">
        <v>1.82</v>
      </c>
      <c r="I48" s="16">
        <v>2.4900000000000002</v>
      </c>
      <c r="J48" s="17">
        <v>3.06</v>
      </c>
    </row>
    <row r="49" spans="2:10" ht="57.75" customHeight="1" thickBot="1" x14ac:dyDescent="0.2">
      <c r="B49" s="18"/>
      <c r="C49" s="1179" t="s">
        <v>5</v>
      </c>
      <c r="D49" s="1179"/>
      <c r="E49" s="1180"/>
      <c r="F49" s="19">
        <v>0.8</v>
      </c>
      <c r="G49" s="20">
        <v>0.69</v>
      </c>
      <c r="H49" s="20">
        <v>6.18</v>
      </c>
      <c r="I49" s="20">
        <v>1.85</v>
      </c>
      <c r="J49" s="21">
        <v>0.85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橘川 順一</cp:lastModifiedBy>
  <cp:lastPrinted>2017-03-03T05:44:59Z</cp:lastPrinted>
  <dcterms:created xsi:type="dcterms:W3CDTF">2017-02-15T20:43:52Z</dcterms:created>
  <dcterms:modified xsi:type="dcterms:W3CDTF">2017-05-19T01:06:40Z</dcterms:modified>
  <cp:category/>
</cp:coreProperties>
</file>