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60" windowWidth="11370" windowHeight="7860" firstSheet="10" activeTab="1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concurrentManualCount="2"/>
</workbook>
</file>

<file path=xl/calcChain.xml><?xml version="1.0" encoding="utf-8"?>
<calcChain xmlns="http://schemas.openxmlformats.org/spreadsheetml/2006/main">
  <c r="BG34" i="9" l="1"/>
  <c r="AO37"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U37" i="9"/>
  <c r="C37" i="9"/>
  <c r="CO36" i="9"/>
  <c r="BE36" i="9"/>
  <c r="C36" i="9"/>
  <c r="BW35" i="9"/>
  <c r="BW36" i="9" s="1"/>
  <c r="BW37" i="9" s="1"/>
  <c r="BW38" i="9" s="1"/>
  <c r="BW39" i="9" s="1"/>
  <c r="BW40" i="9" s="1"/>
  <c r="BW41" i="9" s="1"/>
  <c r="BE35" i="9"/>
  <c r="CO34" i="9"/>
  <c r="CO35" i="9" s="1"/>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c r="AM35" i="9" s="1"/>
  <c r="AM36" i="9" s="1"/>
  <c r="AM37" i="9" s="1"/>
  <c r="BE34" i="9" l="1"/>
</calcChain>
</file>

<file path=xl/sharedStrings.xml><?xml version="1.0" encoding="utf-8"?>
<sst xmlns="http://schemas.openxmlformats.org/spreadsheetml/2006/main" count="976" uniqueCount="562">
  <si>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</si>
  <si>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</si>
  <si>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</si>
  <si>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</si>
  <si>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</si>
  <si>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</si>
  <si>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</si>
  <si>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</si>
  <si>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</si>
  <si>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</si>
  <si>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</si>
  <si>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</si>
  <si>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</si>
  <si>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</si>
  <si>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</si>
  <si>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</si>
  <si>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</si>
  <si>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</si>
  <si>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</si>
  <si>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</si>
  <si>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</si>
  <si>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</si>
  <si>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</si>
  <si>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</si>
  <si>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</si>
  <si>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</si>
  <si>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</si>
  <si>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</si>
  <si>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</si>
  <si>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</si>
  <si>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</si>
  <si>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</si>
  <si>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</si>
  <si>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</si>
  <si>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</si>
  <si>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</si>
  <si>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</si>
  <si>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</si>
  <si>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</si>
  <si>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</si>
  <si>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</si>
  <si>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</si>
  <si>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</si>
  <si>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</si>
  <si>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</si>
  <si>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</si>
  <si>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</si>
  <si>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</si>
  <si>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</si>
  <si>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</si>
  <si>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</si>
  <si>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</si>
  <si>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</si>
  <si>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</si>
  <si>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</si>
  <si>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</si>
  <si>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</si>
  <si>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</si>
  <si>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</si>
  <si>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</si>
  <si>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</si>
  <si>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</si>
  <si>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</si>
  <si>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</si>
  <si>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</si>
  <si>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</si>
  <si>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</si>
  <si>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</si>
  <si>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</si>
  <si>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</si>
  <si>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</si>
  <si>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</si>
  <si>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</si>
  <si>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</si>
  <si>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</si>
  <si>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</si>
  <si>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</si>
  <si>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</si>
  <si>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</si>
  <si>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</si>
  <si>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</si>
  <si>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加西市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</si>
  <si>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</si>
  <si>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</si>
  <si>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</si>
  <si>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</si>
  <si>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</si>
  <si>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</si>
  <si>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</si>
  <si>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</si>
  <si>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</si>
  <si>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</si>
  <si>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</si>
  <si>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</si>
  <si>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</si>
  <si>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</si>
  <si>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</si>
  <si>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</si>
  <si>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</si>
  <si>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</si>
  <si>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</si>
  <si>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</si>
  <si>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</si>
  <si>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</si>
  <si>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</si>
  <si>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</si>
  <si>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</si>
  <si>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</si>
  <si>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</si>
  <si>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</si>
  <si>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</si>
  <si>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</si>
  <si>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</si>
  <si>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</si>
  <si>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</si>
  <si>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</si>
  <si>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</si>
  <si>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</si>
  <si>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</si>
  <si>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</si>
  <si>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</si>
  <si>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</si>
  <si>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</si>
  <si>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</si>
  <si>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</si>
  <si>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</si>
  <si>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</si>
  <si>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</si>
  <si>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</si>
  <si>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</si>
  <si>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</si>
  <si>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</si>
  <si>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</si>
  <si>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</si>
  <si>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</si>
  <si>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</si>
  <si>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</si>
  <si>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</si>
  <si>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</si>
  <si>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</si>
  <si>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</si>
  <si>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</si>
  <si>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</si>
  <si>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</si>
  <si>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</si>
  <si>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</si>
  <si>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</si>
  <si>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</si>
  <si>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</si>
  <si>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</si>
  <si>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</si>
  <si>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</si>
  <si>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</si>
  <si>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</si>
  <si>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</si>
  <si>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</si>
  <si>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</si>
  <si>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</si>
  <si>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</si>
  <si>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</si>
  <si>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</si>
  <si>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</si>
  <si>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</si>
  <si>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</si>
  <si>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</si>
  <si>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</si>
  <si>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</si>
  <si>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</si>
  <si>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</si>
  <si>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</si>
  <si>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</si>
  <si>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</si>
  <si>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</si>
  <si>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</si>
  <si>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</si>
  <si>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</si>
  <si>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</si>
  <si>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</si>
  <si>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</si>
  <si>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</si>
  <si>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</si>
  <si>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</si>
  <si>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</si>
  <si>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</si>
  <si>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</si>
  <si>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</si>
  <si>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</si>
  <si>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</si>
  <si>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</si>
  <si>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</si>
  <si>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</si>
  <si>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</si>
  <si>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</si>
  <si>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</si>
  <si>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兵庫県加西市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</si>
  <si>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</si>
  <si>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</si>
  <si>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</si>
  <si>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</si>
  <si>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</si>
  <si>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</si>
  <si>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</si>
  <si>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</si>
  <si>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</si>
  <si>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</si>
  <si>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</si>
  <si>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</si>
  <si>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</si>
  <si>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</si>
  <si>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</si>
  <si>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</si>
  <si>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</si>
  <si>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</si>
  <si>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</si>
  <si>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</si>
  <si>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</si>
  <si>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</si>
  <si>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</si>
  <si>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</si>
  <si>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</si>
  <si>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</si>
  <si>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</si>
  <si>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</si>
  <si>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</si>
  <si>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</si>
  <si>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</si>
  <si>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</si>
  <si>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</si>
  <si>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</si>
  <si>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</si>
  <si>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</si>
  <si>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</si>
  <si>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</si>
  <si>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</si>
  <si>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</si>
  <si>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</si>
  <si>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</si>
  <si>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</si>
  <si>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</si>
  <si>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</si>
  <si>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</si>
  <si>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</si>
  <si>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</si>
  <si>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</si>
  <si>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</si>
  <si>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</si>
  <si>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</si>
  <si>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</si>
  <si>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</si>
  <si>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</si>
  <si>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</si>
  <si>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</si>
  <si>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</si>
  <si>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</si>
  <si>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</si>
  <si>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</si>
  <si>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</si>
  <si>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</si>
  <si>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</si>
  <si>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</si>
  <si>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</si>
  <si>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</si>
  <si>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</si>
  <si>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</si>
  <si>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</si>
  <si>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</si>
  <si>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</si>
  <si>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</si>
  <si>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</si>
  <si>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</si>
  <si>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</si>
  <si>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</si>
  <si>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</si>
  <si>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</si>
  <si>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</si>
  <si>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</si>
  <si>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</si>
  <si>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</si>
  <si>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</si>
  <si>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</si>
  <si>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</si>
  <si>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</si>
  <si>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</si>
  <si>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</si>
  <si>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</si>
  <si>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</si>
  <si>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</si>
  <si>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</si>
  <si>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</si>
  <si>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</si>
  <si>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</si>
  <si>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</si>
  <si>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</si>
  <si>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</si>
  <si>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</si>
  <si>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</si>
  <si>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</si>
  <si>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</si>
  <si>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</si>
  <si>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</si>
  <si>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</si>
  <si>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</si>
  <si>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</si>
  <si>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</si>
  <si>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</si>
  <si>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</si>
  <si>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</si>
  <si>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</si>
  <si>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</si>
  <si>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</si>
  <si>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</si>
  <si>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</si>
  <si>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</si>
  <si>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</si>
  <si>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</si>
  <si>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</si>
  <si>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その他</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</si>
  <si>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</si>
  <si>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</si>
  <si>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</si>
  <si>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</si>
  <si>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</si>
  <si>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</si>
  <si>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</si>
  <si>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</si>
  <si>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</si>
  <si>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</si>
  <si>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</si>
  <si>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</si>
  <si>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</si>
  <si>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</si>
  <si>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</si>
  <si>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</si>
  <si>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</si>
  <si>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</si>
  <si>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</si>
  <si>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</si>
  <si>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</si>
  <si>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</si>
  <si>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</si>
  <si>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</si>
  <si>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</si>
  <si>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</si>
  <si>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兵庫県加西市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</si>
  <si>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</si>
  <si>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</si>
  <si>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</si>
  <si>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</si>
  <si>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</si>
  <si>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</si>
  <si>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</si>
  <si>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</si>
  <si>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</si>
  <si>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</si>
  <si>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</si>
  <si>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</si>
  <si>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</si>
  <si>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</si>
  <si>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</si>
  <si>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</si>
  <si>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</si>
  <si>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</si>
  <si>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</si>
  <si>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</si>
  <si>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公園墓地整備事業特別会計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</si>
  <si>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</si>
  <si>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</si>
  <si>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</si>
  <si>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</si>
  <si>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</si>
  <si>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</si>
  <si>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</si>
  <si>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</si>
  <si>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</si>
  <si>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</si>
  <si>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</si>
  <si>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</si>
  <si>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</si>
  <si>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</si>
  <si>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</si>
  <si>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</si>
  <si>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</si>
  <si>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下水道事業会計</t>
    <phoneticPr fontId="5"/>
  </si>
  <si>
    <t>法適用企業</t>
    <phoneticPr fontId="5"/>
  </si>
  <si>
    <t>水道事業会計</t>
    <phoneticPr fontId="5"/>
  </si>
  <si>
    <t>病院事業会計</t>
    <phoneticPr fontId="5"/>
  </si>
  <si>
    <t>農業共済事業会計</t>
    <phoneticPr fontId="5"/>
  </si>
  <si>
    <t>宅地造成事業特別会計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</si>
  <si>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</si>
  <si>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</si>
  <si>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</si>
  <si>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</si>
  <si>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</si>
  <si>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</si>
  <si>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</si>
  <si>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</si>
  <si>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</si>
  <si>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</si>
  <si>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</si>
  <si>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</si>
  <si>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</si>
  <si>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</si>
  <si>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</si>
  <si>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</si>
  <si>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</si>
  <si>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</si>
  <si>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</si>
  <si>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</si>
  <si>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</si>
  <si>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</si>
  <si>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</si>
  <si>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</si>
  <si>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</si>
  <si>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</si>
  <si>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</si>
  <si>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</si>
  <si>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</si>
  <si>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</si>
  <si>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</si>
  <si>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</si>
  <si>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</si>
  <si>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</si>
  <si>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</si>
  <si>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</si>
  <si>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</si>
  <si>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</si>
  <si>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</si>
  <si>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</si>
  <si>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</si>
  <si>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</si>
  <si>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</si>
  <si>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</si>
  <si>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</si>
  <si>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</si>
  <si>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</si>
  <si>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</si>
  <si>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</si>
  <si>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</si>
  <si>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</si>
  <si>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</si>
  <si>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</si>
  <si>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</si>
  <si>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</si>
  <si>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</si>
  <si>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</si>
  <si>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</si>
  <si>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</si>
  <si>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</si>
  <si>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</si>
  <si>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</si>
  <si>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</si>
  <si>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</si>
  <si>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</si>
  <si>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</si>
  <si>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</si>
  <si>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</si>
  <si>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</si>
  <si>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</si>
  <si>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</si>
  <si>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</si>
  <si>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</si>
  <si>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</si>
  <si>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</si>
  <si>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</si>
  <si>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</si>
  <si>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</si>
  <si>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</si>
  <si>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</si>
  <si>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</si>
  <si>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</si>
  <si>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</si>
  <si>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</si>
  <si>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</si>
  <si>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</si>
  <si>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</si>
  <si>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</si>
  <si>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</si>
  <si>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</si>
  <si>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</si>
  <si>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</si>
  <si>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</si>
  <si>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</si>
  <si>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</si>
  <si>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</si>
  <si>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</si>
  <si>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</si>
  <si>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</si>
  <si>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</si>
  <si>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</si>
  <si>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</si>
  <si>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</si>
  <si>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</si>
  <si>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</si>
  <si>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</si>
  <si>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</si>
  <si>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</si>
  <si>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</si>
  <si>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</si>
  <si>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</si>
  <si>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</si>
  <si>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</si>
  <si>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</si>
  <si>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</si>
  <si>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</si>
  <si>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</si>
  <si>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</si>
  <si>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</si>
  <si>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</si>
  <si>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</si>
  <si>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</si>
  <si>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</si>
  <si>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</si>
  <si>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</si>
  <si>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</si>
  <si>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</si>
  <si>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</si>
  <si>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</si>
  <si>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</si>
  <si>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</si>
  <si>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</si>
  <si>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</si>
  <si>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</si>
  <si>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</si>
  <si>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</si>
  <si>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</si>
  <si>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</si>
  <si>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</si>
  <si>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</si>
  <si>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0.85</t>
  </si>
  <si>
    <t>▲ 1.88</t>
  </si>
  <si>
    <t>水道事業会計</t>
  </si>
  <si>
    <t>下水道事業会計</t>
  </si>
  <si>
    <t>国民健康保険特別会計</t>
  </si>
  <si>
    <t>病院事業会計</t>
  </si>
  <si>
    <t>一般会計</t>
  </si>
  <si>
    <t>農業共済事業会計</t>
  </si>
  <si>
    <t>公園墓地整備事業特別会計</t>
  </si>
  <si>
    <t>介護保険特別会計</t>
  </si>
  <si>
    <t>その他会計（赤字）</t>
  </si>
  <si>
    <t>その他会計（黒字）</t>
  </si>
  <si>
    <t>播磨内陸医務事業組合</t>
    <rPh sb="0" eb="2">
      <t>ハリマ</t>
    </rPh>
    <rPh sb="2" eb="4">
      <t>ナイリク</t>
    </rPh>
    <rPh sb="4" eb="6">
      <t>イム</t>
    </rPh>
    <rPh sb="6" eb="8">
      <t>ジギョウ</t>
    </rPh>
    <rPh sb="8" eb="10">
      <t>クミアイ</t>
    </rPh>
    <phoneticPr fontId="2"/>
  </si>
  <si>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
  </si>
  <si>
    <t>北はりま消防組合</t>
    <rPh sb="0" eb="1">
      <t>キタ</t>
    </rPh>
    <rPh sb="4" eb="6">
      <t>ショウボウ</t>
    </rPh>
    <rPh sb="6" eb="8">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</si>
  <si>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</si>
  <si>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</si>
  <si>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兵庫県市町村退職手当組合</t>
    <rPh sb="0" eb="3">
      <t>ヒョウゴケン</t>
    </rPh>
    <rPh sb="3" eb="5">
      <t>シチョウ</t>
    </rPh>
    <rPh sb="5" eb="6">
      <t>ソン</t>
    </rPh>
    <rPh sb="6" eb="8">
      <t>タイショク</t>
    </rPh>
    <rPh sb="8" eb="10">
      <t>テアテ</t>
    </rPh>
    <rPh sb="10" eb="12">
      <t>クミアイ</t>
    </rPh>
    <phoneticPr fontId="2"/>
  </si>
  <si>
    <t>市川町外三ヶ市町共有財産事務組合</t>
    <rPh sb="0" eb="2">
      <t>イチカワ</t>
    </rPh>
    <rPh sb="2" eb="3">
      <t>チョウ</t>
    </rPh>
    <rPh sb="3" eb="4">
      <t>ホカ</t>
    </rPh>
    <rPh sb="4" eb="5">
      <t>サン</t>
    </rPh>
    <rPh sb="6" eb="8">
      <t>シチョウ</t>
    </rPh>
    <rPh sb="8" eb="10">
      <t>キョウユウ</t>
    </rPh>
    <rPh sb="10" eb="12">
      <t>ザイサン</t>
    </rPh>
    <rPh sb="12" eb="14">
      <t>ジム</t>
    </rPh>
    <rPh sb="14" eb="16">
      <t>クミアイ</t>
    </rPh>
    <phoneticPr fontId="2"/>
  </si>
  <si>
    <t>小野加東加西環境施設事務組合</t>
    <rPh sb="0" eb="2">
      <t>オノ</t>
    </rPh>
    <rPh sb="2" eb="4">
      <t>カトウ</t>
    </rPh>
    <rPh sb="4" eb="6">
      <t>カサイ</t>
    </rPh>
    <rPh sb="6" eb="8">
      <t>カンキョウ</t>
    </rPh>
    <rPh sb="8" eb="10">
      <t>シセツ</t>
    </rPh>
    <rPh sb="10" eb="12">
      <t>ジム</t>
    </rPh>
    <rPh sb="12" eb="14">
      <t>クミアイ</t>
    </rPh>
    <phoneticPr fontId="2"/>
  </si>
  <si>
    <t>株式会社加西北条都市開発</t>
    <rPh sb="0" eb="2">
      <t>カブシキ</t>
    </rPh>
    <rPh sb="2" eb="4">
      <t>カイシャ</t>
    </rPh>
    <rPh sb="4" eb="6">
      <t>カサイ</t>
    </rPh>
    <rPh sb="6" eb="8">
      <t>ホウジョウ</t>
    </rPh>
    <rPh sb="8" eb="10">
      <t>トシ</t>
    </rPh>
    <rPh sb="10" eb="12">
      <t>カイハツ</t>
    </rPh>
    <phoneticPr fontId="2"/>
  </si>
  <si>
    <t>北条鉄道株式会社</t>
    <rPh sb="0" eb="2">
      <t>ホウジョウ</t>
    </rPh>
    <rPh sb="2" eb="4">
      <t>テツドウ</t>
    </rPh>
    <rPh sb="4" eb="6">
      <t>カブシキ</t>
    </rPh>
    <rPh sb="6" eb="8">
      <t>カイシャ</t>
    </rPh>
    <phoneticPr fontId="2"/>
  </si>
  <si>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</si>
  <si>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</si>
  <si>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</si>
  <si>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</si>
  <si>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</si>
  <si>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 xml:space="preserve">　下水道事業債などの「公営企業債等繰入見込額」や土地開発公社先行取得用地費や国営加古川西部土地改良事業負担金などの「債務負担行為に基づく支出予定額額」が減少したこと、
高金利債から低金利債への借り換え、財政再建推進計画や行財政改革推進プランに基づいた投資的経費に充当する地方債の発行に上限枠を設けてきたことにより、将来負担比率・
実質公債費率ともに5年間で大幅に減少しています。
　今後は、人口減少に伴う歳入の減少や、少子高齢化による扶助費の増加、老朽施設にかかる耐震化事業等の大規模事業も予定されているため、財源不足補填や緊急事業に対応すべく、
「行財政改革プラン」に基づき、投資的事業に充当する地方債の発行に一定の上限額を設け抑制しながら、当該比率の改善を図ります。
</t>
    <rPh sb="76" eb="78">
      <t>ゲンショウ</t>
    </rPh>
    <rPh sb="121" eb="122">
      <t>モト</t>
    </rPh>
    <rPh sb="165" eb="167">
      <t>ジッシツ</t>
    </rPh>
    <rPh sb="167" eb="170">
      <t>コウサイヒ</t>
    </rPh>
    <rPh sb="170" eb="171">
      <t>リツ</t>
    </rPh>
    <rPh sb="175" eb="176">
      <t>ネン</t>
    </rPh>
    <rPh sb="176" eb="177">
      <t>カン</t>
    </rPh>
    <rPh sb="178" eb="180">
      <t>オオハバ</t>
    </rPh>
    <rPh sb="181" eb="183">
      <t>ゲンショウ</t>
    </rPh>
    <rPh sb="191" eb="193">
      <t>コンゴ</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</si>
  <si>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</si>
  <si>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</si>
  <si>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有形固定資産減価償却率</t>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</si>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</sst>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0"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0" fontId="1" fillId="0" borderId="0" xfId="34" applyNumberFormat="1" applyFont="1" applyFill="1" applyBorder="1">
      <alignment vertical="center"/>
    </xf>
    <xf numFmtId="0" fontId="31" fillId="0" borderId="0" xfId="38" applyFont="1" applyAlignment="1">
      <alignment vertical="center"/>
    </xf>
    <xf numFmtId="188" fontId="1" fillId="0" borderId="0" xfId="34" applyNumberFormat="1" applyFont="1" applyFill="1" applyBorder="1">
      <alignment vertical="center"/>
    </xf>
    <xf numFmtId="188" fontId="1"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0" xfId="34" applyFont="1" applyFill="1" applyBorder="1" applyAlignment="1">
      <alignment horizontal="center" vertical="center"/>
    </xf>
    <xf numFmtId="0" fontId="1" fillId="0" borderId="37" xfId="34" applyFont="1" applyFill="1" applyBorder="1" applyAlignment="1">
      <alignment horizontal="center" vertical="center"/>
    </xf>
    <xf numFmtId="178" fontId="0" fillId="0" borderId="34" xfId="34" applyNumberFormat="1" applyFont="1" applyFill="1" applyBorder="1" applyAlignment="1">
      <alignment horizontal="center" vertical="center"/>
    </xf>
    <xf numFmtId="0" fontId="1" fillId="0" borderId="38" xfId="34" applyFont="1" applyFill="1" applyBorder="1" applyAlignment="1">
      <alignment horizontal="center" vertical="center"/>
    </xf>
    <xf numFmtId="0" fontId="1" fillId="0" borderId="60" xfId="34" applyFont="1" applyFill="1" applyBorder="1" applyAlignment="1">
      <alignment horizontal="center" vertical="center"/>
    </xf>
    <xf numFmtId="188" fontId="1" fillId="5" borderId="34"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34"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41" xfId="34" applyFont="1" applyFill="1" applyBorder="1" applyAlignment="1">
      <alignment horizontal="center" vertical="center"/>
    </xf>
    <xf numFmtId="188" fontId="1" fillId="5" borderId="46" xfId="35" applyNumberFormat="1" applyFont="1" applyFill="1" applyBorder="1" applyAlignment="1">
      <alignment horizontal="center" vertical="center"/>
    </xf>
    <xf numFmtId="179" fontId="1" fillId="5" borderId="40"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9" fontId="1" fillId="5" borderId="38"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41" xfId="35" applyNumberFormat="1" applyFont="1" applyFill="1" applyBorder="1" applyAlignment="1">
      <alignment horizontal="center" vertical="center" wrapText="1"/>
    </xf>
    <xf numFmtId="179" fontId="1" fillId="5" borderId="34" xfId="35" applyNumberFormat="1" applyFont="1" applyFill="1" applyBorder="1" applyAlignment="1">
      <alignment horizontal="center" vertical="center" wrapText="1"/>
    </xf>
    <xf numFmtId="0" fontId="1" fillId="0" borderId="42"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39" xfId="34" applyFont="1" applyFill="1" applyBorder="1" applyAlignment="1">
      <alignment horizontal="center" vertical="center"/>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0" fontId="1" fillId="0" borderId="40"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1" xfId="34" applyFont="1" applyFill="1" applyBorder="1" applyAlignment="1" applyProtection="1">
      <alignment horizontal="left" vertical="top" wrapText="1"/>
      <protection locked="0"/>
    </xf>
    <xf numFmtId="178" fontId="1" fillId="0" borderId="0" xfId="34" applyNumberFormat="1" applyFont="1" applyFill="1" applyBorder="1">
      <alignment vertical="center"/>
    </xf>
    <xf numFmtId="178" fontId="30"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179" fontId="1" fillId="5" borderId="0" xfId="35" applyNumberFormat="1" applyFont="1" applyFill="1" applyBorder="1" applyAlignment="1">
      <alignment vertical="center" wrapText="1"/>
    </xf>
    <xf numFmtId="0" fontId="1" fillId="0" borderId="41" xfId="34" applyFont="1" applyFill="1" applyBorder="1" applyAlignment="1" applyProtection="1">
      <alignment horizontal="left" vertical="top"/>
      <protection locked="0"/>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2" fillId="5" borderId="0" xfId="5" applyFont="1" applyFill="1"/>
    <xf numFmtId="0" fontId="8" fillId="5" borderId="0" xfId="5" applyFont="1" applyFill="1" applyAlignment="1" applyProtection="1">
      <protection hidden="1"/>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67088</c:v>
                </c:pt>
                <c:pt idx="1">
                  <c:v>70489</c:v>
                </c:pt>
                <c:pt idx="2">
                  <c:v>84389</c:v>
                </c:pt>
                <c:pt idx="3">
                  <c:v>83623</c:v>
                </c:pt>
                <c:pt idx="4">
                  <c:v>87974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27800</c:v>
                </c:pt>
                <c:pt idx="1">
                  <c:v>27672</c:v>
                </c:pt>
                <c:pt idx="2">
                  <c:v>118768</c:v>
                </c:pt>
                <c:pt idx="3">
                  <c:v>46684</c:v>
                </c:pt>
                <c:pt idx="4">
                  <c:v>80661</c:v>
                </c:pt>
              </c:numCache>
            </c:numRef>
          </c:val>
          <c:smooth val="0"/>
        </c:ser>
        <c:dLbls>
          <c:showLegendKey val="0"/>
          <c:showVal val="0"/>
          <c:showCatName val="0"/>
          <c:showSerName val="0"/>
          <c:showPercent val="0"/>
          <c:showBubbleSize val="0"/>
        </c:dLbls>
        <c:marker val="1"/>
        <c:smooth val="0"/>
        <c:axId val="117415296"/>
        <c:axId val="121927168"/>
      </c:lineChart>
      <c:catAx>
        <c:axId val="1174152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927168"/>
        <c:crosses val="autoZero"/>
        <c:auto val="1"/>
        <c:lblAlgn val="ctr"/>
        <c:lblOffset val="100"/>
        <c:tickLblSkip val="1"/>
        <c:tickMarkSkip val="1"/>
        <c:noMultiLvlLbl val="0"/>
      </c:catAx>
      <c:valAx>
        <c:axId val="12192716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7415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4.8600000000000003</c:v>
                </c:pt>
                <c:pt idx="1">
                  <c:v>1.7</c:v>
                </c:pt>
                <c:pt idx="2">
                  <c:v>2.27</c:v>
                </c:pt>
                <c:pt idx="3">
                  <c:v>1.03</c:v>
                </c:pt>
                <c:pt idx="4">
                  <c:v>1.1599999999999999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16.05</c:v>
                </c:pt>
                <c:pt idx="1">
                  <c:v>18.350000000000001</c:v>
                </c:pt>
                <c:pt idx="2">
                  <c:v>19</c:v>
                </c:pt>
                <c:pt idx="3">
                  <c:v>18.59</c:v>
                </c:pt>
                <c:pt idx="4">
                  <c:v>18.55</c:v>
                </c:pt>
              </c:numCache>
            </c:numRef>
          </c:val>
        </c:ser>
        <c:dLbls>
          <c:showLegendKey val="0"/>
          <c:showVal val="0"/>
          <c:showCatName val="0"/>
          <c:showSerName val="0"/>
          <c:showPercent val="0"/>
          <c:showBubbleSize val="0"/>
        </c:dLbls>
        <c:gapWidth val="250"/>
        <c:overlap val="100"/>
        <c:axId val="115629440"/>
        <c:axId val="115635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3.97</c:v>
                </c:pt>
                <c:pt idx="1">
                  <c:v>-0.85</c:v>
                </c:pt>
                <c:pt idx="2">
                  <c:v>1.19</c:v>
                </c:pt>
                <c:pt idx="3">
                  <c:v>-1.88</c:v>
                </c:pt>
                <c:pt idx="4">
                  <c:v>0.43</c:v>
                </c:pt>
              </c:numCache>
            </c:numRef>
          </c:val>
          <c:smooth val="0"/>
        </c:ser>
        <c:dLbls>
          <c:showLegendKey val="0"/>
          <c:showVal val="0"/>
          <c:showCatName val="0"/>
          <c:showSerName val="0"/>
          <c:showPercent val="0"/>
          <c:showBubbleSize val="0"/>
        </c:dLbls>
        <c:marker val="1"/>
        <c:smooth val="0"/>
        <c:axId val="115629440"/>
        <c:axId val="115635712"/>
      </c:lineChart>
      <c:catAx>
        <c:axId val="115629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635712"/>
        <c:crosses val="autoZero"/>
        <c:auto val="1"/>
        <c:lblAlgn val="ctr"/>
        <c:lblOffset val="100"/>
        <c:tickLblSkip val="1"/>
        <c:tickMarkSkip val="1"/>
        <c:noMultiLvlLbl val="0"/>
      </c:catAx>
      <c:valAx>
        <c:axId val="115635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629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0.08</c:v>
                </c:pt>
                <c:pt idx="2">
                  <c:v>#N/A</c:v>
                </c:pt>
                <c:pt idx="3">
                  <c:v>0.09</c:v>
                </c:pt>
                <c:pt idx="4">
                  <c:v>#N/A</c:v>
                </c:pt>
                <c:pt idx="5">
                  <c:v>0</c:v>
                </c:pt>
                <c:pt idx="6">
                  <c:v>#N/A</c:v>
                </c:pt>
                <c:pt idx="7">
                  <c:v>0</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0.1</c:v>
                </c:pt>
                <c:pt idx="2">
                  <c:v>#N/A</c:v>
                </c:pt>
                <c:pt idx="3">
                  <c:v>0.15</c:v>
                </c:pt>
                <c:pt idx="4">
                  <c:v>#N/A</c:v>
                </c:pt>
                <c:pt idx="5">
                  <c:v>0.05</c:v>
                </c:pt>
                <c:pt idx="6">
                  <c:v>#N/A</c:v>
                </c:pt>
                <c:pt idx="7">
                  <c:v>0.01</c:v>
                </c:pt>
                <c:pt idx="8">
                  <c:v>#N/A</c:v>
                </c:pt>
                <c:pt idx="9">
                  <c:v>0.34</c:v>
                </c:pt>
              </c:numCache>
            </c:numRef>
          </c:val>
        </c:ser>
        <c:ser>
          <c:idx val="3"/>
          <c:order val="3"/>
          <c:tx>
            <c:strRef>
              <c:f>データシート!$A$30</c:f>
              <c:strCache>
                <c:ptCount val="1"/>
                <c:pt idx="0">
                  <c:v>公園墓地整備事業特別会計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0.41</c:v>
                </c:pt>
                <c:pt idx="2">
                  <c:v>#N/A</c:v>
                </c:pt>
                <c:pt idx="3">
                  <c:v>0.45</c:v>
                </c:pt>
                <c:pt idx="4">
                  <c:v>#N/A</c:v>
                </c:pt>
                <c:pt idx="5">
                  <c:v>0.46</c:v>
                </c:pt>
                <c:pt idx="6">
                  <c:v>#N/A</c:v>
                </c:pt>
                <c:pt idx="7">
                  <c:v>0.5</c:v>
                </c:pt>
                <c:pt idx="8">
                  <c:v>#N/A</c:v>
                </c:pt>
                <c:pt idx="9">
                  <c:v>0.45</c:v>
                </c:pt>
              </c:numCache>
            </c:numRef>
          </c:val>
        </c:ser>
        <c:ser>
          <c:idx val="4"/>
          <c:order val="4"/>
          <c:tx>
            <c:strRef>
              <c:f>データシート!$A$31</c:f>
              <c:strCache>
                <c:ptCount val="1"/>
                <c:pt idx="0">
                  <c:v>農業共済事業会計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0.83</c:v>
                </c:pt>
                <c:pt idx="2">
                  <c:v>#N/A</c:v>
                </c:pt>
                <c:pt idx="3">
                  <c:v>0.82</c:v>
                </c:pt>
                <c:pt idx="4">
                  <c:v>#N/A</c:v>
                </c:pt>
                <c:pt idx="5">
                  <c:v>0.77</c:v>
                </c:pt>
                <c:pt idx="6">
                  <c:v>#N/A</c:v>
                </c:pt>
                <c:pt idx="7">
                  <c:v>0.74</c:v>
                </c:pt>
                <c:pt idx="8">
                  <c:v>#N/A</c:v>
                </c:pt>
                <c:pt idx="9">
                  <c:v>0.69</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4.4400000000000004</c:v>
                </c:pt>
                <c:pt idx="2">
                  <c:v>#N/A</c:v>
                </c:pt>
                <c:pt idx="3">
                  <c:v>1.24</c:v>
                </c:pt>
                <c:pt idx="4">
                  <c:v>#N/A</c:v>
                </c:pt>
                <c:pt idx="5">
                  <c:v>1.79</c:v>
                </c:pt>
                <c:pt idx="6">
                  <c:v>#N/A</c:v>
                </c:pt>
                <c:pt idx="7">
                  <c:v>0.52</c:v>
                </c:pt>
                <c:pt idx="8">
                  <c:v>#N/A</c:v>
                </c:pt>
                <c:pt idx="9">
                  <c:v>0.71</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5.01</c:v>
                </c:pt>
                <c:pt idx="2">
                  <c:v>#N/A</c:v>
                </c:pt>
                <c:pt idx="3">
                  <c:v>4.4400000000000004</c:v>
                </c:pt>
                <c:pt idx="4">
                  <c:v>#N/A</c:v>
                </c:pt>
                <c:pt idx="5">
                  <c:v>3.78</c:v>
                </c:pt>
                <c:pt idx="6">
                  <c:v>#N/A</c:v>
                </c:pt>
                <c:pt idx="7">
                  <c:v>1.57</c:v>
                </c:pt>
                <c:pt idx="8">
                  <c:v>#N/A</c:v>
                </c:pt>
                <c:pt idx="9">
                  <c:v>0.73</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0.2</c:v>
                </c:pt>
                <c:pt idx="2">
                  <c:v>#N/A</c:v>
                </c:pt>
                <c:pt idx="3">
                  <c:v>0.55000000000000004</c:v>
                </c:pt>
                <c:pt idx="4">
                  <c:v>#N/A</c:v>
                </c:pt>
                <c:pt idx="5">
                  <c:v>0.4</c:v>
                </c:pt>
                <c:pt idx="6">
                  <c:v>#N/A</c:v>
                </c:pt>
                <c:pt idx="7">
                  <c:v>0.16</c:v>
                </c:pt>
                <c:pt idx="8">
                  <c:v>#N/A</c:v>
                </c:pt>
                <c:pt idx="9">
                  <c:v>0.75</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2.9</c:v>
                </c:pt>
                <c:pt idx="2">
                  <c:v>#N/A</c:v>
                </c:pt>
                <c:pt idx="3">
                  <c:v>2.96</c:v>
                </c:pt>
                <c:pt idx="4">
                  <c:v>#N/A</c:v>
                </c:pt>
                <c:pt idx="5">
                  <c:v>3.58</c:v>
                </c:pt>
                <c:pt idx="6">
                  <c:v>#N/A</c:v>
                </c:pt>
                <c:pt idx="7">
                  <c:v>3.5</c:v>
                </c:pt>
                <c:pt idx="8">
                  <c:v>#N/A</c:v>
                </c:pt>
                <c:pt idx="9">
                  <c:v>2.4500000000000002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10.38</c:v>
                </c:pt>
                <c:pt idx="2">
                  <c:v>#N/A</c:v>
                </c:pt>
                <c:pt idx="3">
                  <c:v>8.6</c:v>
                </c:pt>
                <c:pt idx="4">
                  <c:v>#N/A</c:v>
                </c:pt>
                <c:pt idx="5">
                  <c:v>9.41</c:v>
                </c:pt>
                <c:pt idx="6">
                  <c:v>#N/A</c:v>
                </c:pt>
                <c:pt idx="7">
                  <c:v>8.77</c:v>
                </c:pt>
                <c:pt idx="8">
                  <c:v>#N/A</c:v>
                </c:pt>
                <c:pt idx="9">
                  <c:v>7.71</c:v>
                </c:pt>
              </c:numCache>
            </c:numRef>
          </c:val>
        </c:ser>
        <c:dLbls>
          <c:showLegendKey val="0"/>
          <c:showVal val="0"/>
          <c:showCatName val="0"/>
          <c:showSerName val="0"/>
          <c:showPercent val="0"/>
          <c:showBubbleSize val="0"/>
        </c:dLbls>
        <c:gapWidth val="150"/>
        <c:overlap val="100"/>
        <c:axId val="130366464"/>
        <c:axId val="130380544"/>
      </c:barChart>
      <c:catAx>
        <c:axId val="130366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0380544"/>
        <c:crosses val="autoZero"/>
        <c:auto val="1"/>
        <c:lblAlgn val="ctr"/>
        <c:lblOffset val="100"/>
        <c:tickLblSkip val="1"/>
        <c:tickMarkSkip val="1"/>
        <c:noMultiLvlLbl val="0"/>
      </c:catAx>
      <c:valAx>
        <c:axId val="130380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3664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2404</c:v>
                </c:pt>
                <c:pt idx="5">
                  <c:v>2399</c:v>
                </c:pt>
                <c:pt idx="8">
                  <c:v>2389</c:v>
                </c:pt>
                <c:pt idx="11">
                  <c:v>2422</c:v>
                </c:pt>
                <c:pt idx="14">
                  <c:v>2322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290</c:v>
                </c:pt>
                <c:pt idx="3">
                  <c:v>230</c:v>
                </c:pt>
                <c:pt idx="6">
                  <c:v>165</c:v>
                </c:pt>
                <c:pt idx="9">
                  <c:v>104</c:v>
                </c:pt>
                <c:pt idx="12">
                  <c:v>24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15</c:v>
                </c:pt>
                <c:pt idx="9">
                  <c:v>44</c:v>
                </c:pt>
                <c:pt idx="12">
                  <c:v>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1643</c:v>
                </c:pt>
                <c:pt idx="3">
                  <c:v>1613</c:v>
                </c:pt>
                <c:pt idx="6">
                  <c:v>1601</c:v>
                </c:pt>
                <c:pt idx="9">
                  <c:v>1493</c:v>
                </c:pt>
                <c:pt idx="12">
                  <c:v>1426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2026</c:v>
                </c:pt>
                <c:pt idx="3">
                  <c:v>1962</c:v>
                </c:pt>
                <c:pt idx="6">
                  <c:v>1776</c:v>
                </c:pt>
                <c:pt idx="9">
                  <c:v>1798</c:v>
                </c:pt>
                <c:pt idx="12">
                  <c:v>1626</c:v>
                </c:pt>
              </c:numCache>
            </c:numRef>
          </c:val>
        </c:ser>
        <c:dLbls>
          <c:showLegendKey val="0"/>
          <c:showVal val="0"/>
          <c:showCatName val="0"/>
          <c:showSerName val="0"/>
          <c:showPercent val="0"/>
          <c:showBubbleSize val="0"/>
        </c:dLbls>
        <c:gapWidth val="100"/>
        <c:overlap val="100"/>
        <c:axId val="121854976"/>
        <c:axId val="121857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1555</c:v>
                </c:pt>
                <c:pt idx="2">
                  <c:v>#N/A</c:v>
                </c:pt>
                <c:pt idx="3">
                  <c:v>#N/A</c:v>
                </c:pt>
                <c:pt idx="4">
                  <c:v>1406</c:v>
                </c:pt>
                <c:pt idx="5">
                  <c:v>#N/A</c:v>
                </c:pt>
                <c:pt idx="6">
                  <c:v>#N/A</c:v>
                </c:pt>
                <c:pt idx="7">
                  <c:v>1168</c:v>
                </c:pt>
                <c:pt idx="8">
                  <c:v>#N/A</c:v>
                </c:pt>
                <c:pt idx="9">
                  <c:v>#N/A</c:v>
                </c:pt>
                <c:pt idx="10">
                  <c:v>1017</c:v>
                </c:pt>
                <c:pt idx="11">
                  <c:v>#N/A</c:v>
                </c:pt>
                <c:pt idx="12">
                  <c:v>#N/A</c:v>
                </c:pt>
                <c:pt idx="13">
                  <c:v>820</c:v>
                </c:pt>
                <c:pt idx="14">
                  <c:v>#N/A</c:v>
                </c:pt>
              </c:numCache>
            </c:numRef>
          </c:val>
          <c:smooth val="0"/>
        </c:ser>
        <c:dLbls>
          <c:showLegendKey val="0"/>
          <c:showVal val="0"/>
          <c:showCatName val="0"/>
          <c:showSerName val="0"/>
          <c:showPercent val="0"/>
          <c:showBubbleSize val="0"/>
        </c:dLbls>
        <c:marker val="1"/>
        <c:smooth val="0"/>
        <c:axId val="121854976"/>
        <c:axId val="121857152"/>
      </c:lineChart>
      <c:catAx>
        <c:axId val="121854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1857152"/>
        <c:crosses val="autoZero"/>
        <c:auto val="1"/>
        <c:lblAlgn val="ctr"/>
        <c:lblOffset val="100"/>
        <c:tickLblSkip val="1"/>
        <c:tickMarkSkip val="1"/>
        <c:noMultiLvlLbl val="0"/>
      </c:catAx>
      <c:valAx>
        <c:axId val="121857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854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23932</c:v>
                </c:pt>
                <c:pt idx="5">
                  <c:v>24136</c:v>
                </c:pt>
                <c:pt idx="8">
                  <c:v>23735</c:v>
                </c:pt>
                <c:pt idx="11">
                  <c:v>23119</c:v>
                </c:pt>
                <c:pt idx="14">
                  <c:v>23238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2397</c:v>
                </c:pt>
                <c:pt idx="5">
                  <c:v>2245</c:v>
                </c:pt>
                <c:pt idx="8">
                  <c:v>2080</c:v>
                </c:pt>
                <c:pt idx="11">
                  <c:v>1995</c:v>
                </c:pt>
                <c:pt idx="14">
                  <c:v>1918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3539</c:v>
                </c:pt>
                <c:pt idx="5">
                  <c:v>3667</c:v>
                </c:pt>
                <c:pt idx="8">
                  <c:v>3726</c:v>
                </c:pt>
                <c:pt idx="11">
                  <c:v>3587</c:v>
                </c:pt>
                <c:pt idx="14">
                  <c:v>3785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2827</c:v>
                </c:pt>
                <c:pt idx="3">
                  <c:v>2702</c:v>
                </c:pt>
                <c:pt idx="6">
                  <c:v>2217</c:v>
                </c:pt>
                <c:pt idx="9">
                  <c:v>1741</c:v>
                </c:pt>
                <c:pt idx="12">
                  <c:v>1384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50</c:v>
                </c:pt>
                <c:pt idx="3">
                  <c:v>60</c:v>
                </c:pt>
                <c:pt idx="6">
                  <c:v>165</c:v>
                </c:pt>
                <c:pt idx="9">
                  <c:v>178</c:v>
                </c:pt>
                <c:pt idx="12">
                  <c:v>122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20049</c:v>
                </c:pt>
                <c:pt idx="3">
                  <c:v>18629</c:v>
                </c:pt>
                <c:pt idx="6">
                  <c:v>17161</c:v>
                </c:pt>
                <c:pt idx="9">
                  <c:v>15794</c:v>
                </c:pt>
                <c:pt idx="12">
                  <c:v>14669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2841</c:v>
                </c:pt>
                <c:pt idx="3">
                  <c:v>2413</c:v>
                </c:pt>
                <c:pt idx="6">
                  <c:v>215</c:v>
                </c:pt>
                <c:pt idx="9">
                  <c:v>75</c:v>
                </c:pt>
                <c:pt idx="12">
                  <c:v>44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14136</c:v>
                </c:pt>
                <c:pt idx="3">
                  <c:v>13821</c:v>
                </c:pt>
                <c:pt idx="6">
                  <c:v>16978</c:v>
                </c:pt>
                <c:pt idx="9">
                  <c:v>17238</c:v>
                </c:pt>
                <c:pt idx="12">
                  <c:v>18766</c:v>
                </c:pt>
              </c:numCache>
            </c:numRef>
          </c:val>
        </c:ser>
        <c:dLbls>
          <c:showLegendKey val="0"/>
          <c:showVal val="0"/>
          <c:showCatName val="0"/>
          <c:showSerName val="0"/>
          <c:showPercent val="0"/>
          <c:showBubbleSize val="0"/>
        </c:dLbls>
        <c:gapWidth val="100"/>
        <c:overlap val="100"/>
        <c:axId val="132996480"/>
        <c:axId val="133010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10034</c:v>
                </c:pt>
                <c:pt idx="2">
                  <c:v>#N/A</c:v>
                </c:pt>
                <c:pt idx="3">
                  <c:v>#N/A</c:v>
                </c:pt>
                <c:pt idx="4">
                  <c:v>7576</c:v>
                </c:pt>
                <c:pt idx="5">
                  <c:v>#N/A</c:v>
                </c:pt>
                <c:pt idx="6">
                  <c:v>#N/A</c:v>
                </c:pt>
                <c:pt idx="7">
                  <c:v>7195</c:v>
                </c:pt>
                <c:pt idx="8">
                  <c:v>#N/A</c:v>
                </c:pt>
                <c:pt idx="9">
                  <c:v>#N/A</c:v>
                </c:pt>
                <c:pt idx="10">
                  <c:v>6325</c:v>
                </c:pt>
                <c:pt idx="11">
                  <c:v>#N/A</c:v>
                </c:pt>
                <c:pt idx="12">
                  <c:v>#N/A</c:v>
                </c:pt>
                <c:pt idx="13">
                  <c:v>6044</c:v>
                </c:pt>
                <c:pt idx="14">
                  <c:v>#N/A</c:v>
                </c:pt>
              </c:numCache>
            </c:numRef>
          </c:val>
          <c:smooth val="0"/>
        </c:ser>
        <c:dLbls>
          <c:showLegendKey val="0"/>
          <c:showVal val="0"/>
          <c:showCatName val="0"/>
          <c:showSerName val="0"/>
          <c:showPercent val="0"/>
          <c:showBubbleSize val="0"/>
        </c:dLbls>
        <c:marker val="1"/>
        <c:smooth val="0"/>
        <c:axId val="132996480"/>
        <c:axId val="133010944"/>
      </c:lineChart>
      <c:catAx>
        <c:axId val="132996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3010944"/>
        <c:crosses val="autoZero"/>
        <c:auto val="1"/>
        <c:lblAlgn val="ctr"/>
        <c:lblOffset val="100"/>
        <c:tickLblSkip val="1"/>
        <c:tickMarkSkip val="1"/>
        <c:noMultiLvlLbl val="0"/>
      </c:catAx>
      <c:valAx>
        <c:axId val="133010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996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91847296"/>
        <c:axId val="92013312"/>
      </c:scatterChart>
      <c:valAx>
        <c:axId val="9184729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013312"/>
        <c:crosses val="autoZero"/>
        <c:crossBetween val="midCat"/>
      </c:valAx>
      <c:valAx>
        <c:axId val="9201331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9184729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manualLayout>
                  <c:x val="-4.5171070442460083E-2"/>
                  <c:y val="-6.2527233115468414E-2"/>
                </c:manualLayout>
              </c:layout>
              <c:tx>
                <c:strRef>
                  <c:f>公会計指標分析・財政指標組合せ分析表!$N$72</c:f>
                  <c:strCache>
                    <c:ptCount val="1"/>
                    <c:pt idx="0">
                      <c:v>H26</c:v>
                    </c:pt>
                  </c:strCache>
                </c:strRef>
              </c:tx>
              <c:dLblPos val="r"/>
              <c:showLegendKey val="0"/>
              <c:showVal val="0"/>
              <c:showCatName val="0"/>
              <c:showSerName val="0"/>
              <c:showPercent val="0"/>
              <c:showBubbleSize val="0"/>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17.100000000000001</c:v>
                </c:pt>
                <c:pt idx="1">
                  <c:v>15.8</c:v>
                </c:pt>
                <c:pt idx="2">
                  <c:v>14.2</c:v>
                </c:pt>
                <c:pt idx="3">
                  <c:v>12.4</c:v>
                </c:pt>
                <c:pt idx="4">
                  <c:v>10.3</c:v>
                </c:pt>
              </c:numCache>
            </c:numRef>
          </c:xVal>
          <c:yVal>
            <c:numRef>
              <c:f>公会計指標分析・財政指標組合せ分析表!$K$73:$O$73</c:f>
              <c:numCache>
                <c:formatCode>#,##0.0;"▲ "#,##0.0</c:formatCode>
                <c:ptCount val="5"/>
                <c:pt idx="0">
                  <c:v>103.7</c:v>
                </c:pt>
                <c:pt idx="1">
                  <c:v>78.400000000000006</c:v>
                </c:pt>
                <c:pt idx="2">
                  <c:v>74.5</c:v>
                </c:pt>
                <c:pt idx="3">
                  <c:v>66.5</c:v>
                </c:pt>
                <c:pt idx="4">
                  <c:v>61.6</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manualLayout>
                  <c:x val="-1.823985408116735E-2"/>
                  <c:y val="-6.2527233115468414E-2"/>
                </c:manualLayout>
              </c:layout>
              <c:tx>
                <c:strRef>
                  <c:f>公会計指標分析・財政指標組合せ分析表!$L$72</c:f>
                  <c:strCache>
                    <c:ptCount val="1"/>
                    <c:pt idx="0">
                      <c:v>H24</c:v>
                    </c:pt>
                  </c:strCache>
                </c:strRef>
              </c:tx>
              <c:dLblPos val="r"/>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13.5</c:v>
                </c:pt>
                <c:pt idx="1">
                  <c:v>12.4</c:v>
                </c:pt>
                <c:pt idx="2">
                  <c:v>11.5</c:v>
                </c:pt>
                <c:pt idx="3">
                  <c:v>10.4</c:v>
                </c:pt>
                <c:pt idx="4">
                  <c:v>9.5</c:v>
                </c:pt>
              </c:numCache>
            </c:numRef>
          </c:xVal>
          <c:yVal>
            <c:numRef>
              <c:f>公会計指標分析・財政指標組合せ分析表!$K$77:$O$77</c:f>
              <c:numCache>
                <c:formatCode>#,##0.0;"▲ "#,##0.0</c:formatCode>
                <c:ptCount val="5"/>
                <c:pt idx="0">
                  <c:v>75.900000000000006</c:v>
                </c:pt>
                <c:pt idx="1">
                  <c:v>64.599999999999994</c:v>
                </c:pt>
                <c:pt idx="2">
                  <c:v>52.8</c:v>
                </c:pt>
                <c:pt idx="3">
                  <c:v>48.6</c:v>
                </c:pt>
                <c:pt idx="4">
                  <c:v>32.799999999999997</c:v>
                </c:pt>
              </c:numCache>
            </c:numRef>
          </c:yVal>
          <c:smooth val="0"/>
        </c:ser>
        <c:dLbls>
          <c:showLegendKey val="0"/>
          <c:showVal val="0"/>
          <c:showCatName val="0"/>
          <c:showSerName val="0"/>
          <c:showPercent val="0"/>
          <c:showBubbleSize val="0"/>
        </c:dLbls>
        <c:axId val="105629568"/>
        <c:axId val="116637696"/>
      </c:scatterChart>
      <c:valAx>
        <c:axId val="105629568"/>
        <c:scaling>
          <c:orientation val="minMax"/>
          <c:max val="17.8"/>
          <c:min val="9"/>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6637696"/>
        <c:crosses val="autoZero"/>
        <c:crossBetween val="midCat"/>
      </c:valAx>
      <c:valAx>
        <c:axId val="116637696"/>
        <c:scaling>
          <c:orientation val="minMax"/>
          <c:max val="116"/>
          <c:min val="24"/>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0562956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ほとんどの項目で、元利償還金等が減少しており、実質公債費比率の分子は、ここ５年間で</a:t>
          </a:r>
          <a:r>
            <a:rPr kumimoji="1" lang="en-US" altLang="ja-JP" sz="1100">
              <a:solidFill>
                <a:schemeClr val="dk1"/>
              </a:solidFill>
              <a:effectLst/>
              <a:latin typeface="+mn-lt"/>
              <a:ea typeface="+mn-ea"/>
              <a:cs typeface="+mn-cs"/>
            </a:rPr>
            <a:t>735</a:t>
          </a:r>
          <a:r>
            <a:rPr kumimoji="1" lang="ja-JP" altLang="ja-JP" sz="1100">
              <a:solidFill>
                <a:schemeClr val="dk1"/>
              </a:solidFill>
              <a:effectLst/>
              <a:latin typeface="+mn-lt"/>
              <a:ea typeface="+mn-ea"/>
              <a:cs typeface="+mn-cs"/>
            </a:rPr>
            <a:t>百万円減少しています。</a:t>
          </a:r>
          <a:endParaRPr lang="ja-JP" altLang="ja-JP" sz="1400">
            <a:effectLst/>
          </a:endParaRPr>
        </a:p>
        <a:p>
          <a:r>
            <a:rPr kumimoji="1" lang="ja-JP" altLang="ja-JP" sz="1100">
              <a:solidFill>
                <a:schemeClr val="dk1"/>
              </a:solidFill>
              <a:effectLst/>
              <a:latin typeface="+mn-lt"/>
              <a:ea typeface="+mn-ea"/>
              <a:cs typeface="+mn-cs"/>
            </a:rPr>
            <a:t>　この主な要因は、平成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年度において公的資金補償金免除繰上償還制度の活用により、高金利債を低金利債へ借り換えたことや平成</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年度に策定した財政再建推進計画やこれを継承した行財政改革推進プランにより投資的経費に充当する地方債の発行に上限枠を設けてきたことです。</a:t>
          </a:r>
          <a:endParaRPr lang="ja-JP" altLang="ja-JP" sz="1400">
            <a:effectLst/>
          </a:endParaRPr>
        </a:p>
        <a:p>
          <a:r>
            <a:rPr kumimoji="1" lang="ja-JP" altLang="ja-JP" sz="1100">
              <a:solidFill>
                <a:schemeClr val="dk1"/>
              </a:solidFill>
              <a:effectLst/>
              <a:latin typeface="+mn-lt"/>
              <a:ea typeface="+mn-ea"/>
              <a:cs typeface="+mn-cs"/>
            </a:rPr>
            <a:t>　今後も引き続き当該プランに基づき、新規の地方債の発行を抑制し、当該比率の更なる改善を目指していきます。</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将来負担比率の分子はここ５年間で、</a:t>
          </a:r>
          <a:r>
            <a:rPr kumimoji="1" lang="en-US" altLang="ja-JP" sz="1100">
              <a:solidFill>
                <a:schemeClr val="dk1"/>
              </a:solidFill>
              <a:effectLst/>
              <a:latin typeface="+mn-lt"/>
              <a:ea typeface="+mn-ea"/>
              <a:cs typeface="+mn-cs"/>
            </a:rPr>
            <a:t>3,990</a:t>
          </a:r>
          <a:r>
            <a:rPr kumimoji="1" lang="ja-JP" altLang="ja-JP" sz="1100">
              <a:solidFill>
                <a:schemeClr val="dk1"/>
              </a:solidFill>
              <a:effectLst/>
              <a:latin typeface="+mn-lt"/>
              <a:ea typeface="+mn-ea"/>
              <a:cs typeface="+mn-cs"/>
            </a:rPr>
            <a:t>百万円減少しています。これは、下水道事業債などの「公営企業債等繰入見込額」が</a:t>
          </a:r>
          <a:r>
            <a:rPr kumimoji="1" lang="en-US" altLang="ja-JP" sz="1100">
              <a:solidFill>
                <a:schemeClr val="dk1"/>
              </a:solidFill>
              <a:effectLst/>
              <a:latin typeface="+mn-lt"/>
              <a:ea typeface="+mn-ea"/>
              <a:cs typeface="+mn-cs"/>
            </a:rPr>
            <a:t>5,380</a:t>
          </a:r>
          <a:r>
            <a:rPr kumimoji="1" lang="ja-JP" altLang="ja-JP" sz="1100">
              <a:solidFill>
                <a:schemeClr val="dk1"/>
              </a:solidFill>
              <a:effectLst/>
              <a:latin typeface="+mn-lt"/>
              <a:ea typeface="+mn-ea"/>
              <a:cs typeface="+mn-cs"/>
            </a:rPr>
            <a:t>百万円、土地開発公社先行取得用地費や国営加古川西部土地改良事業負担金などの「債務負担行為に基づく支出予定額額」が</a:t>
          </a:r>
          <a:r>
            <a:rPr kumimoji="1" lang="en-US" altLang="ja-JP" sz="1100">
              <a:solidFill>
                <a:schemeClr val="dk1"/>
              </a:solidFill>
              <a:effectLst/>
              <a:latin typeface="+mn-lt"/>
              <a:ea typeface="+mn-ea"/>
              <a:cs typeface="+mn-cs"/>
            </a:rPr>
            <a:t>2,797</a:t>
          </a:r>
          <a:r>
            <a:rPr kumimoji="1" lang="ja-JP" altLang="ja-JP" sz="1100">
              <a:solidFill>
                <a:schemeClr val="dk1"/>
              </a:solidFill>
              <a:effectLst/>
              <a:latin typeface="+mn-lt"/>
              <a:ea typeface="+mn-ea"/>
              <a:cs typeface="+mn-cs"/>
            </a:rPr>
            <a:t>百万円減少していることによるものです。</a:t>
          </a:r>
          <a:endParaRPr lang="ja-JP" altLang="ja-JP" sz="1400">
            <a:effectLst/>
          </a:endParaRPr>
        </a:p>
        <a:p>
          <a:r>
            <a:rPr kumimoji="1" lang="ja-JP" altLang="ja-JP" sz="1100">
              <a:solidFill>
                <a:schemeClr val="dk1"/>
              </a:solidFill>
              <a:effectLst/>
              <a:latin typeface="+mn-lt"/>
              <a:ea typeface="+mn-ea"/>
              <a:cs typeface="+mn-cs"/>
            </a:rPr>
            <a:t>　他方、「一般会計等に係る地方債の現在高」は、平成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年度以降、土地開発公社の解散や国の緊急経済対策による教育施設環境整備事業、学校等老朽施設の耐震化事業</a:t>
          </a:r>
          <a:r>
            <a:rPr kumimoji="1" lang="ja-JP" altLang="en-US" sz="1100">
              <a:solidFill>
                <a:schemeClr val="dk1"/>
              </a:solidFill>
              <a:effectLst/>
              <a:latin typeface="+mn-lt"/>
              <a:ea typeface="+mn-ea"/>
              <a:cs typeface="+mn-cs"/>
            </a:rPr>
            <a:t>、鶉野飛行場跡の整備</a:t>
          </a:r>
          <a:r>
            <a:rPr kumimoji="1" lang="ja-JP" altLang="ja-JP" sz="1100">
              <a:solidFill>
                <a:schemeClr val="dk1"/>
              </a:solidFill>
              <a:effectLst/>
              <a:latin typeface="+mn-lt"/>
              <a:ea typeface="+mn-ea"/>
              <a:cs typeface="+mn-cs"/>
            </a:rPr>
            <a:t>等の推進により増加傾向にあります。</a:t>
          </a:r>
          <a:endParaRPr lang="ja-JP" altLang="ja-JP" sz="1400">
            <a:effectLst/>
          </a:endParaRPr>
        </a:p>
        <a:p>
          <a:r>
            <a:rPr kumimoji="1" lang="ja-JP" altLang="ja-JP" sz="1100">
              <a:solidFill>
                <a:schemeClr val="dk1"/>
              </a:solidFill>
              <a:effectLst/>
              <a:latin typeface="+mn-lt"/>
              <a:ea typeface="+mn-ea"/>
              <a:cs typeface="+mn-cs"/>
            </a:rPr>
            <a:t>　今後は、「行財政改革プラン」に基づき、投資的事業に充当する地方債の発行に一定の上限額を設け抑制しながら、当該比率の改善を図ります。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365125"/>
          <a:ext cx="9715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45,345
44,576
150.98
20,907,601
20,743,899
137,646
11,841,046
18,765,675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61.6</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038225"/>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542925"/>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143125"/>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45,345
44,576
150.98
20,907,601
20,743,899
137,646
11,841,046
18,765,675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61.6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45,345
44,576
150.98
20,907,601
20,743,899
137,646
11,841,046
18,765,675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61.6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45,345
44,576
150.98
20,907,601
20,743,899
137,646
11,841,046
18,765,675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61.6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全国平均や類似団体平均より良好な指標を示していますが、少子高齢化や人口減少の市税及び普通交付税等への波及が懸念され、財政基盤が脆弱な状況にあります。</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企業誘致や区画整理による宅地の確保等での人口増・税収増施策を進めていくとともに、</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年度より取り組んでいる「財政再建推進計画」やそれを継承した「行財政改革プラン」に基づき、投資的経費の抑制及び人件費の削減等により、持続可能な財政基盤の確立を図ります。</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159808</xdr:rowOff>
    </xdr:from>
    <xdr:to>
      <xdr:col>7</xdr:col>
      <xdr:colOff>152400</xdr:colOff>
      <xdr:row>45</xdr:row>
      <xdr:rowOff>13758</xdr:rowOff>
    </xdr:to>
    <xdr:cxnSp macro="">
      <xdr:nvCxnSpPr>
        <xdr:cNvPr id="63" name="直線コネクタ 62"/>
        <xdr:cNvCxnSpPr/>
      </xdr:nvCxnSpPr>
      <xdr:spPr>
        <a:xfrm flipV="1">
          <a:off x="4953000" y="6160558"/>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74735</xdr:rowOff>
    </xdr:from>
    <xdr:ext cx="762000" cy="259045"/>
    <xdr:sp macro="" textlink="">
      <xdr:nvSpPr>
        <xdr:cNvPr id="66" name="財政力最大値テキスト"/>
        <xdr:cNvSpPr txBox="1"/>
      </xdr:nvSpPr>
      <xdr:spPr>
        <a:xfrm>
          <a:off x="5041900" y="5904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159808</xdr:rowOff>
    </xdr:from>
    <xdr:to>
      <xdr:col>7</xdr:col>
      <xdr:colOff>241300</xdr:colOff>
      <xdr:row>35</xdr:row>
      <xdr:rowOff>159808</xdr:rowOff>
    </xdr:to>
    <xdr:cxnSp macro="">
      <xdr:nvCxnSpPr>
        <xdr:cNvPr id="67" name="直線コネクタ 66"/>
        <xdr:cNvCxnSpPr/>
      </xdr:nvCxnSpPr>
      <xdr:spPr>
        <a:xfrm>
          <a:off x="4864100" y="6160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66675</xdr:rowOff>
    </xdr:from>
    <xdr:to>
      <xdr:col>7</xdr:col>
      <xdr:colOff>152400</xdr:colOff>
      <xdr:row>40</xdr:row>
      <xdr:rowOff>86783</xdr:rowOff>
    </xdr:to>
    <xdr:cxnSp macro="">
      <xdr:nvCxnSpPr>
        <xdr:cNvPr id="68" name="直線コネクタ 67"/>
        <xdr:cNvCxnSpPr/>
      </xdr:nvCxnSpPr>
      <xdr:spPr>
        <a:xfrm flipV="1">
          <a:off x="4114800" y="692467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86783</xdr:rowOff>
    </xdr:from>
    <xdr:to>
      <xdr:col>6</xdr:col>
      <xdr:colOff>0</xdr:colOff>
      <xdr:row>40</xdr:row>
      <xdr:rowOff>106892</xdr:rowOff>
    </xdr:to>
    <xdr:cxnSp macro="">
      <xdr:nvCxnSpPr>
        <xdr:cNvPr id="71" name="直線コネクタ 70"/>
        <xdr:cNvCxnSpPr/>
      </xdr:nvCxnSpPr>
      <xdr:spPr>
        <a:xfrm flipV="1">
          <a:off x="3225800" y="69447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3" name="テキスト ボックス 72"/>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106892</xdr:rowOff>
    </xdr:from>
    <xdr:to>
      <xdr:col>4</xdr:col>
      <xdr:colOff>482600</xdr:colOff>
      <xdr:row>40</xdr:row>
      <xdr:rowOff>147108</xdr:rowOff>
    </xdr:to>
    <xdr:cxnSp macro="">
      <xdr:nvCxnSpPr>
        <xdr:cNvPr id="74" name="直線コネクタ 73"/>
        <xdr:cNvCxnSpPr/>
      </xdr:nvCxnSpPr>
      <xdr:spPr>
        <a:xfrm flipV="1">
          <a:off x="2336800" y="69648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5" name="フローチャート : 判断 74"/>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6" name="テキスト ボックス 75"/>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127000</xdr:rowOff>
    </xdr:from>
    <xdr:to>
      <xdr:col>3</xdr:col>
      <xdr:colOff>279400</xdr:colOff>
      <xdr:row>40</xdr:row>
      <xdr:rowOff>147108</xdr:rowOff>
    </xdr:to>
    <xdr:cxnSp macro="">
      <xdr:nvCxnSpPr>
        <xdr:cNvPr id="77" name="直線コネクタ 76"/>
        <xdr:cNvCxnSpPr/>
      </xdr:nvCxnSpPr>
      <xdr:spPr>
        <a:xfrm>
          <a:off x="1447800" y="69850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34925</xdr:rowOff>
    </xdr:from>
    <xdr:to>
      <xdr:col>3</xdr:col>
      <xdr:colOff>330200</xdr:colOff>
      <xdr:row>42</xdr:row>
      <xdr:rowOff>136525</xdr:rowOff>
    </xdr:to>
    <xdr:sp macro="" textlink="">
      <xdr:nvSpPr>
        <xdr:cNvPr id="78" name="フローチャート : 判断 77"/>
        <xdr:cNvSpPr/>
      </xdr:nvSpPr>
      <xdr:spPr>
        <a:xfrm>
          <a:off x="2286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121302</xdr:rowOff>
    </xdr:from>
    <xdr:ext cx="762000" cy="259045"/>
    <xdr:sp macro="" textlink="">
      <xdr:nvSpPr>
        <xdr:cNvPr id="79" name="テキスト ボックス 78"/>
        <xdr:cNvSpPr txBox="1"/>
      </xdr:nvSpPr>
      <xdr:spPr>
        <a:xfrm>
          <a:off x="1955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80" name="フローチャート : 判断 79"/>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81" name="テキスト ボックス 80"/>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87" name="円/楕円 86"/>
        <xdr:cNvSpPr/>
      </xdr:nvSpPr>
      <xdr:spPr>
        <a:xfrm>
          <a:off x="49022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32402</xdr:rowOff>
    </xdr:from>
    <xdr:ext cx="762000" cy="259045"/>
    <xdr:sp macro="" textlink="">
      <xdr:nvSpPr>
        <xdr:cNvPr id="88" name="財政力該当値テキスト"/>
        <xdr:cNvSpPr txBox="1"/>
      </xdr:nvSpPr>
      <xdr:spPr>
        <a:xfrm>
          <a:off x="5041900" y="67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35983</xdr:rowOff>
    </xdr:from>
    <xdr:to>
      <xdr:col>6</xdr:col>
      <xdr:colOff>50800</xdr:colOff>
      <xdr:row>40</xdr:row>
      <xdr:rowOff>137583</xdr:rowOff>
    </xdr:to>
    <xdr:sp macro="" textlink="">
      <xdr:nvSpPr>
        <xdr:cNvPr id="89" name="円/楕円 88"/>
        <xdr:cNvSpPr/>
      </xdr:nvSpPr>
      <xdr:spPr>
        <a:xfrm>
          <a:off x="4064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147760</xdr:rowOff>
    </xdr:from>
    <xdr:ext cx="736600" cy="259045"/>
    <xdr:sp macro="" textlink="">
      <xdr:nvSpPr>
        <xdr:cNvPr id="90" name="テキスト ボックス 89"/>
        <xdr:cNvSpPr txBox="1"/>
      </xdr:nvSpPr>
      <xdr:spPr>
        <a:xfrm>
          <a:off x="3733800" y="666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56092</xdr:rowOff>
    </xdr:from>
    <xdr:to>
      <xdr:col>4</xdr:col>
      <xdr:colOff>533400</xdr:colOff>
      <xdr:row>40</xdr:row>
      <xdr:rowOff>157692</xdr:rowOff>
    </xdr:to>
    <xdr:sp macro="" textlink="">
      <xdr:nvSpPr>
        <xdr:cNvPr id="91" name="円/楕円 90"/>
        <xdr:cNvSpPr/>
      </xdr:nvSpPr>
      <xdr:spPr>
        <a:xfrm>
          <a:off x="3175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167869</xdr:rowOff>
    </xdr:from>
    <xdr:ext cx="762000" cy="259045"/>
    <xdr:sp macro="" textlink="">
      <xdr:nvSpPr>
        <xdr:cNvPr id="92" name="テキスト ボックス 91"/>
        <xdr:cNvSpPr txBox="1"/>
      </xdr:nvSpPr>
      <xdr:spPr>
        <a:xfrm>
          <a:off x="2844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96308</xdr:rowOff>
    </xdr:from>
    <xdr:to>
      <xdr:col>3</xdr:col>
      <xdr:colOff>330200</xdr:colOff>
      <xdr:row>41</xdr:row>
      <xdr:rowOff>26458</xdr:rowOff>
    </xdr:to>
    <xdr:sp macro="" textlink="">
      <xdr:nvSpPr>
        <xdr:cNvPr id="93" name="円/楕円 92"/>
        <xdr:cNvSpPr/>
      </xdr:nvSpPr>
      <xdr:spPr>
        <a:xfrm>
          <a:off x="2286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36635</xdr:rowOff>
    </xdr:from>
    <xdr:ext cx="762000" cy="259045"/>
    <xdr:sp macro="" textlink="">
      <xdr:nvSpPr>
        <xdr:cNvPr id="94" name="テキスト ボックス 93"/>
        <xdr:cNvSpPr txBox="1"/>
      </xdr:nvSpPr>
      <xdr:spPr>
        <a:xfrm>
          <a:off x="1955800" y="672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95" name="円/楕円 94"/>
        <xdr:cNvSpPr/>
      </xdr:nvSpPr>
      <xdr:spPr>
        <a:xfrm>
          <a:off x="1397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16527</xdr:rowOff>
    </xdr:from>
    <xdr:ext cx="762000" cy="259045"/>
    <xdr:sp macro="" textlink="">
      <xdr:nvSpPr>
        <xdr:cNvPr id="96" name="テキスト ボックス 95"/>
        <xdr:cNvSpPr txBox="1"/>
      </xdr:nvSpPr>
      <xdr:spPr>
        <a:xfrm>
          <a:off x="1066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行財政改革プラン等に基づき投資的経費の抑制や人件費の削減を行ってきた</a:t>
          </a:r>
          <a:r>
            <a:rPr kumimoji="1" lang="ja-JP" altLang="en-US" sz="1100" baseline="0">
              <a:solidFill>
                <a:schemeClr val="dk1"/>
              </a:solidFill>
              <a:effectLst/>
              <a:latin typeface="+mn-lt"/>
              <a:ea typeface="+mn-ea"/>
              <a:cs typeface="+mn-cs"/>
            </a:rPr>
            <a:t>ことにより、経常収支比率は、前年度から</a:t>
          </a:r>
          <a:r>
            <a:rPr kumimoji="1" lang="en-US" altLang="ja-JP" sz="1100" baseline="0">
              <a:solidFill>
                <a:schemeClr val="dk1"/>
              </a:solidFill>
              <a:effectLst/>
              <a:latin typeface="+mn-lt"/>
              <a:ea typeface="+mn-ea"/>
              <a:cs typeface="+mn-cs"/>
            </a:rPr>
            <a:t>2.1</a:t>
          </a:r>
          <a:r>
            <a:rPr kumimoji="1" lang="ja-JP" altLang="en-US" sz="1100" baseline="0">
              <a:solidFill>
                <a:schemeClr val="dk1"/>
              </a:solidFill>
              <a:effectLst/>
              <a:latin typeface="+mn-lt"/>
              <a:ea typeface="+mn-ea"/>
              <a:cs typeface="+mn-cs"/>
            </a:rPr>
            <a:t>ポイント改善しました。しかし今後、</a:t>
          </a:r>
          <a:r>
            <a:rPr kumimoji="1" lang="ja-JP" altLang="ja-JP" sz="1100" b="0" i="0" baseline="0">
              <a:solidFill>
                <a:schemeClr val="dk1"/>
              </a:solidFill>
              <a:effectLst/>
              <a:latin typeface="+mn-lt"/>
              <a:ea typeface="+mn-ea"/>
              <a:cs typeface="+mn-cs"/>
            </a:rPr>
            <a:t>第三セクター等改革推進債</a:t>
          </a:r>
          <a:r>
            <a:rPr kumimoji="1" lang="ja-JP" altLang="en-US" sz="1100" b="0" i="0" baseline="0">
              <a:solidFill>
                <a:schemeClr val="dk1"/>
              </a:solidFill>
              <a:effectLst/>
              <a:latin typeface="+mn-lt"/>
              <a:ea typeface="+mn-ea"/>
              <a:cs typeface="+mn-cs"/>
            </a:rPr>
            <a:t>や小中学校の耐震化に伴う起債</a:t>
          </a:r>
          <a:r>
            <a:rPr kumimoji="1" lang="ja-JP" altLang="ja-JP" sz="1100" b="0" i="0" baseline="0">
              <a:solidFill>
                <a:schemeClr val="dk1"/>
              </a:solidFill>
              <a:effectLst/>
              <a:latin typeface="+mn-lt"/>
              <a:ea typeface="+mn-ea"/>
              <a:cs typeface="+mn-cs"/>
            </a:rPr>
            <a:t>の償還開始や</a:t>
          </a:r>
          <a:r>
            <a:rPr kumimoji="1" lang="ja-JP" altLang="en-US" sz="1100" b="0" i="0" baseline="0">
              <a:solidFill>
                <a:schemeClr val="dk1"/>
              </a:solidFill>
              <a:effectLst/>
              <a:latin typeface="+mn-lt"/>
              <a:ea typeface="+mn-ea"/>
              <a:cs typeface="+mn-cs"/>
            </a:rPr>
            <a:t>扶助費の増加に伴い経常収支の増加と国調人口の減少による地方交付税等の歳入の減により、当指標の悪化が懸念されています</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引き続き、財政構造の弾力性の確保に努めていきます。</a:t>
          </a:r>
          <a:endParaRPr kumimoji="1" lang="en-US" altLang="ja-JP" sz="1100" b="0" i="0" baseline="0">
            <a:solidFill>
              <a:schemeClr val="dk1"/>
            </a:solidFill>
            <a:effectLst/>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129540</xdr:rowOff>
    </xdr:from>
    <xdr:to>
      <xdr:col>7</xdr:col>
      <xdr:colOff>152400</xdr:colOff>
      <xdr:row>66</xdr:row>
      <xdr:rowOff>2117</xdr:rowOff>
    </xdr:to>
    <xdr:cxnSp macro="">
      <xdr:nvCxnSpPr>
        <xdr:cNvPr id="126" name="直線コネクタ 125"/>
        <xdr:cNvCxnSpPr/>
      </xdr:nvCxnSpPr>
      <xdr:spPr>
        <a:xfrm flipV="1">
          <a:off x="4953000" y="9902190"/>
          <a:ext cx="0" cy="1415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145644</xdr:rowOff>
    </xdr:from>
    <xdr:ext cx="762000" cy="259045"/>
    <xdr:sp macro="" textlink="">
      <xdr:nvSpPr>
        <xdr:cNvPr id="127" name="財政構造の弾力性最小値テキスト"/>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96.5</a:t>
          </a:r>
          <a:endParaRPr kumimoji="1" lang="ja-JP" altLang="en-US" sz="1000" b="1">
            <a:latin typeface="ＭＳ Ｐゴシック"/>
          </a:endParaRPr>
        </a:p>
      </xdr:txBody>
    </xdr:sp>
    <xdr:clientData/>
  </xdr:oneCellAnchor>
  <xdr:twoCellAnchor>
    <xdr:from>
      <xdr:col>7</xdr:col>
      <xdr:colOff>63500</xdr:colOff>
      <xdr:row>66</xdr:row>
      <xdr:rowOff>2117</xdr:rowOff>
    </xdr:from>
    <xdr:to>
      <xdr:col>7</xdr:col>
      <xdr:colOff>241300</xdr:colOff>
      <xdr:row>66</xdr:row>
      <xdr:rowOff>2117</xdr:rowOff>
    </xdr:to>
    <xdr:cxnSp macro="">
      <xdr:nvCxnSpPr>
        <xdr:cNvPr id="128" name="直線コネクタ 127"/>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44467</xdr:rowOff>
    </xdr:from>
    <xdr:ext cx="762000" cy="259045"/>
    <xdr:sp macro="" textlink="">
      <xdr:nvSpPr>
        <xdr:cNvPr id="129" name="財政構造の弾力性最大値テキスト"/>
        <xdr:cNvSpPr txBox="1"/>
      </xdr:nvSpPr>
      <xdr:spPr>
        <a:xfrm>
          <a:off x="5041900" y="9645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78.9</a:t>
          </a:r>
          <a:endParaRPr kumimoji="1" lang="ja-JP" altLang="en-US" sz="1000" b="1">
            <a:latin typeface="ＭＳ Ｐゴシック"/>
          </a:endParaRPr>
        </a:p>
      </xdr:txBody>
    </xdr:sp>
    <xdr:clientData/>
  </xdr:oneCellAnchor>
  <xdr:twoCellAnchor>
    <xdr:from>
      <xdr:col>7</xdr:col>
      <xdr:colOff>63500</xdr:colOff>
      <xdr:row>57</xdr:row>
      <xdr:rowOff>129540</xdr:rowOff>
    </xdr:from>
    <xdr:to>
      <xdr:col>7</xdr:col>
      <xdr:colOff>241300</xdr:colOff>
      <xdr:row>57</xdr:row>
      <xdr:rowOff>129540</xdr:rowOff>
    </xdr:to>
    <xdr:cxnSp macro="">
      <xdr:nvCxnSpPr>
        <xdr:cNvPr id="130" name="直線コネクタ 129"/>
        <xdr:cNvCxnSpPr/>
      </xdr:nvCxnSpPr>
      <xdr:spPr>
        <a:xfrm>
          <a:off x="4864100" y="990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159596</xdr:rowOff>
    </xdr:from>
    <xdr:to>
      <xdr:col>7</xdr:col>
      <xdr:colOff>152400</xdr:colOff>
      <xdr:row>62</xdr:row>
      <xdr:rowOff>157056</xdr:rowOff>
    </xdr:to>
    <xdr:cxnSp macro="">
      <xdr:nvCxnSpPr>
        <xdr:cNvPr id="131" name="直線コネクタ 130"/>
        <xdr:cNvCxnSpPr/>
      </xdr:nvCxnSpPr>
      <xdr:spPr>
        <a:xfrm flipV="1">
          <a:off x="4114800" y="10618046"/>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77064</xdr:rowOff>
    </xdr:from>
    <xdr:ext cx="762000" cy="259045"/>
    <xdr:sp macro="" textlink="">
      <xdr:nvSpPr>
        <xdr:cNvPr id="132" name="財政構造の弾力性平均値テキスト"/>
        <xdr:cNvSpPr txBox="1"/>
      </xdr:nvSpPr>
      <xdr:spPr>
        <a:xfrm>
          <a:off x="5041900" y="1036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60537</xdr:rowOff>
    </xdr:from>
    <xdr:to>
      <xdr:col>7</xdr:col>
      <xdr:colOff>203200</xdr:colOff>
      <xdr:row>61</xdr:row>
      <xdr:rowOff>162137</xdr:rowOff>
    </xdr:to>
    <xdr:sp macro="" textlink="">
      <xdr:nvSpPr>
        <xdr:cNvPr id="133" name="フローチャート : 判断 132"/>
        <xdr:cNvSpPr/>
      </xdr:nvSpPr>
      <xdr:spPr>
        <a:xfrm>
          <a:off x="49022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44450</xdr:rowOff>
    </xdr:from>
    <xdr:to>
      <xdr:col>6</xdr:col>
      <xdr:colOff>0</xdr:colOff>
      <xdr:row>62</xdr:row>
      <xdr:rowOff>157056</xdr:rowOff>
    </xdr:to>
    <xdr:cxnSp macro="">
      <xdr:nvCxnSpPr>
        <xdr:cNvPr id="134" name="直線コネクタ 133"/>
        <xdr:cNvCxnSpPr/>
      </xdr:nvCxnSpPr>
      <xdr:spPr>
        <a:xfrm>
          <a:off x="3225800" y="10674350"/>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149013</xdr:rowOff>
    </xdr:from>
    <xdr:to>
      <xdr:col>6</xdr:col>
      <xdr:colOff>50800</xdr:colOff>
      <xdr:row>62</xdr:row>
      <xdr:rowOff>79163</xdr:rowOff>
    </xdr:to>
    <xdr:sp macro="" textlink="">
      <xdr:nvSpPr>
        <xdr:cNvPr id="135" name="フローチャート : 判断 134"/>
        <xdr:cNvSpPr/>
      </xdr:nvSpPr>
      <xdr:spPr>
        <a:xfrm>
          <a:off x="4064000" y="1060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89340</xdr:rowOff>
    </xdr:from>
    <xdr:ext cx="736600" cy="259045"/>
    <xdr:sp macro="" textlink="">
      <xdr:nvSpPr>
        <xdr:cNvPr id="136" name="テキスト ボックス 135"/>
        <xdr:cNvSpPr txBox="1"/>
      </xdr:nvSpPr>
      <xdr:spPr>
        <a:xfrm>
          <a:off x="3733800" y="1037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44450</xdr:rowOff>
    </xdr:from>
    <xdr:to>
      <xdr:col>4</xdr:col>
      <xdr:colOff>482600</xdr:colOff>
      <xdr:row>62</xdr:row>
      <xdr:rowOff>116840</xdr:rowOff>
    </xdr:to>
    <xdr:cxnSp macro="">
      <xdr:nvCxnSpPr>
        <xdr:cNvPr id="137" name="直線コネクタ 136"/>
        <xdr:cNvCxnSpPr/>
      </xdr:nvCxnSpPr>
      <xdr:spPr>
        <a:xfrm flipV="1">
          <a:off x="2336800" y="1067435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76623</xdr:rowOff>
    </xdr:from>
    <xdr:to>
      <xdr:col>4</xdr:col>
      <xdr:colOff>533400</xdr:colOff>
      <xdr:row>62</xdr:row>
      <xdr:rowOff>6773</xdr:rowOff>
    </xdr:to>
    <xdr:sp macro="" textlink="">
      <xdr:nvSpPr>
        <xdr:cNvPr id="138" name="フローチャート : 判断 137"/>
        <xdr:cNvSpPr/>
      </xdr:nvSpPr>
      <xdr:spPr>
        <a:xfrm>
          <a:off x="3175000" y="1053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16950</xdr:rowOff>
    </xdr:from>
    <xdr:ext cx="762000" cy="259045"/>
    <xdr:sp macro="" textlink="">
      <xdr:nvSpPr>
        <xdr:cNvPr id="139" name="テキスト ボックス 138"/>
        <xdr:cNvSpPr txBox="1"/>
      </xdr:nvSpPr>
      <xdr:spPr>
        <a:xfrm>
          <a:off x="2844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111337</xdr:rowOff>
    </xdr:from>
    <xdr:to>
      <xdr:col>3</xdr:col>
      <xdr:colOff>279400</xdr:colOff>
      <xdr:row>62</xdr:row>
      <xdr:rowOff>116840</xdr:rowOff>
    </xdr:to>
    <xdr:cxnSp macro="">
      <xdr:nvCxnSpPr>
        <xdr:cNvPr id="140" name="直線コネクタ 139"/>
        <xdr:cNvCxnSpPr/>
      </xdr:nvCxnSpPr>
      <xdr:spPr>
        <a:xfrm>
          <a:off x="1447800" y="10569787"/>
          <a:ext cx="8890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124883</xdr:rowOff>
    </xdr:from>
    <xdr:to>
      <xdr:col>3</xdr:col>
      <xdr:colOff>330200</xdr:colOff>
      <xdr:row>62</xdr:row>
      <xdr:rowOff>55033</xdr:rowOff>
    </xdr:to>
    <xdr:sp macro="" textlink="">
      <xdr:nvSpPr>
        <xdr:cNvPr id="141" name="フローチャート : 判断 140"/>
        <xdr:cNvSpPr/>
      </xdr:nvSpPr>
      <xdr:spPr>
        <a:xfrm>
          <a:off x="22860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65210</xdr:rowOff>
    </xdr:from>
    <xdr:ext cx="762000" cy="259045"/>
    <xdr:sp macro="" textlink="">
      <xdr:nvSpPr>
        <xdr:cNvPr id="142" name="テキスト ボックス 141"/>
        <xdr:cNvSpPr txBox="1"/>
      </xdr:nvSpPr>
      <xdr:spPr>
        <a:xfrm>
          <a:off x="1955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76623</xdr:rowOff>
    </xdr:from>
    <xdr:to>
      <xdr:col>2</xdr:col>
      <xdr:colOff>127000</xdr:colOff>
      <xdr:row>62</xdr:row>
      <xdr:rowOff>6773</xdr:rowOff>
    </xdr:to>
    <xdr:sp macro="" textlink="">
      <xdr:nvSpPr>
        <xdr:cNvPr id="143" name="フローチャート : 判断 142"/>
        <xdr:cNvSpPr/>
      </xdr:nvSpPr>
      <xdr:spPr>
        <a:xfrm>
          <a:off x="1397000" y="1053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163000</xdr:rowOff>
    </xdr:from>
    <xdr:ext cx="762000" cy="259045"/>
    <xdr:sp macro="" textlink="">
      <xdr:nvSpPr>
        <xdr:cNvPr id="144" name="テキスト ボックス 143"/>
        <xdr:cNvSpPr txBox="1"/>
      </xdr:nvSpPr>
      <xdr:spPr>
        <a:xfrm>
          <a:off x="1066800" y="1062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61</xdr:row>
      <xdr:rowOff>108796</xdr:rowOff>
    </xdr:from>
    <xdr:to>
      <xdr:col>7</xdr:col>
      <xdr:colOff>203200</xdr:colOff>
      <xdr:row>62</xdr:row>
      <xdr:rowOff>38946</xdr:rowOff>
    </xdr:to>
    <xdr:sp macro="" textlink="">
      <xdr:nvSpPr>
        <xdr:cNvPr id="150" name="円/楕円 149"/>
        <xdr:cNvSpPr/>
      </xdr:nvSpPr>
      <xdr:spPr>
        <a:xfrm>
          <a:off x="4902200" y="1056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80873</xdr:rowOff>
    </xdr:from>
    <xdr:ext cx="762000" cy="259045"/>
    <xdr:sp macro="" textlink="">
      <xdr:nvSpPr>
        <xdr:cNvPr id="151" name="財政構造の弾力性該当値テキスト"/>
        <xdr:cNvSpPr txBox="1"/>
      </xdr:nvSpPr>
      <xdr:spPr>
        <a:xfrm>
          <a:off x="5041900" y="1053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106256</xdr:rowOff>
    </xdr:from>
    <xdr:to>
      <xdr:col>6</xdr:col>
      <xdr:colOff>50800</xdr:colOff>
      <xdr:row>63</xdr:row>
      <xdr:rowOff>36406</xdr:rowOff>
    </xdr:to>
    <xdr:sp macro="" textlink="">
      <xdr:nvSpPr>
        <xdr:cNvPr id="152" name="円/楕円 151"/>
        <xdr:cNvSpPr/>
      </xdr:nvSpPr>
      <xdr:spPr>
        <a:xfrm>
          <a:off x="4064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53" name="テキスト ボックス 152"/>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165100</xdr:rowOff>
    </xdr:from>
    <xdr:to>
      <xdr:col>4</xdr:col>
      <xdr:colOff>533400</xdr:colOff>
      <xdr:row>62</xdr:row>
      <xdr:rowOff>95250</xdr:rowOff>
    </xdr:to>
    <xdr:sp macro="" textlink="">
      <xdr:nvSpPr>
        <xdr:cNvPr id="154" name="円/楕円 153"/>
        <xdr:cNvSpPr/>
      </xdr:nvSpPr>
      <xdr:spPr>
        <a:xfrm>
          <a:off x="3175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80027</xdr:rowOff>
    </xdr:from>
    <xdr:ext cx="762000" cy="259045"/>
    <xdr:sp macro="" textlink="">
      <xdr:nvSpPr>
        <xdr:cNvPr id="155" name="テキスト ボックス 154"/>
        <xdr:cNvSpPr txBox="1"/>
      </xdr:nvSpPr>
      <xdr:spPr>
        <a:xfrm>
          <a:off x="2844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66040</xdr:rowOff>
    </xdr:from>
    <xdr:to>
      <xdr:col>3</xdr:col>
      <xdr:colOff>330200</xdr:colOff>
      <xdr:row>62</xdr:row>
      <xdr:rowOff>167640</xdr:rowOff>
    </xdr:to>
    <xdr:sp macro="" textlink="">
      <xdr:nvSpPr>
        <xdr:cNvPr id="156" name="円/楕円 155"/>
        <xdr:cNvSpPr/>
      </xdr:nvSpPr>
      <xdr:spPr>
        <a:xfrm>
          <a:off x="2286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152417</xdr:rowOff>
    </xdr:from>
    <xdr:ext cx="762000" cy="259045"/>
    <xdr:sp macro="" textlink="">
      <xdr:nvSpPr>
        <xdr:cNvPr id="157" name="テキスト ボックス 156"/>
        <xdr:cNvSpPr txBox="1"/>
      </xdr:nvSpPr>
      <xdr:spPr>
        <a:xfrm>
          <a:off x="1955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60537</xdr:rowOff>
    </xdr:from>
    <xdr:to>
      <xdr:col>2</xdr:col>
      <xdr:colOff>127000</xdr:colOff>
      <xdr:row>61</xdr:row>
      <xdr:rowOff>162137</xdr:rowOff>
    </xdr:to>
    <xdr:sp macro="" textlink="">
      <xdr:nvSpPr>
        <xdr:cNvPr id="158" name="円/楕円 157"/>
        <xdr:cNvSpPr/>
      </xdr:nvSpPr>
      <xdr:spPr>
        <a:xfrm>
          <a:off x="1397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864</xdr:rowOff>
    </xdr:from>
    <xdr:ext cx="762000" cy="259045"/>
    <xdr:sp macro="" textlink="">
      <xdr:nvSpPr>
        <xdr:cNvPr id="159" name="テキスト ボックス 158"/>
        <xdr:cNvSpPr txBox="1"/>
      </xdr:nvSpPr>
      <xdr:spPr>
        <a:xfrm>
          <a:off x="1066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[110,550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115,544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類似団体平均と比較して、</a:t>
          </a:r>
          <a:r>
            <a:rPr kumimoji="1" lang="en-US" altLang="ja-JP" sz="1100">
              <a:solidFill>
                <a:schemeClr val="dk1"/>
              </a:solidFill>
              <a:effectLst/>
              <a:latin typeface="+mn-lt"/>
              <a:ea typeface="+mn-ea"/>
              <a:cs typeface="+mn-cs"/>
            </a:rPr>
            <a:t>43,443</a:t>
          </a:r>
          <a:r>
            <a:rPr kumimoji="1" lang="ja-JP" altLang="ja-JP" sz="1100">
              <a:solidFill>
                <a:schemeClr val="dk1"/>
              </a:solidFill>
              <a:effectLst/>
              <a:latin typeface="+mn-lt"/>
              <a:ea typeface="+mn-ea"/>
              <a:cs typeface="+mn-cs"/>
            </a:rPr>
            <a:t>円低くなっており、全国平均も下回っています。</a:t>
          </a:r>
          <a:endParaRPr lang="ja-JP" altLang="ja-JP" sz="1400">
            <a:effectLst/>
          </a:endParaRPr>
        </a:p>
        <a:p>
          <a:r>
            <a:rPr kumimoji="1" lang="ja-JP" altLang="ja-JP" sz="1100">
              <a:solidFill>
                <a:schemeClr val="dk1"/>
              </a:solidFill>
              <a:effectLst/>
              <a:latin typeface="+mn-lt"/>
              <a:ea typeface="+mn-ea"/>
              <a:cs typeface="+mn-cs"/>
            </a:rPr>
            <a:t>これは、平成</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年度より取り組んでいる「財政再建推進計画」やそれに続く「行財政改革プラン」の推進により人件費が抑制されていることが主な要因です。</a:t>
          </a:r>
          <a:endParaRPr lang="ja-JP" altLang="ja-JP" sz="1400">
            <a:effectLst/>
          </a:endParaRPr>
        </a:p>
        <a:p>
          <a:r>
            <a:rPr kumimoji="1" lang="ja-JP" altLang="ja-JP" sz="1100">
              <a:solidFill>
                <a:schemeClr val="dk1"/>
              </a:solidFill>
              <a:effectLst/>
              <a:latin typeface="+mn-lt"/>
              <a:ea typeface="+mn-ea"/>
              <a:cs typeface="+mn-cs"/>
            </a:rPr>
            <a:t>　今後も引き続き、当該プランに基づき抑制に努めていきます。</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123323</xdr:rowOff>
    </xdr:from>
    <xdr:to>
      <xdr:col>7</xdr:col>
      <xdr:colOff>152400</xdr:colOff>
      <xdr:row>88</xdr:row>
      <xdr:rowOff>106245</xdr:rowOff>
    </xdr:to>
    <xdr:cxnSp macro="">
      <xdr:nvCxnSpPr>
        <xdr:cNvPr id="189" name="直線コネクタ 188"/>
        <xdr:cNvCxnSpPr/>
      </xdr:nvCxnSpPr>
      <xdr:spPr>
        <a:xfrm flipV="1">
          <a:off x="4953000" y="13839323"/>
          <a:ext cx="0" cy="13545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78322</xdr:rowOff>
    </xdr:from>
    <xdr:ext cx="762000" cy="259045"/>
    <xdr:sp macro="" textlink="">
      <xdr:nvSpPr>
        <xdr:cNvPr id="190" name="人件費・物件費等の状況最小値テキスト"/>
        <xdr:cNvSpPr txBox="1"/>
      </xdr:nvSpPr>
      <xdr:spPr>
        <a:xfrm>
          <a:off x="5041900" y="1516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273,209</a:t>
          </a:r>
          <a:endParaRPr kumimoji="1" lang="ja-JP" altLang="en-US" sz="1000" b="1">
            <a:latin typeface="ＭＳ Ｐゴシック"/>
          </a:endParaRPr>
        </a:p>
      </xdr:txBody>
    </xdr:sp>
    <xdr:clientData/>
  </xdr:oneCellAnchor>
  <xdr:twoCellAnchor>
    <xdr:from>
      <xdr:col>7</xdr:col>
      <xdr:colOff>63500</xdr:colOff>
      <xdr:row>88</xdr:row>
      <xdr:rowOff>106245</xdr:rowOff>
    </xdr:from>
    <xdr:to>
      <xdr:col>7</xdr:col>
      <xdr:colOff>241300</xdr:colOff>
      <xdr:row>88</xdr:row>
      <xdr:rowOff>106245</xdr:rowOff>
    </xdr:to>
    <xdr:cxnSp macro="">
      <xdr:nvCxnSpPr>
        <xdr:cNvPr id="191" name="直線コネクタ 190"/>
        <xdr:cNvCxnSpPr/>
      </xdr:nvCxnSpPr>
      <xdr:spPr>
        <a:xfrm>
          <a:off x="4864100" y="15193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38250</xdr:rowOff>
    </xdr:from>
    <xdr:ext cx="762000" cy="259045"/>
    <xdr:sp macro="" textlink="">
      <xdr:nvSpPr>
        <xdr:cNvPr id="192" name="人件費・物件費等の状況最大値テキスト"/>
        <xdr:cNvSpPr txBox="1"/>
      </xdr:nvSpPr>
      <xdr:spPr>
        <a:xfrm>
          <a:off x="5041900" y="13582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104,806</a:t>
          </a:r>
          <a:endParaRPr kumimoji="1" lang="ja-JP" altLang="en-US" sz="1000" b="1">
            <a:latin typeface="ＭＳ Ｐゴシック"/>
          </a:endParaRPr>
        </a:p>
      </xdr:txBody>
    </xdr:sp>
    <xdr:clientData/>
  </xdr:oneCellAnchor>
  <xdr:twoCellAnchor>
    <xdr:from>
      <xdr:col>7</xdr:col>
      <xdr:colOff>63500</xdr:colOff>
      <xdr:row>80</xdr:row>
      <xdr:rowOff>123323</xdr:rowOff>
    </xdr:from>
    <xdr:to>
      <xdr:col>7</xdr:col>
      <xdr:colOff>241300</xdr:colOff>
      <xdr:row>80</xdr:row>
      <xdr:rowOff>123323</xdr:rowOff>
    </xdr:to>
    <xdr:cxnSp macro="">
      <xdr:nvCxnSpPr>
        <xdr:cNvPr id="193" name="直線コネクタ 192"/>
        <xdr:cNvCxnSpPr/>
      </xdr:nvCxnSpPr>
      <xdr:spPr>
        <a:xfrm>
          <a:off x="4864100" y="13839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138686</xdr:rowOff>
    </xdr:from>
    <xdr:to>
      <xdr:col>7</xdr:col>
      <xdr:colOff>152400</xdr:colOff>
      <xdr:row>80</xdr:row>
      <xdr:rowOff>169525</xdr:rowOff>
    </xdr:to>
    <xdr:cxnSp macro="">
      <xdr:nvCxnSpPr>
        <xdr:cNvPr id="194" name="直線コネクタ 193"/>
        <xdr:cNvCxnSpPr/>
      </xdr:nvCxnSpPr>
      <xdr:spPr>
        <a:xfrm>
          <a:off x="4114800" y="13854686"/>
          <a:ext cx="838200" cy="30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97327</xdr:rowOff>
    </xdr:from>
    <xdr:ext cx="762000" cy="259045"/>
    <xdr:sp macro="" textlink="">
      <xdr:nvSpPr>
        <xdr:cNvPr id="195" name="人件費・物件費等の状況平均値テキスト"/>
        <xdr:cNvSpPr txBox="1"/>
      </xdr:nvSpPr>
      <xdr:spPr>
        <a:xfrm>
          <a:off x="5041900" y="14156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153,993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125250</xdr:rowOff>
    </xdr:from>
    <xdr:to>
      <xdr:col>7</xdr:col>
      <xdr:colOff>203200</xdr:colOff>
      <xdr:row>83</xdr:row>
      <xdr:rowOff>55400</xdr:rowOff>
    </xdr:to>
    <xdr:sp macro="" textlink="">
      <xdr:nvSpPr>
        <xdr:cNvPr id="196" name="フローチャート : 判断 195"/>
        <xdr:cNvSpPr/>
      </xdr:nvSpPr>
      <xdr:spPr>
        <a:xfrm>
          <a:off x="4902200" y="141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91036</xdr:rowOff>
    </xdr:from>
    <xdr:to>
      <xdr:col>6</xdr:col>
      <xdr:colOff>0</xdr:colOff>
      <xdr:row>80</xdr:row>
      <xdr:rowOff>138686</xdr:rowOff>
    </xdr:to>
    <xdr:cxnSp macro="">
      <xdr:nvCxnSpPr>
        <xdr:cNvPr id="197" name="直線コネクタ 196"/>
        <xdr:cNvCxnSpPr/>
      </xdr:nvCxnSpPr>
      <xdr:spPr>
        <a:xfrm>
          <a:off x="3225800" y="13807036"/>
          <a:ext cx="889000" cy="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106300</xdr:rowOff>
    </xdr:from>
    <xdr:to>
      <xdr:col>6</xdr:col>
      <xdr:colOff>50800</xdr:colOff>
      <xdr:row>83</xdr:row>
      <xdr:rowOff>36450</xdr:rowOff>
    </xdr:to>
    <xdr:sp macro="" textlink="">
      <xdr:nvSpPr>
        <xdr:cNvPr id="198" name="フローチャート : 判断 197"/>
        <xdr:cNvSpPr/>
      </xdr:nvSpPr>
      <xdr:spPr>
        <a:xfrm>
          <a:off x="4064000" y="1416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21227</xdr:rowOff>
    </xdr:from>
    <xdr:ext cx="736600" cy="259045"/>
    <xdr:sp macro="" textlink="">
      <xdr:nvSpPr>
        <xdr:cNvPr id="199" name="テキスト ボックス 198"/>
        <xdr:cNvSpPr txBox="1"/>
      </xdr:nvSpPr>
      <xdr:spPr>
        <a:xfrm>
          <a:off x="3733800" y="1425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78634</xdr:rowOff>
    </xdr:from>
    <xdr:to>
      <xdr:col>4</xdr:col>
      <xdr:colOff>482600</xdr:colOff>
      <xdr:row>80</xdr:row>
      <xdr:rowOff>91036</xdr:rowOff>
    </xdr:to>
    <xdr:cxnSp macro="">
      <xdr:nvCxnSpPr>
        <xdr:cNvPr id="200" name="直線コネクタ 199"/>
        <xdr:cNvCxnSpPr/>
      </xdr:nvCxnSpPr>
      <xdr:spPr>
        <a:xfrm>
          <a:off x="2336800" y="13794634"/>
          <a:ext cx="889000" cy="12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78631</xdr:rowOff>
    </xdr:from>
    <xdr:to>
      <xdr:col>4</xdr:col>
      <xdr:colOff>533400</xdr:colOff>
      <xdr:row>83</xdr:row>
      <xdr:rowOff>8781</xdr:rowOff>
    </xdr:to>
    <xdr:sp macro="" textlink="">
      <xdr:nvSpPr>
        <xdr:cNvPr id="201" name="フローチャート : 判断 200"/>
        <xdr:cNvSpPr/>
      </xdr:nvSpPr>
      <xdr:spPr>
        <a:xfrm>
          <a:off x="3175000" y="14137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165008</xdr:rowOff>
    </xdr:from>
    <xdr:ext cx="762000" cy="259045"/>
    <xdr:sp macro="" textlink="">
      <xdr:nvSpPr>
        <xdr:cNvPr id="202" name="テキスト ボックス 201"/>
        <xdr:cNvSpPr txBox="1"/>
      </xdr:nvSpPr>
      <xdr:spPr>
        <a:xfrm>
          <a:off x="2844800" y="14223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78634</xdr:rowOff>
    </xdr:from>
    <xdr:to>
      <xdr:col>3</xdr:col>
      <xdr:colOff>279400</xdr:colOff>
      <xdr:row>80</xdr:row>
      <xdr:rowOff>109142</xdr:rowOff>
    </xdr:to>
    <xdr:cxnSp macro="">
      <xdr:nvCxnSpPr>
        <xdr:cNvPr id="203" name="直線コネクタ 202"/>
        <xdr:cNvCxnSpPr/>
      </xdr:nvCxnSpPr>
      <xdr:spPr>
        <a:xfrm flipV="1">
          <a:off x="1447800" y="13794634"/>
          <a:ext cx="889000" cy="30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36911</xdr:rowOff>
    </xdr:from>
    <xdr:to>
      <xdr:col>3</xdr:col>
      <xdr:colOff>330200</xdr:colOff>
      <xdr:row>82</xdr:row>
      <xdr:rowOff>138511</xdr:rowOff>
    </xdr:to>
    <xdr:sp macro="" textlink="">
      <xdr:nvSpPr>
        <xdr:cNvPr id="204" name="フローチャート : 判断 203"/>
        <xdr:cNvSpPr/>
      </xdr:nvSpPr>
      <xdr:spPr>
        <a:xfrm>
          <a:off x="2286000" y="14095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123288</xdr:rowOff>
    </xdr:from>
    <xdr:ext cx="762000" cy="259045"/>
    <xdr:sp macro="" textlink="">
      <xdr:nvSpPr>
        <xdr:cNvPr id="205" name="テキスト ボックス 204"/>
        <xdr:cNvSpPr txBox="1"/>
      </xdr:nvSpPr>
      <xdr:spPr>
        <a:xfrm>
          <a:off x="1955800" y="14182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61193</xdr:rowOff>
    </xdr:from>
    <xdr:to>
      <xdr:col>2</xdr:col>
      <xdr:colOff>127000</xdr:colOff>
      <xdr:row>82</xdr:row>
      <xdr:rowOff>162793</xdr:rowOff>
    </xdr:to>
    <xdr:sp macro="" textlink="">
      <xdr:nvSpPr>
        <xdr:cNvPr id="206" name="フローチャート : 判断 205"/>
        <xdr:cNvSpPr/>
      </xdr:nvSpPr>
      <xdr:spPr>
        <a:xfrm>
          <a:off x="1397000" y="14120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147570</xdr:rowOff>
    </xdr:from>
    <xdr:ext cx="762000" cy="259045"/>
    <xdr:sp macro="" textlink="">
      <xdr:nvSpPr>
        <xdr:cNvPr id="207" name="テキスト ボックス 206"/>
        <xdr:cNvSpPr txBox="1"/>
      </xdr:nvSpPr>
      <xdr:spPr>
        <a:xfrm>
          <a:off x="1066800" y="14206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80</xdr:row>
      <xdr:rowOff>118725</xdr:rowOff>
    </xdr:from>
    <xdr:to>
      <xdr:col>7</xdr:col>
      <xdr:colOff>203200</xdr:colOff>
      <xdr:row>81</xdr:row>
      <xdr:rowOff>48875</xdr:rowOff>
    </xdr:to>
    <xdr:sp macro="" textlink="">
      <xdr:nvSpPr>
        <xdr:cNvPr id="213" name="円/楕円 212"/>
        <xdr:cNvSpPr/>
      </xdr:nvSpPr>
      <xdr:spPr>
        <a:xfrm>
          <a:off x="4902200" y="1383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40002</xdr:rowOff>
    </xdr:from>
    <xdr:ext cx="762000" cy="259045"/>
    <xdr:sp macro="" textlink="">
      <xdr:nvSpPr>
        <xdr:cNvPr id="214" name="人件費・物件費等の状況該当値テキスト"/>
        <xdr:cNvSpPr txBox="1"/>
      </xdr:nvSpPr>
      <xdr:spPr>
        <a:xfrm>
          <a:off x="5041900" y="13756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110,550</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87886</xdr:rowOff>
    </xdr:from>
    <xdr:to>
      <xdr:col>6</xdr:col>
      <xdr:colOff>50800</xdr:colOff>
      <xdr:row>81</xdr:row>
      <xdr:rowOff>18036</xdr:rowOff>
    </xdr:to>
    <xdr:sp macro="" textlink="">
      <xdr:nvSpPr>
        <xdr:cNvPr id="215" name="円/楕円 214"/>
        <xdr:cNvSpPr/>
      </xdr:nvSpPr>
      <xdr:spPr>
        <a:xfrm>
          <a:off x="4064000" y="13803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28213</xdr:rowOff>
    </xdr:from>
    <xdr:ext cx="736600" cy="259045"/>
    <xdr:sp macro="" textlink="">
      <xdr:nvSpPr>
        <xdr:cNvPr id="216" name="テキスト ボックス 215"/>
        <xdr:cNvSpPr txBox="1"/>
      </xdr:nvSpPr>
      <xdr:spPr>
        <a:xfrm>
          <a:off x="3733800" y="13572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106,716</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40236</xdr:rowOff>
    </xdr:from>
    <xdr:to>
      <xdr:col>4</xdr:col>
      <xdr:colOff>533400</xdr:colOff>
      <xdr:row>80</xdr:row>
      <xdr:rowOff>141836</xdr:rowOff>
    </xdr:to>
    <xdr:sp macro="" textlink="">
      <xdr:nvSpPr>
        <xdr:cNvPr id="217" name="円/楕円 216"/>
        <xdr:cNvSpPr/>
      </xdr:nvSpPr>
      <xdr:spPr>
        <a:xfrm>
          <a:off x="3175000" y="13756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152013</xdr:rowOff>
    </xdr:from>
    <xdr:ext cx="762000" cy="259045"/>
    <xdr:sp macro="" textlink="">
      <xdr:nvSpPr>
        <xdr:cNvPr id="218" name="テキスト ボックス 217"/>
        <xdr:cNvSpPr txBox="1"/>
      </xdr:nvSpPr>
      <xdr:spPr>
        <a:xfrm>
          <a:off x="2844800" y="1352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100,792</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27834</xdr:rowOff>
    </xdr:from>
    <xdr:to>
      <xdr:col>3</xdr:col>
      <xdr:colOff>330200</xdr:colOff>
      <xdr:row>80</xdr:row>
      <xdr:rowOff>129434</xdr:rowOff>
    </xdr:to>
    <xdr:sp macro="" textlink="">
      <xdr:nvSpPr>
        <xdr:cNvPr id="219" name="円/楕円 218"/>
        <xdr:cNvSpPr/>
      </xdr:nvSpPr>
      <xdr:spPr>
        <a:xfrm>
          <a:off x="2286000" y="13743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139611</xdr:rowOff>
    </xdr:from>
    <xdr:ext cx="762000" cy="259045"/>
    <xdr:sp macro="" textlink="">
      <xdr:nvSpPr>
        <xdr:cNvPr id="220" name="テキスト ボックス 219"/>
        <xdr:cNvSpPr txBox="1"/>
      </xdr:nvSpPr>
      <xdr:spPr>
        <a:xfrm>
          <a:off x="1955800" y="13512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99,250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58342</xdr:rowOff>
    </xdr:from>
    <xdr:to>
      <xdr:col>2</xdr:col>
      <xdr:colOff>127000</xdr:colOff>
      <xdr:row>80</xdr:row>
      <xdr:rowOff>159942</xdr:rowOff>
    </xdr:to>
    <xdr:sp macro="" textlink="">
      <xdr:nvSpPr>
        <xdr:cNvPr id="221" name="円/楕円 220"/>
        <xdr:cNvSpPr/>
      </xdr:nvSpPr>
      <xdr:spPr>
        <a:xfrm>
          <a:off x="1397000" y="13774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170119</xdr:rowOff>
    </xdr:from>
    <xdr:ext cx="762000" cy="259045"/>
    <xdr:sp macro="" textlink="">
      <xdr:nvSpPr>
        <xdr:cNvPr id="222" name="テキスト ボックス 221"/>
        <xdr:cNvSpPr txBox="1"/>
      </xdr:nvSpPr>
      <xdr:spPr>
        <a:xfrm>
          <a:off x="1066800" y="13543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103,043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前年度に比べ</a:t>
          </a:r>
          <a:r>
            <a:rPr kumimoji="1" lang="en-US" altLang="ja-JP" sz="1100">
              <a:latin typeface="ＭＳ Ｐゴシック"/>
            </a:rPr>
            <a:t>0.4</a:t>
          </a:r>
          <a:r>
            <a:rPr kumimoji="1" lang="ja-JP" altLang="en-US" sz="1100">
              <a:latin typeface="ＭＳ Ｐゴシック"/>
            </a:rPr>
            <a:t>ポイント低くなっています。</a:t>
          </a:r>
        </a:p>
        <a:p>
          <a:r>
            <a:rPr kumimoji="1" lang="ja-JP" altLang="en-US" sz="1100">
              <a:latin typeface="ＭＳ Ｐゴシック"/>
            </a:rPr>
            <a:t>　指数は</a:t>
          </a:r>
          <a:r>
            <a:rPr kumimoji="1" lang="en-US" altLang="ja-JP" sz="1100">
              <a:latin typeface="ＭＳ Ｐゴシック"/>
            </a:rPr>
            <a:t>100</a:t>
          </a:r>
          <a:r>
            <a:rPr kumimoji="1" lang="ja-JP" altLang="en-US" sz="1100">
              <a:latin typeface="ＭＳ Ｐゴシック"/>
            </a:rPr>
            <a:t>を下回っており、また全国市平均と同水準となっております。</a:t>
          </a:r>
          <a:endParaRPr kumimoji="1" lang="en-US" altLang="ja-JP" sz="1100">
            <a:latin typeface="ＭＳ Ｐゴシック"/>
          </a:endParaRPr>
        </a:p>
        <a:p>
          <a:r>
            <a:rPr kumimoji="1" lang="ja-JP" altLang="en-US" sz="1100">
              <a:latin typeface="ＭＳ Ｐゴシック"/>
            </a:rPr>
            <a:t>　引き続き適正な給与水準の維持に努めます。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118232</xdr:rowOff>
    </xdr:from>
    <xdr:to>
      <xdr:col>24</xdr:col>
      <xdr:colOff>558800</xdr:colOff>
      <xdr:row>86</xdr:row>
      <xdr:rowOff>21166</xdr:rowOff>
    </xdr:to>
    <xdr:cxnSp macro="">
      <xdr:nvCxnSpPr>
        <xdr:cNvPr id="253" name="直線コネクタ 252"/>
        <xdr:cNvCxnSpPr/>
      </xdr:nvCxnSpPr>
      <xdr:spPr>
        <a:xfrm flipV="1">
          <a:off x="17018000" y="13662782"/>
          <a:ext cx="0" cy="11030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164693</xdr:rowOff>
    </xdr:from>
    <xdr:ext cx="762000" cy="259045"/>
    <xdr:sp macro="" textlink="">
      <xdr:nvSpPr>
        <xdr:cNvPr id="254" name="給与水準   （国との比較）最小値テキスト"/>
        <xdr:cNvSpPr txBox="1"/>
      </xdr:nvSpPr>
      <xdr:spPr>
        <a:xfrm>
          <a:off x="17106900" y="14737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101.9</a:t>
          </a:r>
          <a:endParaRPr kumimoji="1" lang="ja-JP" altLang="en-US" sz="1000" b="1">
            <a:latin typeface="ＭＳ Ｐゴシック"/>
          </a:endParaRPr>
        </a:p>
      </xdr:txBody>
    </xdr:sp>
    <xdr:clientData/>
  </xdr:oneCellAnchor>
  <xdr:twoCellAnchor>
    <xdr:from>
      <xdr:col>24</xdr:col>
      <xdr:colOff>469900</xdr:colOff>
      <xdr:row>86</xdr:row>
      <xdr:rowOff>21166</xdr:rowOff>
    </xdr:from>
    <xdr:to>
      <xdr:col>24</xdr:col>
      <xdr:colOff>647700</xdr:colOff>
      <xdr:row>86</xdr:row>
      <xdr:rowOff>21166</xdr:rowOff>
    </xdr:to>
    <xdr:cxnSp macro="">
      <xdr:nvCxnSpPr>
        <xdr:cNvPr id="255" name="直線コネクタ 254"/>
        <xdr:cNvCxnSpPr/>
      </xdr:nvCxnSpPr>
      <xdr:spPr>
        <a:xfrm>
          <a:off x="16929100" y="14765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33159</xdr:rowOff>
    </xdr:from>
    <xdr:ext cx="762000" cy="259045"/>
    <xdr:sp macro="" textlink="">
      <xdr:nvSpPr>
        <xdr:cNvPr id="256" name="給与水準   （国との比較）最大値テキスト"/>
        <xdr:cNvSpPr txBox="1"/>
      </xdr:nvSpPr>
      <xdr:spPr>
        <a:xfrm>
          <a:off x="17106900" y="13406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a:t>
          </a:r>
          <a:endParaRPr kumimoji="1" lang="ja-JP" altLang="en-US" sz="1000" b="1">
            <a:latin typeface="ＭＳ Ｐゴシック"/>
          </a:endParaRPr>
        </a:p>
      </xdr:txBody>
    </xdr:sp>
    <xdr:clientData/>
  </xdr:oneCellAnchor>
  <xdr:twoCellAnchor>
    <xdr:from>
      <xdr:col>24</xdr:col>
      <xdr:colOff>469900</xdr:colOff>
      <xdr:row>79</xdr:row>
      <xdr:rowOff>118232</xdr:rowOff>
    </xdr:from>
    <xdr:to>
      <xdr:col>24</xdr:col>
      <xdr:colOff>647700</xdr:colOff>
      <xdr:row>79</xdr:row>
      <xdr:rowOff>118232</xdr:rowOff>
    </xdr:to>
    <xdr:cxnSp macro="">
      <xdr:nvCxnSpPr>
        <xdr:cNvPr id="257" name="直線コネクタ 256"/>
        <xdr:cNvCxnSpPr/>
      </xdr:nvCxnSpPr>
      <xdr:spPr>
        <a:xfrm>
          <a:off x="16929100" y="136627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84</xdr:row>
      <xdr:rowOff>88295</xdr:rowOff>
    </xdr:to>
    <xdr:cxnSp macro="">
      <xdr:nvCxnSpPr>
        <xdr:cNvPr id="258" name="直線コネクタ 257"/>
        <xdr:cNvCxnSpPr/>
      </xdr:nvCxnSpPr>
      <xdr:spPr>
        <a:xfrm flipV="1">
          <a:off x="16179800" y="14444134"/>
          <a:ext cx="8382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9"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60" name="フローチャート : 判断 259"/>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88295</xdr:rowOff>
    </xdr:from>
    <xdr:to>
      <xdr:col>23</xdr:col>
      <xdr:colOff>406400</xdr:colOff>
      <xdr:row>84</xdr:row>
      <xdr:rowOff>99786</xdr:rowOff>
    </xdr:to>
    <xdr:cxnSp macro="">
      <xdr:nvCxnSpPr>
        <xdr:cNvPr id="261" name="直線コネクタ 260"/>
        <xdr:cNvCxnSpPr/>
      </xdr:nvCxnSpPr>
      <xdr:spPr>
        <a:xfrm flipV="1">
          <a:off x="15290800" y="1449009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81643</xdr:rowOff>
    </xdr:from>
    <xdr:to>
      <xdr:col>23</xdr:col>
      <xdr:colOff>457200</xdr:colOff>
      <xdr:row>83</xdr:row>
      <xdr:rowOff>11793</xdr:rowOff>
    </xdr:to>
    <xdr:sp macro="" textlink="">
      <xdr:nvSpPr>
        <xdr:cNvPr id="262" name="フローチャート : 判断 261"/>
        <xdr:cNvSpPr/>
      </xdr:nvSpPr>
      <xdr:spPr>
        <a:xfrm>
          <a:off x="16129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21970</xdr:rowOff>
    </xdr:from>
    <xdr:ext cx="736600" cy="259045"/>
    <xdr:sp macro="" textlink="">
      <xdr:nvSpPr>
        <xdr:cNvPr id="263" name="テキスト ボックス 262"/>
        <xdr:cNvSpPr txBox="1"/>
      </xdr:nvSpPr>
      <xdr:spPr>
        <a:xfrm>
          <a:off x="15798800" y="1390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99786</xdr:rowOff>
    </xdr:from>
    <xdr:to>
      <xdr:col>22</xdr:col>
      <xdr:colOff>203200</xdr:colOff>
      <xdr:row>89</xdr:row>
      <xdr:rowOff>92832</xdr:rowOff>
    </xdr:to>
    <xdr:cxnSp macro="">
      <xdr:nvCxnSpPr>
        <xdr:cNvPr id="264" name="直線コネクタ 263"/>
        <xdr:cNvCxnSpPr/>
      </xdr:nvCxnSpPr>
      <xdr:spPr>
        <a:xfrm flipV="1">
          <a:off x="14401800" y="14501586"/>
          <a:ext cx="889000" cy="850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82</xdr:row>
      <xdr:rowOff>81643</xdr:rowOff>
    </xdr:from>
    <xdr:to>
      <xdr:col>22</xdr:col>
      <xdr:colOff>254000</xdr:colOff>
      <xdr:row>83</xdr:row>
      <xdr:rowOff>11793</xdr:rowOff>
    </xdr:to>
    <xdr:sp macro="" textlink="">
      <xdr:nvSpPr>
        <xdr:cNvPr id="265" name="フローチャート : 判断 264"/>
        <xdr:cNvSpPr/>
      </xdr:nvSpPr>
      <xdr:spPr>
        <a:xfrm>
          <a:off x="15240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21970</xdr:rowOff>
    </xdr:from>
    <xdr:ext cx="762000" cy="259045"/>
    <xdr:sp macro="" textlink="">
      <xdr:nvSpPr>
        <xdr:cNvPr id="266" name="テキスト ボックス 265"/>
        <xdr:cNvSpPr txBox="1"/>
      </xdr:nvSpPr>
      <xdr:spPr>
        <a:xfrm>
          <a:off x="14909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92832</xdr:rowOff>
    </xdr:from>
    <xdr:to>
      <xdr:col>21</xdr:col>
      <xdr:colOff>0</xdr:colOff>
      <xdr:row>89</xdr:row>
      <xdr:rowOff>104321</xdr:rowOff>
    </xdr:to>
    <xdr:cxnSp macro="">
      <xdr:nvCxnSpPr>
        <xdr:cNvPr id="267" name="直線コネクタ 266"/>
        <xdr:cNvCxnSpPr/>
      </xdr:nvCxnSpPr>
      <xdr:spPr>
        <a:xfrm flipV="1">
          <a:off x="13512800" y="15351882"/>
          <a:ext cx="889000" cy="11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132141</xdr:rowOff>
    </xdr:from>
    <xdr:to>
      <xdr:col>21</xdr:col>
      <xdr:colOff>50800</xdr:colOff>
      <xdr:row>88</xdr:row>
      <xdr:rowOff>62291</xdr:rowOff>
    </xdr:to>
    <xdr:sp macro="" textlink="">
      <xdr:nvSpPr>
        <xdr:cNvPr id="268" name="フローチャート : 判断 267"/>
        <xdr:cNvSpPr/>
      </xdr:nvSpPr>
      <xdr:spPr>
        <a:xfrm>
          <a:off x="14351000" y="1504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72468</xdr:rowOff>
    </xdr:from>
    <xdr:ext cx="762000" cy="259045"/>
    <xdr:sp macro="" textlink="">
      <xdr:nvSpPr>
        <xdr:cNvPr id="269" name="テキスト ボックス 268"/>
        <xdr:cNvSpPr txBox="1"/>
      </xdr:nvSpPr>
      <xdr:spPr>
        <a:xfrm>
          <a:off x="14020800" y="1481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132141</xdr:rowOff>
    </xdr:from>
    <xdr:to>
      <xdr:col>19</xdr:col>
      <xdr:colOff>533400</xdr:colOff>
      <xdr:row>88</xdr:row>
      <xdr:rowOff>62291</xdr:rowOff>
    </xdr:to>
    <xdr:sp macro="" textlink="">
      <xdr:nvSpPr>
        <xdr:cNvPr id="270" name="フローチャート : 判断 269"/>
        <xdr:cNvSpPr/>
      </xdr:nvSpPr>
      <xdr:spPr>
        <a:xfrm>
          <a:off x="13462000" y="1504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72468</xdr:rowOff>
    </xdr:from>
    <xdr:ext cx="762000" cy="259045"/>
    <xdr:sp macro="" textlink="">
      <xdr:nvSpPr>
        <xdr:cNvPr id="271" name="テキスト ボックス 270"/>
        <xdr:cNvSpPr txBox="1"/>
      </xdr:nvSpPr>
      <xdr:spPr>
        <a:xfrm>
          <a:off x="13131800" y="1481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77" name="円/楕円 276"/>
        <xdr:cNvSpPr/>
      </xdr:nvSpPr>
      <xdr:spPr>
        <a:xfrm>
          <a:off x="169672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135061</xdr:rowOff>
    </xdr:from>
    <xdr:ext cx="762000" cy="259045"/>
    <xdr:sp macro="" textlink="">
      <xdr:nvSpPr>
        <xdr:cNvPr id="278" name="給与水準   （国との比較）該当値テキスト"/>
        <xdr:cNvSpPr txBox="1"/>
      </xdr:nvSpPr>
      <xdr:spPr>
        <a:xfrm>
          <a:off x="17106900" y="14365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37495</xdr:rowOff>
    </xdr:from>
    <xdr:to>
      <xdr:col>23</xdr:col>
      <xdr:colOff>457200</xdr:colOff>
      <xdr:row>84</xdr:row>
      <xdr:rowOff>139095</xdr:rowOff>
    </xdr:to>
    <xdr:sp macro="" textlink="">
      <xdr:nvSpPr>
        <xdr:cNvPr id="279" name="円/楕円 278"/>
        <xdr:cNvSpPr/>
      </xdr:nvSpPr>
      <xdr:spPr>
        <a:xfrm>
          <a:off x="16129000" y="1443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123872</xdr:rowOff>
    </xdr:from>
    <xdr:ext cx="736600" cy="259045"/>
    <xdr:sp macro="" textlink="">
      <xdr:nvSpPr>
        <xdr:cNvPr id="280" name="テキスト ボックス 279"/>
        <xdr:cNvSpPr txBox="1"/>
      </xdr:nvSpPr>
      <xdr:spPr>
        <a:xfrm>
          <a:off x="15798800" y="145256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48986</xdr:rowOff>
    </xdr:from>
    <xdr:to>
      <xdr:col>22</xdr:col>
      <xdr:colOff>254000</xdr:colOff>
      <xdr:row>84</xdr:row>
      <xdr:rowOff>150586</xdr:rowOff>
    </xdr:to>
    <xdr:sp macro="" textlink="">
      <xdr:nvSpPr>
        <xdr:cNvPr id="281" name="円/楕円 280"/>
        <xdr:cNvSpPr/>
      </xdr:nvSpPr>
      <xdr:spPr>
        <a:xfrm>
          <a:off x="15240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135363</xdr:rowOff>
    </xdr:from>
    <xdr:ext cx="762000" cy="259045"/>
    <xdr:sp macro="" textlink="">
      <xdr:nvSpPr>
        <xdr:cNvPr id="282" name="テキスト ボックス 281"/>
        <xdr:cNvSpPr txBox="1"/>
      </xdr:nvSpPr>
      <xdr:spPr>
        <a:xfrm>
          <a:off x="14909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42032</xdr:rowOff>
    </xdr:from>
    <xdr:to>
      <xdr:col>21</xdr:col>
      <xdr:colOff>50800</xdr:colOff>
      <xdr:row>89</xdr:row>
      <xdr:rowOff>143632</xdr:rowOff>
    </xdr:to>
    <xdr:sp macro="" textlink="">
      <xdr:nvSpPr>
        <xdr:cNvPr id="283" name="円/楕円 282"/>
        <xdr:cNvSpPr/>
      </xdr:nvSpPr>
      <xdr:spPr>
        <a:xfrm>
          <a:off x="14351000" y="15301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128409</xdr:rowOff>
    </xdr:from>
    <xdr:ext cx="762000" cy="259045"/>
    <xdr:sp macro="" textlink="">
      <xdr:nvSpPr>
        <xdr:cNvPr id="284" name="テキスト ボックス 283"/>
        <xdr:cNvSpPr txBox="1"/>
      </xdr:nvSpPr>
      <xdr:spPr>
        <a:xfrm>
          <a:off x="14020800" y="15387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53521</xdr:rowOff>
    </xdr:from>
    <xdr:to>
      <xdr:col>19</xdr:col>
      <xdr:colOff>533400</xdr:colOff>
      <xdr:row>89</xdr:row>
      <xdr:rowOff>155121</xdr:rowOff>
    </xdr:to>
    <xdr:sp macro="" textlink="">
      <xdr:nvSpPr>
        <xdr:cNvPr id="285" name="円/楕円 284"/>
        <xdr:cNvSpPr/>
      </xdr:nvSpPr>
      <xdr:spPr>
        <a:xfrm>
          <a:off x="13462000" y="1531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139898</xdr:rowOff>
    </xdr:from>
    <xdr:ext cx="762000" cy="259045"/>
    <xdr:sp macro="" textlink="">
      <xdr:nvSpPr>
        <xdr:cNvPr id="286" name="テキスト ボックス 285"/>
        <xdr:cNvSpPr txBox="1"/>
      </xdr:nvSpPr>
      <xdr:spPr>
        <a:xfrm>
          <a:off x="13131800" y="1539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前年度より</a:t>
          </a:r>
          <a:r>
            <a:rPr kumimoji="1" lang="en-US" altLang="ja-JP" sz="1100">
              <a:latin typeface="ＭＳ Ｐゴシック"/>
            </a:rPr>
            <a:t>0.13</a:t>
          </a:r>
          <a:r>
            <a:rPr kumimoji="1" lang="ja-JP" altLang="en-US" sz="1100">
              <a:latin typeface="ＭＳ Ｐゴシック"/>
            </a:rPr>
            <a:t>ポイント増加していますが、全国平均や兵庫県平均と比べると低い水準となっております。</a:t>
          </a:r>
        </a:p>
        <a:p>
          <a:r>
            <a:rPr kumimoji="1" lang="ja-JP" altLang="en-US" sz="1100">
              <a:latin typeface="ＭＳ Ｐゴシック"/>
            </a:rPr>
            <a:t>　これは、平成</a:t>
          </a:r>
          <a:r>
            <a:rPr kumimoji="1" lang="en-US" altLang="ja-JP" sz="1100">
              <a:latin typeface="ＭＳ Ｐゴシック"/>
            </a:rPr>
            <a:t>15</a:t>
          </a:r>
          <a:r>
            <a:rPr kumimoji="1" lang="ja-JP" altLang="en-US" sz="1100">
              <a:latin typeface="ＭＳ Ｐゴシック"/>
            </a:rPr>
            <a:t>年度に策定した財政再建推進計画を推し進めてきたこと並びに団塊世代の退職もあり、大幅に職員数が削減された結果によるものです。</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30480</xdr:rowOff>
    </xdr:from>
    <xdr:to>
      <xdr:col>24</xdr:col>
      <xdr:colOff>558800</xdr:colOff>
      <xdr:row>66</xdr:row>
      <xdr:rowOff>125640</xdr:rowOff>
    </xdr:to>
    <xdr:cxnSp macro="">
      <xdr:nvCxnSpPr>
        <xdr:cNvPr id="318" name="直線コネクタ 317"/>
        <xdr:cNvCxnSpPr/>
      </xdr:nvCxnSpPr>
      <xdr:spPr>
        <a:xfrm flipV="1">
          <a:off x="17018000" y="9974580"/>
          <a:ext cx="0" cy="1466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97717</xdr:rowOff>
    </xdr:from>
    <xdr:ext cx="762000" cy="259045"/>
    <xdr:sp macro="" textlink="">
      <xdr:nvSpPr>
        <xdr:cNvPr id="319" name="定員管理の状況最小値テキスト"/>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14.75</a:t>
          </a:r>
          <a:endParaRPr kumimoji="1" lang="ja-JP" altLang="en-US" sz="1000" b="1">
            <a:latin typeface="ＭＳ Ｐゴシック"/>
          </a:endParaRPr>
        </a:p>
      </xdr:txBody>
    </xdr:sp>
    <xdr:clientData/>
  </xdr:oneCellAnchor>
  <xdr:twoCellAnchor>
    <xdr:from>
      <xdr:col>24</xdr:col>
      <xdr:colOff>469900</xdr:colOff>
      <xdr:row>66</xdr:row>
      <xdr:rowOff>125640</xdr:rowOff>
    </xdr:from>
    <xdr:to>
      <xdr:col>24</xdr:col>
      <xdr:colOff>647700</xdr:colOff>
      <xdr:row>66</xdr:row>
      <xdr:rowOff>125640</xdr:rowOff>
    </xdr:to>
    <xdr:cxnSp macro="">
      <xdr:nvCxnSpPr>
        <xdr:cNvPr id="320" name="直線コネクタ 319"/>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116857</xdr:rowOff>
    </xdr:from>
    <xdr:ext cx="762000" cy="259045"/>
    <xdr:sp macro="" textlink="">
      <xdr:nvSpPr>
        <xdr:cNvPr id="321" name="定員管理の状況最大値テキスト"/>
        <xdr:cNvSpPr txBox="1"/>
      </xdr:nvSpPr>
      <xdr:spPr>
        <a:xfrm>
          <a:off x="17106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a:t>
          </a:r>
          <a:endParaRPr kumimoji="1" lang="ja-JP" altLang="en-US" sz="1000" b="1">
            <a:latin typeface="ＭＳ Ｐゴシック"/>
          </a:endParaRPr>
        </a:p>
      </xdr:txBody>
    </xdr:sp>
    <xdr:clientData/>
  </xdr:oneCellAnchor>
  <xdr:twoCellAnchor>
    <xdr:from>
      <xdr:col>24</xdr:col>
      <xdr:colOff>469900</xdr:colOff>
      <xdr:row>58</xdr:row>
      <xdr:rowOff>30480</xdr:rowOff>
    </xdr:from>
    <xdr:to>
      <xdr:col>24</xdr:col>
      <xdr:colOff>647700</xdr:colOff>
      <xdr:row>58</xdr:row>
      <xdr:rowOff>30480</xdr:rowOff>
    </xdr:to>
    <xdr:cxnSp macro="">
      <xdr:nvCxnSpPr>
        <xdr:cNvPr id="322" name="直線コネクタ 321"/>
        <xdr:cNvCxnSpPr/>
      </xdr:nvCxnSpPr>
      <xdr:spPr>
        <a:xfrm>
          <a:off x="16929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8074</xdr:rowOff>
    </xdr:from>
    <xdr:to>
      <xdr:col>24</xdr:col>
      <xdr:colOff>558800</xdr:colOff>
      <xdr:row>58</xdr:row>
      <xdr:rowOff>30480</xdr:rowOff>
    </xdr:to>
    <xdr:cxnSp macro="">
      <xdr:nvCxnSpPr>
        <xdr:cNvPr id="323" name="直線コネクタ 322"/>
        <xdr:cNvCxnSpPr/>
      </xdr:nvCxnSpPr>
      <xdr:spPr>
        <a:xfrm>
          <a:off x="16179800" y="9952174"/>
          <a:ext cx="838200" cy="22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137993</xdr:rowOff>
    </xdr:from>
    <xdr:ext cx="762000" cy="259045"/>
    <xdr:sp macro="" textlink="">
      <xdr:nvSpPr>
        <xdr:cNvPr id="324" name="定員管理の状況平均値テキスト"/>
        <xdr:cNvSpPr txBox="1"/>
      </xdr:nvSpPr>
      <xdr:spPr>
        <a:xfrm>
          <a:off x="17106900" y="104249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165916</xdr:rowOff>
    </xdr:from>
    <xdr:to>
      <xdr:col>24</xdr:col>
      <xdr:colOff>609600</xdr:colOff>
      <xdr:row>61</xdr:row>
      <xdr:rowOff>96066</xdr:rowOff>
    </xdr:to>
    <xdr:sp macro="" textlink="">
      <xdr:nvSpPr>
        <xdr:cNvPr id="325" name="フローチャート : 判断 324"/>
        <xdr:cNvSpPr/>
      </xdr:nvSpPr>
      <xdr:spPr>
        <a:xfrm>
          <a:off x="16967200" y="1045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57</xdr:row>
      <xdr:rowOff>162288</xdr:rowOff>
    </xdr:from>
    <xdr:to>
      <xdr:col>23</xdr:col>
      <xdr:colOff>406400</xdr:colOff>
      <xdr:row>58</xdr:row>
      <xdr:rowOff>8074</xdr:rowOff>
    </xdr:to>
    <xdr:cxnSp macro="">
      <xdr:nvCxnSpPr>
        <xdr:cNvPr id="326" name="直線コネクタ 325"/>
        <xdr:cNvCxnSpPr/>
      </xdr:nvCxnSpPr>
      <xdr:spPr>
        <a:xfrm>
          <a:off x="15290800" y="9934938"/>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134892</xdr:rowOff>
    </xdr:from>
    <xdr:to>
      <xdr:col>23</xdr:col>
      <xdr:colOff>457200</xdr:colOff>
      <xdr:row>61</xdr:row>
      <xdr:rowOff>65042</xdr:rowOff>
    </xdr:to>
    <xdr:sp macro="" textlink="">
      <xdr:nvSpPr>
        <xdr:cNvPr id="327" name="フローチャート : 判断 326"/>
        <xdr:cNvSpPr/>
      </xdr:nvSpPr>
      <xdr:spPr>
        <a:xfrm>
          <a:off x="16129000" y="1042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49819</xdr:rowOff>
    </xdr:from>
    <xdr:ext cx="736600" cy="259045"/>
    <xdr:sp macro="" textlink="">
      <xdr:nvSpPr>
        <xdr:cNvPr id="328" name="テキスト ボックス 327"/>
        <xdr:cNvSpPr txBox="1"/>
      </xdr:nvSpPr>
      <xdr:spPr>
        <a:xfrm>
          <a:off x="15798800" y="10508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57</xdr:row>
      <xdr:rowOff>148499</xdr:rowOff>
    </xdr:from>
    <xdr:to>
      <xdr:col>22</xdr:col>
      <xdr:colOff>203200</xdr:colOff>
      <xdr:row>57</xdr:row>
      <xdr:rowOff>162288</xdr:rowOff>
    </xdr:to>
    <xdr:cxnSp macro="">
      <xdr:nvCxnSpPr>
        <xdr:cNvPr id="329" name="直線コネクタ 328"/>
        <xdr:cNvCxnSpPr/>
      </xdr:nvCxnSpPr>
      <xdr:spPr>
        <a:xfrm>
          <a:off x="14401800" y="9921149"/>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122827</xdr:rowOff>
    </xdr:from>
    <xdr:to>
      <xdr:col>22</xdr:col>
      <xdr:colOff>254000</xdr:colOff>
      <xdr:row>61</xdr:row>
      <xdr:rowOff>52977</xdr:rowOff>
    </xdr:to>
    <xdr:sp macro="" textlink="">
      <xdr:nvSpPr>
        <xdr:cNvPr id="330" name="フローチャート : 判断 329"/>
        <xdr:cNvSpPr/>
      </xdr:nvSpPr>
      <xdr:spPr>
        <a:xfrm>
          <a:off x="15240000" y="1040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37754</xdr:rowOff>
    </xdr:from>
    <xdr:ext cx="762000" cy="259045"/>
    <xdr:sp macro="" textlink="">
      <xdr:nvSpPr>
        <xdr:cNvPr id="331" name="テキスト ボックス 330"/>
        <xdr:cNvSpPr txBox="1"/>
      </xdr:nvSpPr>
      <xdr:spPr>
        <a:xfrm>
          <a:off x="14909800" y="1049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19</xdr:col>
      <xdr:colOff>482600</xdr:colOff>
      <xdr:row>57</xdr:row>
      <xdr:rowOff>148499</xdr:rowOff>
    </xdr:from>
    <xdr:to>
      <xdr:col>21</xdr:col>
      <xdr:colOff>0</xdr:colOff>
      <xdr:row>57</xdr:row>
      <xdr:rowOff>165735</xdr:rowOff>
    </xdr:to>
    <xdr:cxnSp macro="">
      <xdr:nvCxnSpPr>
        <xdr:cNvPr id="332" name="直線コネクタ 331"/>
        <xdr:cNvCxnSpPr/>
      </xdr:nvCxnSpPr>
      <xdr:spPr>
        <a:xfrm flipV="1">
          <a:off x="13512800" y="9921149"/>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134892</xdr:rowOff>
    </xdr:from>
    <xdr:to>
      <xdr:col>21</xdr:col>
      <xdr:colOff>50800</xdr:colOff>
      <xdr:row>61</xdr:row>
      <xdr:rowOff>65042</xdr:rowOff>
    </xdr:to>
    <xdr:sp macro="" textlink="">
      <xdr:nvSpPr>
        <xdr:cNvPr id="333" name="フローチャート : 判断 332"/>
        <xdr:cNvSpPr/>
      </xdr:nvSpPr>
      <xdr:spPr>
        <a:xfrm>
          <a:off x="14351000" y="1042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49819</xdr:rowOff>
    </xdr:from>
    <xdr:ext cx="762000" cy="259045"/>
    <xdr:sp macro="" textlink="">
      <xdr:nvSpPr>
        <xdr:cNvPr id="334" name="テキスト ボックス 333"/>
        <xdr:cNvSpPr txBox="1"/>
      </xdr:nvSpPr>
      <xdr:spPr>
        <a:xfrm>
          <a:off x="14020800" y="10508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159022</xdr:rowOff>
    </xdr:from>
    <xdr:to>
      <xdr:col>19</xdr:col>
      <xdr:colOff>533400</xdr:colOff>
      <xdr:row>61</xdr:row>
      <xdr:rowOff>89172</xdr:rowOff>
    </xdr:to>
    <xdr:sp macro="" textlink="">
      <xdr:nvSpPr>
        <xdr:cNvPr id="335" name="フローチャート : 判断 334"/>
        <xdr:cNvSpPr/>
      </xdr:nvSpPr>
      <xdr:spPr>
        <a:xfrm>
          <a:off x="13462000" y="10446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73949</xdr:rowOff>
    </xdr:from>
    <xdr:ext cx="762000" cy="259045"/>
    <xdr:sp macro="" textlink="">
      <xdr:nvSpPr>
        <xdr:cNvPr id="336" name="テキスト ボックス 335"/>
        <xdr:cNvSpPr txBox="1"/>
      </xdr:nvSpPr>
      <xdr:spPr>
        <a:xfrm>
          <a:off x="13131800" y="10532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57</xdr:row>
      <xdr:rowOff>151130</xdr:rowOff>
    </xdr:from>
    <xdr:to>
      <xdr:col>24</xdr:col>
      <xdr:colOff>609600</xdr:colOff>
      <xdr:row>58</xdr:row>
      <xdr:rowOff>81280</xdr:rowOff>
    </xdr:to>
    <xdr:sp macro="" textlink="">
      <xdr:nvSpPr>
        <xdr:cNvPr id="342" name="円/楕円 341"/>
        <xdr:cNvSpPr/>
      </xdr:nvSpPr>
      <xdr:spPr>
        <a:xfrm>
          <a:off x="169672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72407</xdr:rowOff>
    </xdr:from>
    <xdr:ext cx="762000" cy="259045"/>
    <xdr:sp macro="" textlink="">
      <xdr:nvSpPr>
        <xdr:cNvPr id="343" name="定員管理の状況該当値テキスト"/>
        <xdr:cNvSpPr txBox="1"/>
      </xdr:nvSpPr>
      <xdr:spPr>
        <a:xfrm>
          <a:off x="17106900" y="98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23</xdr:col>
      <xdr:colOff>355600</xdr:colOff>
      <xdr:row>57</xdr:row>
      <xdr:rowOff>128724</xdr:rowOff>
    </xdr:from>
    <xdr:to>
      <xdr:col>23</xdr:col>
      <xdr:colOff>457200</xdr:colOff>
      <xdr:row>58</xdr:row>
      <xdr:rowOff>58874</xdr:rowOff>
    </xdr:to>
    <xdr:sp macro="" textlink="">
      <xdr:nvSpPr>
        <xdr:cNvPr id="344" name="円/楕円 343"/>
        <xdr:cNvSpPr/>
      </xdr:nvSpPr>
      <xdr:spPr>
        <a:xfrm>
          <a:off x="16129000" y="9901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69051</xdr:rowOff>
    </xdr:from>
    <xdr:ext cx="736600" cy="259045"/>
    <xdr:sp macro="" textlink="">
      <xdr:nvSpPr>
        <xdr:cNvPr id="345" name="テキスト ボックス 344"/>
        <xdr:cNvSpPr txBox="1"/>
      </xdr:nvSpPr>
      <xdr:spPr>
        <a:xfrm>
          <a:off x="15798800" y="9670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22</xdr:col>
      <xdr:colOff>152400</xdr:colOff>
      <xdr:row>57</xdr:row>
      <xdr:rowOff>111488</xdr:rowOff>
    </xdr:from>
    <xdr:to>
      <xdr:col>22</xdr:col>
      <xdr:colOff>254000</xdr:colOff>
      <xdr:row>58</xdr:row>
      <xdr:rowOff>41638</xdr:rowOff>
    </xdr:to>
    <xdr:sp macro="" textlink="">
      <xdr:nvSpPr>
        <xdr:cNvPr id="346" name="円/楕円 345"/>
        <xdr:cNvSpPr/>
      </xdr:nvSpPr>
      <xdr:spPr>
        <a:xfrm>
          <a:off x="15240000" y="9884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56</xdr:row>
      <xdr:rowOff>51815</xdr:rowOff>
    </xdr:from>
    <xdr:ext cx="762000" cy="259045"/>
    <xdr:sp macro="" textlink="">
      <xdr:nvSpPr>
        <xdr:cNvPr id="347" name="テキスト ボックス 346"/>
        <xdr:cNvSpPr txBox="1"/>
      </xdr:nvSpPr>
      <xdr:spPr>
        <a:xfrm>
          <a:off x="14909800" y="965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20</xdr:col>
      <xdr:colOff>635000</xdr:colOff>
      <xdr:row>57</xdr:row>
      <xdr:rowOff>97699</xdr:rowOff>
    </xdr:from>
    <xdr:to>
      <xdr:col>21</xdr:col>
      <xdr:colOff>50800</xdr:colOff>
      <xdr:row>58</xdr:row>
      <xdr:rowOff>27849</xdr:rowOff>
    </xdr:to>
    <xdr:sp macro="" textlink="">
      <xdr:nvSpPr>
        <xdr:cNvPr id="348" name="円/楕円 347"/>
        <xdr:cNvSpPr/>
      </xdr:nvSpPr>
      <xdr:spPr>
        <a:xfrm>
          <a:off x="14351000" y="9870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56</xdr:row>
      <xdr:rowOff>38026</xdr:rowOff>
    </xdr:from>
    <xdr:ext cx="762000" cy="259045"/>
    <xdr:sp macro="" textlink="">
      <xdr:nvSpPr>
        <xdr:cNvPr id="349" name="テキスト ボックス 348"/>
        <xdr:cNvSpPr txBox="1"/>
      </xdr:nvSpPr>
      <xdr:spPr>
        <a:xfrm>
          <a:off x="14020800" y="9639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19</xdr:col>
      <xdr:colOff>431800</xdr:colOff>
      <xdr:row>57</xdr:row>
      <xdr:rowOff>114935</xdr:rowOff>
    </xdr:from>
    <xdr:to>
      <xdr:col>19</xdr:col>
      <xdr:colOff>533400</xdr:colOff>
      <xdr:row>58</xdr:row>
      <xdr:rowOff>45085</xdr:rowOff>
    </xdr:to>
    <xdr:sp macro="" textlink="">
      <xdr:nvSpPr>
        <xdr:cNvPr id="350" name="円/楕円 349"/>
        <xdr:cNvSpPr/>
      </xdr:nvSpPr>
      <xdr:spPr>
        <a:xfrm>
          <a:off x="13462000" y="9887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56</xdr:row>
      <xdr:rowOff>55262</xdr:rowOff>
    </xdr:from>
    <xdr:ext cx="762000" cy="259045"/>
    <xdr:sp macro="" textlink="">
      <xdr:nvSpPr>
        <xdr:cNvPr id="351" name="テキスト ボックス 350"/>
        <xdr:cNvSpPr txBox="1"/>
      </xdr:nvSpPr>
      <xdr:spPr>
        <a:xfrm>
          <a:off x="13131800" y="9656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前年度から、</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ポイント改善しましたが、依然として類似団体平均を</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ポイント下回っています。</a:t>
          </a:r>
          <a:endParaRPr lang="ja-JP" altLang="ja-JP" sz="1400">
            <a:effectLst/>
          </a:endParaRPr>
        </a:p>
        <a:p>
          <a:r>
            <a:rPr kumimoji="1" lang="ja-JP" altLang="ja-JP" sz="1100">
              <a:solidFill>
                <a:schemeClr val="dk1"/>
              </a:solidFill>
              <a:effectLst/>
              <a:latin typeface="+mn-lt"/>
              <a:ea typeface="+mn-ea"/>
              <a:cs typeface="+mn-cs"/>
            </a:rPr>
            <a:t>　短期間で集中的に施工した下水道事業債の償還がピークを過ぎ、国営土地改良事業負担金の実質的な負担も今年度で終了</a:t>
          </a:r>
          <a:r>
            <a:rPr kumimoji="1" lang="ja-JP" altLang="en-US" sz="1100">
              <a:solidFill>
                <a:schemeClr val="dk1"/>
              </a:solidFill>
              <a:effectLst/>
              <a:latin typeface="+mn-lt"/>
              <a:ea typeface="+mn-ea"/>
              <a:cs typeface="+mn-cs"/>
            </a:rPr>
            <a:t>した</a:t>
          </a:r>
          <a:r>
            <a:rPr kumimoji="1" lang="ja-JP" altLang="ja-JP" sz="1100">
              <a:solidFill>
                <a:schemeClr val="dk1"/>
              </a:solidFill>
              <a:effectLst/>
              <a:latin typeface="+mn-lt"/>
              <a:ea typeface="+mn-ea"/>
              <a:cs typeface="+mn-cs"/>
            </a:rPr>
            <a:t>ことなど</a:t>
          </a:r>
          <a:r>
            <a:rPr kumimoji="1" lang="ja-JP" altLang="en-US" sz="1100">
              <a:solidFill>
                <a:schemeClr val="dk1"/>
              </a:solidFill>
              <a:effectLst/>
              <a:latin typeface="+mn-lt"/>
              <a:ea typeface="+mn-ea"/>
              <a:cs typeface="+mn-cs"/>
            </a:rPr>
            <a:t>改善が図れる一方、三セク債や学校債の償還開始による悪化も懸念されます</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今後も引き続き、行財政改革プランに基づき、新発債の抑制に努めることにより、当該比率の更なる改善を図っていきます。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64770</xdr:rowOff>
    </xdr:from>
    <xdr:to>
      <xdr:col>24</xdr:col>
      <xdr:colOff>558800</xdr:colOff>
      <xdr:row>43</xdr:row>
      <xdr:rowOff>14817</xdr:rowOff>
    </xdr:to>
    <xdr:cxnSp macro="">
      <xdr:nvCxnSpPr>
        <xdr:cNvPr id="380" name="直線コネクタ 379"/>
        <xdr:cNvCxnSpPr/>
      </xdr:nvCxnSpPr>
      <xdr:spPr>
        <a:xfrm flipV="1">
          <a:off x="17018000" y="6236970"/>
          <a:ext cx="0" cy="11501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158344</xdr:rowOff>
    </xdr:from>
    <xdr:ext cx="762000" cy="259045"/>
    <xdr:sp macro="" textlink="">
      <xdr:nvSpPr>
        <xdr:cNvPr id="381" name="公債費負担の状況最小値テキスト"/>
        <xdr:cNvSpPr txBox="1"/>
      </xdr:nvSpPr>
      <xdr:spPr>
        <a:xfrm>
          <a:off x="17106900" y="735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43</xdr:row>
      <xdr:rowOff>14817</xdr:rowOff>
    </xdr:from>
    <xdr:to>
      <xdr:col>24</xdr:col>
      <xdr:colOff>647700</xdr:colOff>
      <xdr:row>43</xdr:row>
      <xdr:rowOff>14817</xdr:rowOff>
    </xdr:to>
    <xdr:cxnSp macro="">
      <xdr:nvCxnSpPr>
        <xdr:cNvPr id="382" name="直線コネクタ 381"/>
        <xdr:cNvCxnSpPr/>
      </xdr:nvCxnSpPr>
      <xdr:spPr>
        <a:xfrm>
          <a:off x="16929100" y="7387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151147</xdr:rowOff>
    </xdr:from>
    <xdr:ext cx="762000" cy="259045"/>
    <xdr:sp macro="" textlink="">
      <xdr:nvSpPr>
        <xdr:cNvPr id="383" name="公債費負担の状況最大値テキスト"/>
        <xdr:cNvSpPr txBox="1"/>
      </xdr:nvSpPr>
      <xdr:spPr>
        <a:xfrm>
          <a:off x="17106900" y="598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a:t>
          </a:r>
          <a:endParaRPr kumimoji="1" lang="ja-JP" altLang="en-US" sz="1000" b="1">
            <a:latin typeface="ＭＳ Ｐゴシック"/>
          </a:endParaRPr>
        </a:p>
      </xdr:txBody>
    </xdr:sp>
    <xdr:clientData/>
  </xdr:oneCellAnchor>
  <xdr:twoCellAnchor>
    <xdr:from>
      <xdr:col>24</xdr:col>
      <xdr:colOff>469900</xdr:colOff>
      <xdr:row>36</xdr:row>
      <xdr:rowOff>64770</xdr:rowOff>
    </xdr:from>
    <xdr:to>
      <xdr:col>24</xdr:col>
      <xdr:colOff>647700</xdr:colOff>
      <xdr:row>36</xdr:row>
      <xdr:rowOff>64770</xdr:rowOff>
    </xdr:to>
    <xdr:cxnSp macro="">
      <xdr:nvCxnSpPr>
        <xdr:cNvPr id="384" name="直線コネクタ 383"/>
        <xdr:cNvCxnSpPr/>
      </xdr:nvCxnSpPr>
      <xdr:spPr>
        <a:xfrm>
          <a:off x="16929100" y="623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151130</xdr:rowOff>
    </xdr:from>
    <xdr:to>
      <xdr:col>24</xdr:col>
      <xdr:colOff>558800</xdr:colOff>
      <xdr:row>41</xdr:row>
      <xdr:rowOff>148590</xdr:rowOff>
    </xdr:to>
    <xdr:cxnSp macro="">
      <xdr:nvCxnSpPr>
        <xdr:cNvPr id="385" name="直線コネクタ 384"/>
        <xdr:cNvCxnSpPr/>
      </xdr:nvCxnSpPr>
      <xdr:spPr>
        <a:xfrm flipV="1">
          <a:off x="16179800" y="7009130"/>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6"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7" name="フローチャート : 判断 386"/>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148590</xdr:rowOff>
    </xdr:from>
    <xdr:to>
      <xdr:col>23</xdr:col>
      <xdr:colOff>406400</xdr:colOff>
      <xdr:row>42</xdr:row>
      <xdr:rowOff>121920</xdr:rowOff>
    </xdr:to>
    <xdr:cxnSp macro="">
      <xdr:nvCxnSpPr>
        <xdr:cNvPr id="388" name="直線コネクタ 387"/>
        <xdr:cNvCxnSpPr/>
      </xdr:nvCxnSpPr>
      <xdr:spPr>
        <a:xfrm flipV="1">
          <a:off x="15290800" y="71780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108373</xdr:rowOff>
    </xdr:from>
    <xdr:to>
      <xdr:col>23</xdr:col>
      <xdr:colOff>457200</xdr:colOff>
      <xdr:row>41</xdr:row>
      <xdr:rowOff>38523</xdr:rowOff>
    </xdr:to>
    <xdr:sp macro="" textlink="">
      <xdr:nvSpPr>
        <xdr:cNvPr id="389" name="フローチャート : 判断 388"/>
        <xdr:cNvSpPr/>
      </xdr:nvSpPr>
      <xdr:spPr>
        <a:xfrm>
          <a:off x="16129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48700</xdr:rowOff>
    </xdr:from>
    <xdr:ext cx="736600" cy="259045"/>
    <xdr:sp macro="" textlink="">
      <xdr:nvSpPr>
        <xdr:cNvPr id="390" name="テキスト ボックス 389"/>
        <xdr:cNvSpPr txBox="1"/>
      </xdr:nvSpPr>
      <xdr:spPr>
        <a:xfrm>
          <a:off x="15798800" y="673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121920</xdr:rowOff>
    </xdr:from>
    <xdr:to>
      <xdr:col>22</xdr:col>
      <xdr:colOff>203200</xdr:colOff>
      <xdr:row>43</xdr:row>
      <xdr:rowOff>79163</xdr:rowOff>
    </xdr:to>
    <xdr:cxnSp macro="">
      <xdr:nvCxnSpPr>
        <xdr:cNvPr id="391" name="直線コネクタ 390"/>
        <xdr:cNvCxnSpPr/>
      </xdr:nvCxnSpPr>
      <xdr:spPr>
        <a:xfrm flipV="1">
          <a:off x="14401800" y="7322820"/>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25400</xdr:rowOff>
    </xdr:from>
    <xdr:to>
      <xdr:col>22</xdr:col>
      <xdr:colOff>254000</xdr:colOff>
      <xdr:row>41</xdr:row>
      <xdr:rowOff>127000</xdr:rowOff>
    </xdr:to>
    <xdr:sp macro="" textlink="">
      <xdr:nvSpPr>
        <xdr:cNvPr id="392" name="フローチャート : 判断 391"/>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137177</xdr:rowOff>
    </xdr:from>
    <xdr:ext cx="762000" cy="259045"/>
    <xdr:sp macro="" textlink="">
      <xdr:nvSpPr>
        <xdr:cNvPr id="393" name="テキスト ボックス 392"/>
        <xdr:cNvSpPr txBox="1"/>
      </xdr:nvSpPr>
      <xdr:spPr>
        <a:xfrm>
          <a:off x="14909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79163</xdr:rowOff>
    </xdr:from>
    <xdr:to>
      <xdr:col>21</xdr:col>
      <xdr:colOff>0</xdr:colOff>
      <xdr:row>44</xdr:row>
      <xdr:rowOff>12277</xdr:rowOff>
    </xdr:to>
    <xdr:cxnSp macro="">
      <xdr:nvCxnSpPr>
        <xdr:cNvPr id="394" name="直線コネクタ 393"/>
        <xdr:cNvCxnSpPr/>
      </xdr:nvCxnSpPr>
      <xdr:spPr>
        <a:xfrm flipV="1">
          <a:off x="13512800" y="7451513"/>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97790</xdr:rowOff>
    </xdr:from>
    <xdr:to>
      <xdr:col>21</xdr:col>
      <xdr:colOff>50800</xdr:colOff>
      <xdr:row>42</xdr:row>
      <xdr:rowOff>27940</xdr:rowOff>
    </xdr:to>
    <xdr:sp macro="" textlink="">
      <xdr:nvSpPr>
        <xdr:cNvPr id="395" name="フローチャート : 判断 394"/>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38117</xdr:rowOff>
    </xdr:from>
    <xdr:ext cx="762000" cy="259045"/>
    <xdr:sp macro="" textlink="">
      <xdr:nvSpPr>
        <xdr:cNvPr id="396" name="テキスト ボックス 395"/>
        <xdr:cNvSpPr txBox="1"/>
      </xdr:nvSpPr>
      <xdr:spPr>
        <a:xfrm>
          <a:off x="14020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14817</xdr:rowOff>
    </xdr:from>
    <xdr:to>
      <xdr:col>19</xdr:col>
      <xdr:colOff>533400</xdr:colOff>
      <xdr:row>42</xdr:row>
      <xdr:rowOff>116417</xdr:rowOff>
    </xdr:to>
    <xdr:sp macro="" textlink="">
      <xdr:nvSpPr>
        <xdr:cNvPr id="397" name="フローチャート : 判断 396"/>
        <xdr:cNvSpPr/>
      </xdr:nvSpPr>
      <xdr:spPr>
        <a:xfrm>
          <a:off x="13462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126594</xdr:rowOff>
    </xdr:from>
    <xdr:ext cx="762000" cy="259045"/>
    <xdr:sp macro="" textlink="">
      <xdr:nvSpPr>
        <xdr:cNvPr id="398" name="テキスト ボックス 397"/>
        <xdr:cNvSpPr txBox="1"/>
      </xdr:nvSpPr>
      <xdr:spPr>
        <a:xfrm>
          <a:off x="13131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40</xdr:row>
      <xdr:rowOff>100330</xdr:rowOff>
    </xdr:from>
    <xdr:to>
      <xdr:col>24</xdr:col>
      <xdr:colOff>609600</xdr:colOff>
      <xdr:row>41</xdr:row>
      <xdr:rowOff>30480</xdr:rowOff>
    </xdr:to>
    <xdr:sp macro="" textlink="">
      <xdr:nvSpPr>
        <xdr:cNvPr id="404" name="円/楕円 403"/>
        <xdr:cNvSpPr/>
      </xdr:nvSpPr>
      <xdr:spPr>
        <a:xfrm>
          <a:off x="169672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72407</xdr:rowOff>
    </xdr:from>
    <xdr:ext cx="762000" cy="259045"/>
    <xdr:sp macro="" textlink="">
      <xdr:nvSpPr>
        <xdr:cNvPr id="405" name="公債費負担の状況該当値テキスト"/>
        <xdr:cNvSpPr txBox="1"/>
      </xdr:nvSpPr>
      <xdr:spPr>
        <a:xfrm>
          <a:off x="17106900" y="693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97790</xdr:rowOff>
    </xdr:from>
    <xdr:to>
      <xdr:col>23</xdr:col>
      <xdr:colOff>457200</xdr:colOff>
      <xdr:row>42</xdr:row>
      <xdr:rowOff>27940</xdr:rowOff>
    </xdr:to>
    <xdr:sp macro="" textlink="">
      <xdr:nvSpPr>
        <xdr:cNvPr id="406" name="円/楕円 405"/>
        <xdr:cNvSpPr/>
      </xdr:nvSpPr>
      <xdr:spPr>
        <a:xfrm>
          <a:off x="16129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12717</xdr:rowOff>
    </xdr:from>
    <xdr:ext cx="736600" cy="259045"/>
    <xdr:sp macro="" textlink="">
      <xdr:nvSpPr>
        <xdr:cNvPr id="407" name="テキスト ボックス 406"/>
        <xdr:cNvSpPr txBox="1"/>
      </xdr:nvSpPr>
      <xdr:spPr>
        <a:xfrm>
          <a:off x="15798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71120</xdr:rowOff>
    </xdr:from>
    <xdr:to>
      <xdr:col>22</xdr:col>
      <xdr:colOff>254000</xdr:colOff>
      <xdr:row>43</xdr:row>
      <xdr:rowOff>1270</xdr:rowOff>
    </xdr:to>
    <xdr:sp macro="" textlink="">
      <xdr:nvSpPr>
        <xdr:cNvPr id="408" name="円/楕円 407"/>
        <xdr:cNvSpPr/>
      </xdr:nvSpPr>
      <xdr:spPr>
        <a:xfrm>
          <a:off x="15240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409" name="テキスト ボックス 408"/>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28363</xdr:rowOff>
    </xdr:from>
    <xdr:to>
      <xdr:col>21</xdr:col>
      <xdr:colOff>50800</xdr:colOff>
      <xdr:row>43</xdr:row>
      <xdr:rowOff>129963</xdr:rowOff>
    </xdr:to>
    <xdr:sp macro="" textlink="">
      <xdr:nvSpPr>
        <xdr:cNvPr id="410" name="円/楕円 409"/>
        <xdr:cNvSpPr/>
      </xdr:nvSpPr>
      <xdr:spPr>
        <a:xfrm>
          <a:off x="14351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114740</xdr:rowOff>
    </xdr:from>
    <xdr:ext cx="762000" cy="259045"/>
    <xdr:sp macro="" textlink="">
      <xdr:nvSpPr>
        <xdr:cNvPr id="411" name="テキスト ボックス 410"/>
        <xdr:cNvSpPr txBox="1"/>
      </xdr:nvSpPr>
      <xdr:spPr>
        <a:xfrm>
          <a:off x="14020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132927</xdr:rowOff>
    </xdr:from>
    <xdr:to>
      <xdr:col>19</xdr:col>
      <xdr:colOff>533400</xdr:colOff>
      <xdr:row>44</xdr:row>
      <xdr:rowOff>63077</xdr:rowOff>
    </xdr:to>
    <xdr:sp macro="" textlink="">
      <xdr:nvSpPr>
        <xdr:cNvPr id="412" name="円/楕円 411"/>
        <xdr:cNvSpPr/>
      </xdr:nvSpPr>
      <xdr:spPr>
        <a:xfrm>
          <a:off x="13462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47854</xdr:rowOff>
    </xdr:from>
    <xdr:ext cx="762000" cy="259045"/>
    <xdr:sp macro="" textlink="">
      <xdr:nvSpPr>
        <xdr:cNvPr id="413" name="テキスト ボックス 412"/>
        <xdr:cNvSpPr txBox="1"/>
      </xdr:nvSpPr>
      <xdr:spPr>
        <a:xfrm>
          <a:off x="13131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36/54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前年度から、</a:t>
          </a:r>
          <a:r>
            <a:rPr kumimoji="1" lang="en-US" altLang="ja-JP" sz="1100">
              <a:solidFill>
                <a:schemeClr val="dk1"/>
              </a:solidFill>
              <a:effectLst/>
              <a:latin typeface="+mn-lt"/>
              <a:ea typeface="+mn-ea"/>
              <a:cs typeface="+mn-cs"/>
            </a:rPr>
            <a:t>4.9</a:t>
          </a:r>
          <a:r>
            <a:rPr kumimoji="1" lang="ja-JP" altLang="ja-JP" sz="1100">
              <a:solidFill>
                <a:schemeClr val="dk1"/>
              </a:solidFill>
              <a:effectLst/>
              <a:latin typeface="+mn-lt"/>
              <a:ea typeface="+mn-ea"/>
              <a:cs typeface="+mn-cs"/>
            </a:rPr>
            <a:t>ポイント改善しましたが、依然として類似団体平均を</a:t>
          </a:r>
          <a:r>
            <a:rPr kumimoji="1" lang="en-US" altLang="ja-JP" sz="1100">
              <a:solidFill>
                <a:schemeClr val="dk1"/>
              </a:solidFill>
              <a:effectLst/>
              <a:latin typeface="+mn-lt"/>
              <a:ea typeface="+mn-ea"/>
              <a:cs typeface="+mn-cs"/>
            </a:rPr>
            <a:t>28.8</a:t>
          </a:r>
          <a:r>
            <a:rPr kumimoji="1" lang="ja-JP" altLang="ja-JP" sz="1100">
              <a:solidFill>
                <a:schemeClr val="dk1"/>
              </a:solidFill>
              <a:effectLst/>
              <a:latin typeface="+mn-lt"/>
              <a:ea typeface="+mn-ea"/>
              <a:cs typeface="+mn-cs"/>
            </a:rPr>
            <a:t>ポイント下回っています。主な要因として、</a:t>
          </a:r>
          <a:r>
            <a:rPr kumimoji="1" lang="ja-JP" altLang="ja-JP" sz="1100" b="0" i="0" baseline="0">
              <a:solidFill>
                <a:schemeClr val="dk1"/>
              </a:solidFill>
              <a:effectLst/>
              <a:latin typeface="+mn-lt"/>
              <a:ea typeface="+mn-ea"/>
              <a:cs typeface="+mn-cs"/>
            </a:rPr>
            <a:t>昭和</a:t>
          </a:r>
          <a:r>
            <a:rPr kumimoji="1" lang="en-US" altLang="ja-JP" sz="1100" b="0" i="0" baseline="0">
              <a:solidFill>
                <a:schemeClr val="dk1"/>
              </a:solidFill>
              <a:effectLst/>
              <a:latin typeface="+mn-lt"/>
              <a:ea typeface="+mn-ea"/>
              <a:cs typeface="+mn-cs"/>
            </a:rPr>
            <a:t>62</a:t>
          </a:r>
          <a:r>
            <a:rPr kumimoji="1" lang="ja-JP" altLang="ja-JP" sz="1100" b="0" i="0" baseline="0">
              <a:solidFill>
                <a:schemeClr val="dk1"/>
              </a:solidFill>
              <a:effectLst/>
              <a:latin typeface="+mn-lt"/>
              <a:ea typeface="+mn-ea"/>
              <a:cs typeface="+mn-cs"/>
            </a:rPr>
            <a:t>年度から平成</a:t>
          </a:r>
          <a:r>
            <a:rPr kumimoji="1" lang="en-US" altLang="ja-JP" sz="1100" b="0" i="0" baseline="0">
              <a:solidFill>
                <a:schemeClr val="dk1"/>
              </a:solidFill>
              <a:effectLst/>
              <a:latin typeface="+mn-lt"/>
              <a:ea typeface="+mn-ea"/>
              <a:cs typeface="+mn-cs"/>
            </a:rPr>
            <a:t>15</a:t>
          </a:r>
          <a:r>
            <a:rPr kumimoji="1" lang="ja-JP" altLang="ja-JP" sz="1100" b="0" i="0" baseline="0">
              <a:solidFill>
                <a:schemeClr val="dk1"/>
              </a:solidFill>
              <a:effectLst/>
              <a:latin typeface="+mn-lt"/>
              <a:ea typeface="+mn-ea"/>
              <a:cs typeface="+mn-cs"/>
            </a:rPr>
            <a:t>年度における</a:t>
          </a:r>
          <a:r>
            <a:rPr kumimoji="1" lang="ja-JP" altLang="ja-JP" sz="1100">
              <a:solidFill>
                <a:schemeClr val="dk1"/>
              </a:solidFill>
              <a:effectLst/>
              <a:latin typeface="+mn-lt"/>
              <a:ea typeface="+mn-ea"/>
              <a:cs typeface="+mn-cs"/>
            </a:rPr>
            <a:t>大規模な公共施設の整備等による地方債の発行や、下水道事業会計等への繰出金に加え、土地開発公社の清算にかかる三セク債</a:t>
          </a:r>
          <a:r>
            <a:rPr kumimoji="1" lang="ja-JP" altLang="en-US" sz="1100">
              <a:solidFill>
                <a:schemeClr val="dk1"/>
              </a:solidFill>
              <a:effectLst/>
              <a:latin typeface="+mn-lt"/>
              <a:ea typeface="+mn-ea"/>
              <a:cs typeface="+mn-cs"/>
            </a:rPr>
            <a:t>、小中学校耐震化に伴う起債</a:t>
          </a:r>
          <a:r>
            <a:rPr kumimoji="1" lang="ja-JP" altLang="ja-JP" sz="1100">
              <a:solidFill>
                <a:schemeClr val="dk1"/>
              </a:solidFill>
              <a:effectLst/>
              <a:latin typeface="+mn-lt"/>
              <a:ea typeface="+mn-ea"/>
              <a:cs typeface="+mn-cs"/>
            </a:rPr>
            <a:t>の発行などが挙げられます。</a:t>
          </a:r>
          <a:endParaRPr lang="ja-JP" altLang="ja-JP" sz="1400">
            <a:effectLst/>
          </a:endParaRPr>
        </a:p>
        <a:p>
          <a:r>
            <a:rPr kumimoji="1" lang="ja-JP" altLang="ja-JP" sz="1100">
              <a:solidFill>
                <a:schemeClr val="dk1"/>
              </a:solidFill>
              <a:effectLst/>
              <a:latin typeface="+mn-lt"/>
              <a:ea typeface="+mn-ea"/>
              <a:cs typeface="+mn-cs"/>
            </a:rPr>
            <a:t>　今後も新規の地方債発行</a:t>
          </a:r>
          <a:r>
            <a:rPr kumimoji="1" lang="ja-JP" altLang="en-US" sz="1100">
              <a:solidFill>
                <a:schemeClr val="dk1"/>
              </a:solidFill>
              <a:effectLst/>
              <a:latin typeface="+mn-lt"/>
              <a:ea typeface="+mn-ea"/>
              <a:cs typeface="+mn-cs"/>
            </a:rPr>
            <a:t>に際しては、慎重に対応し、</a:t>
          </a:r>
          <a:r>
            <a:rPr kumimoji="1" lang="ja-JP" altLang="ja-JP" sz="1100">
              <a:solidFill>
                <a:schemeClr val="dk1"/>
              </a:solidFill>
              <a:effectLst/>
              <a:latin typeface="+mn-lt"/>
              <a:ea typeface="+mn-ea"/>
              <a:cs typeface="+mn-cs"/>
            </a:rPr>
            <a:t>比率の更なる改善を図っていきます。</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94149</xdr:rowOff>
    </xdr:to>
    <xdr:cxnSp macro="">
      <xdr:nvCxnSpPr>
        <xdr:cNvPr id="442" name="直線コネクタ 441"/>
        <xdr:cNvCxnSpPr/>
      </xdr:nvCxnSpPr>
      <xdr:spPr>
        <a:xfrm flipV="1">
          <a:off x="17018000" y="2370667"/>
          <a:ext cx="0" cy="13239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66226</xdr:rowOff>
    </xdr:from>
    <xdr:ext cx="762000" cy="259045"/>
    <xdr:sp macro="" textlink="">
      <xdr:nvSpPr>
        <xdr:cNvPr id="443" name="将来負担の状況最小値テキスト"/>
        <xdr:cNvSpPr txBox="1"/>
      </xdr:nvSpPr>
      <xdr:spPr>
        <a:xfrm>
          <a:off x="17106900" y="3666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164.6</a:t>
          </a:r>
          <a:endParaRPr kumimoji="1" lang="ja-JP" altLang="en-US" sz="1000" b="1">
            <a:latin typeface="ＭＳ Ｐゴシック"/>
          </a:endParaRPr>
        </a:p>
      </xdr:txBody>
    </xdr:sp>
    <xdr:clientData/>
  </xdr:oneCellAnchor>
  <xdr:twoCellAnchor>
    <xdr:from>
      <xdr:col>24</xdr:col>
      <xdr:colOff>469900</xdr:colOff>
      <xdr:row>21</xdr:row>
      <xdr:rowOff>94149</xdr:rowOff>
    </xdr:from>
    <xdr:to>
      <xdr:col>24</xdr:col>
      <xdr:colOff>647700</xdr:colOff>
      <xdr:row>21</xdr:row>
      <xdr:rowOff>94149</xdr:rowOff>
    </xdr:to>
    <xdr:cxnSp macro="">
      <xdr:nvCxnSpPr>
        <xdr:cNvPr id="444" name="直線コネクタ 443"/>
        <xdr:cNvCxnSpPr/>
      </xdr:nvCxnSpPr>
      <xdr:spPr>
        <a:xfrm>
          <a:off x="16929100" y="3694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5"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6" name="直線コネクタ 44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122936</xdr:rowOff>
    </xdr:from>
    <xdr:to>
      <xdr:col>24</xdr:col>
      <xdr:colOff>558800</xdr:colOff>
      <xdr:row>16</xdr:row>
      <xdr:rowOff>162348</xdr:rowOff>
    </xdr:to>
    <xdr:cxnSp macro="">
      <xdr:nvCxnSpPr>
        <xdr:cNvPr id="447" name="直線コネクタ 446"/>
        <xdr:cNvCxnSpPr/>
      </xdr:nvCxnSpPr>
      <xdr:spPr>
        <a:xfrm flipV="1">
          <a:off x="16179800" y="2866136"/>
          <a:ext cx="838200" cy="39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28465</xdr:rowOff>
    </xdr:from>
    <xdr:ext cx="762000" cy="259045"/>
    <xdr:sp macro="" textlink="">
      <xdr:nvSpPr>
        <xdr:cNvPr id="448" name="将来負担の状況平均値テキスト"/>
        <xdr:cNvSpPr txBox="1"/>
      </xdr:nvSpPr>
      <xdr:spPr>
        <a:xfrm>
          <a:off x="17106900" y="2428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32.8</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11938</xdr:rowOff>
    </xdr:from>
    <xdr:to>
      <xdr:col>24</xdr:col>
      <xdr:colOff>609600</xdr:colOff>
      <xdr:row>15</xdr:row>
      <xdr:rowOff>113538</xdr:rowOff>
    </xdr:to>
    <xdr:sp macro="" textlink="">
      <xdr:nvSpPr>
        <xdr:cNvPr id="449" name="フローチャート : 判断 448"/>
        <xdr:cNvSpPr/>
      </xdr:nvSpPr>
      <xdr:spPr>
        <a:xfrm>
          <a:off x="16967200" y="258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162348</xdr:rowOff>
    </xdr:from>
    <xdr:to>
      <xdr:col>23</xdr:col>
      <xdr:colOff>406400</xdr:colOff>
      <xdr:row>17</xdr:row>
      <xdr:rowOff>55245</xdr:rowOff>
    </xdr:to>
    <xdr:cxnSp macro="">
      <xdr:nvCxnSpPr>
        <xdr:cNvPr id="450" name="直線コネクタ 449"/>
        <xdr:cNvCxnSpPr/>
      </xdr:nvCxnSpPr>
      <xdr:spPr>
        <a:xfrm flipV="1">
          <a:off x="15290800" y="2905548"/>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139023</xdr:rowOff>
    </xdr:from>
    <xdr:to>
      <xdr:col>23</xdr:col>
      <xdr:colOff>457200</xdr:colOff>
      <xdr:row>16</xdr:row>
      <xdr:rowOff>69173</xdr:rowOff>
    </xdr:to>
    <xdr:sp macro="" textlink="">
      <xdr:nvSpPr>
        <xdr:cNvPr id="451" name="フローチャート : 判断 450"/>
        <xdr:cNvSpPr/>
      </xdr:nvSpPr>
      <xdr:spPr>
        <a:xfrm>
          <a:off x="161290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79350</xdr:rowOff>
    </xdr:from>
    <xdr:ext cx="736600" cy="259045"/>
    <xdr:sp macro="" textlink="">
      <xdr:nvSpPr>
        <xdr:cNvPr id="452" name="テキスト ボックス 451"/>
        <xdr:cNvSpPr txBox="1"/>
      </xdr:nvSpPr>
      <xdr:spPr>
        <a:xfrm>
          <a:off x="15798800" y="2479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55245</xdr:rowOff>
    </xdr:from>
    <xdr:to>
      <xdr:col>22</xdr:col>
      <xdr:colOff>203200</xdr:colOff>
      <xdr:row>17</xdr:row>
      <xdr:rowOff>86614</xdr:rowOff>
    </xdr:to>
    <xdr:cxnSp macro="">
      <xdr:nvCxnSpPr>
        <xdr:cNvPr id="453" name="直線コネクタ 452"/>
        <xdr:cNvCxnSpPr/>
      </xdr:nvCxnSpPr>
      <xdr:spPr>
        <a:xfrm flipV="1">
          <a:off x="14401800" y="2969895"/>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1355</xdr:rowOff>
    </xdr:from>
    <xdr:to>
      <xdr:col>22</xdr:col>
      <xdr:colOff>254000</xdr:colOff>
      <xdr:row>16</xdr:row>
      <xdr:rowOff>102955</xdr:rowOff>
    </xdr:to>
    <xdr:sp macro="" textlink="">
      <xdr:nvSpPr>
        <xdr:cNvPr id="454" name="フローチャート : 判断 453"/>
        <xdr:cNvSpPr/>
      </xdr:nvSpPr>
      <xdr:spPr>
        <a:xfrm>
          <a:off x="15240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113132</xdr:rowOff>
    </xdr:from>
    <xdr:ext cx="762000" cy="259045"/>
    <xdr:sp macro="" textlink="">
      <xdr:nvSpPr>
        <xdr:cNvPr id="455" name="テキスト ボックス 454"/>
        <xdr:cNvSpPr txBox="1"/>
      </xdr:nvSpPr>
      <xdr:spPr>
        <a:xfrm>
          <a:off x="14909800" y="2513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86614</xdr:rowOff>
    </xdr:from>
    <xdr:to>
      <xdr:col>21</xdr:col>
      <xdr:colOff>0</xdr:colOff>
      <xdr:row>18</xdr:row>
      <xdr:rowOff>118660</xdr:rowOff>
    </xdr:to>
    <xdr:cxnSp macro="">
      <xdr:nvCxnSpPr>
        <xdr:cNvPr id="456" name="直線コネクタ 455"/>
        <xdr:cNvCxnSpPr/>
      </xdr:nvCxnSpPr>
      <xdr:spPr>
        <a:xfrm flipV="1">
          <a:off x="13512800" y="3001264"/>
          <a:ext cx="889000" cy="203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96266</xdr:rowOff>
    </xdr:from>
    <xdr:to>
      <xdr:col>21</xdr:col>
      <xdr:colOff>50800</xdr:colOff>
      <xdr:row>17</xdr:row>
      <xdr:rowOff>26416</xdr:rowOff>
    </xdr:to>
    <xdr:sp macro="" textlink="">
      <xdr:nvSpPr>
        <xdr:cNvPr id="457" name="フローチャート : 判断 456"/>
        <xdr:cNvSpPr/>
      </xdr:nvSpPr>
      <xdr:spPr>
        <a:xfrm>
          <a:off x="14351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36593</xdr:rowOff>
    </xdr:from>
    <xdr:ext cx="762000" cy="259045"/>
    <xdr:sp macro="" textlink="">
      <xdr:nvSpPr>
        <xdr:cNvPr id="458" name="テキスト ボックス 457"/>
        <xdr:cNvSpPr txBox="1"/>
      </xdr:nvSpPr>
      <xdr:spPr>
        <a:xfrm>
          <a:off x="14020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15706</xdr:rowOff>
    </xdr:from>
    <xdr:to>
      <xdr:col>19</xdr:col>
      <xdr:colOff>533400</xdr:colOff>
      <xdr:row>17</xdr:row>
      <xdr:rowOff>117306</xdr:rowOff>
    </xdr:to>
    <xdr:sp macro="" textlink="">
      <xdr:nvSpPr>
        <xdr:cNvPr id="459" name="フローチャート : 判断 458"/>
        <xdr:cNvSpPr/>
      </xdr:nvSpPr>
      <xdr:spPr>
        <a:xfrm>
          <a:off x="13462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127483</xdr:rowOff>
    </xdr:from>
    <xdr:ext cx="762000" cy="259045"/>
    <xdr:sp macro="" textlink="">
      <xdr:nvSpPr>
        <xdr:cNvPr id="460" name="テキスト ボックス 459"/>
        <xdr:cNvSpPr txBox="1"/>
      </xdr:nvSpPr>
      <xdr:spPr>
        <a:xfrm>
          <a:off x="13131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16</xdr:row>
      <xdr:rowOff>72136</xdr:rowOff>
    </xdr:from>
    <xdr:to>
      <xdr:col>24</xdr:col>
      <xdr:colOff>609600</xdr:colOff>
      <xdr:row>17</xdr:row>
      <xdr:rowOff>2286</xdr:rowOff>
    </xdr:to>
    <xdr:sp macro="" textlink="">
      <xdr:nvSpPr>
        <xdr:cNvPr id="466" name="円/楕円 465"/>
        <xdr:cNvSpPr/>
      </xdr:nvSpPr>
      <xdr:spPr>
        <a:xfrm>
          <a:off x="16967200" y="281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44213</xdr:rowOff>
    </xdr:from>
    <xdr:ext cx="762000" cy="259045"/>
    <xdr:sp macro="" textlink="">
      <xdr:nvSpPr>
        <xdr:cNvPr id="467" name="将来負担の状況該当値テキスト"/>
        <xdr:cNvSpPr txBox="1"/>
      </xdr:nvSpPr>
      <xdr:spPr>
        <a:xfrm>
          <a:off x="17106900" y="2787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111548</xdr:rowOff>
    </xdr:from>
    <xdr:to>
      <xdr:col>23</xdr:col>
      <xdr:colOff>457200</xdr:colOff>
      <xdr:row>17</xdr:row>
      <xdr:rowOff>41698</xdr:rowOff>
    </xdr:to>
    <xdr:sp macro="" textlink="">
      <xdr:nvSpPr>
        <xdr:cNvPr id="468" name="円/楕円 467"/>
        <xdr:cNvSpPr/>
      </xdr:nvSpPr>
      <xdr:spPr>
        <a:xfrm>
          <a:off x="16129000" y="285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26475</xdr:rowOff>
    </xdr:from>
    <xdr:ext cx="736600" cy="259045"/>
    <xdr:sp macro="" textlink="">
      <xdr:nvSpPr>
        <xdr:cNvPr id="469" name="テキスト ボックス 468"/>
        <xdr:cNvSpPr txBox="1"/>
      </xdr:nvSpPr>
      <xdr:spPr>
        <a:xfrm>
          <a:off x="15798800" y="2941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4445</xdr:rowOff>
    </xdr:from>
    <xdr:to>
      <xdr:col>22</xdr:col>
      <xdr:colOff>254000</xdr:colOff>
      <xdr:row>17</xdr:row>
      <xdr:rowOff>106045</xdr:rowOff>
    </xdr:to>
    <xdr:sp macro="" textlink="">
      <xdr:nvSpPr>
        <xdr:cNvPr id="470" name="円/楕円 469"/>
        <xdr:cNvSpPr/>
      </xdr:nvSpPr>
      <xdr:spPr>
        <a:xfrm>
          <a:off x="15240000" y="291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90822</xdr:rowOff>
    </xdr:from>
    <xdr:ext cx="762000" cy="259045"/>
    <xdr:sp macro="" textlink="">
      <xdr:nvSpPr>
        <xdr:cNvPr id="471" name="テキスト ボックス 470"/>
        <xdr:cNvSpPr txBox="1"/>
      </xdr:nvSpPr>
      <xdr:spPr>
        <a:xfrm>
          <a:off x="14909800" y="300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35814</xdr:rowOff>
    </xdr:from>
    <xdr:to>
      <xdr:col>21</xdr:col>
      <xdr:colOff>50800</xdr:colOff>
      <xdr:row>17</xdr:row>
      <xdr:rowOff>137414</xdr:rowOff>
    </xdr:to>
    <xdr:sp macro="" textlink="">
      <xdr:nvSpPr>
        <xdr:cNvPr id="472" name="円/楕円 471"/>
        <xdr:cNvSpPr/>
      </xdr:nvSpPr>
      <xdr:spPr>
        <a:xfrm>
          <a:off x="14351000" y="29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122191</xdr:rowOff>
    </xdr:from>
    <xdr:ext cx="762000" cy="259045"/>
    <xdr:sp macro="" textlink="">
      <xdr:nvSpPr>
        <xdr:cNvPr id="473" name="テキスト ボックス 472"/>
        <xdr:cNvSpPr txBox="1"/>
      </xdr:nvSpPr>
      <xdr:spPr>
        <a:xfrm>
          <a:off x="14020800" y="303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67860</xdr:rowOff>
    </xdr:from>
    <xdr:to>
      <xdr:col>19</xdr:col>
      <xdr:colOff>533400</xdr:colOff>
      <xdr:row>18</xdr:row>
      <xdr:rowOff>169460</xdr:rowOff>
    </xdr:to>
    <xdr:sp macro="" textlink="">
      <xdr:nvSpPr>
        <xdr:cNvPr id="474" name="円/楕円 473"/>
        <xdr:cNvSpPr/>
      </xdr:nvSpPr>
      <xdr:spPr>
        <a:xfrm>
          <a:off x="13462000" y="315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154237</xdr:rowOff>
    </xdr:from>
    <xdr:ext cx="762000" cy="259045"/>
    <xdr:sp macro="" textlink="">
      <xdr:nvSpPr>
        <xdr:cNvPr id="475" name="テキスト ボックス 474"/>
        <xdr:cNvSpPr txBox="1"/>
      </xdr:nvSpPr>
      <xdr:spPr>
        <a:xfrm>
          <a:off x="13131800" y="324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45,345
44,576
150.98
20,907,601
20,743,899
137,646
11,841,046
18,765,675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61.6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国家公務員の給与改定に準拠し、給料表の平均改定率</a:t>
          </a:r>
          <a:r>
            <a:rPr kumimoji="1" lang="en-US" altLang="ja-JP" sz="1100">
              <a:latin typeface="ＭＳ Ｐゴシック"/>
            </a:rPr>
            <a:t>0.35</a:t>
          </a:r>
          <a:r>
            <a:rPr kumimoji="1" lang="ja-JP" altLang="en-US" sz="1100">
              <a:latin typeface="ＭＳ Ｐゴシック"/>
            </a:rPr>
            <a:t>％増、勤勉手当の支給月数を</a:t>
          </a:r>
          <a:r>
            <a:rPr kumimoji="1" lang="en-US" altLang="ja-JP" sz="1100">
              <a:latin typeface="ＭＳ Ｐゴシック"/>
            </a:rPr>
            <a:t>0.1</a:t>
          </a:r>
          <a:r>
            <a:rPr kumimoji="1" lang="ja-JP" altLang="en-US" sz="1100">
              <a:latin typeface="ＭＳ Ｐゴシック"/>
            </a:rPr>
            <a:t>月引上げを実施したが、給与制度の総合的見直しの影響等もあり、前年比で人件費割合は減少しています。</a:t>
          </a:r>
        </a:p>
        <a:p>
          <a:r>
            <a:rPr kumimoji="1" lang="ja-JP" altLang="en-US" sz="1100">
              <a:latin typeface="ＭＳ Ｐゴシック"/>
            </a:rPr>
            <a:t>　今後も行財政改革プランに基づき、早期退職勧奨の実施や再任用制度の活用等により、総合的な人件費の抑制に取り組んでいきます。</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165100</xdr:rowOff>
    </xdr:from>
    <xdr:to>
      <xdr:col>7</xdr:col>
      <xdr:colOff>15875</xdr:colOff>
      <xdr:row>42</xdr:row>
      <xdr:rowOff>38100</xdr:rowOff>
    </xdr:to>
    <xdr:cxnSp macro="">
      <xdr:nvCxnSpPr>
        <xdr:cNvPr id="61" name="直線コネクタ 60"/>
        <xdr:cNvCxnSpPr/>
      </xdr:nvCxnSpPr>
      <xdr:spPr>
        <a:xfrm flipV="1">
          <a:off x="4826000" y="5651500"/>
          <a:ext cx="0" cy="1587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2"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3" name="直線コネクタ 62"/>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80027</xdr:rowOff>
    </xdr:from>
    <xdr:ext cx="762000" cy="259045"/>
    <xdr:sp macro="" textlink="">
      <xdr:nvSpPr>
        <xdr:cNvPr id="64" name="人件費最大値テキスト"/>
        <xdr:cNvSpPr txBox="1"/>
      </xdr:nvSpPr>
      <xdr:spPr>
        <a:xfrm>
          <a:off x="4914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6</xdr:col>
      <xdr:colOff>612775</xdr:colOff>
      <xdr:row>32</xdr:row>
      <xdr:rowOff>165100</xdr:rowOff>
    </xdr:from>
    <xdr:to>
      <xdr:col>7</xdr:col>
      <xdr:colOff>104775</xdr:colOff>
      <xdr:row>32</xdr:row>
      <xdr:rowOff>165100</xdr:rowOff>
    </xdr:to>
    <xdr:cxnSp macro="">
      <xdr:nvCxnSpPr>
        <xdr:cNvPr id="65" name="直線コネクタ 64"/>
        <xdr:cNvCxnSpPr/>
      </xdr:nvCxnSpPr>
      <xdr:spPr>
        <a:xfrm>
          <a:off x="4737100" y="565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50800</xdr:rowOff>
    </xdr:from>
    <xdr:to>
      <xdr:col>7</xdr:col>
      <xdr:colOff>15875</xdr:colOff>
      <xdr:row>34</xdr:row>
      <xdr:rowOff>152400</xdr:rowOff>
    </xdr:to>
    <xdr:cxnSp macro="">
      <xdr:nvCxnSpPr>
        <xdr:cNvPr id="66" name="直線コネクタ 65"/>
        <xdr:cNvCxnSpPr/>
      </xdr:nvCxnSpPr>
      <xdr:spPr>
        <a:xfrm flipV="1">
          <a:off x="3987800" y="58801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22877</xdr:rowOff>
    </xdr:from>
    <xdr:ext cx="762000" cy="259045"/>
    <xdr:sp macro="" textlink="">
      <xdr:nvSpPr>
        <xdr:cNvPr id="67" name="人件費平均値テキスト"/>
        <xdr:cNvSpPr txBox="1"/>
      </xdr:nvSpPr>
      <xdr:spPr>
        <a:xfrm>
          <a:off x="4914900" y="6195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50800</xdr:rowOff>
    </xdr:from>
    <xdr:to>
      <xdr:col>7</xdr:col>
      <xdr:colOff>66675</xdr:colOff>
      <xdr:row>36</xdr:row>
      <xdr:rowOff>152400</xdr:rowOff>
    </xdr:to>
    <xdr:sp macro="" textlink="">
      <xdr:nvSpPr>
        <xdr:cNvPr id="68" name="フローチャート : 判断 67"/>
        <xdr:cNvSpPr/>
      </xdr:nvSpPr>
      <xdr:spPr>
        <a:xfrm>
          <a:off x="4775200" y="622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120650</xdr:rowOff>
    </xdr:from>
    <xdr:to>
      <xdr:col>5</xdr:col>
      <xdr:colOff>549275</xdr:colOff>
      <xdr:row>34</xdr:row>
      <xdr:rowOff>152400</xdr:rowOff>
    </xdr:to>
    <xdr:cxnSp macro="">
      <xdr:nvCxnSpPr>
        <xdr:cNvPr id="69" name="直線コネクタ 68"/>
        <xdr:cNvCxnSpPr/>
      </xdr:nvCxnSpPr>
      <xdr:spPr>
        <a:xfrm>
          <a:off x="3098800" y="57785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29227</xdr:rowOff>
    </xdr:from>
    <xdr:ext cx="736600" cy="259045"/>
    <xdr:sp macro="" textlink="">
      <xdr:nvSpPr>
        <xdr:cNvPr id="71" name="テキスト ボックス 70"/>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33</xdr:row>
      <xdr:rowOff>120650</xdr:rowOff>
    </xdr:from>
    <xdr:to>
      <xdr:col>4</xdr:col>
      <xdr:colOff>346075</xdr:colOff>
      <xdr:row>33</xdr:row>
      <xdr:rowOff>120650</xdr:rowOff>
    </xdr:to>
    <xdr:cxnSp macro="">
      <xdr:nvCxnSpPr>
        <xdr:cNvPr id="72" name="直線コネクタ 71"/>
        <xdr:cNvCxnSpPr/>
      </xdr:nvCxnSpPr>
      <xdr:spPr>
        <a:xfrm>
          <a:off x="2209800" y="577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101600</xdr:rowOff>
    </xdr:from>
    <xdr:to>
      <xdr:col>4</xdr:col>
      <xdr:colOff>396875</xdr:colOff>
      <xdr:row>37</xdr:row>
      <xdr:rowOff>31750</xdr:rowOff>
    </xdr:to>
    <xdr:sp macro="" textlink="">
      <xdr:nvSpPr>
        <xdr:cNvPr id="73" name="フローチャート : 判断 72"/>
        <xdr:cNvSpPr/>
      </xdr:nvSpPr>
      <xdr:spPr>
        <a:xfrm>
          <a:off x="3048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16527</xdr:rowOff>
    </xdr:from>
    <xdr:ext cx="762000" cy="259045"/>
    <xdr:sp macro="" textlink="">
      <xdr:nvSpPr>
        <xdr:cNvPr id="74" name="テキスト ボックス 73"/>
        <xdr:cNvSpPr txBox="1"/>
      </xdr:nvSpPr>
      <xdr:spPr>
        <a:xfrm>
          <a:off x="2717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625475</xdr:colOff>
      <xdr:row>33</xdr:row>
      <xdr:rowOff>120650</xdr:rowOff>
    </xdr:from>
    <xdr:to>
      <xdr:col>3</xdr:col>
      <xdr:colOff>142875</xdr:colOff>
      <xdr:row>34</xdr:row>
      <xdr:rowOff>0</xdr:rowOff>
    </xdr:to>
    <xdr:cxnSp macro="">
      <xdr:nvCxnSpPr>
        <xdr:cNvPr id="75" name="直線コネクタ 74"/>
        <xdr:cNvCxnSpPr/>
      </xdr:nvCxnSpPr>
      <xdr:spPr>
        <a:xfrm flipV="1">
          <a:off x="1320800" y="57785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31750</xdr:rowOff>
    </xdr:from>
    <xdr:to>
      <xdr:col>3</xdr:col>
      <xdr:colOff>193675</xdr:colOff>
      <xdr:row>37</xdr:row>
      <xdr:rowOff>133350</xdr:rowOff>
    </xdr:to>
    <xdr:sp macro="" textlink="">
      <xdr:nvSpPr>
        <xdr:cNvPr id="76" name="フローチャート : 判断 75"/>
        <xdr:cNvSpPr/>
      </xdr:nvSpPr>
      <xdr:spPr>
        <a:xfrm>
          <a:off x="21590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118127</xdr:rowOff>
    </xdr:from>
    <xdr:ext cx="762000" cy="259045"/>
    <xdr:sp macro="" textlink="">
      <xdr:nvSpPr>
        <xdr:cNvPr id="77" name="テキスト ボックス 76"/>
        <xdr:cNvSpPr txBox="1"/>
      </xdr:nvSpPr>
      <xdr:spPr>
        <a:xfrm>
          <a:off x="1828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82550</xdr:rowOff>
    </xdr:from>
    <xdr:to>
      <xdr:col>1</xdr:col>
      <xdr:colOff>676275</xdr:colOff>
      <xdr:row>38</xdr:row>
      <xdr:rowOff>12700</xdr:rowOff>
    </xdr:to>
    <xdr:sp macro="" textlink="">
      <xdr:nvSpPr>
        <xdr:cNvPr id="78" name="フローチャート : 判断 77"/>
        <xdr:cNvSpPr/>
      </xdr:nvSpPr>
      <xdr:spPr>
        <a:xfrm>
          <a:off x="12700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168927</xdr:rowOff>
    </xdr:from>
    <xdr:ext cx="762000" cy="259045"/>
    <xdr:sp macro="" textlink="">
      <xdr:nvSpPr>
        <xdr:cNvPr id="79" name="テキスト ボックス 78"/>
        <xdr:cNvSpPr txBox="1"/>
      </xdr:nvSpPr>
      <xdr:spPr>
        <a:xfrm>
          <a:off x="939800" y="651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34</xdr:row>
      <xdr:rowOff>0</xdr:rowOff>
    </xdr:from>
    <xdr:to>
      <xdr:col>7</xdr:col>
      <xdr:colOff>66675</xdr:colOff>
      <xdr:row>34</xdr:row>
      <xdr:rowOff>101600</xdr:rowOff>
    </xdr:to>
    <xdr:sp macro="" textlink="">
      <xdr:nvSpPr>
        <xdr:cNvPr id="85" name="円/楕円 84"/>
        <xdr:cNvSpPr/>
      </xdr:nvSpPr>
      <xdr:spPr>
        <a:xfrm>
          <a:off x="47752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16527</xdr:rowOff>
    </xdr:from>
    <xdr:ext cx="762000" cy="259045"/>
    <xdr:sp macro="" textlink="">
      <xdr:nvSpPr>
        <xdr:cNvPr id="86" name="人件費該当値テキスト"/>
        <xdr:cNvSpPr txBox="1"/>
      </xdr:nvSpPr>
      <xdr:spPr>
        <a:xfrm>
          <a:off x="49149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101600</xdr:rowOff>
    </xdr:from>
    <xdr:to>
      <xdr:col>5</xdr:col>
      <xdr:colOff>600075</xdr:colOff>
      <xdr:row>35</xdr:row>
      <xdr:rowOff>31750</xdr:rowOff>
    </xdr:to>
    <xdr:sp macro="" textlink="">
      <xdr:nvSpPr>
        <xdr:cNvPr id="87" name="円/楕円 86"/>
        <xdr:cNvSpPr/>
      </xdr:nvSpPr>
      <xdr:spPr>
        <a:xfrm>
          <a:off x="3937000" y="593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41927</xdr:rowOff>
    </xdr:from>
    <xdr:ext cx="736600" cy="259045"/>
    <xdr:sp macro="" textlink="">
      <xdr:nvSpPr>
        <xdr:cNvPr id="88" name="テキスト ボックス 87"/>
        <xdr:cNvSpPr txBox="1"/>
      </xdr:nvSpPr>
      <xdr:spPr>
        <a:xfrm>
          <a:off x="3606800" y="569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33</xdr:row>
      <xdr:rowOff>69850</xdr:rowOff>
    </xdr:from>
    <xdr:to>
      <xdr:col>4</xdr:col>
      <xdr:colOff>396875</xdr:colOff>
      <xdr:row>34</xdr:row>
      <xdr:rowOff>0</xdr:rowOff>
    </xdr:to>
    <xdr:sp macro="" textlink="">
      <xdr:nvSpPr>
        <xdr:cNvPr id="89" name="円/楕円 88"/>
        <xdr:cNvSpPr/>
      </xdr:nvSpPr>
      <xdr:spPr>
        <a:xfrm>
          <a:off x="3048000" y="572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10177</xdr:rowOff>
    </xdr:from>
    <xdr:ext cx="762000" cy="259045"/>
    <xdr:sp macro="" textlink="">
      <xdr:nvSpPr>
        <xdr:cNvPr id="90" name="テキスト ボックス 89"/>
        <xdr:cNvSpPr txBox="1"/>
      </xdr:nvSpPr>
      <xdr:spPr>
        <a:xfrm>
          <a:off x="2717800" y="549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33</xdr:row>
      <xdr:rowOff>69850</xdr:rowOff>
    </xdr:from>
    <xdr:to>
      <xdr:col>3</xdr:col>
      <xdr:colOff>193675</xdr:colOff>
      <xdr:row>34</xdr:row>
      <xdr:rowOff>0</xdr:rowOff>
    </xdr:to>
    <xdr:sp macro="" textlink="">
      <xdr:nvSpPr>
        <xdr:cNvPr id="91" name="円/楕円 90"/>
        <xdr:cNvSpPr/>
      </xdr:nvSpPr>
      <xdr:spPr>
        <a:xfrm>
          <a:off x="2159000" y="572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10177</xdr:rowOff>
    </xdr:from>
    <xdr:ext cx="762000" cy="259045"/>
    <xdr:sp macro="" textlink="">
      <xdr:nvSpPr>
        <xdr:cNvPr id="92" name="テキスト ボックス 91"/>
        <xdr:cNvSpPr txBox="1"/>
      </xdr:nvSpPr>
      <xdr:spPr>
        <a:xfrm>
          <a:off x="1828800" y="549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33</xdr:row>
      <xdr:rowOff>120650</xdr:rowOff>
    </xdr:from>
    <xdr:to>
      <xdr:col>1</xdr:col>
      <xdr:colOff>676275</xdr:colOff>
      <xdr:row>34</xdr:row>
      <xdr:rowOff>50800</xdr:rowOff>
    </xdr:to>
    <xdr:sp macro="" textlink="">
      <xdr:nvSpPr>
        <xdr:cNvPr id="93" name="円/楕円 92"/>
        <xdr:cNvSpPr/>
      </xdr:nvSpPr>
      <xdr:spPr>
        <a:xfrm>
          <a:off x="1270000" y="577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60977</xdr:rowOff>
    </xdr:from>
    <xdr:ext cx="762000" cy="259045"/>
    <xdr:sp macro="" textlink="">
      <xdr:nvSpPr>
        <xdr:cNvPr id="94" name="テキスト ボックス 93"/>
        <xdr:cNvSpPr txBox="1"/>
      </xdr:nvSpPr>
      <xdr:spPr>
        <a:xfrm>
          <a:off x="9398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物件費の比率は、類似団体と概ね同水準で推移しており、前年度より</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しています。</a:t>
          </a:r>
          <a:endParaRPr lang="ja-JP" altLang="ja-JP" sz="1400">
            <a:effectLst/>
          </a:endParaRPr>
        </a:p>
        <a:p>
          <a:r>
            <a:rPr kumimoji="1" lang="ja-JP" altLang="ja-JP" sz="1100">
              <a:solidFill>
                <a:schemeClr val="dk1"/>
              </a:solidFill>
              <a:effectLst/>
              <a:latin typeface="+mn-lt"/>
              <a:ea typeface="+mn-ea"/>
              <a:cs typeface="+mn-cs"/>
            </a:rPr>
            <a:t>　この要因としては、</a:t>
          </a:r>
          <a:r>
            <a:rPr kumimoji="1" lang="ja-JP" altLang="en-US" sz="1100">
              <a:solidFill>
                <a:schemeClr val="dk1"/>
              </a:solidFill>
              <a:effectLst/>
              <a:latin typeface="+mn-lt"/>
              <a:ea typeface="+mn-ea"/>
              <a:cs typeface="+mn-cs"/>
            </a:rPr>
            <a:t>システム借上料等が減少</a:t>
          </a:r>
          <a:r>
            <a:rPr kumimoji="1" lang="ja-JP" altLang="ja-JP" sz="1100">
              <a:solidFill>
                <a:schemeClr val="dk1"/>
              </a:solidFill>
              <a:effectLst/>
              <a:latin typeface="+mn-lt"/>
              <a:ea typeface="+mn-ea"/>
              <a:cs typeface="+mn-cs"/>
            </a:rPr>
            <a:t>していることが挙げられます。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アルバイト賃金や業務の外部委託が年々増加傾向にあり、当該比率及び物件費総額の抑制に努めていきます。</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69850</xdr:rowOff>
    </xdr:to>
    <xdr:cxnSp macro="">
      <xdr:nvCxnSpPr>
        <xdr:cNvPr id="122" name="直線コネクタ 121"/>
        <xdr:cNvCxnSpPr/>
      </xdr:nvCxnSpPr>
      <xdr:spPr>
        <a:xfrm flipV="1">
          <a:off x="16510000" y="23495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3"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4" name="直線コネクタ 123"/>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133350</xdr:rowOff>
    </xdr:from>
    <xdr:to>
      <xdr:col>24</xdr:col>
      <xdr:colOff>31750</xdr:colOff>
      <xdr:row>17</xdr:row>
      <xdr:rowOff>146050</xdr:rowOff>
    </xdr:to>
    <xdr:cxnSp macro="">
      <xdr:nvCxnSpPr>
        <xdr:cNvPr id="127" name="直線コネクタ 126"/>
        <xdr:cNvCxnSpPr/>
      </xdr:nvCxnSpPr>
      <xdr:spPr>
        <a:xfrm flipV="1">
          <a:off x="15671800" y="30480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92727</xdr:rowOff>
    </xdr:from>
    <xdr:ext cx="762000" cy="259045"/>
    <xdr:sp macro="" textlink="">
      <xdr:nvSpPr>
        <xdr:cNvPr id="128" name="物件費平均値テキスト"/>
        <xdr:cNvSpPr txBox="1"/>
      </xdr:nvSpPr>
      <xdr:spPr>
        <a:xfrm>
          <a:off x="16598900" y="3007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120650</xdr:rowOff>
    </xdr:from>
    <xdr:to>
      <xdr:col>24</xdr:col>
      <xdr:colOff>82550</xdr:colOff>
      <xdr:row>18</xdr:row>
      <xdr:rowOff>50800</xdr:rowOff>
    </xdr:to>
    <xdr:sp macro="" textlink="">
      <xdr:nvSpPr>
        <xdr:cNvPr id="129" name="フローチャート : 判断 128"/>
        <xdr:cNvSpPr/>
      </xdr:nvSpPr>
      <xdr:spPr>
        <a:xfrm>
          <a:off x="164592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133350</xdr:rowOff>
    </xdr:from>
    <xdr:to>
      <xdr:col>22</xdr:col>
      <xdr:colOff>565150</xdr:colOff>
      <xdr:row>17</xdr:row>
      <xdr:rowOff>146050</xdr:rowOff>
    </xdr:to>
    <xdr:cxnSp macro="">
      <xdr:nvCxnSpPr>
        <xdr:cNvPr id="130" name="直線コネクタ 129"/>
        <xdr:cNvCxnSpPr/>
      </xdr:nvCxnSpPr>
      <xdr:spPr>
        <a:xfrm>
          <a:off x="14782800" y="3048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133350</xdr:rowOff>
    </xdr:from>
    <xdr:to>
      <xdr:col>22</xdr:col>
      <xdr:colOff>615950</xdr:colOff>
      <xdr:row>18</xdr:row>
      <xdr:rowOff>63500</xdr:rowOff>
    </xdr:to>
    <xdr:sp macro="" textlink="">
      <xdr:nvSpPr>
        <xdr:cNvPr id="131" name="フローチャート : 判断 130"/>
        <xdr:cNvSpPr/>
      </xdr:nvSpPr>
      <xdr:spPr>
        <a:xfrm>
          <a:off x="15621000" y="304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48277</xdr:rowOff>
    </xdr:from>
    <xdr:ext cx="736600" cy="259045"/>
    <xdr:sp macro="" textlink="">
      <xdr:nvSpPr>
        <xdr:cNvPr id="132" name="テキスト ボックス 131"/>
        <xdr:cNvSpPr txBox="1"/>
      </xdr:nvSpPr>
      <xdr:spPr>
        <a:xfrm>
          <a:off x="15290800" y="313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120650</xdr:rowOff>
    </xdr:from>
    <xdr:to>
      <xdr:col>21</xdr:col>
      <xdr:colOff>361950</xdr:colOff>
      <xdr:row>17</xdr:row>
      <xdr:rowOff>133350</xdr:rowOff>
    </xdr:to>
    <xdr:cxnSp macro="">
      <xdr:nvCxnSpPr>
        <xdr:cNvPr id="133" name="直線コネクタ 132"/>
        <xdr:cNvCxnSpPr/>
      </xdr:nvCxnSpPr>
      <xdr:spPr>
        <a:xfrm>
          <a:off x="13893800" y="3035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57150</xdr:rowOff>
    </xdr:from>
    <xdr:to>
      <xdr:col>21</xdr:col>
      <xdr:colOff>412750</xdr:colOff>
      <xdr:row>17</xdr:row>
      <xdr:rowOff>158750</xdr:rowOff>
    </xdr:to>
    <xdr:sp macro="" textlink="">
      <xdr:nvSpPr>
        <xdr:cNvPr id="134" name="フローチャート : 判断 133"/>
        <xdr:cNvSpPr/>
      </xdr:nvSpPr>
      <xdr:spPr>
        <a:xfrm>
          <a:off x="14732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168927</xdr:rowOff>
    </xdr:from>
    <xdr:ext cx="762000" cy="259045"/>
    <xdr:sp macro="" textlink="">
      <xdr:nvSpPr>
        <xdr:cNvPr id="135" name="テキスト ボックス 134"/>
        <xdr:cNvSpPr txBox="1"/>
      </xdr:nvSpPr>
      <xdr:spPr>
        <a:xfrm>
          <a:off x="14401800" y="274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31750</xdr:rowOff>
    </xdr:from>
    <xdr:to>
      <xdr:col>20</xdr:col>
      <xdr:colOff>158750</xdr:colOff>
      <xdr:row>17</xdr:row>
      <xdr:rowOff>120650</xdr:rowOff>
    </xdr:to>
    <xdr:cxnSp macro="">
      <xdr:nvCxnSpPr>
        <xdr:cNvPr id="136" name="直線コネクタ 135"/>
        <xdr:cNvCxnSpPr/>
      </xdr:nvCxnSpPr>
      <xdr:spPr>
        <a:xfrm>
          <a:off x="13004800" y="29464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17</xdr:row>
      <xdr:rowOff>6350</xdr:rowOff>
    </xdr:from>
    <xdr:to>
      <xdr:col>20</xdr:col>
      <xdr:colOff>209550</xdr:colOff>
      <xdr:row>17</xdr:row>
      <xdr:rowOff>107950</xdr:rowOff>
    </xdr:to>
    <xdr:sp macro="" textlink="">
      <xdr:nvSpPr>
        <xdr:cNvPr id="137" name="フローチャート : 判断 136"/>
        <xdr:cNvSpPr/>
      </xdr:nvSpPr>
      <xdr:spPr>
        <a:xfrm>
          <a:off x="13843000" y="292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118127</xdr:rowOff>
    </xdr:from>
    <xdr:ext cx="762000" cy="259045"/>
    <xdr:sp macro="" textlink="">
      <xdr:nvSpPr>
        <xdr:cNvPr id="138" name="テキスト ボックス 137"/>
        <xdr:cNvSpPr txBox="1"/>
      </xdr:nvSpPr>
      <xdr:spPr>
        <a:xfrm>
          <a:off x="13512800" y="268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39" name="フローチャート : 判断 138"/>
        <xdr:cNvSpPr/>
      </xdr:nvSpPr>
      <xdr:spPr>
        <a:xfrm>
          <a:off x="12954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41927</xdr:rowOff>
    </xdr:from>
    <xdr:ext cx="762000" cy="259045"/>
    <xdr:sp macro="" textlink="">
      <xdr:nvSpPr>
        <xdr:cNvPr id="140" name="テキスト ボックス 139"/>
        <xdr:cNvSpPr txBox="1"/>
      </xdr:nvSpPr>
      <xdr:spPr>
        <a:xfrm>
          <a:off x="12623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17</xdr:row>
      <xdr:rowOff>82550</xdr:rowOff>
    </xdr:from>
    <xdr:to>
      <xdr:col>24</xdr:col>
      <xdr:colOff>82550</xdr:colOff>
      <xdr:row>18</xdr:row>
      <xdr:rowOff>12700</xdr:rowOff>
    </xdr:to>
    <xdr:sp macro="" textlink="">
      <xdr:nvSpPr>
        <xdr:cNvPr id="146" name="円/楕円 145"/>
        <xdr:cNvSpPr/>
      </xdr:nvSpPr>
      <xdr:spPr>
        <a:xfrm>
          <a:off x="16459200" y="299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99077</xdr:rowOff>
    </xdr:from>
    <xdr:ext cx="762000" cy="259045"/>
    <xdr:sp macro="" textlink="">
      <xdr:nvSpPr>
        <xdr:cNvPr id="147" name="物件費該当値テキスト"/>
        <xdr:cNvSpPr txBox="1"/>
      </xdr:nvSpPr>
      <xdr:spPr>
        <a:xfrm>
          <a:off x="165989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95250</xdr:rowOff>
    </xdr:from>
    <xdr:to>
      <xdr:col>22</xdr:col>
      <xdr:colOff>615950</xdr:colOff>
      <xdr:row>18</xdr:row>
      <xdr:rowOff>25400</xdr:rowOff>
    </xdr:to>
    <xdr:sp macro="" textlink="">
      <xdr:nvSpPr>
        <xdr:cNvPr id="148" name="円/楕円 147"/>
        <xdr:cNvSpPr/>
      </xdr:nvSpPr>
      <xdr:spPr>
        <a:xfrm>
          <a:off x="15621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35577</xdr:rowOff>
    </xdr:from>
    <xdr:ext cx="736600" cy="259045"/>
    <xdr:sp macro="" textlink="">
      <xdr:nvSpPr>
        <xdr:cNvPr id="149" name="テキスト ボックス 148"/>
        <xdr:cNvSpPr txBox="1"/>
      </xdr:nvSpPr>
      <xdr:spPr>
        <a:xfrm>
          <a:off x="15290800" y="277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82550</xdr:rowOff>
    </xdr:from>
    <xdr:to>
      <xdr:col>21</xdr:col>
      <xdr:colOff>412750</xdr:colOff>
      <xdr:row>18</xdr:row>
      <xdr:rowOff>12700</xdr:rowOff>
    </xdr:to>
    <xdr:sp macro="" textlink="">
      <xdr:nvSpPr>
        <xdr:cNvPr id="150" name="円/楕円 149"/>
        <xdr:cNvSpPr/>
      </xdr:nvSpPr>
      <xdr:spPr>
        <a:xfrm>
          <a:off x="14732000" y="299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168927</xdr:rowOff>
    </xdr:from>
    <xdr:ext cx="762000" cy="259045"/>
    <xdr:sp macro="" textlink="">
      <xdr:nvSpPr>
        <xdr:cNvPr id="151" name="テキスト ボックス 150"/>
        <xdr:cNvSpPr txBox="1"/>
      </xdr:nvSpPr>
      <xdr:spPr>
        <a:xfrm>
          <a:off x="14401800" y="308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69850</xdr:rowOff>
    </xdr:from>
    <xdr:to>
      <xdr:col>20</xdr:col>
      <xdr:colOff>209550</xdr:colOff>
      <xdr:row>18</xdr:row>
      <xdr:rowOff>0</xdr:rowOff>
    </xdr:to>
    <xdr:sp macro="" textlink="">
      <xdr:nvSpPr>
        <xdr:cNvPr id="152" name="円/楕円 151"/>
        <xdr:cNvSpPr/>
      </xdr:nvSpPr>
      <xdr:spPr>
        <a:xfrm>
          <a:off x="13843000" y="298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156227</xdr:rowOff>
    </xdr:from>
    <xdr:ext cx="762000" cy="259045"/>
    <xdr:sp macro="" textlink="">
      <xdr:nvSpPr>
        <xdr:cNvPr id="153" name="テキスト ボックス 152"/>
        <xdr:cNvSpPr txBox="1"/>
      </xdr:nvSpPr>
      <xdr:spPr>
        <a:xfrm>
          <a:off x="135128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152400</xdr:rowOff>
    </xdr:from>
    <xdr:to>
      <xdr:col>19</xdr:col>
      <xdr:colOff>6350</xdr:colOff>
      <xdr:row>17</xdr:row>
      <xdr:rowOff>82550</xdr:rowOff>
    </xdr:to>
    <xdr:sp macro="" textlink="">
      <xdr:nvSpPr>
        <xdr:cNvPr id="154" name="円/楕円 153"/>
        <xdr:cNvSpPr/>
      </xdr:nvSpPr>
      <xdr:spPr>
        <a:xfrm>
          <a:off x="12954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67327</xdr:rowOff>
    </xdr:from>
    <xdr:ext cx="762000" cy="259045"/>
    <xdr:sp macro="" textlink="">
      <xdr:nvSpPr>
        <xdr:cNvPr id="155" name="テキスト ボックス 154"/>
        <xdr:cNvSpPr txBox="1"/>
      </xdr:nvSpPr>
      <xdr:spPr>
        <a:xfrm>
          <a:off x="12623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扶助費の比率は、類似団体と比較して高くなっており、前年度より</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ポイント増加しています。</a:t>
          </a:r>
          <a:endParaRPr lang="ja-JP" altLang="ja-JP" sz="1400">
            <a:effectLst/>
          </a:endParaRPr>
        </a:p>
        <a:p>
          <a:r>
            <a:rPr kumimoji="1" lang="ja-JP" altLang="ja-JP" sz="1100">
              <a:solidFill>
                <a:schemeClr val="dk1"/>
              </a:solidFill>
              <a:effectLst/>
              <a:latin typeface="+mn-lt"/>
              <a:ea typeface="+mn-ea"/>
              <a:cs typeface="+mn-cs"/>
            </a:rPr>
            <a:t>　これは、</a:t>
          </a:r>
          <a:r>
            <a:rPr kumimoji="1" lang="ja-JP" altLang="en-US" sz="1100">
              <a:solidFill>
                <a:schemeClr val="dk1"/>
              </a:solidFill>
              <a:effectLst/>
              <a:latin typeface="+mn-lt"/>
              <a:ea typeface="+mn-ea"/>
              <a:cs typeface="+mn-cs"/>
            </a:rPr>
            <a:t>介護訓練等給付</a:t>
          </a:r>
          <a:r>
            <a:rPr kumimoji="1" lang="ja-JP" altLang="ja-JP" sz="1100">
              <a:solidFill>
                <a:schemeClr val="dk1"/>
              </a:solidFill>
              <a:effectLst/>
              <a:latin typeface="+mn-lt"/>
              <a:ea typeface="+mn-ea"/>
              <a:cs typeface="+mn-cs"/>
            </a:rPr>
            <a:t>事業や</a:t>
          </a:r>
          <a:r>
            <a:rPr kumimoji="1" lang="ja-JP" altLang="en-US" sz="1100">
              <a:solidFill>
                <a:schemeClr val="dk1"/>
              </a:solidFill>
              <a:effectLst/>
              <a:latin typeface="+mn-lt"/>
              <a:ea typeface="+mn-ea"/>
              <a:cs typeface="+mn-cs"/>
            </a:rPr>
            <a:t>私立保育所への運営費負担</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によるものです。</a:t>
          </a:r>
          <a:endParaRPr lang="ja-JP" altLang="ja-JP" sz="1400">
            <a:effectLst/>
          </a:endParaRPr>
        </a:p>
        <a:p>
          <a:r>
            <a:rPr kumimoji="1" lang="ja-JP" altLang="ja-JP" sz="1100">
              <a:solidFill>
                <a:schemeClr val="dk1"/>
              </a:solidFill>
              <a:effectLst/>
              <a:latin typeface="+mn-lt"/>
              <a:ea typeface="+mn-ea"/>
              <a:cs typeface="+mn-cs"/>
            </a:rPr>
            <a:t>　今後も厳しい財政状況のなか、優先すべき少子</a:t>
          </a:r>
          <a:r>
            <a:rPr kumimoji="1" lang="ja-JP" altLang="en-US" sz="1100">
              <a:solidFill>
                <a:schemeClr val="dk1"/>
              </a:solidFill>
              <a:effectLst/>
              <a:latin typeface="+mn-lt"/>
              <a:ea typeface="+mn-ea"/>
              <a:cs typeface="+mn-cs"/>
            </a:rPr>
            <a:t>化・</a:t>
          </a:r>
          <a:r>
            <a:rPr kumimoji="1" lang="ja-JP" altLang="ja-JP" sz="1100">
              <a:solidFill>
                <a:schemeClr val="dk1"/>
              </a:solidFill>
              <a:effectLst/>
              <a:latin typeface="+mn-lt"/>
              <a:ea typeface="+mn-ea"/>
              <a:cs typeface="+mn-cs"/>
            </a:rPr>
            <a:t>高齢化の課題に対応していきます。</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60</xdr:row>
      <xdr:rowOff>159657</xdr:rowOff>
    </xdr:to>
    <xdr:cxnSp macro="">
      <xdr:nvCxnSpPr>
        <xdr:cNvPr id="185" name="直線コネクタ 184"/>
        <xdr:cNvCxnSpPr/>
      </xdr:nvCxnSpPr>
      <xdr:spPr>
        <a:xfrm flipV="1">
          <a:off x="4826000" y="9091385"/>
          <a:ext cx="0" cy="1355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131734</xdr:rowOff>
    </xdr:from>
    <xdr:ext cx="762000" cy="259045"/>
    <xdr:sp macro="" textlink="">
      <xdr:nvSpPr>
        <xdr:cNvPr id="186" name="扶助費最小値テキスト"/>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60</xdr:row>
      <xdr:rowOff>159657</xdr:rowOff>
    </xdr:from>
    <xdr:to>
      <xdr:col>7</xdr:col>
      <xdr:colOff>104775</xdr:colOff>
      <xdr:row>60</xdr:row>
      <xdr:rowOff>159657</xdr:rowOff>
    </xdr:to>
    <xdr:cxnSp macro="">
      <xdr:nvCxnSpPr>
        <xdr:cNvPr id="187" name="直線コネクタ 186"/>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8"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9" name="直線コネクタ 188"/>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53522</xdr:rowOff>
    </xdr:from>
    <xdr:to>
      <xdr:col>7</xdr:col>
      <xdr:colOff>15875</xdr:colOff>
      <xdr:row>57</xdr:row>
      <xdr:rowOff>86178</xdr:rowOff>
    </xdr:to>
    <xdr:cxnSp macro="">
      <xdr:nvCxnSpPr>
        <xdr:cNvPr id="190" name="直線コネクタ 189"/>
        <xdr:cNvCxnSpPr/>
      </xdr:nvCxnSpPr>
      <xdr:spPr>
        <a:xfrm>
          <a:off x="3987800" y="9826172"/>
          <a:ext cx="8382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166205</xdr:rowOff>
    </xdr:from>
    <xdr:ext cx="762000" cy="259045"/>
    <xdr:sp macro="" textlink="">
      <xdr:nvSpPr>
        <xdr:cNvPr id="191" name="扶助費平均値テキスト"/>
        <xdr:cNvSpPr txBox="1"/>
      </xdr:nvSpPr>
      <xdr:spPr>
        <a:xfrm>
          <a:off x="4914900" y="94245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192" name="フローチャート : 判断 191"/>
        <xdr:cNvSpPr/>
      </xdr:nvSpPr>
      <xdr:spPr>
        <a:xfrm>
          <a:off x="47752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37193</xdr:rowOff>
    </xdr:from>
    <xdr:to>
      <xdr:col>5</xdr:col>
      <xdr:colOff>549275</xdr:colOff>
      <xdr:row>57</xdr:row>
      <xdr:rowOff>53522</xdr:rowOff>
    </xdr:to>
    <xdr:cxnSp macro="">
      <xdr:nvCxnSpPr>
        <xdr:cNvPr id="193" name="直線コネクタ 192"/>
        <xdr:cNvCxnSpPr/>
      </xdr:nvCxnSpPr>
      <xdr:spPr>
        <a:xfrm>
          <a:off x="3098800" y="980984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4" name="フローチャート : 判断 193"/>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41020</xdr:rowOff>
    </xdr:from>
    <xdr:ext cx="736600" cy="259045"/>
    <xdr:sp macro="" textlink="">
      <xdr:nvSpPr>
        <xdr:cNvPr id="195" name="テキスト ボックス 194"/>
        <xdr:cNvSpPr txBox="1"/>
      </xdr:nvSpPr>
      <xdr:spPr>
        <a:xfrm>
          <a:off x="3606800" y="9299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37193</xdr:rowOff>
    </xdr:from>
    <xdr:to>
      <xdr:col>4</xdr:col>
      <xdr:colOff>346075</xdr:colOff>
      <xdr:row>57</xdr:row>
      <xdr:rowOff>37193</xdr:rowOff>
    </xdr:to>
    <xdr:cxnSp macro="">
      <xdr:nvCxnSpPr>
        <xdr:cNvPr id="196" name="直線コネクタ 195"/>
        <xdr:cNvCxnSpPr/>
      </xdr:nvCxnSpPr>
      <xdr:spPr>
        <a:xfrm>
          <a:off x="2209800" y="98098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7" name="フローチャート : 判断 196"/>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163484</xdr:rowOff>
    </xdr:from>
    <xdr:ext cx="762000" cy="259045"/>
    <xdr:sp macro="" textlink="">
      <xdr:nvSpPr>
        <xdr:cNvPr id="198" name="テキスト ボックス 197"/>
        <xdr:cNvSpPr txBox="1"/>
      </xdr:nvSpPr>
      <xdr:spPr>
        <a:xfrm>
          <a:off x="2717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29028</xdr:rowOff>
    </xdr:from>
    <xdr:to>
      <xdr:col>3</xdr:col>
      <xdr:colOff>142875</xdr:colOff>
      <xdr:row>57</xdr:row>
      <xdr:rowOff>37193</xdr:rowOff>
    </xdr:to>
    <xdr:cxnSp macro="">
      <xdr:nvCxnSpPr>
        <xdr:cNvPr id="199" name="直線コネクタ 198"/>
        <xdr:cNvCxnSpPr/>
      </xdr:nvCxnSpPr>
      <xdr:spPr>
        <a:xfrm>
          <a:off x="1320800" y="9630228"/>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200" name="フローチャート : 判断 199"/>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201" name="テキスト ボックス 200"/>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141515</xdr:rowOff>
    </xdr:from>
    <xdr:to>
      <xdr:col>1</xdr:col>
      <xdr:colOff>676275</xdr:colOff>
      <xdr:row>55</xdr:row>
      <xdr:rowOff>71665</xdr:rowOff>
    </xdr:to>
    <xdr:sp macro="" textlink="">
      <xdr:nvSpPr>
        <xdr:cNvPr id="202" name="フローチャート : 判断 201"/>
        <xdr:cNvSpPr/>
      </xdr:nvSpPr>
      <xdr:spPr>
        <a:xfrm>
          <a:off x="1270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81842</xdr:rowOff>
    </xdr:from>
    <xdr:ext cx="762000" cy="259045"/>
    <xdr:sp macro="" textlink="">
      <xdr:nvSpPr>
        <xdr:cNvPr id="203" name="テキスト ボックス 202"/>
        <xdr:cNvSpPr txBox="1"/>
      </xdr:nvSpPr>
      <xdr:spPr>
        <a:xfrm>
          <a:off x="939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57</xdr:row>
      <xdr:rowOff>35378</xdr:rowOff>
    </xdr:from>
    <xdr:to>
      <xdr:col>7</xdr:col>
      <xdr:colOff>66675</xdr:colOff>
      <xdr:row>57</xdr:row>
      <xdr:rowOff>136978</xdr:rowOff>
    </xdr:to>
    <xdr:sp macro="" textlink="">
      <xdr:nvSpPr>
        <xdr:cNvPr id="209" name="円/楕円 208"/>
        <xdr:cNvSpPr/>
      </xdr:nvSpPr>
      <xdr:spPr>
        <a:xfrm>
          <a:off x="47752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7455</xdr:rowOff>
    </xdr:from>
    <xdr:ext cx="762000" cy="259045"/>
    <xdr:sp macro="" textlink="">
      <xdr:nvSpPr>
        <xdr:cNvPr id="210" name="扶助費該当値テキスト"/>
        <xdr:cNvSpPr txBox="1"/>
      </xdr:nvSpPr>
      <xdr:spPr>
        <a:xfrm>
          <a:off x="49149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2722</xdr:rowOff>
    </xdr:from>
    <xdr:to>
      <xdr:col>5</xdr:col>
      <xdr:colOff>600075</xdr:colOff>
      <xdr:row>57</xdr:row>
      <xdr:rowOff>104322</xdr:rowOff>
    </xdr:to>
    <xdr:sp macro="" textlink="">
      <xdr:nvSpPr>
        <xdr:cNvPr id="211" name="円/楕円 210"/>
        <xdr:cNvSpPr/>
      </xdr:nvSpPr>
      <xdr:spPr>
        <a:xfrm>
          <a:off x="3937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89099</xdr:rowOff>
    </xdr:from>
    <xdr:ext cx="736600" cy="259045"/>
    <xdr:sp macro="" textlink="">
      <xdr:nvSpPr>
        <xdr:cNvPr id="212" name="テキスト ボックス 211"/>
        <xdr:cNvSpPr txBox="1"/>
      </xdr:nvSpPr>
      <xdr:spPr>
        <a:xfrm>
          <a:off x="3606800" y="986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157843</xdr:rowOff>
    </xdr:from>
    <xdr:to>
      <xdr:col>4</xdr:col>
      <xdr:colOff>396875</xdr:colOff>
      <xdr:row>57</xdr:row>
      <xdr:rowOff>87993</xdr:rowOff>
    </xdr:to>
    <xdr:sp macro="" textlink="">
      <xdr:nvSpPr>
        <xdr:cNvPr id="213" name="円/楕円 212"/>
        <xdr:cNvSpPr/>
      </xdr:nvSpPr>
      <xdr:spPr>
        <a:xfrm>
          <a:off x="3048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72770</xdr:rowOff>
    </xdr:from>
    <xdr:ext cx="762000" cy="259045"/>
    <xdr:sp macro="" textlink="">
      <xdr:nvSpPr>
        <xdr:cNvPr id="214" name="テキスト ボックス 213"/>
        <xdr:cNvSpPr txBox="1"/>
      </xdr:nvSpPr>
      <xdr:spPr>
        <a:xfrm>
          <a:off x="2717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157843</xdr:rowOff>
    </xdr:from>
    <xdr:to>
      <xdr:col>3</xdr:col>
      <xdr:colOff>193675</xdr:colOff>
      <xdr:row>57</xdr:row>
      <xdr:rowOff>87993</xdr:rowOff>
    </xdr:to>
    <xdr:sp macro="" textlink="">
      <xdr:nvSpPr>
        <xdr:cNvPr id="215" name="円/楕円 214"/>
        <xdr:cNvSpPr/>
      </xdr:nvSpPr>
      <xdr:spPr>
        <a:xfrm>
          <a:off x="2159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72770</xdr:rowOff>
    </xdr:from>
    <xdr:ext cx="762000" cy="259045"/>
    <xdr:sp macro="" textlink="">
      <xdr:nvSpPr>
        <xdr:cNvPr id="216" name="テキスト ボックス 215"/>
        <xdr:cNvSpPr txBox="1"/>
      </xdr:nvSpPr>
      <xdr:spPr>
        <a:xfrm>
          <a:off x="1828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217" name="円/楕円 216"/>
        <xdr:cNvSpPr/>
      </xdr:nvSpPr>
      <xdr:spPr>
        <a:xfrm>
          <a:off x="1270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218" name="テキスト ボックス 217"/>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その他の比率は、</a:t>
          </a:r>
          <a:r>
            <a:rPr kumimoji="1" lang="ja-JP" altLang="en-US" sz="1100">
              <a:solidFill>
                <a:schemeClr val="dk1"/>
              </a:solidFill>
              <a:effectLst/>
              <a:latin typeface="+mn-lt"/>
              <a:ea typeface="+mn-ea"/>
              <a:cs typeface="+mn-cs"/>
            </a:rPr>
            <a:t>前年度より</a:t>
          </a:r>
          <a:r>
            <a:rPr kumimoji="1" lang="en-US" altLang="ja-JP" sz="1100">
              <a:solidFill>
                <a:schemeClr val="dk1"/>
              </a:solidFill>
              <a:effectLst/>
              <a:latin typeface="+mn-lt"/>
              <a:ea typeface="+mn-ea"/>
              <a:cs typeface="+mn-cs"/>
            </a:rPr>
            <a:t>0.6</a:t>
          </a:r>
          <a:r>
            <a:rPr kumimoji="1" lang="ja-JP" altLang="en-US" sz="1100">
              <a:solidFill>
                <a:schemeClr val="dk1"/>
              </a:solidFill>
              <a:effectLst/>
              <a:latin typeface="+mn-lt"/>
              <a:ea typeface="+mn-ea"/>
              <a:cs typeface="+mn-cs"/>
            </a:rPr>
            <a:t>ポイント増加しているものの、</a:t>
          </a:r>
          <a:r>
            <a:rPr kumimoji="1" lang="ja-JP" altLang="ja-JP" sz="1100">
              <a:solidFill>
                <a:schemeClr val="dk1"/>
              </a:solidFill>
              <a:effectLst/>
              <a:latin typeface="+mn-lt"/>
              <a:ea typeface="+mn-ea"/>
              <a:cs typeface="+mn-cs"/>
            </a:rPr>
            <a:t>類似団体平均や全国平均を下回っております。これは、</a:t>
          </a:r>
          <a:r>
            <a:rPr kumimoji="1" lang="ja-JP" altLang="en-US" sz="1100">
              <a:solidFill>
                <a:schemeClr val="dk1"/>
              </a:solidFill>
              <a:effectLst/>
              <a:latin typeface="+mn-lt"/>
              <a:ea typeface="+mn-ea"/>
              <a:cs typeface="+mn-cs"/>
            </a:rPr>
            <a:t>ふるさと納税の増加により、ふるさと応援基金への積立金が増加したことによるものです</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なお、下水道事業については、平成</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年度より経営の効率化と明確化を図るべく、地方公営企業法の財務適用により企業会計に移行しているため、その他（繰出金）から補助費等への計上となったことが影響しています。</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62</xdr:row>
      <xdr:rowOff>12700</xdr:rowOff>
    </xdr:to>
    <xdr:cxnSp macro="">
      <xdr:nvCxnSpPr>
        <xdr:cNvPr id="246" name="直線コネクタ 245"/>
        <xdr:cNvCxnSpPr/>
      </xdr:nvCxnSpPr>
      <xdr:spPr>
        <a:xfrm flipV="1">
          <a:off x="16510000" y="8978900"/>
          <a:ext cx="0" cy="1663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156227</xdr:rowOff>
    </xdr:from>
    <xdr:ext cx="762000" cy="259045"/>
    <xdr:sp macro="" textlink="">
      <xdr:nvSpPr>
        <xdr:cNvPr id="247" name="その他最小値テキスト"/>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23</xdr:col>
      <xdr:colOff>628650</xdr:colOff>
      <xdr:row>62</xdr:row>
      <xdr:rowOff>12700</xdr:rowOff>
    </xdr:from>
    <xdr:to>
      <xdr:col>24</xdr:col>
      <xdr:colOff>120650</xdr:colOff>
      <xdr:row>62</xdr:row>
      <xdr:rowOff>12700</xdr:rowOff>
    </xdr:to>
    <xdr:cxnSp macro="">
      <xdr:nvCxnSpPr>
        <xdr:cNvPr id="248" name="直線コネクタ 247"/>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49"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0" name="直線コネクタ 249"/>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146050</xdr:rowOff>
    </xdr:from>
    <xdr:to>
      <xdr:col>24</xdr:col>
      <xdr:colOff>31750</xdr:colOff>
      <xdr:row>54</xdr:row>
      <xdr:rowOff>50800</xdr:rowOff>
    </xdr:to>
    <xdr:cxnSp macro="">
      <xdr:nvCxnSpPr>
        <xdr:cNvPr id="251" name="直線コネクタ 250"/>
        <xdr:cNvCxnSpPr/>
      </xdr:nvCxnSpPr>
      <xdr:spPr>
        <a:xfrm>
          <a:off x="15671800" y="9232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99077</xdr:rowOff>
    </xdr:from>
    <xdr:ext cx="762000" cy="259045"/>
    <xdr:sp macro="" textlink="">
      <xdr:nvSpPr>
        <xdr:cNvPr id="252" name="その他平均値テキスト"/>
        <xdr:cNvSpPr txBox="1"/>
      </xdr:nvSpPr>
      <xdr:spPr>
        <a:xfrm>
          <a:off x="16598900" y="9700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127000</xdr:rowOff>
    </xdr:from>
    <xdr:to>
      <xdr:col>24</xdr:col>
      <xdr:colOff>82550</xdr:colOff>
      <xdr:row>57</xdr:row>
      <xdr:rowOff>57150</xdr:rowOff>
    </xdr:to>
    <xdr:sp macro="" textlink="">
      <xdr:nvSpPr>
        <xdr:cNvPr id="253" name="フローチャート : 判断 252"/>
        <xdr:cNvSpPr/>
      </xdr:nvSpPr>
      <xdr:spPr>
        <a:xfrm>
          <a:off x="16459200" y="97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146050</xdr:rowOff>
    </xdr:from>
    <xdr:to>
      <xdr:col>22</xdr:col>
      <xdr:colOff>565150</xdr:colOff>
      <xdr:row>54</xdr:row>
      <xdr:rowOff>88900</xdr:rowOff>
    </xdr:to>
    <xdr:cxnSp macro="">
      <xdr:nvCxnSpPr>
        <xdr:cNvPr id="254" name="直線コネクタ 253"/>
        <xdr:cNvCxnSpPr/>
      </xdr:nvCxnSpPr>
      <xdr:spPr>
        <a:xfrm flipV="1">
          <a:off x="14782800" y="92329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127000</xdr:rowOff>
    </xdr:from>
    <xdr:to>
      <xdr:col>22</xdr:col>
      <xdr:colOff>615950</xdr:colOff>
      <xdr:row>57</xdr:row>
      <xdr:rowOff>57150</xdr:rowOff>
    </xdr:to>
    <xdr:sp macro="" textlink="">
      <xdr:nvSpPr>
        <xdr:cNvPr id="255" name="フローチャート : 判断 254"/>
        <xdr:cNvSpPr/>
      </xdr:nvSpPr>
      <xdr:spPr>
        <a:xfrm>
          <a:off x="15621000" y="97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41927</xdr:rowOff>
    </xdr:from>
    <xdr:ext cx="736600" cy="259045"/>
    <xdr:sp macro="" textlink="">
      <xdr:nvSpPr>
        <xdr:cNvPr id="256" name="テキスト ボックス 255"/>
        <xdr:cNvSpPr txBox="1"/>
      </xdr:nvSpPr>
      <xdr:spPr>
        <a:xfrm>
          <a:off x="15290800" y="9814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88900</xdr:rowOff>
    </xdr:from>
    <xdr:to>
      <xdr:col>21</xdr:col>
      <xdr:colOff>361950</xdr:colOff>
      <xdr:row>54</xdr:row>
      <xdr:rowOff>114300</xdr:rowOff>
    </xdr:to>
    <xdr:cxnSp macro="">
      <xdr:nvCxnSpPr>
        <xdr:cNvPr id="257" name="直線コネクタ 256"/>
        <xdr:cNvCxnSpPr/>
      </xdr:nvCxnSpPr>
      <xdr:spPr>
        <a:xfrm flipV="1">
          <a:off x="13893800" y="9347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8" name="フローチャート : 判断 257"/>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9" name="テキスト ボックス 258"/>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38100</xdr:rowOff>
    </xdr:from>
    <xdr:to>
      <xdr:col>20</xdr:col>
      <xdr:colOff>158750</xdr:colOff>
      <xdr:row>54</xdr:row>
      <xdr:rowOff>114300</xdr:rowOff>
    </xdr:to>
    <xdr:cxnSp macro="">
      <xdr:nvCxnSpPr>
        <xdr:cNvPr id="260" name="直線コネクタ 259"/>
        <xdr:cNvCxnSpPr/>
      </xdr:nvCxnSpPr>
      <xdr:spPr>
        <a:xfrm>
          <a:off x="13004800" y="9296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101600</xdr:rowOff>
    </xdr:from>
    <xdr:to>
      <xdr:col>20</xdr:col>
      <xdr:colOff>209550</xdr:colOff>
      <xdr:row>57</xdr:row>
      <xdr:rowOff>31750</xdr:rowOff>
    </xdr:to>
    <xdr:sp macro="" textlink="">
      <xdr:nvSpPr>
        <xdr:cNvPr id="261" name="フローチャート : 判断 260"/>
        <xdr:cNvSpPr/>
      </xdr:nvSpPr>
      <xdr:spPr>
        <a:xfrm>
          <a:off x="13843000" y="970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16527</xdr:rowOff>
    </xdr:from>
    <xdr:ext cx="762000" cy="259045"/>
    <xdr:sp macro="" textlink="">
      <xdr:nvSpPr>
        <xdr:cNvPr id="262" name="テキスト ボックス 261"/>
        <xdr:cNvSpPr txBox="1"/>
      </xdr:nvSpPr>
      <xdr:spPr>
        <a:xfrm>
          <a:off x="13512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38100</xdr:rowOff>
    </xdr:from>
    <xdr:to>
      <xdr:col>19</xdr:col>
      <xdr:colOff>6350</xdr:colOff>
      <xdr:row>56</xdr:row>
      <xdr:rowOff>139700</xdr:rowOff>
    </xdr:to>
    <xdr:sp macro="" textlink="">
      <xdr:nvSpPr>
        <xdr:cNvPr id="263" name="フローチャート : 判断 262"/>
        <xdr:cNvSpPr/>
      </xdr:nvSpPr>
      <xdr:spPr>
        <a:xfrm>
          <a:off x="12954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124477</xdr:rowOff>
    </xdr:from>
    <xdr:ext cx="762000" cy="259045"/>
    <xdr:sp macro="" textlink="">
      <xdr:nvSpPr>
        <xdr:cNvPr id="264" name="テキスト ボックス 263"/>
        <xdr:cNvSpPr txBox="1"/>
      </xdr:nvSpPr>
      <xdr:spPr>
        <a:xfrm>
          <a:off x="12623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54</xdr:row>
      <xdr:rowOff>0</xdr:rowOff>
    </xdr:from>
    <xdr:to>
      <xdr:col>24</xdr:col>
      <xdr:colOff>82550</xdr:colOff>
      <xdr:row>54</xdr:row>
      <xdr:rowOff>101600</xdr:rowOff>
    </xdr:to>
    <xdr:sp macro="" textlink="">
      <xdr:nvSpPr>
        <xdr:cNvPr id="270" name="円/楕円 269"/>
        <xdr:cNvSpPr/>
      </xdr:nvSpPr>
      <xdr:spPr>
        <a:xfrm>
          <a:off x="16459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16527</xdr:rowOff>
    </xdr:from>
    <xdr:ext cx="762000" cy="259045"/>
    <xdr:sp macro="" textlink="">
      <xdr:nvSpPr>
        <xdr:cNvPr id="271" name="その他該当値テキスト"/>
        <xdr:cNvSpPr txBox="1"/>
      </xdr:nvSpPr>
      <xdr:spPr>
        <a:xfrm>
          <a:off x="16598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95250</xdr:rowOff>
    </xdr:from>
    <xdr:to>
      <xdr:col>22</xdr:col>
      <xdr:colOff>615950</xdr:colOff>
      <xdr:row>54</xdr:row>
      <xdr:rowOff>25400</xdr:rowOff>
    </xdr:to>
    <xdr:sp macro="" textlink="">
      <xdr:nvSpPr>
        <xdr:cNvPr id="272" name="円/楕円 271"/>
        <xdr:cNvSpPr/>
      </xdr:nvSpPr>
      <xdr:spPr>
        <a:xfrm>
          <a:off x="15621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35577</xdr:rowOff>
    </xdr:from>
    <xdr:ext cx="736600" cy="259045"/>
    <xdr:sp macro="" textlink="">
      <xdr:nvSpPr>
        <xdr:cNvPr id="273" name="テキスト ボックス 272"/>
        <xdr:cNvSpPr txBox="1"/>
      </xdr:nvSpPr>
      <xdr:spPr>
        <a:xfrm>
          <a:off x="15290800" y="895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38100</xdr:rowOff>
    </xdr:from>
    <xdr:to>
      <xdr:col>21</xdr:col>
      <xdr:colOff>412750</xdr:colOff>
      <xdr:row>54</xdr:row>
      <xdr:rowOff>139700</xdr:rowOff>
    </xdr:to>
    <xdr:sp macro="" textlink="">
      <xdr:nvSpPr>
        <xdr:cNvPr id="274" name="円/楕円 273"/>
        <xdr:cNvSpPr/>
      </xdr:nvSpPr>
      <xdr:spPr>
        <a:xfrm>
          <a:off x="14732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149877</xdr:rowOff>
    </xdr:from>
    <xdr:ext cx="762000" cy="259045"/>
    <xdr:sp macro="" textlink="">
      <xdr:nvSpPr>
        <xdr:cNvPr id="275" name="テキスト ボックス 274"/>
        <xdr:cNvSpPr txBox="1"/>
      </xdr:nvSpPr>
      <xdr:spPr>
        <a:xfrm>
          <a:off x="14401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63500</xdr:rowOff>
    </xdr:from>
    <xdr:to>
      <xdr:col>20</xdr:col>
      <xdr:colOff>209550</xdr:colOff>
      <xdr:row>54</xdr:row>
      <xdr:rowOff>165100</xdr:rowOff>
    </xdr:to>
    <xdr:sp macro="" textlink="">
      <xdr:nvSpPr>
        <xdr:cNvPr id="276" name="円/楕円 275"/>
        <xdr:cNvSpPr/>
      </xdr:nvSpPr>
      <xdr:spPr>
        <a:xfrm>
          <a:off x="13843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3827</xdr:rowOff>
    </xdr:from>
    <xdr:ext cx="762000" cy="259045"/>
    <xdr:sp macro="" textlink="">
      <xdr:nvSpPr>
        <xdr:cNvPr id="277" name="テキスト ボックス 276"/>
        <xdr:cNvSpPr txBox="1"/>
      </xdr:nvSpPr>
      <xdr:spPr>
        <a:xfrm>
          <a:off x="13512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158750</xdr:rowOff>
    </xdr:from>
    <xdr:to>
      <xdr:col>19</xdr:col>
      <xdr:colOff>6350</xdr:colOff>
      <xdr:row>54</xdr:row>
      <xdr:rowOff>88900</xdr:rowOff>
    </xdr:to>
    <xdr:sp macro="" textlink="">
      <xdr:nvSpPr>
        <xdr:cNvPr id="278" name="円/楕円 277"/>
        <xdr:cNvSpPr/>
      </xdr:nvSpPr>
      <xdr:spPr>
        <a:xfrm>
          <a:off x="12954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99077</xdr:rowOff>
    </xdr:from>
    <xdr:ext cx="762000" cy="259045"/>
    <xdr:sp macro="" textlink="">
      <xdr:nvSpPr>
        <xdr:cNvPr id="279" name="テキスト ボックス 278"/>
        <xdr:cNvSpPr txBox="1"/>
      </xdr:nvSpPr>
      <xdr:spPr>
        <a:xfrm>
          <a:off x="12623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54/54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補助費等の比率は、類似団体平均や全国平均を大幅に上回っており</a:t>
          </a:r>
          <a:r>
            <a:rPr kumimoji="1" lang="ja-JP" altLang="en-US" sz="1100">
              <a:solidFill>
                <a:schemeClr val="dk1"/>
              </a:solidFill>
              <a:effectLst/>
              <a:latin typeface="+mn-lt"/>
              <a:ea typeface="+mn-ea"/>
              <a:cs typeface="+mn-cs"/>
            </a:rPr>
            <a:t>、類似団体内で高水準となってい</a:t>
          </a:r>
          <a:r>
            <a:rPr kumimoji="1" lang="ja-JP" altLang="ja-JP" sz="1100">
              <a:solidFill>
                <a:schemeClr val="dk1"/>
              </a:solidFill>
              <a:effectLst/>
              <a:latin typeface="+mn-lt"/>
              <a:ea typeface="+mn-ea"/>
              <a:cs typeface="+mn-cs"/>
            </a:rPr>
            <a:t>ます。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これは主に、下水道事業や病院事業などの企業会計、北はりま消防等の一部事務組合への負担金、産業振興促進奨励金や多面的機能支払交付金事業等の交付金に対する支出です。</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下水道事業債の償還</a:t>
          </a:r>
          <a:r>
            <a:rPr kumimoji="1" lang="ja-JP" altLang="en-US" sz="1100">
              <a:solidFill>
                <a:schemeClr val="dk1"/>
              </a:solidFill>
              <a:effectLst/>
              <a:latin typeface="+mn-lt"/>
              <a:ea typeface="+mn-ea"/>
              <a:cs typeface="+mn-cs"/>
            </a:rPr>
            <a:t>や産業振興促進奨励金</a:t>
          </a:r>
          <a:r>
            <a:rPr kumimoji="1" lang="ja-JP" altLang="ja-JP" sz="1100">
              <a:solidFill>
                <a:schemeClr val="dk1"/>
              </a:solidFill>
              <a:effectLst/>
              <a:latin typeface="+mn-lt"/>
              <a:ea typeface="+mn-ea"/>
              <a:cs typeface="+mn-cs"/>
            </a:rPr>
            <a:t>がピークを過ぎたことから、今後は減少が見込まれます</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各種団体や個人等への補助金などについては、事業内容を精査し、補助事業等の適正化を図ります。</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73660</xdr:rowOff>
    </xdr:from>
    <xdr:to>
      <xdr:col>24</xdr:col>
      <xdr:colOff>31750</xdr:colOff>
      <xdr:row>40</xdr:row>
      <xdr:rowOff>157480</xdr:rowOff>
    </xdr:to>
    <xdr:cxnSp macro="">
      <xdr:nvCxnSpPr>
        <xdr:cNvPr id="307" name="直線コネクタ 306"/>
        <xdr:cNvCxnSpPr/>
      </xdr:nvCxnSpPr>
      <xdr:spPr>
        <a:xfrm flipV="1">
          <a:off x="16510000" y="556006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129557</xdr:rowOff>
    </xdr:from>
    <xdr:ext cx="762000" cy="259045"/>
    <xdr:sp macro="" textlink="">
      <xdr:nvSpPr>
        <xdr:cNvPr id="308" name="補助費等最小値テキスト"/>
        <xdr:cNvSpPr txBox="1"/>
      </xdr:nvSpPr>
      <xdr:spPr>
        <a:xfrm>
          <a:off x="16598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40</xdr:row>
      <xdr:rowOff>157480</xdr:rowOff>
    </xdr:from>
    <xdr:to>
      <xdr:col>24</xdr:col>
      <xdr:colOff>120650</xdr:colOff>
      <xdr:row>40</xdr:row>
      <xdr:rowOff>157480</xdr:rowOff>
    </xdr:to>
    <xdr:cxnSp macro="">
      <xdr:nvCxnSpPr>
        <xdr:cNvPr id="309" name="直線コネクタ 308"/>
        <xdr:cNvCxnSpPr/>
      </xdr:nvCxnSpPr>
      <xdr:spPr>
        <a:xfrm>
          <a:off x="16421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160037</xdr:rowOff>
    </xdr:from>
    <xdr:ext cx="762000" cy="259045"/>
    <xdr:sp macro="" textlink="">
      <xdr:nvSpPr>
        <xdr:cNvPr id="310" name="補助費等最大値テキスト"/>
        <xdr:cNvSpPr txBox="1"/>
      </xdr:nvSpPr>
      <xdr:spPr>
        <a:xfrm>
          <a:off x="16598900" y="5303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32</xdr:row>
      <xdr:rowOff>73660</xdr:rowOff>
    </xdr:from>
    <xdr:to>
      <xdr:col>24</xdr:col>
      <xdr:colOff>120650</xdr:colOff>
      <xdr:row>32</xdr:row>
      <xdr:rowOff>73660</xdr:rowOff>
    </xdr:to>
    <xdr:cxnSp macro="">
      <xdr:nvCxnSpPr>
        <xdr:cNvPr id="311" name="直線コネクタ 310"/>
        <xdr:cNvCxnSpPr/>
      </xdr:nvCxnSpPr>
      <xdr:spPr>
        <a:xfrm>
          <a:off x="16421100" y="5560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157480</xdr:rowOff>
    </xdr:from>
    <xdr:to>
      <xdr:col>24</xdr:col>
      <xdr:colOff>31750</xdr:colOff>
      <xdr:row>40</xdr:row>
      <xdr:rowOff>157480</xdr:rowOff>
    </xdr:to>
    <xdr:cxnSp macro="">
      <xdr:nvCxnSpPr>
        <xdr:cNvPr id="312" name="直線コネクタ 311"/>
        <xdr:cNvCxnSpPr/>
      </xdr:nvCxnSpPr>
      <xdr:spPr>
        <a:xfrm>
          <a:off x="15671800" y="70154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73677</xdr:rowOff>
    </xdr:from>
    <xdr:ext cx="762000" cy="259045"/>
    <xdr:sp macro="" textlink="">
      <xdr:nvSpPr>
        <xdr:cNvPr id="313" name="補助費等平均値テキスト"/>
        <xdr:cNvSpPr txBox="1"/>
      </xdr:nvSpPr>
      <xdr:spPr>
        <a:xfrm>
          <a:off x="16598900" y="5902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57150</xdr:rowOff>
    </xdr:from>
    <xdr:to>
      <xdr:col>24</xdr:col>
      <xdr:colOff>82550</xdr:colOff>
      <xdr:row>35</xdr:row>
      <xdr:rowOff>158750</xdr:rowOff>
    </xdr:to>
    <xdr:sp macro="" textlink="">
      <xdr:nvSpPr>
        <xdr:cNvPr id="314" name="フローチャート : 判断 313"/>
        <xdr:cNvSpPr/>
      </xdr:nvSpPr>
      <xdr:spPr>
        <a:xfrm>
          <a:off x="16459200" y="605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149860</xdr:rowOff>
    </xdr:from>
    <xdr:to>
      <xdr:col>22</xdr:col>
      <xdr:colOff>565150</xdr:colOff>
      <xdr:row>40</xdr:row>
      <xdr:rowOff>157480</xdr:rowOff>
    </xdr:to>
    <xdr:cxnSp macro="">
      <xdr:nvCxnSpPr>
        <xdr:cNvPr id="315" name="直線コネクタ 314"/>
        <xdr:cNvCxnSpPr/>
      </xdr:nvCxnSpPr>
      <xdr:spPr>
        <a:xfrm>
          <a:off x="14782800" y="7007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87630</xdr:rowOff>
    </xdr:from>
    <xdr:to>
      <xdr:col>22</xdr:col>
      <xdr:colOff>615950</xdr:colOff>
      <xdr:row>36</xdr:row>
      <xdr:rowOff>17780</xdr:rowOff>
    </xdr:to>
    <xdr:sp macro="" textlink="">
      <xdr:nvSpPr>
        <xdr:cNvPr id="316" name="フローチャート : 判断 315"/>
        <xdr:cNvSpPr/>
      </xdr:nvSpPr>
      <xdr:spPr>
        <a:xfrm>
          <a:off x="15621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27957</xdr:rowOff>
    </xdr:from>
    <xdr:ext cx="736600" cy="259045"/>
    <xdr:sp macro="" textlink="">
      <xdr:nvSpPr>
        <xdr:cNvPr id="317" name="テキスト ボックス 316"/>
        <xdr:cNvSpPr txBox="1"/>
      </xdr:nvSpPr>
      <xdr:spPr>
        <a:xfrm>
          <a:off x="15290800" y="585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88900</xdr:rowOff>
    </xdr:from>
    <xdr:to>
      <xdr:col>21</xdr:col>
      <xdr:colOff>361950</xdr:colOff>
      <xdr:row>40</xdr:row>
      <xdr:rowOff>149860</xdr:rowOff>
    </xdr:to>
    <xdr:cxnSp macro="">
      <xdr:nvCxnSpPr>
        <xdr:cNvPr id="318" name="直線コネクタ 317"/>
        <xdr:cNvCxnSpPr/>
      </xdr:nvCxnSpPr>
      <xdr:spPr>
        <a:xfrm>
          <a:off x="13893800" y="69469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9" name="フローチャート : 判断 318"/>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35577</xdr:rowOff>
    </xdr:from>
    <xdr:ext cx="762000" cy="259045"/>
    <xdr:sp macro="" textlink="">
      <xdr:nvSpPr>
        <xdr:cNvPr id="320" name="テキスト ボックス 319"/>
        <xdr:cNvSpPr txBox="1"/>
      </xdr:nvSpPr>
      <xdr:spPr>
        <a:xfrm>
          <a:off x="14401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50800</xdr:rowOff>
    </xdr:from>
    <xdr:to>
      <xdr:col>20</xdr:col>
      <xdr:colOff>158750</xdr:colOff>
      <xdr:row>40</xdr:row>
      <xdr:rowOff>88900</xdr:rowOff>
    </xdr:to>
    <xdr:cxnSp macro="">
      <xdr:nvCxnSpPr>
        <xdr:cNvPr id="321" name="直線コネクタ 320"/>
        <xdr:cNvCxnSpPr/>
      </xdr:nvCxnSpPr>
      <xdr:spPr>
        <a:xfrm>
          <a:off x="13004800" y="6908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102870</xdr:rowOff>
    </xdr:from>
    <xdr:to>
      <xdr:col>20</xdr:col>
      <xdr:colOff>209550</xdr:colOff>
      <xdr:row>36</xdr:row>
      <xdr:rowOff>33020</xdr:rowOff>
    </xdr:to>
    <xdr:sp macro="" textlink="">
      <xdr:nvSpPr>
        <xdr:cNvPr id="322" name="フローチャート : 判断 321"/>
        <xdr:cNvSpPr/>
      </xdr:nvSpPr>
      <xdr:spPr>
        <a:xfrm>
          <a:off x="13843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43197</xdr:rowOff>
    </xdr:from>
    <xdr:ext cx="762000" cy="259045"/>
    <xdr:sp macro="" textlink="">
      <xdr:nvSpPr>
        <xdr:cNvPr id="323" name="テキスト ボックス 322"/>
        <xdr:cNvSpPr txBox="1"/>
      </xdr:nvSpPr>
      <xdr:spPr>
        <a:xfrm>
          <a:off x="13512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110490</xdr:rowOff>
    </xdr:from>
    <xdr:to>
      <xdr:col>19</xdr:col>
      <xdr:colOff>6350</xdr:colOff>
      <xdr:row>36</xdr:row>
      <xdr:rowOff>40640</xdr:rowOff>
    </xdr:to>
    <xdr:sp macro="" textlink="">
      <xdr:nvSpPr>
        <xdr:cNvPr id="324" name="フローチャート : 判断 323"/>
        <xdr:cNvSpPr/>
      </xdr:nvSpPr>
      <xdr:spPr>
        <a:xfrm>
          <a:off x="12954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50817</xdr:rowOff>
    </xdr:from>
    <xdr:ext cx="762000" cy="259045"/>
    <xdr:sp macro="" textlink="">
      <xdr:nvSpPr>
        <xdr:cNvPr id="325" name="テキスト ボックス 324"/>
        <xdr:cNvSpPr txBox="1"/>
      </xdr:nvSpPr>
      <xdr:spPr>
        <a:xfrm>
          <a:off x="12623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40</xdr:row>
      <xdr:rowOff>106680</xdr:rowOff>
    </xdr:from>
    <xdr:to>
      <xdr:col>24</xdr:col>
      <xdr:colOff>82550</xdr:colOff>
      <xdr:row>41</xdr:row>
      <xdr:rowOff>36830</xdr:rowOff>
    </xdr:to>
    <xdr:sp macro="" textlink="">
      <xdr:nvSpPr>
        <xdr:cNvPr id="331" name="円/楕円 330"/>
        <xdr:cNvSpPr/>
      </xdr:nvSpPr>
      <xdr:spPr>
        <a:xfrm>
          <a:off x="16459200" y="696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15257</xdr:rowOff>
    </xdr:from>
    <xdr:ext cx="762000" cy="259045"/>
    <xdr:sp macro="" textlink="">
      <xdr:nvSpPr>
        <xdr:cNvPr id="332" name="補助費等該当値テキスト"/>
        <xdr:cNvSpPr txBox="1"/>
      </xdr:nvSpPr>
      <xdr:spPr>
        <a:xfrm>
          <a:off x="16598900" y="687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106680</xdr:rowOff>
    </xdr:from>
    <xdr:to>
      <xdr:col>22</xdr:col>
      <xdr:colOff>615950</xdr:colOff>
      <xdr:row>41</xdr:row>
      <xdr:rowOff>36830</xdr:rowOff>
    </xdr:to>
    <xdr:sp macro="" textlink="">
      <xdr:nvSpPr>
        <xdr:cNvPr id="333" name="円/楕円 332"/>
        <xdr:cNvSpPr/>
      </xdr:nvSpPr>
      <xdr:spPr>
        <a:xfrm>
          <a:off x="15621000" y="696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21607</xdr:rowOff>
    </xdr:from>
    <xdr:ext cx="736600" cy="259045"/>
    <xdr:sp macro="" textlink="">
      <xdr:nvSpPr>
        <xdr:cNvPr id="334" name="テキスト ボックス 333"/>
        <xdr:cNvSpPr txBox="1"/>
      </xdr:nvSpPr>
      <xdr:spPr>
        <a:xfrm>
          <a:off x="15290800" y="705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99060</xdr:rowOff>
    </xdr:from>
    <xdr:to>
      <xdr:col>21</xdr:col>
      <xdr:colOff>412750</xdr:colOff>
      <xdr:row>41</xdr:row>
      <xdr:rowOff>29210</xdr:rowOff>
    </xdr:to>
    <xdr:sp macro="" textlink="">
      <xdr:nvSpPr>
        <xdr:cNvPr id="335" name="円/楕円 334"/>
        <xdr:cNvSpPr/>
      </xdr:nvSpPr>
      <xdr:spPr>
        <a:xfrm>
          <a:off x="14732000" y="695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13987</xdr:rowOff>
    </xdr:from>
    <xdr:ext cx="762000" cy="259045"/>
    <xdr:sp macro="" textlink="">
      <xdr:nvSpPr>
        <xdr:cNvPr id="336" name="テキスト ボックス 335"/>
        <xdr:cNvSpPr txBox="1"/>
      </xdr:nvSpPr>
      <xdr:spPr>
        <a:xfrm>
          <a:off x="14401800" y="704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38100</xdr:rowOff>
    </xdr:from>
    <xdr:to>
      <xdr:col>20</xdr:col>
      <xdr:colOff>209550</xdr:colOff>
      <xdr:row>40</xdr:row>
      <xdr:rowOff>139700</xdr:rowOff>
    </xdr:to>
    <xdr:sp macro="" textlink="">
      <xdr:nvSpPr>
        <xdr:cNvPr id="337" name="円/楕円 336"/>
        <xdr:cNvSpPr/>
      </xdr:nvSpPr>
      <xdr:spPr>
        <a:xfrm>
          <a:off x="13843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124477</xdr:rowOff>
    </xdr:from>
    <xdr:ext cx="762000" cy="259045"/>
    <xdr:sp macro="" textlink="">
      <xdr:nvSpPr>
        <xdr:cNvPr id="338" name="テキスト ボックス 337"/>
        <xdr:cNvSpPr txBox="1"/>
      </xdr:nvSpPr>
      <xdr:spPr>
        <a:xfrm>
          <a:off x="13512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0</xdr:rowOff>
    </xdr:from>
    <xdr:to>
      <xdr:col>19</xdr:col>
      <xdr:colOff>6350</xdr:colOff>
      <xdr:row>40</xdr:row>
      <xdr:rowOff>101600</xdr:rowOff>
    </xdr:to>
    <xdr:sp macro="" textlink="">
      <xdr:nvSpPr>
        <xdr:cNvPr id="339" name="円/楕円 338"/>
        <xdr:cNvSpPr/>
      </xdr:nvSpPr>
      <xdr:spPr>
        <a:xfrm>
          <a:off x="12954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86377</xdr:rowOff>
    </xdr:from>
    <xdr:ext cx="762000" cy="259045"/>
    <xdr:sp macro="" textlink="">
      <xdr:nvSpPr>
        <xdr:cNvPr id="340" name="テキスト ボックス 339"/>
        <xdr:cNvSpPr txBox="1"/>
      </xdr:nvSpPr>
      <xdr:spPr>
        <a:xfrm>
          <a:off x="12623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類似団体と比較して公債費の比率は低水準を維持して</a:t>
          </a:r>
          <a:r>
            <a:rPr kumimoji="1" lang="ja-JP" altLang="en-US" sz="1100">
              <a:solidFill>
                <a:schemeClr val="dk1"/>
              </a:solidFill>
              <a:effectLst/>
              <a:latin typeface="+mn-lt"/>
              <a:ea typeface="+mn-ea"/>
              <a:cs typeface="+mn-cs"/>
            </a:rPr>
            <a:t>おり、前年度から</a:t>
          </a:r>
          <a:r>
            <a:rPr kumimoji="1" lang="en-US" altLang="ja-JP" sz="1100">
              <a:solidFill>
                <a:schemeClr val="dk1"/>
              </a:solidFill>
              <a:effectLst/>
              <a:latin typeface="+mn-lt"/>
              <a:ea typeface="+mn-ea"/>
              <a:cs typeface="+mn-cs"/>
            </a:rPr>
            <a:t>2.0</a:t>
          </a:r>
          <a:r>
            <a:rPr kumimoji="1" lang="ja-JP" altLang="en-US" sz="1100">
              <a:solidFill>
                <a:schemeClr val="dk1"/>
              </a:solidFill>
              <a:effectLst/>
              <a:latin typeface="+mn-lt"/>
              <a:ea typeface="+mn-ea"/>
              <a:cs typeface="+mn-cs"/>
            </a:rPr>
            <a:t>ポイント改善しました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これは主に、短期間で集中的に施工した下水道事業債の償還がピークを過ぎ、国営土地改良事業負担金の実質的な負担も今年度で終了</a:t>
          </a:r>
          <a:r>
            <a:rPr kumimoji="1" lang="ja-JP" altLang="en-US" sz="1100">
              <a:solidFill>
                <a:schemeClr val="dk1"/>
              </a:solidFill>
              <a:effectLst/>
              <a:latin typeface="+mn-lt"/>
              <a:ea typeface="+mn-ea"/>
              <a:cs typeface="+mn-cs"/>
            </a:rPr>
            <a:t>したことによるものです</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今後は、</a:t>
          </a:r>
          <a:r>
            <a:rPr kumimoji="1" lang="ja-JP" altLang="en-US" sz="1100">
              <a:solidFill>
                <a:schemeClr val="dk1"/>
              </a:solidFill>
              <a:effectLst/>
              <a:latin typeface="+mn-lt"/>
              <a:ea typeface="+mn-ea"/>
              <a:cs typeface="+mn-cs"/>
            </a:rPr>
            <a:t>小中学校の耐震化事業等</a:t>
          </a:r>
          <a:r>
            <a:rPr kumimoji="1" lang="ja-JP" altLang="ja-JP" sz="1100">
              <a:solidFill>
                <a:schemeClr val="dk1"/>
              </a:solidFill>
              <a:effectLst/>
              <a:latin typeface="+mn-lt"/>
              <a:ea typeface="+mn-ea"/>
              <a:cs typeface="+mn-cs"/>
            </a:rPr>
            <a:t>により公債費の増加が懸念されるため、行財政改革プランに基づき、投資的経費にかかる市債の発行を抑制し、公債費負担の軽減を図ります。</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108712</xdr:rowOff>
    </xdr:from>
    <xdr:to>
      <xdr:col>7</xdr:col>
      <xdr:colOff>15875</xdr:colOff>
      <xdr:row>79</xdr:row>
      <xdr:rowOff>170435</xdr:rowOff>
    </xdr:to>
    <xdr:cxnSp macro="">
      <xdr:nvCxnSpPr>
        <xdr:cNvPr id="365" name="直線コネクタ 364"/>
        <xdr:cNvCxnSpPr/>
      </xdr:nvCxnSpPr>
      <xdr:spPr>
        <a:xfrm flipV="1">
          <a:off x="4826000" y="12796012"/>
          <a:ext cx="0" cy="918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142512</xdr:rowOff>
    </xdr:from>
    <xdr:ext cx="762000" cy="259045"/>
    <xdr:sp macro="" textlink="">
      <xdr:nvSpPr>
        <xdr:cNvPr id="366" name="公債費最小値テキスト"/>
        <xdr:cNvSpPr txBox="1"/>
      </xdr:nvSpPr>
      <xdr:spPr>
        <a:xfrm>
          <a:off x="4914900" y="1368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6</xdr:col>
      <xdr:colOff>612775</xdr:colOff>
      <xdr:row>79</xdr:row>
      <xdr:rowOff>170435</xdr:rowOff>
    </xdr:from>
    <xdr:to>
      <xdr:col>7</xdr:col>
      <xdr:colOff>104775</xdr:colOff>
      <xdr:row>79</xdr:row>
      <xdr:rowOff>170435</xdr:rowOff>
    </xdr:to>
    <xdr:cxnSp macro="">
      <xdr:nvCxnSpPr>
        <xdr:cNvPr id="367" name="直線コネクタ 366"/>
        <xdr:cNvCxnSpPr/>
      </xdr:nvCxnSpPr>
      <xdr:spPr>
        <a:xfrm>
          <a:off x="4737100" y="13714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23639</xdr:rowOff>
    </xdr:from>
    <xdr:ext cx="762000" cy="259045"/>
    <xdr:sp macro="" textlink="">
      <xdr:nvSpPr>
        <xdr:cNvPr id="368" name="公債費最大値テキスト"/>
        <xdr:cNvSpPr txBox="1"/>
      </xdr:nvSpPr>
      <xdr:spPr>
        <a:xfrm>
          <a:off x="4914900" y="1253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6</xdr:col>
      <xdr:colOff>612775</xdr:colOff>
      <xdr:row>74</xdr:row>
      <xdr:rowOff>108712</xdr:rowOff>
    </xdr:from>
    <xdr:to>
      <xdr:col>7</xdr:col>
      <xdr:colOff>104775</xdr:colOff>
      <xdr:row>74</xdr:row>
      <xdr:rowOff>108712</xdr:rowOff>
    </xdr:to>
    <xdr:cxnSp macro="">
      <xdr:nvCxnSpPr>
        <xdr:cNvPr id="369" name="直線コネクタ 368"/>
        <xdr:cNvCxnSpPr/>
      </xdr:nvCxnSpPr>
      <xdr:spPr>
        <a:xfrm>
          <a:off x="4737100" y="12796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136144</xdr:rowOff>
    </xdr:from>
    <xdr:to>
      <xdr:col>7</xdr:col>
      <xdr:colOff>15875</xdr:colOff>
      <xdr:row>77</xdr:row>
      <xdr:rowOff>56135</xdr:rowOff>
    </xdr:to>
    <xdr:cxnSp macro="">
      <xdr:nvCxnSpPr>
        <xdr:cNvPr id="370" name="直線コネクタ 369"/>
        <xdr:cNvCxnSpPr/>
      </xdr:nvCxnSpPr>
      <xdr:spPr>
        <a:xfrm flipV="1">
          <a:off x="3987800" y="13166344"/>
          <a:ext cx="8382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142003</xdr:rowOff>
    </xdr:from>
    <xdr:ext cx="762000" cy="259045"/>
    <xdr:sp macro="" textlink="">
      <xdr:nvSpPr>
        <xdr:cNvPr id="371" name="公債費平均値テキスト"/>
        <xdr:cNvSpPr txBox="1"/>
      </xdr:nvSpPr>
      <xdr:spPr>
        <a:xfrm>
          <a:off x="4914900" y="13343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169926</xdr:rowOff>
    </xdr:from>
    <xdr:to>
      <xdr:col>7</xdr:col>
      <xdr:colOff>66675</xdr:colOff>
      <xdr:row>78</xdr:row>
      <xdr:rowOff>100076</xdr:rowOff>
    </xdr:to>
    <xdr:sp macro="" textlink="">
      <xdr:nvSpPr>
        <xdr:cNvPr id="372" name="フローチャート : 判断 371"/>
        <xdr:cNvSpPr/>
      </xdr:nvSpPr>
      <xdr:spPr>
        <a:xfrm>
          <a:off x="4775200" y="1337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37846</xdr:rowOff>
    </xdr:from>
    <xdr:to>
      <xdr:col>5</xdr:col>
      <xdr:colOff>549275</xdr:colOff>
      <xdr:row>77</xdr:row>
      <xdr:rowOff>56135</xdr:rowOff>
    </xdr:to>
    <xdr:cxnSp macro="">
      <xdr:nvCxnSpPr>
        <xdr:cNvPr id="373" name="直線コネクタ 372"/>
        <xdr:cNvCxnSpPr/>
      </xdr:nvCxnSpPr>
      <xdr:spPr>
        <a:xfrm>
          <a:off x="3098800" y="13239496"/>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74" name="フローチャート : 判断 373"/>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75" name="テキスト ボックス 374"/>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37846</xdr:rowOff>
    </xdr:from>
    <xdr:to>
      <xdr:col>4</xdr:col>
      <xdr:colOff>346075</xdr:colOff>
      <xdr:row>77</xdr:row>
      <xdr:rowOff>110998</xdr:rowOff>
    </xdr:to>
    <xdr:cxnSp macro="">
      <xdr:nvCxnSpPr>
        <xdr:cNvPr id="376" name="直線コネクタ 375"/>
        <xdr:cNvCxnSpPr/>
      </xdr:nvCxnSpPr>
      <xdr:spPr>
        <a:xfrm flipV="1">
          <a:off x="2209800" y="132394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21337</xdr:rowOff>
    </xdr:from>
    <xdr:to>
      <xdr:col>4</xdr:col>
      <xdr:colOff>396875</xdr:colOff>
      <xdr:row>78</xdr:row>
      <xdr:rowOff>122937</xdr:rowOff>
    </xdr:to>
    <xdr:sp macro="" textlink="">
      <xdr:nvSpPr>
        <xdr:cNvPr id="377" name="フローチャート : 判断 376"/>
        <xdr:cNvSpPr/>
      </xdr:nvSpPr>
      <xdr:spPr>
        <a:xfrm>
          <a:off x="3048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107714</xdr:rowOff>
    </xdr:from>
    <xdr:ext cx="762000" cy="259045"/>
    <xdr:sp macro="" textlink="">
      <xdr:nvSpPr>
        <xdr:cNvPr id="378" name="テキスト ボックス 377"/>
        <xdr:cNvSpPr txBox="1"/>
      </xdr:nvSpPr>
      <xdr:spPr>
        <a:xfrm>
          <a:off x="2717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110998</xdr:rowOff>
    </xdr:from>
    <xdr:to>
      <xdr:col>3</xdr:col>
      <xdr:colOff>142875</xdr:colOff>
      <xdr:row>77</xdr:row>
      <xdr:rowOff>124713</xdr:rowOff>
    </xdr:to>
    <xdr:cxnSp macro="">
      <xdr:nvCxnSpPr>
        <xdr:cNvPr id="379" name="直線コネクタ 378"/>
        <xdr:cNvCxnSpPr/>
      </xdr:nvCxnSpPr>
      <xdr:spPr>
        <a:xfrm flipV="1">
          <a:off x="1320800" y="133126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30480</xdr:rowOff>
    </xdr:from>
    <xdr:to>
      <xdr:col>3</xdr:col>
      <xdr:colOff>193675</xdr:colOff>
      <xdr:row>78</xdr:row>
      <xdr:rowOff>132080</xdr:rowOff>
    </xdr:to>
    <xdr:sp macro="" textlink="">
      <xdr:nvSpPr>
        <xdr:cNvPr id="380" name="フローチャート : 判断 379"/>
        <xdr:cNvSpPr/>
      </xdr:nvSpPr>
      <xdr:spPr>
        <a:xfrm>
          <a:off x="2159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81" name="テキスト ボックス 380"/>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53339</xdr:rowOff>
    </xdr:from>
    <xdr:to>
      <xdr:col>1</xdr:col>
      <xdr:colOff>676275</xdr:colOff>
      <xdr:row>78</xdr:row>
      <xdr:rowOff>154939</xdr:rowOff>
    </xdr:to>
    <xdr:sp macro="" textlink="">
      <xdr:nvSpPr>
        <xdr:cNvPr id="382" name="フローチャート : 判断 381"/>
        <xdr:cNvSpPr/>
      </xdr:nvSpPr>
      <xdr:spPr>
        <a:xfrm>
          <a:off x="1270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139716</xdr:rowOff>
    </xdr:from>
    <xdr:ext cx="762000" cy="259045"/>
    <xdr:sp macro="" textlink="">
      <xdr:nvSpPr>
        <xdr:cNvPr id="383" name="テキスト ボックス 382"/>
        <xdr:cNvSpPr txBox="1"/>
      </xdr:nvSpPr>
      <xdr:spPr>
        <a:xfrm>
          <a:off x="939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85344</xdr:rowOff>
    </xdr:from>
    <xdr:to>
      <xdr:col>7</xdr:col>
      <xdr:colOff>66675</xdr:colOff>
      <xdr:row>77</xdr:row>
      <xdr:rowOff>15494</xdr:rowOff>
    </xdr:to>
    <xdr:sp macro="" textlink="">
      <xdr:nvSpPr>
        <xdr:cNvPr id="389" name="円/楕円 388"/>
        <xdr:cNvSpPr/>
      </xdr:nvSpPr>
      <xdr:spPr>
        <a:xfrm>
          <a:off x="47752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101871</xdr:rowOff>
    </xdr:from>
    <xdr:ext cx="762000" cy="259045"/>
    <xdr:sp macro="" textlink="">
      <xdr:nvSpPr>
        <xdr:cNvPr id="390" name="公債費該当値テキスト"/>
        <xdr:cNvSpPr txBox="1"/>
      </xdr:nvSpPr>
      <xdr:spPr>
        <a:xfrm>
          <a:off x="4914900" y="1296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5335</xdr:rowOff>
    </xdr:from>
    <xdr:to>
      <xdr:col>5</xdr:col>
      <xdr:colOff>600075</xdr:colOff>
      <xdr:row>77</xdr:row>
      <xdr:rowOff>106935</xdr:rowOff>
    </xdr:to>
    <xdr:sp macro="" textlink="">
      <xdr:nvSpPr>
        <xdr:cNvPr id="391" name="円/楕円 390"/>
        <xdr:cNvSpPr/>
      </xdr:nvSpPr>
      <xdr:spPr>
        <a:xfrm>
          <a:off x="3937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117112</xdr:rowOff>
    </xdr:from>
    <xdr:ext cx="736600" cy="259045"/>
    <xdr:sp macro="" textlink="">
      <xdr:nvSpPr>
        <xdr:cNvPr id="392" name="テキスト ボックス 391"/>
        <xdr:cNvSpPr txBox="1"/>
      </xdr:nvSpPr>
      <xdr:spPr>
        <a:xfrm>
          <a:off x="3606800" y="1297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158496</xdr:rowOff>
    </xdr:from>
    <xdr:to>
      <xdr:col>4</xdr:col>
      <xdr:colOff>396875</xdr:colOff>
      <xdr:row>77</xdr:row>
      <xdr:rowOff>88646</xdr:rowOff>
    </xdr:to>
    <xdr:sp macro="" textlink="">
      <xdr:nvSpPr>
        <xdr:cNvPr id="393" name="円/楕円 392"/>
        <xdr:cNvSpPr/>
      </xdr:nvSpPr>
      <xdr:spPr>
        <a:xfrm>
          <a:off x="3048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98823</xdr:rowOff>
    </xdr:from>
    <xdr:ext cx="762000" cy="259045"/>
    <xdr:sp macro="" textlink="">
      <xdr:nvSpPr>
        <xdr:cNvPr id="394" name="テキスト ボックス 393"/>
        <xdr:cNvSpPr txBox="1"/>
      </xdr:nvSpPr>
      <xdr:spPr>
        <a:xfrm>
          <a:off x="2717800" y="1295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60198</xdr:rowOff>
    </xdr:from>
    <xdr:to>
      <xdr:col>3</xdr:col>
      <xdr:colOff>193675</xdr:colOff>
      <xdr:row>77</xdr:row>
      <xdr:rowOff>161798</xdr:rowOff>
    </xdr:to>
    <xdr:sp macro="" textlink="">
      <xdr:nvSpPr>
        <xdr:cNvPr id="395" name="円/楕円 394"/>
        <xdr:cNvSpPr/>
      </xdr:nvSpPr>
      <xdr:spPr>
        <a:xfrm>
          <a:off x="2159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525</xdr:rowOff>
    </xdr:from>
    <xdr:ext cx="762000" cy="259045"/>
    <xdr:sp macro="" textlink="">
      <xdr:nvSpPr>
        <xdr:cNvPr id="396" name="テキスト ボックス 395"/>
        <xdr:cNvSpPr txBox="1"/>
      </xdr:nvSpPr>
      <xdr:spPr>
        <a:xfrm>
          <a:off x="1828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97" name="円/楕円 396"/>
        <xdr:cNvSpPr/>
      </xdr:nvSpPr>
      <xdr:spPr>
        <a:xfrm>
          <a:off x="1270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98" name="テキスト ボックス 397"/>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公債費以外にかかる経常収支比率は、類似団体平均を</a:t>
          </a:r>
          <a:r>
            <a:rPr kumimoji="1" lang="en-US" altLang="ja-JP" sz="1100">
              <a:solidFill>
                <a:schemeClr val="dk1"/>
              </a:solidFill>
              <a:effectLst/>
              <a:latin typeface="+mn-lt"/>
              <a:ea typeface="+mn-ea"/>
              <a:cs typeface="+mn-cs"/>
            </a:rPr>
            <a:t>6.2</a:t>
          </a:r>
          <a:r>
            <a:rPr kumimoji="1" lang="ja-JP" altLang="ja-JP" sz="1100">
              <a:solidFill>
                <a:schemeClr val="dk1"/>
              </a:solidFill>
              <a:effectLst/>
              <a:latin typeface="+mn-lt"/>
              <a:ea typeface="+mn-ea"/>
              <a:cs typeface="+mn-cs"/>
            </a:rPr>
            <a:t>ポイント上回っています。</a:t>
          </a:r>
          <a:endParaRPr lang="ja-JP" altLang="ja-JP" sz="1400">
            <a:effectLst/>
          </a:endParaRPr>
        </a:p>
        <a:p>
          <a:r>
            <a:rPr kumimoji="1" lang="ja-JP" altLang="ja-JP" sz="1100">
              <a:solidFill>
                <a:schemeClr val="dk1"/>
              </a:solidFill>
              <a:effectLst/>
              <a:latin typeface="+mn-lt"/>
              <a:ea typeface="+mn-ea"/>
              <a:cs typeface="+mn-cs"/>
            </a:rPr>
            <a:t>　これは、人件費が</a:t>
          </a:r>
          <a:r>
            <a:rPr kumimoji="1" lang="en-US" altLang="ja-JP" sz="1100">
              <a:solidFill>
                <a:schemeClr val="dk1"/>
              </a:solidFill>
              <a:effectLst/>
              <a:latin typeface="+mn-lt"/>
              <a:ea typeface="+mn-ea"/>
              <a:cs typeface="+mn-cs"/>
            </a:rPr>
            <a:t>3.1</a:t>
          </a:r>
          <a:r>
            <a:rPr kumimoji="1" lang="ja-JP" altLang="ja-JP" sz="1100">
              <a:solidFill>
                <a:schemeClr val="dk1"/>
              </a:solidFill>
              <a:effectLst/>
              <a:latin typeface="+mn-lt"/>
              <a:ea typeface="+mn-ea"/>
              <a:cs typeface="+mn-cs"/>
            </a:rPr>
            <a:t>ポイント、公債費が</a:t>
          </a:r>
          <a:r>
            <a:rPr kumimoji="1" lang="en-US" altLang="ja-JP" sz="1100">
              <a:solidFill>
                <a:schemeClr val="dk1"/>
              </a:solidFill>
              <a:effectLst/>
              <a:latin typeface="+mn-lt"/>
              <a:ea typeface="+mn-ea"/>
              <a:cs typeface="+mn-cs"/>
            </a:rPr>
            <a:t>5.6</a:t>
          </a:r>
          <a:r>
            <a:rPr kumimoji="1" lang="ja-JP" altLang="ja-JP" sz="1100">
              <a:solidFill>
                <a:schemeClr val="dk1"/>
              </a:solidFill>
              <a:effectLst/>
              <a:latin typeface="+mn-lt"/>
              <a:ea typeface="+mn-ea"/>
              <a:cs typeface="+mn-cs"/>
            </a:rPr>
            <a:t>ポイント、物件費が</a:t>
          </a:r>
          <a:r>
            <a:rPr kumimoji="1" lang="en-US" altLang="ja-JP" sz="1100">
              <a:solidFill>
                <a:schemeClr val="dk1"/>
              </a:solidFill>
              <a:effectLst/>
              <a:latin typeface="+mn-lt"/>
              <a:ea typeface="+mn-ea"/>
              <a:cs typeface="+mn-cs"/>
            </a:rPr>
            <a:t>0.3</a:t>
          </a:r>
          <a:r>
            <a:rPr kumimoji="1" lang="ja-JP" altLang="ja-JP" sz="1100">
              <a:solidFill>
                <a:schemeClr val="dk1"/>
              </a:solidFill>
              <a:effectLst/>
              <a:latin typeface="+mn-lt"/>
              <a:ea typeface="+mn-ea"/>
              <a:cs typeface="+mn-cs"/>
            </a:rPr>
            <a:t>、その他が</a:t>
          </a:r>
          <a:r>
            <a:rPr kumimoji="1" lang="en-US" altLang="ja-JP" sz="1100">
              <a:solidFill>
                <a:schemeClr val="dk1"/>
              </a:solidFill>
              <a:effectLst/>
              <a:latin typeface="+mn-lt"/>
              <a:ea typeface="+mn-ea"/>
              <a:cs typeface="+mn-cs"/>
            </a:rPr>
            <a:t>3.7</a:t>
          </a:r>
          <a:r>
            <a:rPr kumimoji="1" lang="ja-JP" altLang="ja-JP" sz="1100">
              <a:solidFill>
                <a:schemeClr val="dk1"/>
              </a:solidFill>
              <a:effectLst/>
              <a:latin typeface="+mn-lt"/>
              <a:ea typeface="+mn-ea"/>
              <a:cs typeface="+mn-cs"/>
            </a:rPr>
            <a:t>ポイント下回っているものの、扶助費が</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ポイント、補助費等が</a:t>
          </a:r>
          <a:r>
            <a:rPr kumimoji="1" lang="en-US" altLang="ja-JP" sz="1100">
              <a:solidFill>
                <a:schemeClr val="dk1"/>
              </a:solidFill>
              <a:effectLst/>
              <a:latin typeface="+mn-lt"/>
              <a:ea typeface="+mn-ea"/>
              <a:cs typeface="+mn-cs"/>
            </a:rPr>
            <a:t>11.9</a:t>
          </a:r>
          <a:r>
            <a:rPr kumimoji="1" lang="ja-JP" altLang="ja-JP" sz="1100">
              <a:solidFill>
                <a:schemeClr val="dk1"/>
              </a:solidFill>
              <a:effectLst/>
              <a:latin typeface="+mn-lt"/>
              <a:ea typeface="+mn-ea"/>
              <a:cs typeface="+mn-cs"/>
            </a:rPr>
            <a:t>ポイント上回っているためです。</a:t>
          </a:r>
          <a:endParaRPr lang="ja-JP" altLang="ja-JP" sz="1400">
            <a:effectLst/>
          </a:endParaRPr>
        </a:p>
        <a:p>
          <a:r>
            <a:rPr kumimoji="1" lang="ja-JP" altLang="ja-JP" sz="1100">
              <a:solidFill>
                <a:schemeClr val="dk1"/>
              </a:solidFill>
              <a:effectLst/>
              <a:latin typeface="+mn-lt"/>
              <a:ea typeface="+mn-ea"/>
              <a:cs typeface="+mn-cs"/>
            </a:rPr>
            <a:t>　扶助費については、少子高齢化対策にかかる経費が今後も増加することが想定されます。</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13" name="直線コネクタ 412"/>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14" name="テキスト ボックス 413"/>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7" name="直線コネクタ 416"/>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8" name="テキスト ボックス 417"/>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41275</xdr:rowOff>
    </xdr:from>
    <xdr:to>
      <xdr:col>24</xdr:col>
      <xdr:colOff>31750</xdr:colOff>
      <xdr:row>80</xdr:row>
      <xdr:rowOff>155575</xdr:rowOff>
    </xdr:to>
    <xdr:cxnSp macro="">
      <xdr:nvCxnSpPr>
        <xdr:cNvPr id="422" name="直線コネクタ 421"/>
        <xdr:cNvCxnSpPr/>
      </xdr:nvCxnSpPr>
      <xdr:spPr>
        <a:xfrm flipV="1">
          <a:off x="16510000" y="12557125"/>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127652</xdr:rowOff>
    </xdr:from>
    <xdr:ext cx="762000" cy="259045"/>
    <xdr:sp macro="" textlink="">
      <xdr:nvSpPr>
        <xdr:cNvPr id="423" name="公債費以外最小値テキスト"/>
        <xdr:cNvSpPr txBox="1"/>
      </xdr:nvSpPr>
      <xdr:spPr>
        <a:xfrm>
          <a:off x="16598900" y="1384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80</xdr:row>
      <xdr:rowOff>155575</xdr:rowOff>
    </xdr:from>
    <xdr:to>
      <xdr:col>24</xdr:col>
      <xdr:colOff>120650</xdr:colOff>
      <xdr:row>80</xdr:row>
      <xdr:rowOff>155575</xdr:rowOff>
    </xdr:to>
    <xdr:cxnSp macro="">
      <xdr:nvCxnSpPr>
        <xdr:cNvPr id="424" name="直線コネクタ 423"/>
        <xdr:cNvCxnSpPr/>
      </xdr:nvCxnSpPr>
      <xdr:spPr>
        <a:xfrm>
          <a:off x="16421100" y="13871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127652</xdr:rowOff>
    </xdr:from>
    <xdr:ext cx="762000" cy="259045"/>
    <xdr:sp macro="" textlink="">
      <xdr:nvSpPr>
        <xdr:cNvPr id="425" name="公債費以外最大値テキスト"/>
        <xdr:cNvSpPr txBox="1"/>
      </xdr:nvSpPr>
      <xdr:spPr>
        <a:xfrm>
          <a:off x="16598900" y="1230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57.5</a:t>
          </a:r>
          <a:endParaRPr kumimoji="1" lang="ja-JP" altLang="en-US" sz="1000" b="1">
            <a:latin typeface="ＭＳ Ｐゴシック"/>
          </a:endParaRPr>
        </a:p>
      </xdr:txBody>
    </xdr:sp>
    <xdr:clientData/>
  </xdr:oneCellAnchor>
  <xdr:twoCellAnchor>
    <xdr:from>
      <xdr:col>23</xdr:col>
      <xdr:colOff>628650</xdr:colOff>
      <xdr:row>73</xdr:row>
      <xdr:rowOff>41275</xdr:rowOff>
    </xdr:from>
    <xdr:to>
      <xdr:col>24</xdr:col>
      <xdr:colOff>120650</xdr:colOff>
      <xdr:row>73</xdr:row>
      <xdr:rowOff>41275</xdr:rowOff>
    </xdr:to>
    <xdr:cxnSp macro="">
      <xdr:nvCxnSpPr>
        <xdr:cNvPr id="426" name="直線コネクタ 425"/>
        <xdr:cNvCxnSpPr/>
      </xdr:nvCxnSpPr>
      <xdr:spPr>
        <a:xfrm>
          <a:off x="16421100" y="12557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18414</xdr:rowOff>
    </xdr:from>
    <xdr:to>
      <xdr:col>24</xdr:col>
      <xdr:colOff>31750</xdr:colOff>
      <xdr:row>79</xdr:row>
      <xdr:rowOff>24130</xdr:rowOff>
    </xdr:to>
    <xdr:cxnSp macro="">
      <xdr:nvCxnSpPr>
        <xdr:cNvPr id="427" name="直線コネクタ 426"/>
        <xdr:cNvCxnSpPr/>
      </xdr:nvCxnSpPr>
      <xdr:spPr>
        <a:xfrm flipV="1">
          <a:off x="15671800" y="13562964"/>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144163</xdr:rowOff>
    </xdr:from>
    <xdr:ext cx="762000" cy="259045"/>
    <xdr:sp macro="" textlink="">
      <xdr:nvSpPr>
        <xdr:cNvPr id="428" name="公債費以外平均値テキスト"/>
        <xdr:cNvSpPr txBox="1"/>
      </xdr:nvSpPr>
      <xdr:spPr>
        <a:xfrm>
          <a:off x="16598900" y="1300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127636</xdr:rowOff>
    </xdr:from>
    <xdr:to>
      <xdr:col>24</xdr:col>
      <xdr:colOff>82550</xdr:colOff>
      <xdr:row>77</xdr:row>
      <xdr:rowOff>57786</xdr:rowOff>
    </xdr:to>
    <xdr:sp macro="" textlink="">
      <xdr:nvSpPr>
        <xdr:cNvPr id="429" name="フローチャート : 判断 428"/>
        <xdr:cNvSpPr/>
      </xdr:nvSpPr>
      <xdr:spPr>
        <a:xfrm>
          <a:off x="16459200" y="1315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138430</xdr:rowOff>
    </xdr:from>
    <xdr:to>
      <xdr:col>22</xdr:col>
      <xdr:colOff>565150</xdr:colOff>
      <xdr:row>79</xdr:row>
      <xdr:rowOff>24130</xdr:rowOff>
    </xdr:to>
    <xdr:cxnSp macro="">
      <xdr:nvCxnSpPr>
        <xdr:cNvPr id="430" name="直線コネクタ 429"/>
        <xdr:cNvCxnSpPr/>
      </xdr:nvCxnSpPr>
      <xdr:spPr>
        <a:xfrm>
          <a:off x="14782800" y="135115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98425</xdr:rowOff>
    </xdr:from>
    <xdr:to>
      <xdr:col>21</xdr:col>
      <xdr:colOff>361950</xdr:colOff>
      <xdr:row>78</xdr:row>
      <xdr:rowOff>138430</xdr:rowOff>
    </xdr:to>
    <xdr:cxnSp macro="">
      <xdr:nvCxnSpPr>
        <xdr:cNvPr id="433" name="直線コネクタ 432"/>
        <xdr:cNvCxnSpPr/>
      </xdr:nvCxnSpPr>
      <xdr:spPr>
        <a:xfrm>
          <a:off x="13893800" y="1347152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34" name="フローチャート : 判断 433"/>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35" name="テキスト ボックス 434"/>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127000</xdr:rowOff>
    </xdr:from>
    <xdr:to>
      <xdr:col>20</xdr:col>
      <xdr:colOff>158750</xdr:colOff>
      <xdr:row>78</xdr:row>
      <xdr:rowOff>98425</xdr:rowOff>
    </xdr:to>
    <xdr:cxnSp macro="">
      <xdr:nvCxnSpPr>
        <xdr:cNvPr id="436" name="直線コネクタ 435"/>
        <xdr:cNvCxnSpPr/>
      </xdr:nvCxnSpPr>
      <xdr:spPr>
        <a:xfrm>
          <a:off x="13004800" y="1332865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37" name="フローチャート : 判断 436"/>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38" name="テキスト ボックス 437"/>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70486</xdr:rowOff>
    </xdr:from>
    <xdr:to>
      <xdr:col>19</xdr:col>
      <xdr:colOff>6350</xdr:colOff>
      <xdr:row>77</xdr:row>
      <xdr:rowOff>636</xdr:rowOff>
    </xdr:to>
    <xdr:sp macro="" textlink="">
      <xdr:nvSpPr>
        <xdr:cNvPr id="439" name="フローチャート : 判断 438"/>
        <xdr:cNvSpPr/>
      </xdr:nvSpPr>
      <xdr:spPr>
        <a:xfrm>
          <a:off x="12954000" y="131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10812</xdr:rowOff>
    </xdr:from>
    <xdr:ext cx="762000" cy="259045"/>
    <xdr:sp macro="" textlink="">
      <xdr:nvSpPr>
        <xdr:cNvPr id="440" name="テキスト ボックス 439"/>
        <xdr:cNvSpPr txBox="1"/>
      </xdr:nvSpPr>
      <xdr:spPr>
        <a:xfrm>
          <a:off x="12623800" y="1286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139064</xdr:rowOff>
    </xdr:from>
    <xdr:to>
      <xdr:col>24</xdr:col>
      <xdr:colOff>82550</xdr:colOff>
      <xdr:row>79</xdr:row>
      <xdr:rowOff>69214</xdr:rowOff>
    </xdr:to>
    <xdr:sp macro="" textlink="">
      <xdr:nvSpPr>
        <xdr:cNvPr id="446" name="円/楕円 445"/>
        <xdr:cNvSpPr/>
      </xdr:nvSpPr>
      <xdr:spPr>
        <a:xfrm>
          <a:off x="16459200" y="1351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111141</xdr:rowOff>
    </xdr:from>
    <xdr:ext cx="762000" cy="259045"/>
    <xdr:sp macro="" textlink="">
      <xdr:nvSpPr>
        <xdr:cNvPr id="447" name="公債費以外該当値テキスト"/>
        <xdr:cNvSpPr txBox="1"/>
      </xdr:nvSpPr>
      <xdr:spPr>
        <a:xfrm>
          <a:off x="16598900" y="13484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144780</xdr:rowOff>
    </xdr:from>
    <xdr:to>
      <xdr:col>22</xdr:col>
      <xdr:colOff>615950</xdr:colOff>
      <xdr:row>79</xdr:row>
      <xdr:rowOff>74930</xdr:rowOff>
    </xdr:to>
    <xdr:sp macro="" textlink="">
      <xdr:nvSpPr>
        <xdr:cNvPr id="448" name="円/楕円 447"/>
        <xdr:cNvSpPr/>
      </xdr:nvSpPr>
      <xdr:spPr>
        <a:xfrm>
          <a:off x="15621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59707</xdr:rowOff>
    </xdr:from>
    <xdr:ext cx="736600" cy="259045"/>
    <xdr:sp macro="" textlink="">
      <xdr:nvSpPr>
        <xdr:cNvPr id="449" name="テキスト ボックス 448"/>
        <xdr:cNvSpPr txBox="1"/>
      </xdr:nvSpPr>
      <xdr:spPr>
        <a:xfrm>
          <a:off x="15290800" y="1360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87630</xdr:rowOff>
    </xdr:from>
    <xdr:to>
      <xdr:col>21</xdr:col>
      <xdr:colOff>412750</xdr:colOff>
      <xdr:row>79</xdr:row>
      <xdr:rowOff>17780</xdr:rowOff>
    </xdr:to>
    <xdr:sp macro="" textlink="">
      <xdr:nvSpPr>
        <xdr:cNvPr id="450" name="円/楕円 449"/>
        <xdr:cNvSpPr/>
      </xdr:nvSpPr>
      <xdr:spPr>
        <a:xfrm>
          <a:off x="14732000" y="1346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2557</xdr:rowOff>
    </xdr:from>
    <xdr:ext cx="762000" cy="259045"/>
    <xdr:sp macro="" textlink="">
      <xdr:nvSpPr>
        <xdr:cNvPr id="451" name="テキスト ボックス 450"/>
        <xdr:cNvSpPr txBox="1"/>
      </xdr:nvSpPr>
      <xdr:spPr>
        <a:xfrm>
          <a:off x="14401800" y="1354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47625</xdr:rowOff>
    </xdr:from>
    <xdr:to>
      <xdr:col>20</xdr:col>
      <xdr:colOff>209550</xdr:colOff>
      <xdr:row>78</xdr:row>
      <xdr:rowOff>149225</xdr:rowOff>
    </xdr:to>
    <xdr:sp macro="" textlink="">
      <xdr:nvSpPr>
        <xdr:cNvPr id="452" name="円/楕円 451"/>
        <xdr:cNvSpPr/>
      </xdr:nvSpPr>
      <xdr:spPr>
        <a:xfrm>
          <a:off x="13843000" y="13420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134002</xdr:rowOff>
    </xdr:from>
    <xdr:ext cx="762000" cy="259045"/>
    <xdr:sp macro="" textlink="">
      <xdr:nvSpPr>
        <xdr:cNvPr id="453" name="テキスト ボックス 452"/>
        <xdr:cNvSpPr txBox="1"/>
      </xdr:nvSpPr>
      <xdr:spPr>
        <a:xfrm>
          <a:off x="13512800" y="13507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76200</xdr:rowOff>
    </xdr:from>
    <xdr:to>
      <xdr:col>19</xdr:col>
      <xdr:colOff>6350</xdr:colOff>
      <xdr:row>78</xdr:row>
      <xdr:rowOff>6350</xdr:rowOff>
    </xdr:to>
    <xdr:sp macro="" textlink="">
      <xdr:nvSpPr>
        <xdr:cNvPr id="454" name="円/楕円 453"/>
        <xdr:cNvSpPr/>
      </xdr:nvSpPr>
      <xdr:spPr>
        <a:xfrm>
          <a:off x="12954000" y="1327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162577</xdr:rowOff>
    </xdr:from>
    <xdr:ext cx="762000" cy="259045"/>
    <xdr:sp macro="" textlink="">
      <xdr:nvSpPr>
        <xdr:cNvPr id="455" name="テキスト ボックス 454"/>
        <xdr:cNvSpPr txBox="1"/>
      </xdr:nvSpPr>
      <xdr:spPr>
        <a:xfrm>
          <a:off x="12623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兵庫県加西市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9086</xdr:rowOff>
    </xdr:from>
    <xdr:to>
      <xdr:col>4</xdr:col>
      <xdr:colOff>1117600</xdr:colOff>
      <xdr:row>20</xdr:row>
      <xdr:rowOff>130391</xdr:rowOff>
    </xdr:to>
    <xdr:cxnSp macro="">
      <xdr:nvCxnSpPr>
        <xdr:cNvPr id="47" name="直線コネクタ 46"/>
        <xdr:cNvCxnSpPr/>
      </xdr:nvCxnSpPr>
      <xdr:spPr bwMode="auto">
        <a:xfrm flipV="1">
          <a:off x="5651500" y="2114111"/>
          <a:ext cx="0" cy="14929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102468</xdr:rowOff>
    </xdr:from>
    <xdr:ext cx="762000" cy="259045"/>
    <xdr:sp macro="" textlink="">
      <xdr:nvSpPr>
        <xdr:cNvPr id="48" name="人口1人当たり決算額の推移最小値テキスト130"/>
        <xdr:cNvSpPr txBox="1"/>
      </xdr:nvSpPr>
      <xdr:spPr>
        <a:xfrm>
          <a:off x="5740400" y="357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60,209</a:t>
          </a:r>
          <a:endParaRPr kumimoji="1" lang="ja-JP" altLang="en-US" sz="1000" b="1">
            <a:latin typeface="ＭＳ Ｐゴシック"/>
          </a:endParaRPr>
        </a:p>
      </xdr:txBody>
    </xdr:sp>
    <xdr:clientData/>
  </xdr:oneCellAnchor>
  <xdr:twoCellAnchor>
    <xdr:from>
      <xdr:col>4</xdr:col>
      <xdr:colOff>1028700</xdr:colOff>
      <xdr:row>20</xdr:row>
      <xdr:rowOff>130391</xdr:rowOff>
    </xdr:from>
    <xdr:to>
      <xdr:col>5</xdr:col>
      <xdr:colOff>73025</xdr:colOff>
      <xdr:row>20</xdr:row>
      <xdr:rowOff>130391</xdr:rowOff>
    </xdr:to>
    <xdr:cxnSp macro="">
      <xdr:nvCxnSpPr>
        <xdr:cNvPr id="49" name="直線コネクタ 48"/>
        <xdr:cNvCxnSpPr/>
      </xdr:nvCxnSpPr>
      <xdr:spPr bwMode="auto">
        <a:xfrm>
          <a:off x="5562600" y="36070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95463</xdr:rowOff>
    </xdr:from>
    <xdr:ext cx="762000" cy="259045"/>
    <xdr:sp macro="" textlink="">
      <xdr:nvSpPr>
        <xdr:cNvPr id="50" name="人口1人当たり決算額の推移最大値テキスト130"/>
        <xdr:cNvSpPr txBox="1"/>
      </xdr:nvSpPr>
      <xdr:spPr>
        <a:xfrm>
          <a:off x="5740400" y="185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151,638</a:t>
          </a:r>
          <a:endParaRPr kumimoji="1" lang="ja-JP" altLang="en-US" sz="1000" b="1">
            <a:latin typeface="ＭＳ Ｐゴシック"/>
          </a:endParaRPr>
        </a:p>
      </xdr:txBody>
    </xdr:sp>
    <xdr:clientData/>
  </xdr:oneCellAnchor>
  <xdr:twoCellAnchor>
    <xdr:from>
      <xdr:col>4</xdr:col>
      <xdr:colOff>1028700</xdr:colOff>
      <xdr:row>12</xdr:row>
      <xdr:rowOff>9086</xdr:rowOff>
    </xdr:from>
    <xdr:to>
      <xdr:col>5</xdr:col>
      <xdr:colOff>73025</xdr:colOff>
      <xdr:row>12</xdr:row>
      <xdr:rowOff>9086</xdr:rowOff>
    </xdr:to>
    <xdr:cxnSp macro="">
      <xdr:nvCxnSpPr>
        <xdr:cNvPr id="51" name="直線コネクタ 50"/>
        <xdr:cNvCxnSpPr/>
      </xdr:nvCxnSpPr>
      <xdr:spPr bwMode="auto">
        <a:xfrm>
          <a:off x="5562600" y="2114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125068</xdr:rowOff>
    </xdr:from>
    <xdr:to>
      <xdr:col>4</xdr:col>
      <xdr:colOff>1117600</xdr:colOff>
      <xdr:row>18</xdr:row>
      <xdr:rowOff>162820</xdr:rowOff>
    </xdr:to>
    <xdr:cxnSp macro="">
      <xdr:nvCxnSpPr>
        <xdr:cNvPr id="52" name="直線コネクタ 51"/>
        <xdr:cNvCxnSpPr/>
      </xdr:nvCxnSpPr>
      <xdr:spPr bwMode="auto">
        <a:xfrm flipV="1">
          <a:off x="5003800" y="3258793"/>
          <a:ext cx="647700" cy="37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6147</xdr:rowOff>
    </xdr:from>
    <xdr:ext cx="762000" cy="259045"/>
    <xdr:sp macro="" textlink="">
      <xdr:nvSpPr>
        <xdr:cNvPr id="53" name="人口1人当たり決算額の推移平均値テキスト130"/>
        <xdr:cNvSpPr txBox="1"/>
      </xdr:nvSpPr>
      <xdr:spPr>
        <a:xfrm>
          <a:off x="5740400" y="27969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97,219</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161070</xdr:rowOff>
    </xdr:from>
    <xdr:to>
      <xdr:col>5</xdr:col>
      <xdr:colOff>34925</xdr:colOff>
      <xdr:row>17</xdr:row>
      <xdr:rowOff>91220</xdr:rowOff>
    </xdr:to>
    <xdr:sp macro="" textlink="">
      <xdr:nvSpPr>
        <xdr:cNvPr id="54" name="フローチャート : 判断 53"/>
        <xdr:cNvSpPr/>
      </xdr:nvSpPr>
      <xdr:spPr bwMode="auto">
        <a:xfrm>
          <a:off x="5600700" y="29518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162820</xdr:rowOff>
    </xdr:from>
    <xdr:to>
      <xdr:col>4</xdr:col>
      <xdr:colOff>469900</xdr:colOff>
      <xdr:row>19</xdr:row>
      <xdr:rowOff>109931</xdr:rowOff>
    </xdr:to>
    <xdr:cxnSp macro="">
      <xdr:nvCxnSpPr>
        <xdr:cNvPr id="55" name="直線コネクタ 54"/>
        <xdr:cNvCxnSpPr/>
      </xdr:nvCxnSpPr>
      <xdr:spPr bwMode="auto">
        <a:xfrm flipV="1">
          <a:off x="4305300" y="3296545"/>
          <a:ext cx="698500" cy="1185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48795</xdr:rowOff>
    </xdr:from>
    <xdr:to>
      <xdr:col>4</xdr:col>
      <xdr:colOff>520700</xdr:colOff>
      <xdr:row>17</xdr:row>
      <xdr:rowOff>150395</xdr:rowOff>
    </xdr:to>
    <xdr:sp macro="" textlink="">
      <xdr:nvSpPr>
        <xdr:cNvPr id="56" name="フローチャート : 判断 55"/>
        <xdr:cNvSpPr/>
      </xdr:nvSpPr>
      <xdr:spPr bwMode="auto">
        <a:xfrm>
          <a:off x="4953000" y="30110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160572</xdr:rowOff>
    </xdr:from>
    <xdr:ext cx="736600" cy="259045"/>
    <xdr:sp macro="" textlink="">
      <xdr:nvSpPr>
        <xdr:cNvPr id="57" name="テキスト ボックス 56"/>
        <xdr:cNvSpPr txBox="1"/>
      </xdr:nvSpPr>
      <xdr:spPr>
        <a:xfrm>
          <a:off x="4622800" y="2779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45580</xdr:rowOff>
    </xdr:from>
    <xdr:to>
      <xdr:col>3</xdr:col>
      <xdr:colOff>904875</xdr:colOff>
      <xdr:row>19</xdr:row>
      <xdr:rowOff>109931</xdr:rowOff>
    </xdr:to>
    <xdr:cxnSp macro="">
      <xdr:nvCxnSpPr>
        <xdr:cNvPr id="58" name="直線コネクタ 57"/>
        <xdr:cNvCxnSpPr/>
      </xdr:nvCxnSpPr>
      <xdr:spPr bwMode="auto">
        <a:xfrm>
          <a:off x="3606800" y="3350755"/>
          <a:ext cx="698500" cy="643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92915</xdr:rowOff>
    </xdr:from>
    <xdr:to>
      <xdr:col>3</xdr:col>
      <xdr:colOff>955675</xdr:colOff>
      <xdr:row>18</xdr:row>
      <xdr:rowOff>23065</xdr:rowOff>
    </xdr:to>
    <xdr:sp macro="" textlink="">
      <xdr:nvSpPr>
        <xdr:cNvPr id="59" name="フローチャート : 判断 58"/>
        <xdr:cNvSpPr/>
      </xdr:nvSpPr>
      <xdr:spPr bwMode="auto">
        <a:xfrm>
          <a:off x="4254500" y="3055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33242</xdr:rowOff>
    </xdr:from>
    <xdr:ext cx="762000" cy="259045"/>
    <xdr:sp macro="" textlink="">
      <xdr:nvSpPr>
        <xdr:cNvPr id="60" name="テキスト ボックス 59"/>
        <xdr:cNvSpPr txBox="1"/>
      </xdr:nvSpPr>
      <xdr:spPr>
        <a:xfrm>
          <a:off x="3924300" y="2824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144254</xdr:rowOff>
    </xdr:from>
    <xdr:to>
      <xdr:col>3</xdr:col>
      <xdr:colOff>206375</xdr:colOff>
      <xdr:row>19</xdr:row>
      <xdr:rowOff>45580</xdr:rowOff>
    </xdr:to>
    <xdr:cxnSp macro="">
      <xdr:nvCxnSpPr>
        <xdr:cNvPr id="61" name="直線コネクタ 60"/>
        <xdr:cNvCxnSpPr/>
      </xdr:nvCxnSpPr>
      <xdr:spPr bwMode="auto">
        <a:xfrm>
          <a:off x="2908300" y="3277979"/>
          <a:ext cx="698500" cy="727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55196</xdr:rowOff>
    </xdr:from>
    <xdr:to>
      <xdr:col>3</xdr:col>
      <xdr:colOff>257175</xdr:colOff>
      <xdr:row>17</xdr:row>
      <xdr:rowOff>156796</xdr:rowOff>
    </xdr:to>
    <xdr:sp macro="" textlink="">
      <xdr:nvSpPr>
        <xdr:cNvPr id="62" name="フローチャート : 判断 61"/>
        <xdr:cNvSpPr/>
      </xdr:nvSpPr>
      <xdr:spPr bwMode="auto">
        <a:xfrm>
          <a:off x="3556000" y="3017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166973</xdr:rowOff>
    </xdr:from>
    <xdr:ext cx="762000" cy="259045"/>
    <xdr:sp macro="" textlink="">
      <xdr:nvSpPr>
        <xdr:cNvPr id="63" name="テキスト ボックス 62"/>
        <xdr:cNvSpPr txBox="1"/>
      </xdr:nvSpPr>
      <xdr:spPr>
        <a:xfrm>
          <a:off x="3225800" y="278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21314</xdr:rowOff>
    </xdr:from>
    <xdr:to>
      <xdr:col>2</xdr:col>
      <xdr:colOff>692150</xdr:colOff>
      <xdr:row>17</xdr:row>
      <xdr:rowOff>122914</xdr:rowOff>
    </xdr:to>
    <xdr:sp macro="" textlink="">
      <xdr:nvSpPr>
        <xdr:cNvPr id="64" name="フローチャート : 判断 63"/>
        <xdr:cNvSpPr/>
      </xdr:nvSpPr>
      <xdr:spPr bwMode="auto">
        <a:xfrm>
          <a:off x="2857500" y="2983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133091</xdr:rowOff>
    </xdr:from>
    <xdr:ext cx="762000" cy="259045"/>
    <xdr:sp macro="" textlink="">
      <xdr:nvSpPr>
        <xdr:cNvPr id="65" name="テキスト ボックス 64"/>
        <xdr:cNvSpPr txBox="1"/>
      </xdr:nvSpPr>
      <xdr:spPr>
        <a:xfrm>
          <a:off x="2527300" y="275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18</xdr:row>
      <xdr:rowOff>74268</xdr:rowOff>
    </xdr:from>
    <xdr:to>
      <xdr:col>5</xdr:col>
      <xdr:colOff>34925</xdr:colOff>
      <xdr:row>19</xdr:row>
      <xdr:rowOff>4418</xdr:rowOff>
    </xdr:to>
    <xdr:sp macro="" textlink="">
      <xdr:nvSpPr>
        <xdr:cNvPr id="71" name="円/楕円 70"/>
        <xdr:cNvSpPr/>
      </xdr:nvSpPr>
      <xdr:spPr bwMode="auto">
        <a:xfrm>
          <a:off x="5600700" y="32079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46345</xdr:rowOff>
    </xdr:from>
    <xdr:ext cx="762000" cy="259045"/>
    <xdr:sp macro="" textlink="">
      <xdr:nvSpPr>
        <xdr:cNvPr id="72" name="人口1人当たり決算額の推移該当値テキスト130"/>
        <xdr:cNvSpPr txBox="1"/>
      </xdr:nvSpPr>
      <xdr:spPr>
        <a:xfrm>
          <a:off x="5740400" y="318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81,535</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112020</xdr:rowOff>
    </xdr:from>
    <xdr:to>
      <xdr:col>4</xdr:col>
      <xdr:colOff>520700</xdr:colOff>
      <xdr:row>19</xdr:row>
      <xdr:rowOff>42170</xdr:rowOff>
    </xdr:to>
    <xdr:sp macro="" textlink="">
      <xdr:nvSpPr>
        <xdr:cNvPr id="73" name="円/楕円 72"/>
        <xdr:cNvSpPr/>
      </xdr:nvSpPr>
      <xdr:spPr bwMode="auto">
        <a:xfrm>
          <a:off x="4953000" y="32457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26947</xdr:rowOff>
    </xdr:from>
    <xdr:ext cx="736600" cy="259045"/>
    <xdr:sp macro="" textlink="">
      <xdr:nvSpPr>
        <xdr:cNvPr id="74" name="テキスト ボックス 73"/>
        <xdr:cNvSpPr txBox="1"/>
      </xdr:nvSpPr>
      <xdr:spPr>
        <a:xfrm>
          <a:off x="4622800" y="3332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79,223</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59131</xdr:rowOff>
    </xdr:from>
    <xdr:to>
      <xdr:col>3</xdr:col>
      <xdr:colOff>955675</xdr:colOff>
      <xdr:row>19</xdr:row>
      <xdr:rowOff>160731</xdr:rowOff>
    </xdr:to>
    <xdr:sp macro="" textlink="">
      <xdr:nvSpPr>
        <xdr:cNvPr id="75" name="円/楕円 74"/>
        <xdr:cNvSpPr/>
      </xdr:nvSpPr>
      <xdr:spPr bwMode="auto">
        <a:xfrm>
          <a:off x="4254500" y="33643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145508</xdr:rowOff>
    </xdr:from>
    <xdr:ext cx="762000" cy="259045"/>
    <xdr:sp macro="" textlink="">
      <xdr:nvSpPr>
        <xdr:cNvPr id="76" name="テキスト ボックス 75"/>
        <xdr:cNvSpPr txBox="1"/>
      </xdr:nvSpPr>
      <xdr:spPr>
        <a:xfrm>
          <a:off x="3924300" y="345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71,962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166230</xdr:rowOff>
    </xdr:from>
    <xdr:to>
      <xdr:col>3</xdr:col>
      <xdr:colOff>257175</xdr:colOff>
      <xdr:row>19</xdr:row>
      <xdr:rowOff>96380</xdr:rowOff>
    </xdr:to>
    <xdr:sp macro="" textlink="">
      <xdr:nvSpPr>
        <xdr:cNvPr id="77" name="円/楕円 76"/>
        <xdr:cNvSpPr/>
      </xdr:nvSpPr>
      <xdr:spPr bwMode="auto">
        <a:xfrm>
          <a:off x="3556000" y="3299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81157</xdr:rowOff>
    </xdr:from>
    <xdr:ext cx="762000" cy="259045"/>
    <xdr:sp macro="" textlink="">
      <xdr:nvSpPr>
        <xdr:cNvPr id="78" name="テキスト ボックス 77"/>
        <xdr:cNvSpPr txBox="1"/>
      </xdr:nvSpPr>
      <xdr:spPr>
        <a:xfrm>
          <a:off x="3225800" y="338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75,903</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93454</xdr:rowOff>
    </xdr:from>
    <xdr:to>
      <xdr:col>2</xdr:col>
      <xdr:colOff>692150</xdr:colOff>
      <xdr:row>19</xdr:row>
      <xdr:rowOff>23604</xdr:rowOff>
    </xdr:to>
    <xdr:sp macro="" textlink="">
      <xdr:nvSpPr>
        <xdr:cNvPr id="79" name="円/楕円 78"/>
        <xdr:cNvSpPr/>
      </xdr:nvSpPr>
      <xdr:spPr bwMode="auto">
        <a:xfrm>
          <a:off x="2857500" y="3227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8381</xdr:rowOff>
    </xdr:from>
    <xdr:ext cx="762000" cy="259045"/>
    <xdr:sp macro="" textlink="">
      <xdr:nvSpPr>
        <xdr:cNvPr id="80" name="テキスト ボックス 79"/>
        <xdr:cNvSpPr txBox="1"/>
      </xdr:nvSpPr>
      <xdr:spPr>
        <a:xfrm>
          <a:off x="2527300" y="3313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80,360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208545</xdr:rowOff>
    </xdr:from>
    <xdr:to>
      <xdr:col>4</xdr:col>
      <xdr:colOff>1117600</xdr:colOff>
      <xdr:row>39</xdr:row>
      <xdr:rowOff>37846</xdr:rowOff>
    </xdr:to>
    <xdr:cxnSp macro="">
      <xdr:nvCxnSpPr>
        <xdr:cNvPr id="111" name="直線コネクタ 110"/>
        <xdr:cNvCxnSpPr/>
      </xdr:nvCxnSpPr>
      <xdr:spPr bwMode="auto">
        <a:xfrm flipV="1">
          <a:off x="5651500" y="6133095"/>
          <a:ext cx="0" cy="15438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9923</xdr:rowOff>
    </xdr:from>
    <xdr:ext cx="762000" cy="259045"/>
    <xdr:sp macro="" textlink="">
      <xdr:nvSpPr>
        <xdr:cNvPr id="112" name="人口1人当たり決算額の推移最小値テキスト445"/>
        <xdr:cNvSpPr txBox="1"/>
      </xdr:nvSpPr>
      <xdr:spPr>
        <a:xfrm>
          <a:off x="5740400" y="764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-2,020</a:t>
          </a:r>
          <a:endParaRPr kumimoji="1" lang="ja-JP" altLang="en-US" sz="1000" b="1">
            <a:latin typeface="ＭＳ Ｐゴシック"/>
          </a:endParaRPr>
        </a:p>
      </xdr:txBody>
    </xdr:sp>
    <xdr:clientData/>
  </xdr:oneCellAnchor>
  <xdr:twoCellAnchor>
    <xdr:from>
      <xdr:col>4</xdr:col>
      <xdr:colOff>1028700</xdr:colOff>
      <xdr:row>39</xdr:row>
      <xdr:rowOff>37846</xdr:rowOff>
    </xdr:from>
    <xdr:to>
      <xdr:col>5</xdr:col>
      <xdr:colOff>73025</xdr:colOff>
      <xdr:row>39</xdr:row>
      <xdr:rowOff>37846</xdr:rowOff>
    </xdr:to>
    <xdr:cxnSp macro="">
      <xdr:nvCxnSpPr>
        <xdr:cNvPr id="113" name="直線コネクタ 112"/>
        <xdr:cNvCxnSpPr/>
      </xdr:nvCxnSpPr>
      <xdr:spPr bwMode="auto">
        <a:xfrm>
          <a:off x="5562600" y="76768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123472</xdr:rowOff>
    </xdr:from>
    <xdr:ext cx="762000" cy="259045"/>
    <xdr:sp macro="" textlink="">
      <xdr:nvSpPr>
        <xdr:cNvPr id="114" name="人口1人当たり決算額の推移最大値テキスト445"/>
        <xdr:cNvSpPr txBox="1"/>
      </xdr:nvSpPr>
      <xdr:spPr>
        <a:xfrm>
          <a:off x="5740400" y="5876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45,253</a:t>
          </a:r>
          <a:endParaRPr kumimoji="1" lang="ja-JP" altLang="en-US" sz="1000" b="1">
            <a:latin typeface="ＭＳ Ｐゴシック"/>
          </a:endParaRPr>
        </a:p>
      </xdr:txBody>
    </xdr:sp>
    <xdr:clientData/>
  </xdr:oneCellAnchor>
  <xdr:twoCellAnchor>
    <xdr:from>
      <xdr:col>4</xdr:col>
      <xdr:colOff>1028700</xdr:colOff>
      <xdr:row>33</xdr:row>
      <xdr:rowOff>208545</xdr:rowOff>
    </xdr:from>
    <xdr:to>
      <xdr:col>5</xdr:col>
      <xdr:colOff>73025</xdr:colOff>
      <xdr:row>33</xdr:row>
      <xdr:rowOff>208545</xdr:rowOff>
    </xdr:to>
    <xdr:cxnSp macro="">
      <xdr:nvCxnSpPr>
        <xdr:cNvPr id="115" name="直線コネクタ 114"/>
        <xdr:cNvCxnSpPr/>
      </xdr:nvCxnSpPr>
      <xdr:spPr bwMode="auto">
        <a:xfrm>
          <a:off x="5562600" y="61330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275198</xdr:rowOff>
    </xdr:from>
    <xdr:to>
      <xdr:col>4</xdr:col>
      <xdr:colOff>1117600</xdr:colOff>
      <xdr:row>36</xdr:row>
      <xdr:rowOff>67009</xdr:rowOff>
    </xdr:to>
    <xdr:cxnSp macro="">
      <xdr:nvCxnSpPr>
        <xdr:cNvPr id="116" name="直線コネクタ 115"/>
        <xdr:cNvCxnSpPr/>
      </xdr:nvCxnSpPr>
      <xdr:spPr bwMode="auto">
        <a:xfrm>
          <a:off x="5003800" y="6885548"/>
          <a:ext cx="647700" cy="134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16277</xdr:rowOff>
    </xdr:from>
    <xdr:ext cx="762000" cy="259045"/>
    <xdr:sp macro="" textlink="">
      <xdr:nvSpPr>
        <xdr:cNvPr id="117" name="人口1人当たり決算額の推移平均値テキスト445"/>
        <xdr:cNvSpPr txBox="1"/>
      </xdr:nvSpPr>
      <xdr:spPr>
        <a:xfrm>
          <a:off x="5740400" y="6626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171200</xdr:rowOff>
    </xdr:from>
    <xdr:to>
      <xdr:col>5</xdr:col>
      <xdr:colOff>34925</xdr:colOff>
      <xdr:row>35</xdr:row>
      <xdr:rowOff>272800</xdr:rowOff>
    </xdr:to>
    <xdr:sp macro="" textlink="">
      <xdr:nvSpPr>
        <xdr:cNvPr id="118" name="フローチャート : 判断 117"/>
        <xdr:cNvSpPr/>
      </xdr:nvSpPr>
      <xdr:spPr bwMode="auto">
        <a:xfrm>
          <a:off x="5600700" y="67815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177716</xdr:rowOff>
    </xdr:from>
    <xdr:to>
      <xdr:col>4</xdr:col>
      <xdr:colOff>469900</xdr:colOff>
      <xdr:row>35</xdr:row>
      <xdr:rowOff>275198</xdr:rowOff>
    </xdr:to>
    <xdr:cxnSp macro="">
      <xdr:nvCxnSpPr>
        <xdr:cNvPr id="119" name="直線コネクタ 118"/>
        <xdr:cNvCxnSpPr/>
      </xdr:nvCxnSpPr>
      <xdr:spPr bwMode="auto">
        <a:xfrm>
          <a:off x="4305300" y="6788066"/>
          <a:ext cx="698500" cy="97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171820</xdr:rowOff>
    </xdr:from>
    <xdr:to>
      <xdr:col>4</xdr:col>
      <xdr:colOff>520700</xdr:colOff>
      <xdr:row>35</xdr:row>
      <xdr:rowOff>273420</xdr:rowOff>
    </xdr:to>
    <xdr:sp macro="" textlink="">
      <xdr:nvSpPr>
        <xdr:cNvPr id="120" name="フローチャート : 判断 119"/>
        <xdr:cNvSpPr/>
      </xdr:nvSpPr>
      <xdr:spPr bwMode="auto">
        <a:xfrm>
          <a:off x="49530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283597</xdr:rowOff>
    </xdr:from>
    <xdr:ext cx="736600" cy="259045"/>
    <xdr:sp macro="" textlink="">
      <xdr:nvSpPr>
        <xdr:cNvPr id="121" name="テキスト ボックス 120"/>
        <xdr:cNvSpPr txBox="1"/>
      </xdr:nvSpPr>
      <xdr:spPr>
        <a:xfrm>
          <a:off x="4622800" y="6551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17729</xdr:rowOff>
    </xdr:from>
    <xdr:to>
      <xdr:col>3</xdr:col>
      <xdr:colOff>904875</xdr:colOff>
      <xdr:row>35</xdr:row>
      <xdr:rowOff>177716</xdr:rowOff>
    </xdr:to>
    <xdr:cxnSp macro="">
      <xdr:nvCxnSpPr>
        <xdr:cNvPr id="122" name="直線コネクタ 121"/>
        <xdr:cNvCxnSpPr/>
      </xdr:nvCxnSpPr>
      <xdr:spPr bwMode="auto">
        <a:xfrm>
          <a:off x="3606800" y="6628079"/>
          <a:ext cx="698500" cy="1599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73228</xdr:rowOff>
    </xdr:from>
    <xdr:to>
      <xdr:col>3</xdr:col>
      <xdr:colOff>955675</xdr:colOff>
      <xdr:row>35</xdr:row>
      <xdr:rowOff>174828</xdr:rowOff>
    </xdr:to>
    <xdr:sp macro="" textlink="">
      <xdr:nvSpPr>
        <xdr:cNvPr id="123" name="フローチャート : 判断 122"/>
        <xdr:cNvSpPr/>
      </xdr:nvSpPr>
      <xdr:spPr bwMode="auto">
        <a:xfrm>
          <a:off x="42545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185005</xdr:rowOff>
    </xdr:from>
    <xdr:ext cx="762000" cy="259045"/>
    <xdr:sp macro="" textlink="">
      <xdr:nvSpPr>
        <xdr:cNvPr id="124" name="テキスト ボックス 123"/>
        <xdr:cNvSpPr txBox="1"/>
      </xdr:nvSpPr>
      <xdr:spPr>
        <a:xfrm>
          <a:off x="3924300" y="6452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250313</xdr:rowOff>
    </xdr:from>
    <xdr:to>
      <xdr:col>3</xdr:col>
      <xdr:colOff>206375</xdr:colOff>
      <xdr:row>35</xdr:row>
      <xdr:rowOff>17729</xdr:rowOff>
    </xdr:to>
    <xdr:cxnSp macro="">
      <xdr:nvCxnSpPr>
        <xdr:cNvPr id="125" name="直線コネクタ 124"/>
        <xdr:cNvCxnSpPr/>
      </xdr:nvCxnSpPr>
      <xdr:spPr bwMode="auto">
        <a:xfrm>
          <a:off x="2908300" y="6517763"/>
          <a:ext cx="698500" cy="110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325145</xdr:rowOff>
    </xdr:from>
    <xdr:to>
      <xdr:col>3</xdr:col>
      <xdr:colOff>257175</xdr:colOff>
      <xdr:row>35</xdr:row>
      <xdr:rowOff>83845</xdr:rowOff>
    </xdr:to>
    <xdr:sp macro="" textlink="">
      <xdr:nvSpPr>
        <xdr:cNvPr id="126" name="フローチャート : 判断 125"/>
        <xdr:cNvSpPr/>
      </xdr:nvSpPr>
      <xdr:spPr bwMode="auto">
        <a:xfrm>
          <a:off x="3556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68622</xdr:rowOff>
    </xdr:from>
    <xdr:ext cx="762000" cy="259045"/>
    <xdr:sp macro="" textlink="">
      <xdr:nvSpPr>
        <xdr:cNvPr id="127" name="テキスト ボックス 126"/>
        <xdr:cNvSpPr txBox="1"/>
      </xdr:nvSpPr>
      <xdr:spPr>
        <a:xfrm>
          <a:off x="3225800" y="667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227435</xdr:rowOff>
    </xdr:from>
    <xdr:to>
      <xdr:col>2</xdr:col>
      <xdr:colOff>692150</xdr:colOff>
      <xdr:row>34</xdr:row>
      <xdr:rowOff>329036</xdr:rowOff>
    </xdr:to>
    <xdr:sp macro="" textlink="">
      <xdr:nvSpPr>
        <xdr:cNvPr id="128" name="フローチャート : 判断 127"/>
        <xdr:cNvSpPr/>
      </xdr:nvSpPr>
      <xdr:spPr bwMode="auto">
        <a:xfrm>
          <a:off x="2857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313812</xdr:rowOff>
    </xdr:from>
    <xdr:ext cx="762000" cy="259045"/>
    <xdr:sp macro="" textlink="">
      <xdr:nvSpPr>
        <xdr:cNvPr id="129" name="テキスト ボックス 128"/>
        <xdr:cNvSpPr txBox="1"/>
      </xdr:nvSpPr>
      <xdr:spPr>
        <a:xfrm>
          <a:off x="25273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16209</xdr:rowOff>
    </xdr:from>
    <xdr:to>
      <xdr:col>5</xdr:col>
      <xdr:colOff>34925</xdr:colOff>
      <xdr:row>36</xdr:row>
      <xdr:rowOff>117809</xdr:rowOff>
    </xdr:to>
    <xdr:sp macro="" textlink="">
      <xdr:nvSpPr>
        <xdr:cNvPr id="135" name="円/楕円 134"/>
        <xdr:cNvSpPr/>
      </xdr:nvSpPr>
      <xdr:spPr bwMode="auto">
        <a:xfrm>
          <a:off x="5600700" y="69694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331186</xdr:rowOff>
    </xdr:from>
    <xdr:ext cx="762000" cy="259045"/>
    <xdr:sp macro="" textlink="">
      <xdr:nvSpPr>
        <xdr:cNvPr id="136" name="人口1人当たり決算額の推移該当値テキスト445"/>
        <xdr:cNvSpPr txBox="1"/>
      </xdr:nvSpPr>
      <xdr:spPr>
        <a:xfrm>
          <a:off x="5740400" y="6941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18,087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224398</xdr:rowOff>
    </xdr:from>
    <xdr:to>
      <xdr:col>4</xdr:col>
      <xdr:colOff>520700</xdr:colOff>
      <xdr:row>35</xdr:row>
      <xdr:rowOff>325998</xdr:rowOff>
    </xdr:to>
    <xdr:sp macro="" textlink="">
      <xdr:nvSpPr>
        <xdr:cNvPr id="137" name="円/楕円 136"/>
        <xdr:cNvSpPr/>
      </xdr:nvSpPr>
      <xdr:spPr bwMode="auto">
        <a:xfrm>
          <a:off x="4953000" y="68347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310775</xdr:rowOff>
    </xdr:from>
    <xdr:ext cx="736600" cy="259045"/>
    <xdr:sp macro="" textlink="">
      <xdr:nvSpPr>
        <xdr:cNvPr id="138" name="テキスト ボックス 137"/>
        <xdr:cNvSpPr txBox="1"/>
      </xdr:nvSpPr>
      <xdr:spPr>
        <a:xfrm>
          <a:off x="4622800" y="6921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22,212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126916</xdr:rowOff>
    </xdr:from>
    <xdr:to>
      <xdr:col>3</xdr:col>
      <xdr:colOff>955675</xdr:colOff>
      <xdr:row>35</xdr:row>
      <xdr:rowOff>228516</xdr:rowOff>
    </xdr:to>
    <xdr:sp macro="" textlink="">
      <xdr:nvSpPr>
        <xdr:cNvPr id="139" name="円/楕円 138"/>
        <xdr:cNvSpPr/>
      </xdr:nvSpPr>
      <xdr:spPr bwMode="auto">
        <a:xfrm>
          <a:off x="4254500" y="6737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213293</xdr:rowOff>
    </xdr:from>
    <xdr:ext cx="762000" cy="259045"/>
    <xdr:sp macro="" textlink="">
      <xdr:nvSpPr>
        <xdr:cNvPr id="140" name="テキスト ボックス 139"/>
        <xdr:cNvSpPr txBox="1"/>
      </xdr:nvSpPr>
      <xdr:spPr>
        <a:xfrm>
          <a:off x="3924300" y="6823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25,197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309829</xdr:rowOff>
    </xdr:from>
    <xdr:to>
      <xdr:col>3</xdr:col>
      <xdr:colOff>257175</xdr:colOff>
      <xdr:row>35</xdr:row>
      <xdr:rowOff>68529</xdr:rowOff>
    </xdr:to>
    <xdr:sp macro="" textlink="">
      <xdr:nvSpPr>
        <xdr:cNvPr id="141" name="円/楕円 140"/>
        <xdr:cNvSpPr/>
      </xdr:nvSpPr>
      <xdr:spPr bwMode="auto">
        <a:xfrm>
          <a:off x="3556000" y="6577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78706</xdr:rowOff>
    </xdr:from>
    <xdr:ext cx="762000" cy="259045"/>
    <xdr:sp macro="" textlink="">
      <xdr:nvSpPr>
        <xdr:cNvPr id="142" name="テキスト ボックス 141"/>
        <xdr:cNvSpPr txBox="1"/>
      </xdr:nvSpPr>
      <xdr:spPr>
        <a:xfrm>
          <a:off x="3225800" y="6346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30,096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199513</xdr:rowOff>
    </xdr:from>
    <xdr:to>
      <xdr:col>2</xdr:col>
      <xdr:colOff>692150</xdr:colOff>
      <xdr:row>34</xdr:row>
      <xdr:rowOff>301113</xdr:rowOff>
    </xdr:to>
    <xdr:sp macro="" textlink="">
      <xdr:nvSpPr>
        <xdr:cNvPr id="143" name="円/楕円 142"/>
        <xdr:cNvSpPr/>
      </xdr:nvSpPr>
      <xdr:spPr bwMode="auto">
        <a:xfrm>
          <a:off x="2857500" y="64669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311290</xdr:rowOff>
    </xdr:from>
    <xdr:ext cx="762000" cy="259045"/>
    <xdr:sp macro="" textlink="">
      <xdr:nvSpPr>
        <xdr:cNvPr id="144" name="テキスト ボックス 143"/>
        <xdr:cNvSpPr txBox="1"/>
      </xdr:nvSpPr>
      <xdr:spPr>
        <a:xfrm>
          <a:off x="2527300" y="6235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33,474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45,345
44,576
15,098.00
20,907,601
20,743,899
137,646
11,841,046
18,765,675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61.6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67,603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80835</xdr:rowOff>
    </xdr:from>
    <xdr:to>
      <xdr:col>6</xdr:col>
      <xdr:colOff>510540</xdr:colOff>
      <xdr:row>39</xdr:row>
      <xdr:rowOff>102730</xdr:rowOff>
    </xdr:to>
    <xdr:cxnSp macro="">
      <xdr:nvCxnSpPr>
        <xdr:cNvPr id="56" name="直線コネクタ 55"/>
        <xdr:cNvCxnSpPr/>
      </xdr:nvCxnSpPr>
      <xdr:spPr>
        <a:xfrm flipV="1">
          <a:off x="4633595" y="5395785"/>
          <a:ext cx="1270" cy="1393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106557</xdr:rowOff>
    </xdr:from>
    <xdr:ext cx="534377" cy="259045"/>
    <xdr:sp macro="" textlink="">
      <xdr:nvSpPr>
        <xdr:cNvPr id="57" name="人件費最小値テキスト"/>
        <xdr:cNvSpPr txBox="1"/>
      </xdr:nvSpPr>
      <xdr:spPr>
        <a:xfrm>
          <a:off x="4686300" y="6793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6</xdr:col>
      <xdr:colOff>422275</xdr:colOff>
      <xdr:row>39</xdr:row>
      <xdr:rowOff>102730</xdr:rowOff>
    </xdr:from>
    <xdr:to>
      <xdr:col>6</xdr:col>
      <xdr:colOff>600075</xdr:colOff>
      <xdr:row>39</xdr:row>
      <xdr:rowOff>102730</xdr:rowOff>
    </xdr:to>
    <xdr:cxnSp macro="">
      <xdr:nvCxnSpPr>
        <xdr:cNvPr id="58" name="直線コネクタ 57"/>
        <xdr:cNvCxnSpPr/>
      </xdr:nvCxnSpPr>
      <xdr:spPr>
        <a:xfrm>
          <a:off x="4546600" y="678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27512</xdr:rowOff>
    </xdr:from>
    <xdr:ext cx="599010" cy="259045"/>
    <xdr:sp macro="" textlink="">
      <xdr:nvSpPr>
        <xdr:cNvPr id="59" name="人件費最大値テキスト"/>
        <xdr:cNvSpPr txBox="1"/>
      </xdr:nvSpPr>
      <xdr:spPr>
        <a:xfrm>
          <a:off x="4686300" y="5171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165,135</a:t>
          </a:r>
          <a:endParaRPr kumimoji="1" lang="ja-JP" altLang="en-US" sz="1000" b="1">
            <a:latin typeface="ＭＳ Ｐゴシック"/>
          </a:endParaRPr>
        </a:p>
      </xdr:txBody>
    </xdr:sp>
    <xdr:clientData/>
  </xdr:oneCellAnchor>
  <xdr:twoCellAnchor>
    <xdr:from>
      <xdr:col>6</xdr:col>
      <xdr:colOff>422275</xdr:colOff>
      <xdr:row>31</xdr:row>
      <xdr:rowOff>80835</xdr:rowOff>
    </xdr:from>
    <xdr:to>
      <xdr:col>6</xdr:col>
      <xdr:colOff>600075</xdr:colOff>
      <xdr:row>31</xdr:row>
      <xdr:rowOff>80835</xdr:rowOff>
    </xdr:to>
    <xdr:cxnSp macro="">
      <xdr:nvCxnSpPr>
        <xdr:cNvPr id="60" name="直線コネクタ 59"/>
        <xdr:cNvCxnSpPr/>
      </xdr:nvCxnSpPr>
      <xdr:spPr>
        <a:xfrm>
          <a:off x="4546600" y="5395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39</xdr:row>
      <xdr:rowOff>70485</xdr:rowOff>
    </xdr:from>
    <xdr:to>
      <xdr:col>6</xdr:col>
      <xdr:colOff>511175</xdr:colOff>
      <xdr:row>39</xdr:row>
      <xdr:rowOff>72187</xdr:rowOff>
    </xdr:to>
    <xdr:cxnSp macro="">
      <xdr:nvCxnSpPr>
        <xdr:cNvPr id="61" name="直線コネクタ 60"/>
        <xdr:cNvCxnSpPr/>
      </xdr:nvCxnSpPr>
      <xdr:spPr>
        <a:xfrm>
          <a:off x="3797300" y="6757035"/>
          <a:ext cx="838200" cy="1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58107</xdr:rowOff>
    </xdr:from>
    <xdr:ext cx="534377" cy="259045"/>
    <xdr:sp macro="" textlink="">
      <xdr:nvSpPr>
        <xdr:cNvPr id="62" name="人件費平均値テキスト"/>
        <xdr:cNvSpPr txBox="1"/>
      </xdr:nvSpPr>
      <xdr:spPr>
        <a:xfrm>
          <a:off x="4686300" y="62303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83,726</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35230</xdr:rowOff>
    </xdr:from>
    <xdr:to>
      <xdr:col>6</xdr:col>
      <xdr:colOff>561975</xdr:colOff>
      <xdr:row>37</xdr:row>
      <xdr:rowOff>136830</xdr:rowOff>
    </xdr:to>
    <xdr:sp macro="" textlink="">
      <xdr:nvSpPr>
        <xdr:cNvPr id="63" name="フローチャート : 判断 62"/>
        <xdr:cNvSpPr/>
      </xdr:nvSpPr>
      <xdr:spPr>
        <a:xfrm>
          <a:off x="4584700" y="63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39</xdr:row>
      <xdr:rowOff>70485</xdr:rowOff>
    </xdr:from>
    <xdr:to>
      <xdr:col>5</xdr:col>
      <xdr:colOff>358775</xdr:colOff>
      <xdr:row>39</xdr:row>
      <xdr:rowOff>109842</xdr:rowOff>
    </xdr:to>
    <xdr:cxnSp macro="">
      <xdr:nvCxnSpPr>
        <xdr:cNvPr id="64" name="直線コネクタ 63"/>
        <xdr:cNvCxnSpPr/>
      </xdr:nvCxnSpPr>
      <xdr:spPr>
        <a:xfrm flipV="1">
          <a:off x="2908300" y="6757035"/>
          <a:ext cx="889000" cy="39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72072</xdr:rowOff>
    </xdr:from>
    <xdr:to>
      <xdr:col>5</xdr:col>
      <xdr:colOff>409575</xdr:colOff>
      <xdr:row>38</xdr:row>
      <xdr:rowOff>2222</xdr:rowOff>
    </xdr:to>
    <xdr:sp macro="" textlink="">
      <xdr:nvSpPr>
        <xdr:cNvPr id="65" name="フローチャート : 判断 64"/>
        <xdr:cNvSpPr/>
      </xdr:nvSpPr>
      <xdr:spPr>
        <a:xfrm>
          <a:off x="3746500" y="6415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18749</xdr:rowOff>
    </xdr:from>
    <xdr:ext cx="534377" cy="259045"/>
    <xdr:sp macro="" textlink="">
      <xdr:nvSpPr>
        <xdr:cNvPr id="66" name="テキスト ボックス 65"/>
        <xdr:cNvSpPr txBox="1"/>
      </xdr:nvSpPr>
      <xdr:spPr>
        <a:xfrm>
          <a:off x="3530111" y="6190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80,825</a:t>
          </a:r>
          <a:endParaRPr kumimoji="1" lang="ja-JP" altLang="en-US" sz="1000" b="1">
            <a:solidFill>
              <a:srgbClr val="000080"/>
            </a:solidFill>
            <a:latin typeface="ＭＳ Ｐゴシック"/>
          </a:endParaRPr>
        </a:p>
      </xdr:txBody>
    </xdr:sp>
    <xdr:clientData/>
  </xdr:oneCellAnchor>
  <xdr:twoCellAnchor>
    <xdr:from>
      <xdr:col>2</xdr:col>
      <xdr:colOff>638175</xdr:colOff>
      <xdr:row>39</xdr:row>
      <xdr:rowOff>94145</xdr:rowOff>
    </xdr:from>
    <xdr:to>
      <xdr:col>4</xdr:col>
      <xdr:colOff>155575</xdr:colOff>
      <xdr:row>39</xdr:row>
      <xdr:rowOff>109842</xdr:rowOff>
    </xdr:to>
    <xdr:cxnSp macro="">
      <xdr:nvCxnSpPr>
        <xdr:cNvPr id="67" name="直線コネクタ 66"/>
        <xdr:cNvCxnSpPr/>
      </xdr:nvCxnSpPr>
      <xdr:spPr>
        <a:xfrm>
          <a:off x="2019300" y="6780695"/>
          <a:ext cx="889000" cy="15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85738</xdr:rowOff>
    </xdr:from>
    <xdr:to>
      <xdr:col>4</xdr:col>
      <xdr:colOff>206375</xdr:colOff>
      <xdr:row>38</xdr:row>
      <xdr:rowOff>15887</xdr:rowOff>
    </xdr:to>
    <xdr:sp macro="" textlink="">
      <xdr:nvSpPr>
        <xdr:cNvPr id="68" name="フローチャート : 判断 67"/>
        <xdr:cNvSpPr/>
      </xdr:nvSpPr>
      <xdr:spPr>
        <a:xfrm>
          <a:off x="2857500" y="642938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32415</xdr:rowOff>
    </xdr:from>
    <xdr:ext cx="534377" cy="259045"/>
    <xdr:sp macro="" textlink="">
      <xdr:nvSpPr>
        <xdr:cNvPr id="69" name="テキスト ボックス 68"/>
        <xdr:cNvSpPr txBox="1"/>
      </xdr:nvSpPr>
      <xdr:spPr>
        <a:xfrm>
          <a:off x="2641111" y="6204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79,749</a:t>
          </a:r>
          <a:endParaRPr kumimoji="1" lang="ja-JP" altLang="en-US" sz="1000" b="1">
            <a:solidFill>
              <a:srgbClr val="000080"/>
            </a:solidFill>
            <a:latin typeface="ＭＳ Ｐゴシック"/>
          </a:endParaRPr>
        </a:p>
      </xdr:txBody>
    </xdr:sp>
    <xdr:clientData/>
  </xdr:oneCellAnchor>
  <xdr:twoCellAnchor>
    <xdr:from>
      <xdr:col>1</xdr:col>
      <xdr:colOff>434975</xdr:colOff>
      <xdr:row>39</xdr:row>
      <xdr:rowOff>55740</xdr:rowOff>
    </xdr:from>
    <xdr:to>
      <xdr:col>2</xdr:col>
      <xdr:colOff>638175</xdr:colOff>
      <xdr:row>39</xdr:row>
      <xdr:rowOff>94145</xdr:rowOff>
    </xdr:to>
    <xdr:cxnSp macro="">
      <xdr:nvCxnSpPr>
        <xdr:cNvPr id="70" name="直線コネクタ 69"/>
        <xdr:cNvCxnSpPr/>
      </xdr:nvCxnSpPr>
      <xdr:spPr>
        <a:xfrm>
          <a:off x="1130300" y="6742290"/>
          <a:ext cx="889000" cy="3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54788</xdr:rowOff>
    </xdr:from>
    <xdr:to>
      <xdr:col>3</xdr:col>
      <xdr:colOff>3175</xdr:colOff>
      <xdr:row>37</xdr:row>
      <xdr:rowOff>156388</xdr:rowOff>
    </xdr:to>
    <xdr:sp macro="" textlink="">
      <xdr:nvSpPr>
        <xdr:cNvPr id="71" name="フローチャート : 判断 70"/>
        <xdr:cNvSpPr/>
      </xdr:nvSpPr>
      <xdr:spPr>
        <a:xfrm>
          <a:off x="1968500" y="639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1465</xdr:rowOff>
    </xdr:from>
    <xdr:ext cx="534377" cy="259045"/>
    <xdr:sp macro="" textlink="">
      <xdr:nvSpPr>
        <xdr:cNvPr id="72" name="テキスト ボックス 71"/>
        <xdr:cNvSpPr txBox="1"/>
      </xdr:nvSpPr>
      <xdr:spPr>
        <a:xfrm>
          <a:off x="1752111" y="6173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82,186</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24752</xdr:rowOff>
    </xdr:from>
    <xdr:to>
      <xdr:col>1</xdr:col>
      <xdr:colOff>485775</xdr:colOff>
      <xdr:row>37</xdr:row>
      <xdr:rowOff>126352</xdr:rowOff>
    </xdr:to>
    <xdr:sp macro="" textlink="">
      <xdr:nvSpPr>
        <xdr:cNvPr id="73" name="フローチャート : 判断 72"/>
        <xdr:cNvSpPr/>
      </xdr:nvSpPr>
      <xdr:spPr>
        <a:xfrm>
          <a:off x="1079500" y="6368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142879</xdr:rowOff>
    </xdr:from>
    <xdr:ext cx="534377" cy="259045"/>
    <xdr:sp macro="" textlink="">
      <xdr:nvSpPr>
        <xdr:cNvPr id="74" name="テキスト ボックス 73"/>
        <xdr:cNvSpPr txBox="1"/>
      </xdr:nvSpPr>
      <xdr:spPr>
        <a:xfrm>
          <a:off x="863111" y="6143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84,551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39</xdr:row>
      <xdr:rowOff>21387</xdr:rowOff>
    </xdr:from>
    <xdr:to>
      <xdr:col>6</xdr:col>
      <xdr:colOff>561975</xdr:colOff>
      <xdr:row>39</xdr:row>
      <xdr:rowOff>122987</xdr:rowOff>
    </xdr:to>
    <xdr:sp macro="" textlink="">
      <xdr:nvSpPr>
        <xdr:cNvPr id="80" name="円/楕円 79"/>
        <xdr:cNvSpPr/>
      </xdr:nvSpPr>
      <xdr:spPr>
        <a:xfrm>
          <a:off x="4584700" y="6707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107764</xdr:rowOff>
    </xdr:from>
    <xdr:ext cx="534377" cy="259045"/>
    <xdr:sp macro="" textlink="">
      <xdr:nvSpPr>
        <xdr:cNvPr id="81" name="人件費該当値テキスト"/>
        <xdr:cNvSpPr txBox="1"/>
      </xdr:nvSpPr>
      <xdr:spPr>
        <a:xfrm>
          <a:off x="4686300" y="6622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57,816</a:t>
          </a:r>
          <a:endParaRPr kumimoji="1" lang="ja-JP" altLang="en-US" sz="1000" b="1">
            <a:solidFill>
              <a:srgbClr val="FF0000"/>
            </a:solidFill>
            <a:latin typeface="ＭＳ Ｐゴシック"/>
          </a:endParaRPr>
        </a:p>
      </xdr:txBody>
    </xdr:sp>
    <xdr:clientData/>
  </xdr:oneCellAnchor>
  <xdr:twoCellAnchor>
    <xdr:from>
      <xdr:col>5</xdr:col>
      <xdr:colOff>307975</xdr:colOff>
      <xdr:row>39</xdr:row>
      <xdr:rowOff>19685</xdr:rowOff>
    </xdr:from>
    <xdr:to>
      <xdr:col>5</xdr:col>
      <xdr:colOff>409575</xdr:colOff>
      <xdr:row>39</xdr:row>
      <xdr:rowOff>121285</xdr:rowOff>
    </xdr:to>
    <xdr:sp macro="" textlink="">
      <xdr:nvSpPr>
        <xdr:cNvPr id="82" name="円/楕円 81"/>
        <xdr:cNvSpPr/>
      </xdr:nvSpPr>
      <xdr:spPr>
        <a:xfrm>
          <a:off x="3746500" y="6706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39</xdr:row>
      <xdr:rowOff>112412</xdr:rowOff>
    </xdr:from>
    <xdr:ext cx="534377" cy="259045"/>
    <xdr:sp macro="" textlink="">
      <xdr:nvSpPr>
        <xdr:cNvPr id="83" name="テキスト ボックス 82"/>
        <xdr:cNvSpPr txBox="1"/>
      </xdr:nvSpPr>
      <xdr:spPr>
        <a:xfrm>
          <a:off x="3530111" y="6798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57,950</a:t>
          </a:r>
          <a:endParaRPr kumimoji="1" lang="ja-JP" altLang="en-US" sz="1000" b="1">
            <a:solidFill>
              <a:srgbClr val="FF0000"/>
            </a:solidFill>
            <a:latin typeface="ＭＳ Ｐゴシック"/>
          </a:endParaRPr>
        </a:p>
      </xdr:txBody>
    </xdr:sp>
    <xdr:clientData/>
  </xdr:oneCellAnchor>
  <xdr:twoCellAnchor>
    <xdr:from>
      <xdr:col>4</xdr:col>
      <xdr:colOff>104775</xdr:colOff>
      <xdr:row>39</xdr:row>
      <xdr:rowOff>59042</xdr:rowOff>
    </xdr:from>
    <xdr:to>
      <xdr:col>4</xdr:col>
      <xdr:colOff>206375</xdr:colOff>
      <xdr:row>39</xdr:row>
      <xdr:rowOff>160642</xdr:rowOff>
    </xdr:to>
    <xdr:sp macro="" textlink="">
      <xdr:nvSpPr>
        <xdr:cNvPr id="84" name="円/楕円 83"/>
        <xdr:cNvSpPr/>
      </xdr:nvSpPr>
      <xdr:spPr>
        <a:xfrm>
          <a:off x="2857500" y="674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39</xdr:row>
      <xdr:rowOff>151769</xdr:rowOff>
    </xdr:from>
    <xdr:ext cx="534377" cy="259045"/>
    <xdr:sp macro="" textlink="">
      <xdr:nvSpPr>
        <xdr:cNvPr id="85" name="テキスト ボックス 84"/>
        <xdr:cNvSpPr txBox="1"/>
      </xdr:nvSpPr>
      <xdr:spPr>
        <a:xfrm>
          <a:off x="2641111" y="6838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54,851</a:t>
          </a:r>
          <a:endParaRPr kumimoji="1" lang="ja-JP" altLang="en-US" sz="1000" b="1">
            <a:solidFill>
              <a:srgbClr val="FF0000"/>
            </a:solidFill>
            <a:latin typeface="ＭＳ Ｐゴシック"/>
          </a:endParaRPr>
        </a:p>
      </xdr:txBody>
    </xdr:sp>
    <xdr:clientData/>
  </xdr:oneCellAnchor>
  <xdr:twoCellAnchor>
    <xdr:from>
      <xdr:col>2</xdr:col>
      <xdr:colOff>587375</xdr:colOff>
      <xdr:row>39</xdr:row>
      <xdr:rowOff>43345</xdr:rowOff>
    </xdr:from>
    <xdr:to>
      <xdr:col>3</xdr:col>
      <xdr:colOff>3175</xdr:colOff>
      <xdr:row>39</xdr:row>
      <xdr:rowOff>144945</xdr:rowOff>
    </xdr:to>
    <xdr:sp macro="" textlink="">
      <xdr:nvSpPr>
        <xdr:cNvPr id="86" name="円/楕円 85"/>
        <xdr:cNvSpPr/>
      </xdr:nvSpPr>
      <xdr:spPr>
        <a:xfrm>
          <a:off x="1968500" y="6729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39</xdr:row>
      <xdr:rowOff>136072</xdr:rowOff>
    </xdr:from>
    <xdr:ext cx="534377" cy="259045"/>
    <xdr:sp macro="" textlink="">
      <xdr:nvSpPr>
        <xdr:cNvPr id="87" name="テキスト ボックス 86"/>
        <xdr:cNvSpPr txBox="1"/>
      </xdr:nvSpPr>
      <xdr:spPr>
        <a:xfrm>
          <a:off x="1752111" y="6822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56,087</a:t>
          </a:r>
          <a:endParaRPr kumimoji="1" lang="ja-JP" altLang="en-US" sz="1000" b="1">
            <a:solidFill>
              <a:srgbClr val="FF0000"/>
            </a:solidFill>
            <a:latin typeface="ＭＳ Ｐゴシック"/>
          </a:endParaRPr>
        </a:p>
      </xdr:txBody>
    </xdr:sp>
    <xdr:clientData/>
  </xdr:oneCellAnchor>
  <xdr:twoCellAnchor>
    <xdr:from>
      <xdr:col>1</xdr:col>
      <xdr:colOff>384175</xdr:colOff>
      <xdr:row>39</xdr:row>
      <xdr:rowOff>4940</xdr:rowOff>
    </xdr:from>
    <xdr:to>
      <xdr:col>1</xdr:col>
      <xdr:colOff>485775</xdr:colOff>
      <xdr:row>39</xdr:row>
      <xdr:rowOff>106540</xdr:rowOff>
    </xdr:to>
    <xdr:sp macro="" textlink="">
      <xdr:nvSpPr>
        <xdr:cNvPr id="88" name="円/楕円 87"/>
        <xdr:cNvSpPr/>
      </xdr:nvSpPr>
      <xdr:spPr>
        <a:xfrm>
          <a:off x="1079500" y="669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39</xdr:row>
      <xdr:rowOff>97667</xdr:rowOff>
    </xdr:from>
    <xdr:ext cx="534377" cy="259045"/>
    <xdr:sp macro="" textlink="">
      <xdr:nvSpPr>
        <xdr:cNvPr id="89" name="テキスト ボックス 88"/>
        <xdr:cNvSpPr txBox="1"/>
      </xdr:nvSpPr>
      <xdr:spPr>
        <a:xfrm>
          <a:off x="863111" y="6784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59,111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49,668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98133</xdr:rowOff>
    </xdr:from>
    <xdr:to>
      <xdr:col>6</xdr:col>
      <xdr:colOff>510540</xdr:colOff>
      <xdr:row>58</xdr:row>
      <xdr:rowOff>155321</xdr:rowOff>
    </xdr:to>
    <xdr:cxnSp macro="">
      <xdr:nvCxnSpPr>
        <xdr:cNvPr id="114" name="直線コネクタ 113"/>
        <xdr:cNvCxnSpPr/>
      </xdr:nvCxnSpPr>
      <xdr:spPr>
        <a:xfrm flipV="1">
          <a:off x="4633595" y="8670633"/>
          <a:ext cx="1270" cy="14287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159148</xdr:rowOff>
    </xdr:from>
    <xdr:ext cx="534377" cy="259045"/>
    <xdr:sp macro="" textlink="">
      <xdr:nvSpPr>
        <xdr:cNvPr id="115" name="物件費最小値テキスト"/>
        <xdr:cNvSpPr txBox="1"/>
      </xdr:nvSpPr>
      <xdr:spPr>
        <a:xfrm>
          <a:off x="4686300" y="10103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43,180</a:t>
          </a:r>
          <a:endParaRPr kumimoji="1" lang="ja-JP" altLang="en-US" sz="1000" b="1">
            <a:latin typeface="ＭＳ Ｐゴシック"/>
          </a:endParaRPr>
        </a:p>
      </xdr:txBody>
    </xdr:sp>
    <xdr:clientData/>
  </xdr:oneCellAnchor>
  <xdr:twoCellAnchor>
    <xdr:from>
      <xdr:col>6</xdr:col>
      <xdr:colOff>422275</xdr:colOff>
      <xdr:row>58</xdr:row>
      <xdr:rowOff>155321</xdr:rowOff>
    </xdr:from>
    <xdr:to>
      <xdr:col>6</xdr:col>
      <xdr:colOff>600075</xdr:colOff>
      <xdr:row>58</xdr:row>
      <xdr:rowOff>155321</xdr:rowOff>
    </xdr:to>
    <xdr:cxnSp macro="">
      <xdr:nvCxnSpPr>
        <xdr:cNvPr id="116" name="直線コネクタ 115"/>
        <xdr:cNvCxnSpPr/>
      </xdr:nvCxnSpPr>
      <xdr:spPr>
        <a:xfrm>
          <a:off x="4546600" y="100994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44810</xdr:rowOff>
    </xdr:from>
    <xdr:ext cx="599010" cy="259045"/>
    <xdr:sp macro="" textlink="">
      <xdr:nvSpPr>
        <xdr:cNvPr id="117" name="物件費最大値テキスト"/>
        <xdr:cNvSpPr txBox="1"/>
      </xdr:nvSpPr>
      <xdr:spPr>
        <a:xfrm>
          <a:off x="4686300" y="8445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118,182</a:t>
          </a:r>
          <a:endParaRPr kumimoji="1" lang="ja-JP" altLang="en-US" sz="1000" b="1">
            <a:latin typeface="ＭＳ Ｐゴシック"/>
          </a:endParaRPr>
        </a:p>
      </xdr:txBody>
    </xdr:sp>
    <xdr:clientData/>
  </xdr:oneCellAnchor>
  <xdr:twoCellAnchor>
    <xdr:from>
      <xdr:col>6</xdr:col>
      <xdr:colOff>422275</xdr:colOff>
      <xdr:row>50</xdr:row>
      <xdr:rowOff>98133</xdr:rowOff>
    </xdr:from>
    <xdr:to>
      <xdr:col>6</xdr:col>
      <xdr:colOff>600075</xdr:colOff>
      <xdr:row>50</xdr:row>
      <xdr:rowOff>98133</xdr:rowOff>
    </xdr:to>
    <xdr:cxnSp macro="">
      <xdr:nvCxnSpPr>
        <xdr:cNvPr id="118" name="直線コネクタ 117"/>
        <xdr:cNvCxnSpPr/>
      </xdr:nvCxnSpPr>
      <xdr:spPr>
        <a:xfrm>
          <a:off x="4546600" y="8670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160027</xdr:rowOff>
    </xdr:from>
    <xdr:to>
      <xdr:col>6</xdr:col>
      <xdr:colOff>511175</xdr:colOff>
      <xdr:row>58</xdr:row>
      <xdr:rowOff>35268</xdr:rowOff>
    </xdr:to>
    <xdr:cxnSp macro="">
      <xdr:nvCxnSpPr>
        <xdr:cNvPr id="119" name="直線コネクタ 118"/>
        <xdr:cNvCxnSpPr/>
      </xdr:nvCxnSpPr>
      <xdr:spPr>
        <a:xfrm flipV="1">
          <a:off x="3797300" y="9932677"/>
          <a:ext cx="838200" cy="46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123550</xdr:rowOff>
    </xdr:from>
    <xdr:ext cx="534377" cy="259045"/>
    <xdr:sp macro="" textlink="">
      <xdr:nvSpPr>
        <xdr:cNvPr id="120" name="物件費平均値テキスト"/>
        <xdr:cNvSpPr txBox="1"/>
      </xdr:nvSpPr>
      <xdr:spPr>
        <a:xfrm>
          <a:off x="4686300" y="93818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70,382</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100673</xdr:rowOff>
    </xdr:from>
    <xdr:to>
      <xdr:col>6</xdr:col>
      <xdr:colOff>561975</xdr:colOff>
      <xdr:row>56</xdr:row>
      <xdr:rowOff>30823</xdr:rowOff>
    </xdr:to>
    <xdr:sp macro="" textlink="">
      <xdr:nvSpPr>
        <xdr:cNvPr id="121" name="フローチャート : 判断 120"/>
        <xdr:cNvSpPr/>
      </xdr:nvSpPr>
      <xdr:spPr>
        <a:xfrm>
          <a:off x="4584700" y="9530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35268</xdr:rowOff>
    </xdr:from>
    <xdr:to>
      <xdr:col>5</xdr:col>
      <xdr:colOff>358775</xdr:colOff>
      <xdr:row>58</xdr:row>
      <xdr:rowOff>59024</xdr:rowOff>
    </xdr:to>
    <xdr:cxnSp macro="">
      <xdr:nvCxnSpPr>
        <xdr:cNvPr id="122" name="直線コネクタ 121"/>
        <xdr:cNvCxnSpPr/>
      </xdr:nvCxnSpPr>
      <xdr:spPr>
        <a:xfrm flipV="1">
          <a:off x="2908300" y="9979368"/>
          <a:ext cx="889000" cy="2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97834</xdr:rowOff>
    </xdr:from>
    <xdr:to>
      <xdr:col>5</xdr:col>
      <xdr:colOff>409575</xdr:colOff>
      <xdr:row>56</xdr:row>
      <xdr:rowOff>27984</xdr:rowOff>
    </xdr:to>
    <xdr:sp macro="" textlink="">
      <xdr:nvSpPr>
        <xdr:cNvPr id="123" name="フローチャート : 判断 122"/>
        <xdr:cNvSpPr/>
      </xdr:nvSpPr>
      <xdr:spPr>
        <a:xfrm>
          <a:off x="3746500" y="9527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44511</xdr:rowOff>
    </xdr:from>
    <xdr:ext cx="534377" cy="259045"/>
    <xdr:sp macro="" textlink="">
      <xdr:nvSpPr>
        <xdr:cNvPr id="124" name="テキスト ボックス 123"/>
        <xdr:cNvSpPr txBox="1"/>
      </xdr:nvSpPr>
      <xdr:spPr>
        <a:xfrm>
          <a:off x="3530111" y="930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70,531</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59024</xdr:rowOff>
    </xdr:from>
    <xdr:to>
      <xdr:col>4</xdr:col>
      <xdr:colOff>155575</xdr:colOff>
      <xdr:row>58</xdr:row>
      <xdr:rowOff>102115</xdr:rowOff>
    </xdr:to>
    <xdr:cxnSp macro="">
      <xdr:nvCxnSpPr>
        <xdr:cNvPr id="125" name="直線コネクタ 124"/>
        <xdr:cNvCxnSpPr/>
      </xdr:nvCxnSpPr>
      <xdr:spPr>
        <a:xfrm flipV="1">
          <a:off x="2019300" y="10003124"/>
          <a:ext cx="889000" cy="43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108388</xdr:rowOff>
    </xdr:from>
    <xdr:to>
      <xdr:col>4</xdr:col>
      <xdr:colOff>206375</xdr:colOff>
      <xdr:row>56</xdr:row>
      <xdr:rowOff>38538</xdr:rowOff>
    </xdr:to>
    <xdr:sp macro="" textlink="">
      <xdr:nvSpPr>
        <xdr:cNvPr id="126" name="フローチャート : 判断 125"/>
        <xdr:cNvSpPr/>
      </xdr:nvSpPr>
      <xdr:spPr>
        <a:xfrm>
          <a:off x="2857500" y="9538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55065</xdr:rowOff>
    </xdr:from>
    <xdr:ext cx="534377" cy="259045"/>
    <xdr:sp macro="" textlink="">
      <xdr:nvSpPr>
        <xdr:cNvPr id="127" name="テキスト ボックス 126"/>
        <xdr:cNvSpPr txBox="1"/>
      </xdr:nvSpPr>
      <xdr:spPr>
        <a:xfrm>
          <a:off x="2641111" y="9313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69,977</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68929</xdr:rowOff>
    </xdr:from>
    <xdr:to>
      <xdr:col>2</xdr:col>
      <xdr:colOff>638175</xdr:colOff>
      <xdr:row>58</xdr:row>
      <xdr:rowOff>102115</xdr:rowOff>
    </xdr:to>
    <xdr:cxnSp macro="">
      <xdr:nvCxnSpPr>
        <xdr:cNvPr id="128" name="直線コネクタ 127"/>
        <xdr:cNvCxnSpPr/>
      </xdr:nvCxnSpPr>
      <xdr:spPr>
        <a:xfrm>
          <a:off x="1130300" y="10013029"/>
          <a:ext cx="889000" cy="33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75870</xdr:rowOff>
    </xdr:from>
    <xdr:to>
      <xdr:col>3</xdr:col>
      <xdr:colOff>3175</xdr:colOff>
      <xdr:row>57</xdr:row>
      <xdr:rowOff>6020</xdr:rowOff>
    </xdr:to>
    <xdr:sp macro="" textlink="">
      <xdr:nvSpPr>
        <xdr:cNvPr id="129" name="フローチャート : 判断 128"/>
        <xdr:cNvSpPr/>
      </xdr:nvSpPr>
      <xdr:spPr>
        <a:xfrm>
          <a:off x="1968500" y="9677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22547</xdr:rowOff>
    </xdr:from>
    <xdr:ext cx="534377" cy="259045"/>
    <xdr:sp macro="" textlink="">
      <xdr:nvSpPr>
        <xdr:cNvPr id="130" name="テキスト ボックス 129"/>
        <xdr:cNvSpPr txBox="1"/>
      </xdr:nvSpPr>
      <xdr:spPr>
        <a:xfrm>
          <a:off x="1752111" y="9452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62,684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59201</xdr:rowOff>
    </xdr:from>
    <xdr:to>
      <xdr:col>1</xdr:col>
      <xdr:colOff>485775</xdr:colOff>
      <xdr:row>56</xdr:row>
      <xdr:rowOff>160801</xdr:rowOff>
    </xdr:to>
    <xdr:sp macro="" textlink="">
      <xdr:nvSpPr>
        <xdr:cNvPr id="131" name="フローチャート : 判断 130"/>
        <xdr:cNvSpPr/>
      </xdr:nvSpPr>
      <xdr:spPr>
        <a:xfrm>
          <a:off x="1079500" y="9660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5878</xdr:rowOff>
    </xdr:from>
    <xdr:ext cx="534377" cy="259045"/>
    <xdr:sp macro="" textlink="">
      <xdr:nvSpPr>
        <xdr:cNvPr id="132" name="テキスト ボックス 131"/>
        <xdr:cNvSpPr txBox="1"/>
      </xdr:nvSpPr>
      <xdr:spPr>
        <a:xfrm>
          <a:off x="863111" y="9435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63,559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109227</xdr:rowOff>
    </xdr:from>
    <xdr:to>
      <xdr:col>6</xdr:col>
      <xdr:colOff>561975</xdr:colOff>
      <xdr:row>58</xdr:row>
      <xdr:rowOff>39377</xdr:rowOff>
    </xdr:to>
    <xdr:sp macro="" textlink="">
      <xdr:nvSpPr>
        <xdr:cNvPr id="138" name="円/楕円 137"/>
        <xdr:cNvSpPr/>
      </xdr:nvSpPr>
      <xdr:spPr>
        <a:xfrm>
          <a:off x="4584700" y="988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87654</xdr:rowOff>
    </xdr:from>
    <xdr:ext cx="534377" cy="259045"/>
    <xdr:sp macro="" textlink="">
      <xdr:nvSpPr>
        <xdr:cNvPr id="139" name="物件費該当値テキスト"/>
        <xdr:cNvSpPr txBox="1"/>
      </xdr:nvSpPr>
      <xdr:spPr>
        <a:xfrm>
          <a:off x="4686300" y="9860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51,933</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155918</xdr:rowOff>
    </xdr:from>
    <xdr:to>
      <xdr:col>5</xdr:col>
      <xdr:colOff>409575</xdr:colOff>
      <xdr:row>58</xdr:row>
      <xdr:rowOff>86068</xdr:rowOff>
    </xdr:to>
    <xdr:sp macro="" textlink="">
      <xdr:nvSpPr>
        <xdr:cNvPr id="140" name="円/楕円 139"/>
        <xdr:cNvSpPr/>
      </xdr:nvSpPr>
      <xdr:spPr>
        <a:xfrm>
          <a:off x="3746500" y="9928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77195</xdr:rowOff>
    </xdr:from>
    <xdr:ext cx="534377" cy="259045"/>
    <xdr:sp macro="" textlink="">
      <xdr:nvSpPr>
        <xdr:cNvPr id="141" name="テキスト ボックス 140"/>
        <xdr:cNvSpPr txBox="1"/>
      </xdr:nvSpPr>
      <xdr:spPr>
        <a:xfrm>
          <a:off x="3530111" y="10021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49,482</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8224</xdr:rowOff>
    </xdr:from>
    <xdr:to>
      <xdr:col>4</xdr:col>
      <xdr:colOff>206375</xdr:colOff>
      <xdr:row>58</xdr:row>
      <xdr:rowOff>109824</xdr:rowOff>
    </xdr:to>
    <xdr:sp macro="" textlink="">
      <xdr:nvSpPr>
        <xdr:cNvPr id="142" name="円/楕円 141"/>
        <xdr:cNvSpPr/>
      </xdr:nvSpPr>
      <xdr:spPr>
        <a:xfrm>
          <a:off x="2857500" y="9952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100951</xdr:rowOff>
    </xdr:from>
    <xdr:ext cx="534377" cy="259045"/>
    <xdr:sp macro="" textlink="">
      <xdr:nvSpPr>
        <xdr:cNvPr id="143" name="テキスト ボックス 142"/>
        <xdr:cNvSpPr txBox="1"/>
      </xdr:nvSpPr>
      <xdr:spPr>
        <a:xfrm>
          <a:off x="2641111" y="10045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48,235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51315</xdr:rowOff>
    </xdr:from>
    <xdr:to>
      <xdr:col>3</xdr:col>
      <xdr:colOff>3175</xdr:colOff>
      <xdr:row>58</xdr:row>
      <xdr:rowOff>152915</xdr:rowOff>
    </xdr:to>
    <xdr:sp macro="" textlink="">
      <xdr:nvSpPr>
        <xdr:cNvPr id="144" name="円/楕円 143"/>
        <xdr:cNvSpPr/>
      </xdr:nvSpPr>
      <xdr:spPr>
        <a:xfrm>
          <a:off x="1968500" y="9995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144042</xdr:rowOff>
    </xdr:from>
    <xdr:ext cx="534377" cy="259045"/>
    <xdr:sp macro="" textlink="">
      <xdr:nvSpPr>
        <xdr:cNvPr id="145" name="テキスト ボックス 144"/>
        <xdr:cNvSpPr txBox="1"/>
      </xdr:nvSpPr>
      <xdr:spPr>
        <a:xfrm>
          <a:off x="1752111" y="10088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45,973</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18129</xdr:rowOff>
    </xdr:from>
    <xdr:to>
      <xdr:col>1</xdr:col>
      <xdr:colOff>485775</xdr:colOff>
      <xdr:row>58</xdr:row>
      <xdr:rowOff>119729</xdr:rowOff>
    </xdr:to>
    <xdr:sp macro="" textlink="">
      <xdr:nvSpPr>
        <xdr:cNvPr id="146" name="円/楕円 145"/>
        <xdr:cNvSpPr/>
      </xdr:nvSpPr>
      <xdr:spPr>
        <a:xfrm>
          <a:off x="1079500" y="996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110856</xdr:rowOff>
    </xdr:from>
    <xdr:ext cx="534377" cy="259045"/>
    <xdr:sp macro="" textlink="">
      <xdr:nvSpPr>
        <xdr:cNvPr id="147" name="テキスト ボックス 146"/>
        <xdr:cNvSpPr txBox="1"/>
      </xdr:nvSpPr>
      <xdr:spPr>
        <a:xfrm>
          <a:off x="863111" y="10054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47,715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2,929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9" name="テキスト ボックス 158"/>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144434</xdr:rowOff>
    </xdr:from>
    <xdr:ext cx="531299" cy="259045"/>
    <xdr:sp macro="" textlink="">
      <xdr:nvSpPr>
        <xdr:cNvPr id="161" name="テキスト ボックス 160"/>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74</xdr:row>
      <xdr:rowOff>160762</xdr:rowOff>
    </xdr:from>
    <xdr:ext cx="531299" cy="259045"/>
    <xdr:sp macro="" textlink="">
      <xdr:nvSpPr>
        <xdr:cNvPr id="163" name="テキスト ボックス 162"/>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5642</xdr:rowOff>
    </xdr:from>
    <xdr:ext cx="531299" cy="259045"/>
    <xdr:sp macro="" textlink="">
      <xdr:nvSpPr>
        <xdr:cNvPr id="165" name="テキスト ボックス 164"/>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7" name="テキスト ボックス 166"/>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9" name="テキスト ボックス 168"/>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53289</xdr:rowOff>
    </xdr:from>
    <xdr:to>
      <xdr:col>6</xdr:col>
      <xdr:colOff>510540</xdr:colOff>
      <xdr:row>79</xdr:row>
      <xdr:rowOff>80395</xdr:rowOff>
    </xdr:to>
    <xdr:cxnSp macro="">
      <xdr:nvCxnSpPr>
        <xdr:cNvPr id="173" name="直線コネクタ 172"/>
        <xdr:cNvCxnSpPr/>
      </xdr:nvCxnSpPr>
      <xdr:spPr>
        <a:xfrm flipV="1">
          <a:off x="4633595" y="12054789"/>
          <a:ext cx="1270" cy="1570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84222</xdr:rowOff>
    </xdr:from>
    <xdr:ext cx="378565" cy="259045"/>
    <xdr:sp macro="" textlink="">
      <xdr:nvSpPr>
        <xdr:cNvPr id="174" name="維持補修費最小値テキスト"/>
        <xdr:cNvSpPr txBox="1"/>
      </xdr:nvSpPr>
      <xdr:spPr>
        <a:xfrm>
          <a:off x="4686300" y="136287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6</xdr:col>
      <xdr:colOff>422275</xdr:colOff>
      <xdr:row>79</xdr:row>
      <xdr:rowOff>80395</xdr:rowOff>
    </xdr:from>
    <xdr:to>
      <xdr:col>6</xdr:col>
      <xdr:colOff>600075</xdr:colOff>
      <xdr:row>79</xdr:row>
      <xdr:rowOff>80395</xdr:rowOff>
    </xdr:to>
    <xdr:cxnSp macro="">
      <xdr:nvCxnSpPr>
        <xdr:cNvPr id="175" name="直線コネクタ 174"/>
        <xdr:cNvCxnSpPr/>
      </xdr:nvCxnSpPr>
      <xdr:spPr>
        <a:xfrm>
          <a:off x="4546600" y="13624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171416</xdr:rowOff>
    </xdr:from>
    <xdr:ext cx="534377" cy="259045"/>
    <xdr:sp macro="" textlink="">
      <xdr:nvSpPr>
        <xdr:cNvPr id="176" name="維持補修費最大値テキスト"/>
        <xdr:cNvSpPr txBox="1"/>
      </xdr:nvSpPr>
      <xdr:spPr>
        <a:xfrm>
          <a:off x="4686300" y="11830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48,646</a:t>
          </a:r>
          <a:endParaRPr kumimoji="1" lang="ja-JP" altLang="en-US" sz="1000" b="1">
            <a:latin typeface="ＭＳ Ｐゴシック"/>
          </a:endParaRPr>
        </a:p>
      </xdr:txBody>
    </xdr:sp>
    <xdr:clientData/>
  </xdr:oneCellAnchor>
  <xdr:twoCellAnchor>
    <xdr:from>
      <xdr:col>6</xdr:col>
      <xdr:colOff>422275</xdr:colOff>
      <xdr:row>70</xdr:row>
      <xdr:rowOff>53289</xdr:rowOff>
    </xdr:from>
    <xdr:to>
      <xdr:col>6</xdr:col>
      <xdr:colOff>600075</xdr:colOff>
      <xdr:row>70</xdr:row>
      <xdr:rowOff>53289</xdr:rowOff>
    </xdr:to>
    <xdr:cxnSp macro="">
      <xdr:nvCxnSpPr>
        <xdr:cNvPr id="177" name="直線コネクタ 176"/>
        <xdr:cNvCxnSpPr/>
      </xdr:nvCxnSpPr>
      <xdr:spPr>
        <a:xfrm>
          <a:off x="4546600" y="12054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83758</xdr:rowOff>
    </xdr:from>
    <xdr:to>
      <xdr:col>6</xdr:col>
      <xdr:colOff>511175</xdr:colOff>
      <xdr:row>78</xdr:row>
      <xdr:rowOff>102896</xdr:rowOff>
    </xdr:to>
    <xdr:cxnSp macro="">
      <xdr:nvCxnSpPr>
        <xdr:cNvPr id="178" name="直線コネクタ 177"/>
        <xdr:cNvCxnSpPr/>
      </xdr:nvCxnSpPr>
      <xdr:spPr>
        <a:xfrm flipV="1">
          <a:off x="3797300" y="13456858"/>
          <a:ext cx="838200" cy="19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18051</xdr:rowOff>
    </xdr:from>
    <xdr:ext cx="469744" cy="259045"/>
    <xdr:sp macro="" textlink="">
      <xdr:nvSpPr>
        <xdr:cNvPr id="179" name="維持補修費平均値テキスト"/>
        <xdr:cNvSpPr txBox="1"/>
      </xdr:nvSpPr>
      <xdr:spPr>
        <a:xfrm>
          <a:off x="4686300" y="132197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6,870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166624</xdr:rowOff>
    </xdr:from>
    <xdr:to>
      <xdr:col>6</xdr:col>
      <xdr:colOff>561975</xdr:colOff>
      <xdr:row>78</xdr:row>
      <xdr:rowOff>96774</xdr:rowOff>
    </xdr:to>
    <xdr:sp macro="" textlink="">
      <xdr:nvSpPr>
        <xdr:cNvPr id="180" name="フローチャート : 判断 179"/>
        <xdr:cNvSpPr/>
      </xdr:nvSpPr>
      <xdr:spPr>
        <a:xfrm>
          <a:off x="4584700" y="1336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102896</xdr:rowOff>
    </xdr:from>
    <xdr:to>
      <xdr:col>5</xdr:col>
      <xdr:colOff>358775</xdr:colOff>
      <xdr:row>78</xdr:row>
      <xdr:rowOff>140125</xdr:rowOff>
    </xdr:to>
    <xdr:cxnSp macro="">
      <xdr:nvCxnSpPr>
        <xdr:cNvPr id="181" name="直線コネクタ 180"/>
        <xdr:cNvCxnSpPr/>
      </xdr:nvCxnSpPr>
      <xdr:spPr>
        <a:xfrm flipV="1">
          <a:off x="2908300" y="13475996"/>
          <a:ext cx="889000" cy="37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163195</xdr:rowOff>
    </xdr:from>
    <xdr:to>
      <xdr:col>5</xdr:col>
      <xdr:colOff>409575</xdr:colOff>
      <xdr:row>78</xdr:row>
      <xdr:rowOff>93345</xdr:rowOff>
    </xdr:to>
    <xdr:sp macro="" textlink="">
      <xdr:nvSpPr>
        <xdr:cNvPr id="182" name="フローチャート : 判断 181"/>
        <xdr:cNvSpPr/>
      </xdr:nvSpPr>
      <xdr:spPr>
        <a:xfrm>
          <a:off x="3746500" y="1336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109872</xdr:rowOff>
    </xdr:from>
    <xdr:ext cx="469744" cy="259045"/>
    <xdr:sp macro="" textlink="">
      <xdr:nvSpPr>
        <xdr:cNvPr id="183" name="テキスト ボックス 182"/>
        <xdr:cNvSpPr txBox="1"/>
      </xdr:nvSpPr>
      <xdr:spPr>
        <a:xfrm>
          <a:off x="3562427" y="13140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6,975</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118701</xdr:rowOff>
    </xdr:from>
    <xdr:to>
      <xdr:col>4</xdr:col>
      <xdr:colOff>155575</xdr:colOff>
      <xdr:row>78</xdr:row>
      <xdr:rowOff>140125</xdr:rowOff>
    </xdr:to>
    <xdr:cxnSp macro="">
      <xdr:nvCxnSpPr>
        <xdr:cNvPr id="184" name="直線コネクタ 183"/>
        <xdr:cNvCxnSpPr/>
      </xdr:nvCxnSpPr>
      <xdr:spPr>
        <a:xfrm>
          <a:off x="2019300" y="13491801"/>
          <a:ext cx="889000" cy="21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17120</xdr:rowOff>
    </xdr:from>
    <xdr:to>
      <xdr:col>4</xdr:col>
      <xdr:colOff>206375</xdr:colOff>
      <xdr:row>78</xdr:row>
      <xdr:rowOff>118720</xdr:rowOff>
    </xdr:to>
    <xdr:sp macro="" textlink="">
      <xdr:nvSpPr>
        <xdr:cNvPr id="185" name="フローチャート : 判断 184"/>
        <xdr:cNvSpPr/>
      </xdr:nvSpPr>
      <xdr:spPr>
        <a:xfrm>
          <a:off x="2857500" y="133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135247</xdr:rowOff>
    </xdr:from>
    <xdr:ext cx="469744" cy="259045"/>
    <xdr:sp macro="" textlink="">
      <xdr:nvSpPr>
        <xdr:cNvPr id="186" name="テキスト ボックス 185"/>
        <xdr:cNvSpPr txBox="1"/>
      </xdr:nvSpPr>
      <xdr:spPr>
        <a:xfrm>
          <a:off x="2673427" y="13165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6,198</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118701</xdr:rowOff>
    </xdr:from>
    <xdr:to>
      <xdr:col>2</xdr:col>
      <xdr:colOff>638175</xdr:colOff>
      <xdr:row>78</xdr:row>
      <xdr:rowOff>143880</xdr:rowOff>
    </xdr:to>
    <xdr:cxnSp macro="">
      <xdr:nvCxnSpPr>
        <xdr:cNvPr id="187" name="直線コネクタ 186"/>
        <xdr:cNvCxnSpPr/>
      </xdr:nvCxnSpPr>
      <xdr:spPr>
        <a:xfrm flipV="1">
          <a:off x="1130300" y="13491801"/>
          <a:ext cx="889000" cy="25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11471</xdr:rowOff>
    </xdr:from>
    <xdr:to>
      <xdr:col>3</xdr:col>
      <xdr:colOff>3175</xdr:colOff>
      <xdr:row>78</xdr:row>
      <xdr:rowOff>113071</xdr:rowOff>
    </xdr:to>
    <xdr:sp macro="" textlink="">
      <xdr:nvSpPr>
        <xdr:cNvPr id="188" name="フローチャート : 判断 187"/>
        <xdr:cNvSpPr/>
      </xdr:nvSpPr>
      <xdr:spPr>
        <a:xfrm>
          <a:off x="1968500" y="1338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129598</xdr:rowOff>
    </xdr:from>
    <xdr:ext cx="469744" cy="259045"/>
    <xdr:sp macro="" textlink="">
      <xdr:nvSpPr>
        <xdr:cNvPr id="189" name="テキスト ボックス 188"/>
        <xdr:cNvSpPr txBox="1"/>
      </xdr:nvSpPr>
      <xdr:spPr>
        <a:xfrm>
          <a:off x="1784427" y="13159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6,371</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9968</xdr:rowOff>
    </xdr:from>
    <xdr:to>
      <xdr:col>1</xdr:col>
      <xdr:colOff>485775</xdr:colOff>
      <xdr:row>78</xdr:row>
      <xdr:rowOff>111568</xdr:rowOff>
    </xdr:to>
    <xdr:sp macro="" textlink="">
      <xdr:nvSpPr>
        <xdr:cNvPr id="190" name="フローチャート : 判断 189"/>
        <xdr:cNvSpPr/>
      </xdr:nvSpPr>
      <xdr:spPr>
        <a:xfrm>
          <a:off x="1079500" y="1338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128095</xdr:rowOff>
    </xdr:from>
    <xdr:ext cx="469744" cy="259045"/>
    <xdr:sp macro="" textlink="">
      <xdr:nvSpPr>
        <xdr:cNvPr id="191" name="テキスト ボックス 190"/>
        <xdr:cNvSpPr txBox="1"/>
      </xdr:nvSpPr>
      <xdr:spPr>
        <a:xfrm>
          <a:off x="895427" y="13158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6,417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32958</xdr:rowOff>
    </xdr:from>
    <xdr:to>
      <xdr:col>6</xdr:col>
      <xdr:colOff>561975</xdr:colOff>
      <xdr:row>78</xdr:row>
      <xdr:rowOff>134558</xdr:rowOff>
    </xdr:to>
    <xdr:sp macro="" textlink="">
      <xdr:nvSpPr>
        <xdr:cNvPr id="197" name="円/楕円 196"/>
        <xdr:cNvSpPr/>
      </xdr:nvSpPr>
      <xdr:spPr>
        <a:xfrm>
          <a:off x="4584700" y="13406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11385</xdr:rowOff>
    </xdr:from>
    <xdr:ext cx="469744" cy="259045"/>
    <xdr:sp macro="" textlink="">
      <xdr:nvSpPr>
        <xdr:cNvPr id="198" name="維持補修費該当値テキスト"/>
        <xdr:cNvSpPr txBox="1"/>
      </xdr:nvSpPr>
      <xdr:spPr>
        <a:xfrm>
          <a:off x="4686300" y="13384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5,713</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52096</xdr:rowOff>
    </xdr:from>
    <xdr:to>
      <xdr:col>5</xdr:col>
      <xdr:colOff>409575</xdr:colOff>
      <xdr:row>78</xdr:row>
      <xdr:rowOff>153696</xdr:rowOff>
    </xdr:to>
    <xdr:sp macro="" textlink="">
      <xdr:nvSpPr>
        <xdr:cNvPr id="199" name="円/楕円 198"/>
        <xdr:cNvSpPr/>
      </xdr:nvSpPr>
      <xdr:spPr>
        <a:xfrm>
          <a:off x="3746500" y="13425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144823</xdr:rowOff>
    </xdr:from>
    <xdr:ext cx="469744" cy="259045"/>
    <xdr:sp macro="" textlink="">
      <xdr:nvSpPr>
        <xdr:cNvPr id="200" name="テキスト ボックス 199"/>
        <xdr:cNvSpPr txBox="1"/>
      </xdr:nvSpPr>
      <xdr:spPr>
        <a:xfrm>
          <a:off x="3562427" y="13517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5,127</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89325</xdr:rowOff>
    </xdr:from>
    <xdr:to>
      <xdr:col>4</xdr:col>
      <xdr:colOff>206375</xdr:colOff>
      <xdr:row>79</xdr:row>
      <xdr:rowOff>19475</xdr:rowOff>
    </xdr:to>
    <xdr:sp macro="" textlink="">
      <xdr:nvSpPr>
        <xdr:cNvPr id="201" name="円/楕円 200"/>
        <xdr:cNvSpPr/>
      </xdr:nvSpPr>
      <xdr:spPr>
        <a:xfrm>
          <a:off x="2857500" y="1346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10602</xdr:rowOff>
    </xdr:from>
    <xdr:ext cx="469744" cy="259045"/>
    <xdr:sp macro="" textlink="">
      <xdr:nvSpPr>
        <xdr:cNvPr id="202" name="テキスト ボックス 201"/>
        <xdr:cNvSpPr txBox="1"/>
      </xdr:nvSpPr>
      <xdr:spPr>
        <a:xfrm>
          <a:off x="2673427" y="13555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3,987</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67901</xdr:rowOff>
    </xdr:from>
    <xdr:to>
      <xdr:col>3</xdr:col>
      <xdr:colOff>3175</xdr:colOff>
      <xdr:row>78</xdr:row>
      <xdr:rowOff>169501</xdr:rowOff>
    </xdr:to>
    <xdr:sp macro="" textlink="">
      <xdr:nvSpPr>
        <xdr:cNvPr id="203" name="円/楕円 202"/>
        <xdr:cNvSpPr/>
      </xdr:nvSpPr>
      <xdr:spPr>
        <a:xfrm>
          <a:off x="1968500" y="13441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160628</xdr:rowOff>
    </xdr:from>
    <xdr:ext cx="469744" cy="259045"/>
    <xdr:sp macro="" textlink="">
      <xdr:nvSpPr>
        <xdr:cNvPr id="204" name="テキスト ボックス 203"/>
        <xdr:cNvSpPr txBox="1"/>
      </xdr:nvSpPr>
      <xdr:spPr>
        <a:xfrm>
          <a:off x="1784427" y="13533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4,643</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93080</xdr:rowOff>
    </xdr:from>
    <xdr:to>
      <xdr:col>1</xdr:col>
      <xdr:colOff>485775</xdr:colOff>
      <xdr:row>79</xdr:row>
      <xdr:rowOff>23230</xdr:rowOff>
    </xdr:to>
    <xdr:sp macro="" textlink="">
      <xdr:nvSpPr>
        <xdr:cNvPr id="205" name="円/楕円 204"/>
        <xdr:cNvSpPr/>
      </xdr:nvSpPr>
      <xdr:spPr>
        <a:xfrm>
          <a:off x="1079500" y="1346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14357</xdr:rowOff>
    </xdr:from>
    <xdr:ext cx="469744" cy="259045"/>
    <xdr:sp macro="" textlink="">
      <xdr:nvSpPr>
        <xdr:cNvPr id="206" name="テキスト ボックス 205"/>
        <xdr:cNvSpPr txBox="1"/>
      </xdr:nvSpPr>
      <xdr:spPr>
        <a:xfrm>
          <a:off x="895427" y="13558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3,872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99,163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11830</xdr:rowOff>
    </xdr:from>
    <xdr:to>
      <xdr:col>6</xdr:col>
      <xdr:colOff>510540</xdr:colOff>
      <xdr:row>98</xdr:row>
      <xdr:rowOff>41697</xdr:rowOff>
    </xdr:to>
    <xdr:cxnSp macro="">
      <xdr:nvCxnSpPr>
        <xdr:cNvPr id="233" name="直線コネクタ 232"/>
        <xdr:cNvCxnSpPr/>
      </xdr:nvCxnSpPr>
      <xdr:spPr>
        <a:xfrm flipV="1">
          <a:off x="4633595" y="15442330"/>
          <a:ext cx="1270" cy="1401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45524</xdr:rowOff>
    </xdr:from>
    <xdr:ext cx="534377" cy="259045"/>
    <xdr:sp macro="" textlink="">
      <xdr:nvSpPr>
        <xdr:cNvPr id="234" name="扶助費最小値テキスト"/>
        <xdr:cNvSpPr txBox="1"/>
      </xdr:nvSpPr>
      <xdr:spPr>
        <a:xfrm>
          <a:off x="4686300" y="16847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54,002</a:t>
          </a:r>
          <a:endParaRPr kumimoji="1" lang="ja-JP" altLang="en-US" sz="1000" b="1">
            <a:latin typeface="ＭＳ Ｐゴシック"/>
          </a:endParaRPr>
        </a:p>
      </xdr:txBody>
    </xdr:sp>
    <xdr:clientData/>
  </xdr:oneCellAnchor>
  <xdr:twoCellAnchor>
    <xdr:from>
      <xdr:col>6</xdr:col>
      <xdr:colOff>422275</xdr:colOff>
      <xdr:row>98</xdr:row>
      <xdr:rowOff>41697</xdr:rowOff>
    </xdr:from>
    <xdr:to>
      <xdr:col>6</xdr:col>
      <xdr:colOff>600075</xdr:colOff>
      <xdr:row>98</xdr:row>
      <xdr:rowOff>41697</xdr:rowOff>
    </xdr:to>
    <xdr:cxnSp macro="">
      <xdr:nvCxnSpPr>
        <xdr:cNvPr id="235" name="直線コネクタ 234"/>
        <xdr:cNvCxnSpPr/>
      </xdr:nvCxnSpPr>
      <xdr:spPr>
        <a:xfrm>
          <a:off x="4546600" y="16843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129957</xdr:rowOff>
    </xdr:from>
    <xdr:ext cx="599010" cy="259045"/>
    <xdr:sp macro="" textlink="">
      <xdr:nvSpPr>
        <xdr:cNvPr id="236" name="扶助費最大値テキスト"/>
        <xdr:cNvSpPr txBox="1"/>
      </xdr:nvSpPr>
      <xdr:spPr>
        <a:xfrm>
          <a:off x="4686300" y="15217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139,831</a:t>
          </a:r>
          <a:endParaRPr kumimoji="1" lang="ja-JP" altLang="en-US" sz="1000" b="1">
            <a:latin typeface="ＭＳ Ｐゴシック"/>
          </a:endParaRPr>
        </a:p>
      </xdr:txBody>
    </xdr:sp>
    <xdr:clientData/>
  </xdr:oneCellAnchor>
  <xdr:twoCellAnchor>
    <xdr:from>
      <xdr:col>6</xdr:col>
      <xdr:colOff>422275</xdr:colOff>
      <xdr:row>90</xdr:row>
      <xdr:rowOff>11830</xdr:rowOff>
    </xdr:from>
    <xdr:to>
      <xdr:col>6</xdr:col>
      <xdr:colOff>600075</xdr:colOff>
      <xdr:row>90</xdr:row>
      <xdr:rowOff>11830</xdr:rowOff>
    </xdr:to>
    <xdr:cxnSp macro="">
      <xdr:nvCxnSpPr>
        <xdr:cNvPr id="237" name="直線コネクタ 236"/>
        <xdr:cNvCxnSpPr/>
      </xdr:nvCxnSpPr>
      <xdr:spPr>
        <a:xfrm>
          <a:off x="4546600" y="1544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103614</xdr:rowOff>
    </xdr:from>
    <xdr:to>
      <xdr:col>6</xdr:col>
      <xdr:colOff>511175</xdr:colOff>
      <xdr:row>96</xdr:row>
      <xdr:rowOff>161156</xdr:rowOff>
    </xdr:to>
    <xdr:cxnSp macro="">
      <xdr:nvCxnSpPr>
        <xdr:cNvPr id="238" name="直線コネクタ 237"/>
        <xdr:cNvCxnSpPr/>
      </xdr:nvCxnSpPr>
      <xdr:spPr>
        <a:xfrm flipV="1">
          <a:off x="3797300" y="16562814"/>
          <a:ext cx="838200" cy="57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40960</xdr:rowOff>
    </xdr:from>
    <xdr:ext cx="534377" cy="259045"/>
    <xdr:sp macro="" textlink="">
      <xdr:nvSpPr>
        <xdr:cNvPr id="239" name="扶助費平均値テキスト"/>
        <xdr:cNvSpPr txBox="1"/>
      </xdr:nvSpPr>
      <xdr:spPr>
        <a:xfrm>
          <a:off x="4686300" y="161572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83,837</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18083</xdr:rowOff>
    </xdr:from>
    <xdr:to>
      <xdr:col>6</xdr:col>
      <xdr:colOff>561975</xdr:colOff>
      <xdr:row>95</xdr:row>
      <xdr:rowOff>119683</xdr:rowOff>
    </xdr:to>
    <xdr:sp macro="" textlink="">
      <xdr:nvSpPr>
        <xdr:cNvPr id="240" name="フローチャート : 判断 239"/>
        <xdr:cNvSpPr/>
      </xdr:nvSpPr>
      <xdr:spPr>
        <a:xfrm>
          <a:off x="4584700" y="16305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161156</xdr:rowOff>
    </xdr:from>
    <xdr:to>
      <xdr:col>5</xdr:col>
      <xdr:colOff>358775</xdr:colOff>
      <xdr:row>97</xdr:row>
      <xdr:rowOff>68067</xdr:rowOff>
    </xdr:to>
    <xdr:cxnSp macro="">
      <xdr:nvCxnSpPr>
        <xdr:cNvPr id="241" name="直線コネクタ 240"/>
        <xdr:cNvCxnSpPr/>
      </xdr:nvCxnSpPr>
      <xdr:spPr>
        <a:xfrm flipV="1">
          <a:off x="2908300" y="16620356"/>
          <a:ext cx="889000" cy="78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141739</xdr:rowOff>
    </xdr:from>
    <xdr:to>
      <xdr:col>5</xdr:col>
      <xdr:colOff>409575</xdr:colOff>
      <xdr:row>96</xdr:row>
      <xdr:rowOff>71889</xdr:rowOff>
    </xdr:to>
    <xdr:sp macro="" textlink="">
      <xdr:nvSpPr>
        <xdr:cNvPr id="242" name="フローチャート : 判断 241"/>
        <xdr:cNvSpPr/>
      </xdr:nvSpPr>
      <xdr:spPr>
        <a:xfrm>
          <a:off x="3746500" y="16429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88416</xdr:rowOff>
    </xdr:from>
    <xdr:ext cx="534377" cy="259045"/>
    <xdr:sp macro="" textlink="">
      <xdr:nvSpPr>
        <xdr:cNvPr id="243" name="テキスト ボックス 242"/>
        <xdr:cNvSpPr txBox="1"/>
      </xdr:nvSpPr>
      <xdr:spPr>
        <a:xfrm>
          <a:off x="3530111" y="16204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76,264</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68067</xdr:rowOff>
    </xdr:from>
    <xdr:to>
      <xdr:col>4</xdr:col>
      <xdr:colOff>155575</xdr:colOff>
      <xdr:row>97</xdr:row>
      <xdr:rowOff>99287</xdr:rowOff>
    </xdr:to>
    <xdr:cxnSp macro="">
      <xdr:nvCxnSpPr>
        <xdr:cNvPr id="244" name="直線コネクタ 243"/>
        <xdr:cNvCxnSpPr/>
      </xdr:nvCxnSpPr>
      <xdr:spPr>
        <a:xfrm flipV="1">
          <a:off x="2019300" y="16698717"/>
          <a:ext cx="889000" cy="3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66366</xdr:rowOff>
    </xdr:from>
    <xdr:to>
      <xdr:col>4</xdr:col>
      <xdr:colOff>206375</xdr:colOff>
      <xdr:row>96</xdr:row>
      <xdr:rowOff>167966</xdr:rowOff>
    </xdr:to>
    <xdr:sp macro="" textlink="">
      <xdr:nvSpPr>
        <xdr:cNvPr id="245" name="フローチャート : 判断 244"/>
        <xdr:cNvSpPr/>
      </xdr:nvSpPr>
      <xdr:spPr>
        <a:xfrm>
          <a:off x="2857500" y="1652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13043</xdr:rowOff>
    </xdr:from>
    <xdr:ext cx="534377" cy="259045"/>
    <xdr:sp macro="" textlink="">
      <xdr:nvSpPr>
        <xdr:cNvPr id="246" name="テキスト ボックス 245"/>
        <xdr:cNvSpPr txBox="1"/>
      </xdr:nvSpPr>
      <xdr:spPr>
        <a:xfrm>
          <a:off x="2641111" y="16300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70,380</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99287</xdr:rowOff>
    </xdr:from>
    <xdr:to>
      <xdr:col>2</xdr:col>
      <xdr:colOff>638175</xdr:colOff>
      <xdr:row>97</xdr:row>
      <xdr:rowOff>110325</xdr:rowOff>
    </xdr:to>
    <xdr:cxnSp macro="">
      <xdr:nvCxnSpPr>
        <xdr:cNvPr id="247" name="直線コネクタ 246"/>
        <xdr:cNvCxnSpPr/>
      </xdr:nvCxnSpPr>
      <xdr:spPr>
        <a:xfrm flipV="1">
          <a:off x="1130300" y="16729937"/>
          <a:ext cx="889000" cy="11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89407</xdr:rowOff>
    </xdr:from>
    <xdr:to>
      <xdr:col>3</xdr:col>
      <xdr:colOff>3175</xdr:colOff>
      <xdr:row>97</xdr:row>
      <xdr:rowOff>19557</xdr:rowOff>
    </xdr:to>
    <xdr:sp macro="" textlink="">
      <xdr:nvSpPr>
        <xdr:cNvPr id="248" name="フローチャート : 判断 247"/>
        <xdr:cNvSpPr/>
      </xdr:nvSpPr>
      <xdr:spPr>
        <a:xfrm>
          <a:off x="1968500" y="165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36084</xdr:rowOff>
    </xdr:from>
    <xdr:ext cx="534377" cy="259045"/>
    <xdr:sp macro="" textlink="">
      <xdr:nvSpPr>
        <xdr:cNvPr id="249" name="テキスト ボックス 248"/>
        <xdr:cNvSpPr txBox="1"/>
      </xdr:nvSpPr>
      <xdr:spPr>
        <a:xfrm>
          <a:off x="1752111" y="16323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68,969</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93717</xdr:rowOff>
    </xdr:from>
    <xdr:to>
      <xdr:col>1</xdr:col>
      <xdr:colOff>485775</xdr:colOff>
      <xdr:row>97</xdr:row>
      <xdr:rowOff>23867</xdr:rowOff>
    </xdr:to>
    <xdr:sp macro="" textlink="">
      <xdr:nvSpPr>
        <xdr:cNvPr id="250" name="フローチャート : 判断 249"/>
        <xdr:cNvSpPr/>
      </xdr:nvSpPr>
      <xdr:spPr>
        <a:xfrm>
          <a:off x="1079500" y="1655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40394</xdr:rowOff>
    </xdr:from>
    <xdr:ext cx="534377" cy="259045"/>
    <xdr:sp macro="" textlink="">
      <xdr:nvSpPr>
        <xdr:cNvPr id="251" name="テキスト ボックス 250"/>
        <xdr:cNvSpPr txBox="1"/>
      </xdr:nvSpPr>
      <xdr:spPr>
        <a:xfrm>
          <a:off x="863111" y="16328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68,705</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52814</xdr:rowOff>
    </xdr:from>
    <xdr:to>
      <xdr:col>6</xdr:col>
      <xdr:colOff>561975</xdr:colOff>
      <xdr:row>96</xdr:row>
      <xdr:rowOff>154414</xdr:rowOff>
    </xdr:to>
    <xdr:sp macro="" textlink="">
      <xdr:nvSpPr>
        <xdr:cNvPr id="257" name="円/楕円 256"/>
        <xdr:cNvSpPr/>
      </xdr:nvSpPr>
      <xdr:spPr>
        <a:xfrm>
          <a:off x="4584700" y="16512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31241</xdr:rowOff>
    </xdr:from>
    <xdr:ext cx="534377" cy="259045"/>
    <xdr:sp macro="" textlink="">
      <xdr:nvSpPr>
        <xdr:cNvPr id="258" name="扶助費該当値テキスト"/>
        <xdr:cNvSpPr txBox="1"/>
      </xdr:nvSpPr>
      <xdr:spPr>
        <a:xfrm>
          <a:off x="4686300" y="16490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71,210</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110356</xdr:rowOff>
    </xdr:from>
    <xdr:to>
      <xdr:col>5</xdr:col>
      <xdr:colOff>409575</xdr:colOff>
      <xdr:row>97</xdr:row>
      <xdr:rowOff>40506</xdr:rowOff>
    </xdr:to>
    <xdr:sp macro="" textlink="">
      <xdr:nvSpPr>
        <xdr:cNvPr id="259" name="円/楕円 258"/>
        <xdr:cNvSpPr/>
      </xdr:nvSpPr>
      <xdr:spPr>
        <a:xfrm>
          <a:off x="3746500" y="16569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31633</xdr:rowOff>
    </xdr:from>
    <xdr:ext cx="534377" cy="259045"/>
    <xdr:sp macro="" textlink="">
      <xdr:nvSpPr>
        <xdr:cNvPr id="260" name="テキスト ボックス 259"/>
        <xdr:cNvSpPr txBox="1"/>
      </xdr:nvSpPr>
      <xdr:spPr>
        <a:xfrm>
          <a:off x="3530111" y="16662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67,686</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17267</xdr:rowOff>
    </xdr:from>
    <xdr:to>
      <xdr:col>4</xdr:col>
      <xdr:colOff>206375</xdr:colOff>
      <xdr:row>97</xdr:row>
      <xdr:rowOff>118867</xdr:rowOff>
    </xdr:to>
    <xdr:sp macro="" textlink="">
      <xdr:nvSpPr>
        <xdr:cNvPr id="261" name="円/楕円 260"/>
        <xdr:cNvSpPr/>
      </xdr:nvSpPr>
      <xdr:spPr>
        <a:xfrm>
          <a:off x="2857500" y="16647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109994</xdr:rowOff>
    </xdr:from>
    <xdr:ext cx="534377" cy="259045"/>
    <xdr:sp macro="" textlink="">
      <xdr:nvSpPr>
        <xdr:cNvPr id="262" name="テキスト ボックス 261"/>
        <xdr:cNvSpPr txBox="1"/>
      </xdr:nvSpPr>
      <xdr:spPr>
        <a:xfrm>
          <a:off x="2641111" y="16740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62,887</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48487</xdr:rowOff>
    </xdr:from>
    <xdr:to>
      <xdr:col>3</xdr:col>
      <xdr:colOff>3175</xdr:colOff>
      <xdr:row>97</xdr:row>
      <xdr:rowOff>150087</xdr:rowOff>
    </xdr:to>
    <xdr:sp macro="" textlink="">
      <xdr:nvSpPr>
        <xdr:cNvPr id="263" name="円/楕円 262"/>
        <xdr:cNvSpPr/>
      </xdr:nvSpPr>
      <xdr:spPr>
        <a:xfrm>
          <a:off x="1968500" y="16679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141214</xdr:rowOff>
    </xdr:from>
    <xdr:ext cx="534377" cy="259045"/>
    <xdr:sp macro="" textlink="">
      <xdr:nvSpPr>
        <xdr:cNvPr id="264" name="テキスト ボックス 263"/>
        <xdr:cNvSpPr txBox="1"/>
      </xdr:nvSpPr>
      <xdr:spPr>
        <a:xfrm>
          <a:off x="1752111" y="16771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60,975</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59525</xdr:rowOff>
    </xdr:from>
    <xdr:to>
      <xdr:col>1</xdr:col>
      <xdr:colOff>485775</xdr:colOff>
      <xdr:row>97</xdr:row>
      <xdr:rowOff>161125</xdr:rowOff>
    </xdr:to>
    <xdr:sp macro="" textlink="">
      <xdr:nvSpPr>
        <xdr:cNvPr id="265" name="円/楕円 264"/>
        <xdr:cNvSpPr/>
      </xdr:nvSpPr>
      <xdr:spPr>
        <a:xfrm>
          <a:off x="1079500" y="16690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152252</xdr:rowOff>
    </xdr:from>
    <xdr:ext cx="534377" cy="259045"/>
    <xdr:sp macro="" textlink="">
      <xdr:nvSpPr>
        <xdr:cNvPr id="266" name="テキスト ボックス 265"/>
        <xdr:cNvSpPr txBox="1"/>
      </xdr:nvSpPr>
      <xdr:spPr>
        <a:xfrm>
          <a:off x="863111" y="16782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60,299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38,248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40</xdr:row>
      <xdr:rowOff>111777</xdr:rowOff>
    </xdr:from>
    <xdr:ext cx="531299" cy="259045"/>
    <xdr:sp macro="" textlink="">
      <xdr:nvSpPr>
        <xdr:cNvPr id="277" name="テキスト ボックス 276"/>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39</xdr:row>
      <xdr:rowOff>44450</xdr:rowOff>
    </xdr:from>
    <xdr:to>
      <xdr:col>16</xdr:col>
      <xdr:colOff>307975</xdr:colOff>
      <xdr:row>39</xdr:row>
      <xdr:rowOff>44450</xdr:rowOff>
    </xdr:to>
    <xdr:cxnSp macro="">
      <xdr:nvCxnSpPr>
        <xdr:cNvPr id="278" name="直線コネクタ 27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73677</xdr:rowOff>
    </xdr:from>
    <xdr:ext cx="531299" cy="259045"/>
    <xdr:sp macro="" textlink="">
      <xdr:nvSpPr>
        <xdr:cNvPr id="279" name="テキスト ボックス 278"/>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80" name="直線コネクタ 27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81" name="テキスト ボックス 280"/>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2" name="直線コネクタ 28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3" name="テキスト ボックス 282"/>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4" name="直線コネクタ 28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5" name="テキスト ボックス 284"/>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6" name="直線コネクタ 28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7" name="テキスト ボックス 286"/>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9" name="テキスト ボックス 28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138595</xdr:rowOff>
    </xdr:from>
    <xdr:to>
      <xdr:col>15</xdr:col>
      <xdr:colOff>180340</xdr:colOff>
      <xdr:row>39</xdr:row>
      <xdr:rowOff>90722</xdr:rowOff>
    </xdr:to>
    <xdr:cxnSp macro="">
      <xdr:nvCxnSpPr>
        <xdr:cNvPr id="291" name="直線コネクタ 290"/>
        <xdr:cNvCxnSpPr/>
      </xdr:nvCxnSpPr>
      <xdr:spPr>
        <a:xfrm flipV="1">
          <a:off x="10475595" y="5282095"/>
          <a:ext cx="1270" cy="1495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94549</xdr:rowOff>
    </xdr:from>
    <xdr:ext cx="534377" cy="259045"/>
    <xdr:sp macro="" textlink="">
      <xdr:nvSpPr>
        <xdr:cNvPr id="292" name="補助費等最小値テキスト"/>
        <xdr:cNvSpPr txBox="1"/>
      </xdr:nvSpPr>
      <xdr:spPr>
        <a:xfrm>
          <a:off x="10528300" y="6781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37,571</a:t>
          </a:r>
          <a:endParaRPr kumimoji="1" lang="ja-JP" altLang="en-US" sz="1000" b="1">
            <a:latin typeface="ＭＳ Ｐゴシック"/>
          </a:endParaRPr>
        </a:p>
      </xdr:txBody>
    </xdr:sp>
    <xdr:clientData/>
  </xdr:oneCellAnchor>
  <xdr:twoCellAnchor>
    <xdr:from>
      <xdr:col>15</xdr:col>
      <xdr:colOff>92075</xdr:colOff>
      <xdr:row>39</xdr:row>
      <xdr:rowOff>90722</xdr:rowOff>
    </xdr:from>
    <xdr:to>
      <xdr:col>15</xdr:col>
      <xdr:colOff>269875</xdr:colOff>
      <xdr:row>39</xdr:row>
      <xdr:rowOff>90722</xdr:rowOff>
    </xdr:to>
    <xdr:cxnSp macro="">
      <xdr:nvCxnSpPr>
        <xdr:cNvPr id="293" name="直線コネクタ 292"/>
        <xdr:cNvCxnSpPr/>
      </xdr:nvCxnSpPr>
      <xdr:spPr>
        <a:xfrm>
          <a:off x="10388600" y="677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85272</xdr:rowOff>
    </xdr:from>
    <xdr:ext cx="599010" cy="259045"/>
    <xdr:sp macro="" textlink="">
      <xdr:nvSpPr>
        <xdr:cNvPr id="294" name="補助費等最大値テキスト"/>
        <xdr:cNvSpPr txBox="1"/>
      </xdr:nvSpPr>
      <xdr:spPr>
        <a:xfrm>
          <a:off x="10528300" y="5057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116,058</a:t>
          </a:r>
          <a:endParaRPr kumimoji="1" lang="ja-JP" altLang="en-US" sz="1000" b="1">
            <a:latin typeface="ＭＳ Ｐゴシック"/>
          </a:endParaRPr>
        </a:p>
      </xdr:txBody>
    </xdr:sp>
    <xdr:clientData/>
  </xdr:oneCellAnchor>
  <xdr:twoCellAnchor>
    <xdr:from>
      <xdr:col>15</xdr:col>
      <xdr:colOff>92075</xdr:colOff>
      <xdr:row>30</xdr:row>
      <xdr:rowOff>138595</xdr:rowOff>
    </xdr:from>
    <xdr:to>
      <xdr:col>15</xdr:col>
      <xdr:colOff>269875</xdr:colOff>
      <xdr:row>30</xdr:row>
      <xdr:rowOff>138595</xdr:rowOff>
    </xdr:to>
    <xdr:cxnSp macro="">
      <xdr:nvCxnSpPr>
        <xdr:cNvPr id="295" name="直線コネクタ 294"/>
        <xdr:cNvCxnSpPr/>
      </xdr:nvCxnSpPr>
      <xdr:spPr>
        <a:xfrm>
          <a:off x="10388600" y="5282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32</xdr:row>
      <xdr:rowOff>101924</xdr:rowOff>
    </xdr:from>
    <xdr:to>
      <xdr:col>15</xdr:col>
      <xdr:colOff>180975</xdr:colOff>
      <xdr:row>33</xdr:row>
      <xdr:rowOff>129908</xdr:rowOff>
    </xdr:to>
    <xdr:cxnSp macro="">
      <xdr:nvCxnSpPr>
        <xdr:cNvPr id="296" name="直線コネクタ 295"/>
        <xdr:cNvCxnSpPr/>
      </xdr:nvCxnSpPr>
      <xdr:spPr>
        <a:xfrm flipV="1">
          <a:off x="9639300" y="5588324"/>
          <a:ext cx="838200" cy="199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155262</xdr:rowOff>
    </xdr:from>
    <xdr:ext cx="534377" cy="259045"/>
    <xdr:sp macro="" textlink="">
      <xdr:nvSpPr>
        <xdr:cNvPr id="297" name="補助費等平均値テキスト"/>
        <xdr:cNvSpPr txBox="1"/>
      </xdr:nvSpPr>
      <xdr:spPr>
        <a:xfrm>
          <a:off x="10528300" y="6156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66,384</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5385</xdr:rowOff>
    </xdr:from>
    <xdr:to>
      <xdr:col>15</xdr:col>
      <xdr:colOff>231775</xdr:colOff>
      <xdr:row>36</xdr:row>
      <xdr:rowOff>106985</xdr:rowOff>
    </xdr:to>
    <xdr:sp macro="" textlink="">
      <xdr:nvSpPr>
        <xdr:cNvPr id="298" name="フローチャート : 判断 297"/>
        <xdr:cNvSpPr/>
      </xdr:nvSpPr>
      <xdr:spPr>
        <a:xfrm>
          <a:off x="10426700" y="6177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32</xdr:row>
      <xdr:rowOff>77330</xdr:rowOff>
    </xdr:from>
    <xdr:to>
      <xdr:col>14</xdr:col>
      <xdr:colOff>28575</xdr:colOff>
      <xdr:row>33</xdr:row>
      <xdr:rowOff>129908</xdr:rowOff>
    </xdr:to>
    <xdr:cxnSp macro="">
      <xdr:nvCxnSpPr>
        <xdr:cNvPr id="299" name="直線コネクタ 298"/>
        <xdr:cNvCxnSpPr/>
      </xdr:nvCxnSpPr>
      <xdr:spPr>
        <a:xfrm>
          <a:off x="8750300" y="5563730"/>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148660</xdr:rowOff>
    </xdr:from>
    <xdr:to>
      <xdr:col>14</xdr:col>
      <xdr:colOff>79375</xdr:colOff>
      <xdr:row>37</xdr:row>
      <xdr:rowOff>78810</xdr:rowOff>
    </xdr:to>
    <xdr:sp macro="" textlink="">
      <xdr:nvSpPr>
        <xdr:cNvPr id="300" name="フローチャート : 判断 299"/>
        <xdr:cNvSpPr/>
      </xdr:nvSpPr>
      <xdr:spPr>
        <a:xfrm>
          <a:off x="9588500" y="632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69937</xdr:rowOff>
    </xdr:from>
    <xdr:ext cx="534377" cy="259045"/>
    <xdr:sp macro="" textlink="">
      <xdr:nvSpPr>
        <xdr:cNvPr id="301" name="テキスト ボックス 300"/>
        <xdr:cNvSpPr txBox="1"/>
      </xdr:nvSpPr>
      <xdr:spPr>
        <a:xfrm>
          <a:off x="9372111" y="6413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58,863</a:t>
          </a:r>
          <a:endParaRPr kumimoji="1" lang="ja-JP" altLang="en-US" sz="1000" b="1">
            <a:solidFill>
              <a:srgbClr val="000080"/>
            </a:solidFill>
            <a:latin typeface="ＭＳ Ｐゴシック"/>
          </a:endParaRPr>
        </a:p>
      </xdr:txBody>
    </xdr:sp>
    <xdr:clientData/>
  </xdr:oneCellAnchor>
  <xdr:twoCellAnchor>
    <xdr:from>
      <xdr:col>11</xdr:col>
      <xdr:colOff>307975</xdr:colOff>
      <xdr:row>32</xdr:row>
      <xdr:rowOff>77330</xdr:rowOff>
    </xdr:from>
    <xdr:to>
      <xdr:col>12</xdr:col>
      <xdr:colOff>511175</xdr:colOff>
      <xdr:row>33</xdr:row>
      <xdr:rowOff>165932</xdr:rowOff>
    </xdr:to>
    <xdr:cxnSp macro="">
      <xdr:nvCxnSpPr>
        <xdr:cNvPr id="302" name="直線コネクタ 301"/>
        <xdr:cNvCxnSpPr/>
      </xdr:nvCxnSpPr>
      <xdr:spPr>
        <a:xfrm flipV="1">
          <a:off x="7861300" y="5563730"/>
          <a:ext cx="889000" cy="260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163957</xdr:rowOff>
    </xdr:from>
    <xdr:to>
      <xdr:col>12</xdr:col>
      <xdr:colOff>561975</xdr:colOff>
      <xdr:row>37</xdr:row>
      <xdr:rowOff>94107</xdr:rowOff>
    </xdr:to>
    <xdr:sp macro="" textlink="">
      <xdr:nvSpPr>
        <xdr:cNvPr id="303" name="フローチャート : 判断 302"/>
        <xdr:cNvSpPr/>
      </xdr:nvSpPr>
      <xdr:spPr>
        <a:xfrm>
          <a:off x="8699500" y="633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85234</xdr:rowOff>
    </xdr:from>
    <xdr:ext cx="534377" cy="259045"/>
    <xdr:sp macro="" textlink="">
      <xdr:nvSpPr>
        <xdr:cNvPr id="304" name="テキスト ボックス 303"/>
        <xdr:cNvSpPr txBox="1"/>
      </xdr:nvSpPr>
      <xdr:spPr>
        <a:xfrm>
          <a:off x="8483111" y="6428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58,060</a:t>
          </a:r>
          <a:endParaRPr kumimoji="1" lang="ja-JP" altLang="en-US" sz="1000" b="1">
            <a:solidFill>
              <a:srgbClr val="000080"/>
            </a:solidFill>
            <a:latin typeface="ＭＳ Ｐゴシック"/>
          </a:endParaRPr>
        </a:p>
      </xdr:txBody>
    </xdr:sp>
    <xdr:clientData/>
  </xdr:oneCellAnchor>
  <xdr:twoCellAnchor>
    <xdr:from>
      <xdr:col>10</xdr:col>
      <xdr:colOff>104775</xdr:colOff>
      <xdr:row>33</xdr:row>
      <xdr:rowOff>165932</xdr:rowOff>
    </xdr:from>
    <xdr:to>
      <xdr:col>11</xdr:col>
      <xdr:colOff>307975</xdr:colOff>
      <xdr:row>34</xdr:row>
      <xdr:rowOff>49917</xdr:rowOff>
    </xdr:to>
    <xdr:cxnSp macro="">
      <xdr:nvCxnSpPr>
        <xdr:cNvPr id="305" name="直線コネクタ 304"/>
        <xdr:cNvCxnSpPr/>
      </xdr:nvCxnSpPr>
      <xdr:spPr>
        <a:xfrm flipV="1">
          <a:off x="6972300" y="5823782"/>
          <a:ext cx="889000" cy="55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50228</xdr:rowOff>
    </xdr:from>
    <xdr:to>
      <xdr:col>11</xdr:col>
      <xdr:colOff>358775</xdr:colOff>
      <xdr:row>37</xdr:row>
      <xdr:rowOff>151828</xdr:rowOff>
    </xdr:to>
    <xdr:sp macro="" textlink="">
      <xdr:nvSpPr>
        <xdr:cNvPr id="306" name="フローチャート : 判断 305"/>
        <xdr:cNvSpPr/>
      </xdr:nvSpPr>
      <xdr:spPr>
        <a:xfrm>
          <a:off x="7810500" y="639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142956</xdr:rowOff>
    </xdr:from>
    <xdr:ext cx="534377" cy="259045"/>
    <xdr:sp macro="" textlink="">
      <xdr:nvSpPr>
        <xdr:cNvPr id="307" name="テキスト ボックス 306"/>
        <xdr:cNvSpPr txBox="1"/>
      </xdr:nvSpPr>
      <xdr:spPr>
        <a:xfrm>
          <a:off x="7594111" y="6486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55,030</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63640</xdr:rowOff>
    </xdr:from>
    <xdr:to>
      <xdr:col>10</xdr:col>
      <xdr:colOff>155575</xdr:colOff>
      <xdr:row>37</xdr:row>
      <xdr:rowOff>165240</xdr:rowOff>
    </xdr:to>
    <xdr:sp macro="" textlink="">
      <xdr:nvSpPr>
        <xdr:cNvPr id="308" name="フローチャート : 判断 307"/>
        <xdr:cNvSpPr/>
      </xdr:nvSpPr>
      <xdr:spPr>
        <a:xfrm>
          <a:off x="6921500" y="640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156367</xdr:rowOff>
    </xdr:from>
    <xdr:ext cx="534377" cy="259045"/>
    <xdr:sp macro="" textlink="">
      <xdr:nvSpPr>
        <xdr:cNvPr id="309" name="テキスト ボックス 308"/>
        <xdr:cNvSpPr txBox="1"/>
      </xdr:nvSpPr>
      <xdr:spPr>
        <a:xfrm>
          <a:off x="6705111" y="6500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54,326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32</xdr:row>
      <xdr:rowOff>51124</xdr:rowOff>
    </xdr:from>
    <xdr:to>
      <xdr:col>15</xdr:col>
      <xdr:colOff>231775</xdr:colOff>
      <xdr:row>32</xdr:row>
      <xdr:rowOff>152724</xdr:rowOff>
    </xdr:to>
    <xdr:sp macro="" textlink="">
      <xdr:nvSpPr>
        <xdr:cNvPr id="315" name="円/楕円 314"/>
        <xdr:cNvSpPr/>
      </xdr:nvSpPr>
      <xdr:spPr>
        <a:xfrm>
          <a:off x="10426700" y="553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31</xdr:row>
      <xdr:rowOff>74001</xdr:rowOff>
    </xdr:from>
    <xdr:ext cx="534377" cy="259045"/>
    <xdr:sp macro="" textlink="">
      <xdr:nvSpPr>
        <xdr:cNvPr id="316" name="補助費等該当値テキスト"/>
        <xdr:cNvSpPr txBox="1"/>
      </xdr:nvSpPr>
      <xdr:spPr>
        <a:xfrm>
          <a:off x="10528300" y="5388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99,983</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79108</xdr:rowOff>
    </xdr:from>
    <xdr:to>
      <xdr:col>14</xdr:col>
      <xdr:colOff>79375</xdr:colOff>
      <xdr:row>34</xdr:row>
      <xdr:rowOff>9258</xdr:rowOff>
    </xdr:to>
    <xdr:sp macro="" textlink="">
      <xdr:nvSpPr>
        <xdr:cNvPr id="317" name="円/楕円 316"/>
        <xdr:cNvSpPr/>
      </xdr:nvSpPr>
      <xdr:spPr>
        <a:xfrm>
          <a:off x="9588500" y="5736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32</xdr:row>
      <xdr:rowOff>25785</xdr:rowOff>
    </xdr:from>
    <xdr:ext cx="534377" cy="259045"/>
    <xdr:sp macro="" textlink="">
      <xdr:nvSpPr>
        <xdr:cNvPr id="318" name="テキスト ボックス 317"/>
        <xdr:cNvSpPr txBox="1"/>
      </xdr:nvSpPr>
      <xdr:spPr>
        <a:xfrm>
          <a:off x="9372111" y="5512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89,514</a:t>
          </a:r>
          <a:endParaRPr kumimoji="1" lang="ja-JP" altLang="en-US" sz="1000" b="1">
            <a:solidFill>
              <a:srgbClr val="FF0000"/>
            </a:solidFill>
            <a:latin typeface="ＭＳ Ｐゴシック"/>
          </a:endParaRPr>
        </a:p>
      </xdr:txBody>
    </xdr:sp>
    <xdr:clientData/>
  </xdr:oneCellAnchor>
  <xdr:twoCellAnchor>
    <xdr:from>
      <xdr:col>12</xdr:col>
      <xdr:colOff>460375</xdr:colOff>
      <xdr:row>32</xdr:row>
      <xdr:rowOff>26530</xdr:rowOff>
    </xdr:from>
    <xdr:to>
      <xdr:col>12</xdr:col>
      <xdr:colOff>561975</xdr:colOff>
      <xdr:row>32</xdr:row>
      <xdr:rowOff>128130</xdr:rowOff>
    </xdr:to>
    <xdr:sp macro="" textlink="">
      <xdr:nvSpPr>
        <xdr:cNvPr id="319" name="円/楕円 318"/>
        <xdr:cNvSpPr/>
      </xdr:nvSpPr>
      <xdr:spPr>
        <a:xfrm>
          <a:off x="8699500" y="551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30</xdr:row>
      <xdr:rowOff>144657</xdr:rowOff>
    </xdr:from>
    <xdr:ext cx="599010" cy="259045"/>
    <xdr:sp macro="" textlink="">
      <xdr:nvSpPr>
        <xdr:cNvPr id="320" name="テキスト ボックス 319"/>
        <xdr:cNvSpPr txBox="1"/>
      </xdr:nvSpPr>
      <xdr:spPr>
        <a:xfrm>
          <a:off x="8450794" y="5288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101,274</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115132</xdr:rowOff>
    </xdr:from>
    <xdr:to>
      <xdr:col>11</xdr:col>
      <xdr:colOff>358775</xdr:colOff>
      <xdr:row>34</xdr:row>
      <xdr:rowOff>45282</xdr:rowOff>
    </xdr:to>
    <xdr:sp macro="" textlink="">
      <xdr:nvSpPr>
        <xdr:cNvPr id="321" name="円/楕円 320"/>
        <xdr:cNvSpPr/>
      </xdr:nvSpPr>
      <xdr:spPr>
        <a:xfrm>
          <a:off x="7810500" y="5772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32</xdr:row>
      <xdr:rowOff>61809</xdr:rowOff>
    </xdr:from>
    <xdr:ext cx="534377" cy="259045"/>
    <xdr:sp macro="" textlink="">
      <xdr:nvSpPr>
        <xdr:cNvPr id="322" name="テキスト ボックス 321"/>
        <xdr:cNvSpPr txBox="1"/>
      </xdr:nvSpPr>
      <xdr:spPr>
        <a:xfrm>
          <a:off x="7594111" y="5548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87,623</a:t>
          </a:r>
          <a:endParaRPr kumimoji="1" lang="ja-JP" altLang="en-US" sz="1000" b="1">
            <a:solidFill>
              <a:srgbClr val="FF0000"/>
            </a:solidFill>
            <a:latin typeface="ＭＳ Ｐゴシック"/>
          </a:endParaRPr>
        </a:p>
      </xdr:txBody>
    </xdr:sp>
    <xdr:clientData/>
  </xdr:oneCellAnchor>
  <xdr:twoCellAnchor>
    <xdr:from>
      <xdr:col>10</xdr:col>
      <xdr:colOff>53975</xdr:colOff>
      <xdr:row>33</xdr:row>
      <xdr:rowOff>170567</xdr:rowOff>
    </xdr:from>
    <xdr:to>
      <xdr:col>10</xdr:col>
      <xdr:colOff>155575</xdr:colOff>
      <xdr:row>34</xdr:row>
      <xdr:rowOff>100717</xdr:rowOff>
    </xdr:to>
    <xdr:sp macro="" textlink="">
      <xdr:nvSpPr>
        <xdr:cNvPr id="323" name="円/楕円 322"/>
        <xdr:cNvSpPr/>
      </xdr:nvSpPr>
      <xdr:spPr>
        <a:xfrm>
          <a:off x="6921500" y="5828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32</xdr:row>
      <xdr:rowOff>117244</xdr:rowOff>
    </xdr:from>
    <xdr:ext cx="534377" cy="259045"/>
    <xdr:sp macro="" textlink="">
      <xdr:nvSpPr>
        <xdr:cNvPr id="324" name="テキスト ボックス 323"/>
        <xdr:cNvSpPr txBox="1"/>
      </xdr:nvSpPr>
      <xdr:spPr>
        <a:xfrm>
          <a:off x="6705111" y="5603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84,713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50,975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5" name="直線コネクタ 334"/>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6" name="テキスト ボックス 335"/>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7" name="直線コネクタ 336"/>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8" name="テキスト ボックス 337"/>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9" name="直線コネクタ 338"/>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40" name="テキスト ボックス 339"/>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1" name="直線コネクタ 340"/>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42" name="テキスト ボックス 341"/>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4" name="テキスト ボックス 34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52</xdr:row>
      <xdr:rowOff>44474</xdr:rowOff>
    </xdr:from>
    <xdr:to>
      <xdr:col>15</xdr:col>
      <xdr:colOff>180340</xdr:colOff>
      <xdr:row>58</xdr:row>
      <xdr:rowOff>7263</xdr:rowOff>
    </xdr:to>
    <xdr:cxnSp macro="">
      <xdr:nvCxnSpPr>
        <xdr:cNvPr id="346" name="直線コネクタ 345"/>
        <xdr:cNvCxnSpPr/>
      </xdr:nvCxnSpPr>
      <xdr:spPr>
        <a:xfrm flipV="1">
          <a:off x="10475595" y="8959874"/>
          <a:ext cx="1270" cy="991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11090</xdr:rowOff>
    </xdr:from>
    <xdr:ext cx="534377" cy="259045"/>
    <xdr:sp macro="" textlink="">
      <xdr:nvSpPr>
        <xdr:cNvPr id="347" name="普通建設事業費最小値テキスト"/>
        <xdr:cNvSpPr txBox="1"/>
      </xdr:nvSpPr>
      <xdr:spPr>
        <a:xfrm>
          <a:off x="10528300" y="9955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28,967</a:t>
          </a:r>
          <a:endParaRPr kumimoji="1" lang="ja-JP" altLang="en-US" sz="1000" b="1">
            <a:latin typeface="ＭＳ Ｐゴシック"/>
          </a:endParaRPr>
        </a:p>
      </xdr:txBody>
    </xdr:sp>
    <xdr:clientData/>
  </xdr:oneCellAnchor>
  <xdr:twoCellAnchor>
    <xdr:from>
      <xdr:col>15</xdr:col>
      <xdr:colOff>92075</xdr:colOff>
      <xdr:row>58</xdr:row>
      <xdr:rowOff>7263</xdr:rowOff>
    </xdr:from>
    <xdr:to>
      <xdr:col>15</xdr:col>
      <xdr:colOff>269875</xdr:colOff>
      <xdr:row>58</xdr:row>
      <xdr:rowOff>7263</xdr:rowOff>
    </xdr:to>
    <xdr:cxnSp macro="">
      <xdr:nvCxnSpPr>
        <xdr:cNvPr id="348" name="直線コネクタ 347"/>
        <xdr:cNvCxnSpPr/>
      </xdr:nvCxnSpPr>
      <xdr:spPr>
        <a:xfrm>
          <a:off x="10388600" y="9951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162601</xdr:rowOff>
    </xdr:from>
    <xdr:ext cx="599010" cy="259045"/>
    <xdr:sp macro="" textlink="">
      <xdr:nvSpPr>
        <xdr:cNvPr id="349" name="普通建設事業費最大値テキスト"/>
        <xdr:cNvSpPr txBox="1"/>
      </xdr:nvSpPr>
      <xdr:spPr>
        <a:xfrm>
          <a:off x="10528300" y="8735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245,828</a:t>
          </a:r>
          <a:endParaRPr kumimoji="1" lang="ja-JP" altLang="en-US" sz="1000" b="1">
            <a:latin typeface="ＭＳ Ｐゴシック"/>
          </a:endParaRPr>
        </a:p>
      </xdr:txBody>
    </xdr:sp>
    <xdr:clientData/>
  </xdr:oneCellAnchor>
  <xdr:twoCellAnchor>
    <xdr:from>
      <xdr:col>15</xdr:col>
      <xdr:colOff>92075</xdr:colOff>
      <xdr:row>52</xdr:row>
      <xdr:rowOff>44474</xdr:rowOff>
    </xdr:from>
    <xdr:to>
      <xdr:col>15</xdr:col>
      <xdr:colOff>269875</xdr:colOff>
      <xdr:row>52</xdr:row>
      <xdr:rowOff>44474</xdr:rowOff>
    </xdr:to>
    <xdr:cxnSp macro="">
      <xdr:nvCxnSpPr>
        <xdr:cNvPr id="350" name="直線コネクタ 349"/>
        <xdr:cNvCxnSpPr/>
      </xdr:nvCxnSpPr>
      <xdr:spPr>
        <a:xfrm>
          <a:off x="10388600" y="895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113818</xdr:rowOff>
    </xdr:from>
    <xdr:to>
      <xdr:col>15</xdr:col>
      <xdr:colOff>180975</xdr:colOff>
      <xdr:row>57</xdr:row>
      <xdr:rowOff>97711</xdr:rowOff>
    </xdr:to>
    <xdr:cxnSp macro="">
      <xdr:nvCxnSpPr>
        <xdr:cNvPr id="351" name="直線コネクタ 350"/>
        <xdr:cNvCxnSpPr/>
      </xdr:nvCxnSpPr>
      <xdr:spPr>
        <a:xfrm flipV="1">
          <a:off x="9639300" y="9715018"/>
          <a:ext cx="838200" cy="155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52460</xdr:rowOff>
    </xdr:from>
    <xdr:ext cx="534377" cy="259045"/>
    <xdr:sp macro="" textlink="">
      <xdr:nvSpPr>
        <xdr:cNvPr id="352" name="普通建設事業費平均値テキスト"/>
        <xdr:cNvSpPr txBox="1"/>
      </xdr:nvSpPr>
      <xdr:spPr>
        <a:xfrm>
          <a:off x="10528300" y="94822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87,974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29583</xdr:rowOff>
    </xdr:from>
    <xdr:to>
      <xdr:col>15</xdr:col>
      <xdr:colOff>231775</xdr:colOff>
      <xdr:row>56</xdr:row>
      <xdr:rowOff>131183</xdr:rowOff>
    </xdr:to>
    <xdr:sp macro="" textlink="">
      <xdr:nvSpPr>
        <xdr:cNvPr id="353" name="フローチャート : 判断 352"/>
        <xdr:cNvSpPr/>
      </xdr:nvSpPr>
      <xdr:spPr>
        <a:xfrm>
          <a:off x="10426700" y="9630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111043</xdr:rowOff>
    </xdr:from>
    <xdr:to>
      <xdr:col>14</xdr:col>
      <xdr:colOff>28575</xdr:colOff>
      <xdr:row>57</xdr:row>
      <xdr:rowOff>97711</xdr:rowOff>
    </xdr:to>
    <xdr:cxnSp macro="">
      <xdr:nvCxnSpPr>
        <xdr:cNvPr id="354" name="直線コネクタ 353"/>
        <xdr:cNvCxnSpPr/>
      </xdr:nvCxnSpPr>
      <xdr:spPr>
        <a:xfrm>
          <a:off x="8750300" y="9540793"/>
          <a:ext cx="889000" cy="329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49475</xdr:rowOff>
    </xdr:from>
    <xdr:to>
      <xdr:col>14</xdr:col>
      <xdr:colOff>79375</xdr:colOff>
      <xdr:row>56</xdr:row>
      <xdr:rowOff>151075</xdr:rowOff>
    </xdr:to>
    <xdr:sp macro="" textlink="">
      <xdr:nvSpPr>
        <xdr:cNvPr id="355" name="フローチャート : 判断 354"/>
        <xdr:cNvSpPr/>
      </xdr:nvSpPr>
      <xdr:spPr>
        <a:xfrm>
          <a:off x="9588500" y="9650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167602</xdr:rowOff>
    </xdr:from>
    <xdr:ext cx="534377" cy="259045"/>
    <xdr:sp macro="" textlink="">
      <xdr:nvSpPr>
        <xdr:cNvPr id="356" name="テキスト ボックス 355"/>
        <xdr:cNvSpPr txBox="1"/>
      </xdr:nvSpPr>
      <xdr:spPr>
        <a:xfrm>
          <a:off x="9372111" y="9425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83,623</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111043</xdr:rowOff>
    </xdr:from>
    <xdr:to>
      <xdr:col>12</xdr:col>
      <xdr:colOff>511175</xdr:colOff>
      <xdr:row>58</xdr:row>
      <xdr:rowOff>13184</xdr:rowOff>
    </xdr:to>
    <xdr:cxnSp macro="">
      <xdr:nvCxnSpPr>
        <xdr:cNvPr id="357" name="直線コネクタ 356"/>
        <xdr:cNvCxnSpPr/>
      </xdr:nvCxnSpPr>
      <xdr:spPr>
        <a:xfrm flipV="1">
          <a:off x="7861300" y="9540793"/>
          <a:ext cx="889000" cy="416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45973</xdr:rowOff>
    </xdr:from>
    <xdr:to>
      <xdr:col>12</xdr:col>
      <xdr:colOff>561975</xdr:colOff>
      <xdr:row>56</xdr:row>
      <xdr:rowOff>147573</xdr:rowOff>
    </xdr:to>
    <xdr:sp macro="" textlink="">
      <xdr:nvSpPr>
        <xdr:cNvPr id="358" name="フローチャート : 判断 357"/>
        <xdr:cNvSpPr/>
      </xdr:nvSpPr>
      <xdr:spPr>
        <a:xfrm>
          <a:off x="8699500" y="9647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138700</xdr:rowOff>
    </xdr:from>
    <xdr:ext cx="534377" cy="259045"/>
    <xdr:sp macro="" textlink="">
      <xdr:nvSpPr>
        <xdr:cNvPr id="359" name="テキスト ボックス 358"/>
        <xdr:cNvSpPr txBox="1"/>
      </xdr:nvSpPr>
      <xdr:spPr>
        <a:xfrm>
          <a:off x="8483111" y="973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84,389</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12598</xdr:rowOff>
    </xdr:from>
    <xdr:to>
      <xdr:col>11</xdr:col>
      <xdr:colOff>307975</xdr:colOff>
      <xdr:row>58</xdr:row>
      <xdr:rowOff>13184</xdr:rowOff>
    </xdr:to>
    <xdr:cxnSp macro="">
      <xdr:nvCxnSpPr>
        <xdr:cNvPr id="360" name="直線コネクタ 359"/>
        <xdr:cNvCxnSpPr/>
      </xdr:nvCxnSpPr>
      <xdr:spPr>
        <a:xfrm>
          <a:off x="6972300" y="9956698"/>
          <a:ext cx="889000" cy="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109524</xdr:rowOff>
    </xdr:from>
    <xdr:to>
      <xdr:col>11</xdr:col>
      <xdr:colOff>358775</xdr:colOff>
      <xdr:row>57</xdr:row>
      <xdr:rowOff>39674</xdr:rowOff>
    </xdr:to>
    <xdr:sp macro="" textlink="">
      <xdr:nvSpPr>
        <xdr:cNvPr id="361" name="フローチャート : 判断 360"/>
        <xdr:cNvSpPr/>
      </xdr:nvSpPr>
      <xdr:spPr>
        <a:xfrm>
          <a:off x="7810500" y="9710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56201</xdr:rowOff>
    </xdr:from>
    <xdr:ext cx="534377" cy="259045"/>
    <xdr:sp macro="" textlink="">
      <xdr:nvSpPr>
        <xdr:cNvPr id="362" name="テキスト ボックス 361"/>
        <xdr:cNvSpPr txBox="1"/>
      </xdr:nvSpPr>
      <xdr:spPr>
        <a:xfrm>
          <a:off x="7594111" y="9485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70,489</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125074</xdr:rowOff>
    </xdr:from>
    <xdr:to>
      <xdr:col>10</xdr:col>
      <xdr:colOff>155575</xdr:colOff>
      <xdr:row>57</xdr:row>
      <xdr:rowOff>55224</xdr:rowOff>
    </xdr:to>
    <xdr:sp macro="" textlink="">
      <xdr:nvSpPr>
        <xdr:cNvPr id="363" name="フローチャート : 判断 362"/>
        <xdr:cNvSpPr/>
      </xdr:nvSpPr>
      <xdr:spPr>
        <a:xfrm>
          <a:off x="6921500" y="9726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71751</xdr:rowOff>
    </xdr:from>
    <xdr:ext cx="534377" cy="259045"/>
    <xdr:sp macro="" textlink="">
      <xdr:nvSpPr>
        <xdr:cNvPr id="364" name="テキスト ボックス 363"/>
        <xdr:cNvSpPr txBox="1"/>
      </xdr:nvSpPr>
      <xdr:spPr>
        <a:xfrm>
          <a:off x="6705111" y="9501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67,088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63018</xdr:rowOff>
    </xdr:from>
    <xdr:to>
      <xdr:col>15</xdr:col>
      <xdr:colOff>231775</xdr:colOff>
      <xdr:row>56</xdr:row>
      <xdr:rowOff>164618</xdr:rowOff>
    </xdr:to>
    <xdr:sp macro="" textlink="">
      <xdr:nvSpPr>
        <xdr:cNvPr id="370" name="円/楕円 369"/>
        <xdr:cNvSpPr/>
      </xdr:nvSpPr>
      <xdr:spPr>
        <a:xfrm>
          <a:off x="10426700" y="9664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41445</xdr:rowOff>
    </xdr:from>
    <xdr:ext cx="534377" cy="259045"/>
    <xdr:sp macro="" textlink="">
      <xdr:nvSpPr>
        <xdr:cNvPr id="371" name="普通建設事業費該当値テキスト"/>
        <xdr:cNvSpPr txBox="1"/>
      </xdr:nvSpPr>
      <xdr:spPr>
        <a:xfrm>
          <a:off x="10528300" y="9642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80,661</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46911</xdr:rowOff>
    </xdr:from>
    <xdr:to>
      <xdr:col>14</xdr:col>
      <xdr:colOff>79375</xdr:colOff>
      <xdr:row>57</xdr:row>
      <xdr:rowOff>148511</xdr:rowOff>
    </xdr:to>
    <xdr:sp macro="" textlink="">
      <xdr:nvSpPr>
        <xdr:cNvPr id="372" name="円/楕円 371"/>
        <xdr:cNvSpPr/>
      </xdr:nvSpPr>
      <xdr:spPr>
        <a:xfrm>
          <a:off x="9588500" y="9819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139638</xdr:rowOff>
    </xdr:from>
    <xdr:ext cx="534377" cy="259045"/>
    <xdr:sp macro="" textlink="">
      <xdr:nvSpPr>
        <xdr:cNvPr id="373" name="テキスト ボックス 372"/>
        <xdr:cNvSpPr txBox="1"/>
      </xdr:nvSpPr>
      <xdr:spPr>
        <a:xfrm>
          <a:off x="9372111" y="9912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46,684</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60243</xdr:rowOff>
    </xdr:from>
    <xdr:to>
      <xdr:col>12</xdr:col>
      <xdr:colOff>561975</xdr:colOff>
      <xdr:row>55</xdr:row>
      <xdr:rowOff>161843</xdr:rowOff>
    </xdr:to>
    <xdr:sp macro="" textlink="">
      <xdr:nvSpPr>
        <xdr:cNvPr id="374" name="円/楕円 373"/>
        <xdr:cNvSpPr/>
      </xdr:nvSpPr>
      <xdr:spPr>
        <a:xfrm>
          <a:off x="8699500" y="9489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6920</xdr:rowOff>
    </xdr:from>
    <xdr:ext cx="599010" cy="259045"/>
    <xdr:sp macro="" textlink="">
      <xdr:nvSpPr>
        <xdr:cNvPr id="375" name="テキスト ボックス 374"/>
        <xdr:cNvSpPr txBox="1"/>
      </xdr:nvSpPr>
      <xdr:spPr>
        <a:xfrm>
          <a:off x="8450794" y="9265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118,768</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133834</xdr:rowOff>
    </xdr:from>
    <xdr:to>
      <xdr:col>11</xdr:col>
      <xdr:colOff>358775</xdr:colOff>
      <xdr:row>58</xdr:row>
      <xdr:rowOff>63984</xdr:rowOff>
    </xdr:to>
    <xdr:sp macro="" textlink="">
      <xdr:nvSpPr>
        <xdr:cNvPr id="376" name="円/楕円 375"/>
        <xdr:cNvSpPr/>
      </xdr:nvSpPr>
      <xdr:spPr>
        <a:xfrm>
          <a:off x="7810500" y="9906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55111</xdr:rowOff>
    </xdr:from>
    <xdr:ext cx="534377" cy="259045"/>
    <xdr:sp macro="" textlink="">
      <xdr:nvSpPr>
        <xdr:cNvPr id="377" name="テキスト ボックス 376"/>
        <xdr:cNvSpPr txBox="1"/>
      </xdr:nvSpPr>
      <xdr:spPr>
        <a:xfrm>
          <a:off x="7594111" y="9999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27,672</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133248</xdr:rowOff>
    </xdr:from>
    <xdr:to>
      <xdr:col>10</xdr:col>
      <xdr:colOff>155575</xdr:colOff>
      <xdr:row>58</xdr:row>
      <xdr:rowOff>63398</xdr:rowOff>
    </xdr:to>
    <xdr:sp macro="" textlink="">
      <xdr:nvSpPr>
        <xdr:cNvPr id="378" name="円/楕円 377"/>
        <xdr:cNvSpPr/>
      </xdr:nvSpPr>
      <xdr:spPr>
        <a:xfrm>
          <a:off x="6921500" y="990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54525</xdr:rowOff>
    </xdr:from>
    <xdr:ext cx="534377" cy="259045"/>
    <xdr:sp macro="" textlink="">
      <xdr:nvSpPr>
        <xdr:cNvPr id="379" name="テキスト ボックス 378"/>
        <xdr:cNvSpPr txBox="1"/>
      </xdr:nvSpPr>
      <xdr:spPr>
        <a:xfrm>
          <a:off x="6705111" y="9998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27,800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15,243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0" name="直線コネクタ 38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1" name="テキスト ボックス 39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2" name="直線コネクタ 39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3" name="テキスト ボックス 392"/>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5" name="テキスト ボックス 394"/>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6" name="直線コネクタ 39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7" name="テキスト ボックス 396"/>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8" name="直線コネクタ 39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9" name="テキスト ボックス 398"/>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1" name="テキスト ボックス 40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104968</xdr:rowOff>
    </xdr:from>
    <xdr:to>
      <xdr:col>15</xdr:col>
      <xdr:colOff>180340</xdr:colOff>
      <xdr:row>79</xdr:row>
      <xdr:rowOff>44450</xdr:rowOff>
    </xdr:to>
    <xdr:cxnSp macro="">
      <xdr:nvCxnSpPr>
        <xdr:cNvPr id="403" name="直線コネクタ 402"/>
        <xdr:cNvCxnSpPr/>
      </xdr:nvCxnSpPr>
      <xdr:spPr>
        <a:xfrm flipV="1">
          <a:off x="10475595" y="12106468"/>
          <a:ext cx="1270" cy="1482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4"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5" name="直線コネクタ 404"/>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51645</xdr:rowOff>
    </xdr:from>
    <xdr:ext cx="599010" cy="259045"/>
    <xdr:sp macro="" textlink="">
      <xdr:nvSpPr>
        <xdr:cNvPr id="406" name="普通建設事業費 （ うち新規整備　）最大値テキスト"/>
        <xdr:cNvSpPr txBox="1"/>
      </xdr:nvSpPr>
      <xdr:spPr>
        <a:xfrm>
          <a:off x="10528300" y="11881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194,558</a:t>
          </a:r>
          <a:endParaRPr kumimoji="1" lang="ja-JP" altLang="en-US" sz="1000" b="1">
            <a:latin typeface="ＭＳ Ｐゴシック"/>
          </a:endParaRPr>
        </a:p>
      </xdr:txBody>
    </xdr:sp>
    <xdr:clientData/>
  </xdr:oneCellAnchor>
  <xdr:twoCellAnchor>
    <xdr:from>
      <xdr:col>15</xdr:col>
      <xdr:colOff>92075</xdr:colOff>
      <xdr:row>70</xdr:row>
      <xdr:rowOff>104968</xdr:rowOff>
    </xdr:from>
    <xdr:to>
      <xdr:col>15</xdr:col>
      <xdr:colOff>269875</xdr:colOff>
      <xdr:row>70</xdr:row>
      <xdr:rowOff>104968</xdr:rowOff>
    </xdr:to>
    <xdr:cxnSp macro="">
      <xdr:nvCxnSpPr>
        <xdr:cNvPr id="407" name="直線コネクタ 406"/>
        <xdr:cNvCxnSpPr/>
      </xdr:nvCxnSpPr>
      <xdr:spPr>
        <a:xfrm>
          <a:off x="10388600" y="12106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87365</xdr:rowOff>
    </xdr:from>
    <xdr:to>
      <xdr:col>15</xdr:col>
      <xdr:colOff>180975</xdr:colOff>
      <xdr:row>78</xdr:row>
      <xdr:rowOff>166568</xdr:rowOff>
    </xdr:to>
    <xdr:cxnSp macro="">
      <xdr:nvCxnSpPr>
        <xdr:cNvPr id="408" name="直線コネクタ 407"/>
        <xdr:cNvCxnSpPr/>
      </xdr:nvCxnSpPr>
      <xdr:spPr>
        <a:xfrm flipV="1">
          <a:off x="9639300" y="13460465"/>
          <a:ext cx="838200" cy="79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167960</xdr:rowOff>
    </xdr:from>
    <xdr:ext cx="534377" cy="259045"/>
    <xdr:sp macro="" textlink="">
      <xdr:nvSpPr>
        <xdr:cNvPr id="409" name="普通建設事業費 （ うち新規整備　）平均値テキスト"/>
        <xdr:cNvSpPr txBox="1"/>
      </xdr:nvSpPr>
      <xdr:spPr>
        <a:xfrm>
          <a:off x="10528300" y="13026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47,627</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145083</xdr:rowOff>
    </xdr:from>
    <xdr:to>
      <xdr:col>15</xdr:col>
      <xdr:colOff>231775</xdr:colOff>
      <xdr:row>77</xdr:row>
      <xdr:rowOff>75233</xdr:rowOff>
    </xdr:to>
    <xdr:sp macro="" textlink="">
      <xdr:nvSpPr>
        <xdr:cNvPr id="410" name="フローチャート : 判断 409"/>
        <xdr:cNvSpPr/>
      </xdr:nvSpPr>
      <xdr:spPr>
        <a:xfrm>
          <a:off x="10426700" y="1317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63587</xdr:rowOff>
    </xdr:from>
    <xdr:to>
      <xdr:col>14</xdr:col>
      <xdr:colOff>79375</xdr:colOff>
      <xdr:row>77</xdr:row>
      <xdr:rowOff>165187</xdr:rowOff>
    </xdr:to>
    <xdr:sp macro="" textlink="">
      <xdr:nvSpPr>
        <xdr:cNvPr id="411" name="フローチャート : 判断 410"/>
        <xdr:cNvSpPr/>
      </xdr:nvSpPr>
      <xdr:spPr>
        <a:xfrm>
          <a:off x="9588500" y="13265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10264</xdr:rowOff>
    </xdr:from>
    <xdr:ext cx="534377" cy="259045"/>
    <xdr:sp macro="" textlink="">
      <xdr:nvSpPr>
        <xdr:cNvPr id="412" name="テキスト ボックス 411"/>
        <xdr:cNvSpPr txBox="1"/>
      </xdr:nvSpPr>
      <xdr:spPr>
        <a:xfrm>
          <a:off x="9372111" y="13040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35,822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36565</xdr:rowOff>
    </xdr:from>
    <xdr:to>
      <xdr:col>15</xdr:col>
      <xdr:colOff>231775</xdr:colOff>
      <xdr:row>78</xdr:row>
      <xdr:rowOff>138165</xdr:rowOff>
    </xdr:to>
    <xdr:sp macro="" textlink="">
      <xdr:nvSpPr>
        <xdr:cNvPr id="418" name="円/楕円 417"/>
        <xdr:cNvSpPr/>
      </xdr:nvSpPr>
      <xdr:spPr>
        <a:xfrm>
          <a:off x="10426700" y="13409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14992</xdr:rowOff>
    </xdr:from>
    <xdr:ext cx="534377" cy="259045"/>
    <xdr:sp macro="" textlink="">
      <xdr:nvSpPr>
        <xdr:cNvPr id="419" name="普通建設事業費 （ うち新規整備　）該当値テキスト"/>
        <xdr:cNvSpPr txBox="1"/>
      </xdr:nvSpPr>
      <xdr:spPr>
        <a:xfrm>
          <a:off x="10528300" y="13388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16,868</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115768</xdr:rowOff>
    </xdr:from>
    <xdr:to>
      <xdr:col>14</xdr:col>
      <xdr:colOff>79375</xdr:colOff>
      <xdr:row>79</xdr:row>
      <xdr:rowOff>45918</xdr:rowOff>
    </xdr:to>
    <xdr:sp macro="" textlink="">
      <xdr:nvSpPr>
        <xdr:cNvPr id="420" name="円/楕円 419"/>
        <xdr:cNvSpPr/>
      </xdr:nvSpPr>
      <xdr:spPr>
        <a:xfrm>
          <a:off x="9588500" y="1348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37045</xdr:rowOff>
    </xdr:from>
    <xdr:ext cx="469744" cy="259045"/>
    <xdr:sp macro="" textlink="">
      <xdr:nvSpPr>
        <xdr:cNvPr id="421" name="テキスト ボックス 420"/>
        <xdr:cNvSpPr txBox="1"/>
      </xdr:nvSpPr>
      <xdr:spPr>
        <a:xfrm>
          <a:off x="9404427" y="13581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2" name="正方形/長方形 42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3" name="正方形/長方形 42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4" name="正方形/長方形 42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5" name="正方形/長方形 42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6" name="正方形/長方形 42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7" name="正方形/長方形 42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8" name="正方形/長方形 42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25,985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9" name="正方形/長方形 42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0" name="テキスト ボックス 42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1" name="直線コネクタ 43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2" name="直線コネクタ 431"/>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3" name="テキスト ボックス 432"/>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4" name="直線コネクタ 433"/>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5" name="テキスト ボックス 434"/>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6" name="直線コネクタ 435"/>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7" name="テキスト ボックス 436"/>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8" name="直線コネクタ 437"/>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9" name="テキスト ボックス 438"/>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0" name="直線コネクタ 439"/>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41" name="テキスト ボックス 440"/>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2" name="直線コネクタ 441"/>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3" name="テキスト ボックス 442"/>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4" name="直線コネクタ 44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5" name="テキスト ボックス 44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6"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11798</xdr:rowOff>
    </xdr:from>
    <xdr:to>
      <xdr:col>15</xdr:col>
      <xdr:colOff>180340</xdr:colOff>
      <xdr:row>99</xdr:row>
      <xdr:rowOff>98879</xdr:rowOff>
    </xdr:to>
    <xdr:cxnSp macro="">
      <xdr:nvCxnSpPr>
        <xdr:cNvPr id="447" name="直線コネクタ 446"/>
        <xdr:cNvCxnSpPr/>
      </xdr:nvCxnSpPr>
      <xdr:spPr>
        <a:xfrm flipV="1">
          <a:off x="10475595" y="15442298"/>
          <a:ext cx="1270" cy="1630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102706</xdr:rowOff>
    </xdr:from>
    <xdr:ext cx="249299" cy="259045"/>
    <xdr:sp macro="" textlink="">
      <xdr:nvSpPr>
        <xdr:cNvPr id="448" name="普通建設事業費 （ うち更新整備　）最小値テキスト"/>
        <xdr:cNvSpPr txBox="1"/>
      </xdr:nvSpPr>
      <xdr:spPr>
        <a:xfrm>
          <a:off x="10528300" y="17076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98879</xdr:rowOff>
    </xdr:from>
    <xdr:to>
      <xdr:col>15</xdr:col>
      <xdr:colOff>269875</xdr:colOff>
      <xdr:row>99</xdr:row>
      <xdr:rowOff>98879</xdr:rowOff>
    </xdr:to>
    <xdr:cxnSp macro="">
      <xdr:nvCxnSpPr>
        <xdr:cNvPr id="449" name="直線コネクタ 448"/>
        <xdr:cNvCxnSpPr/>
      </xdr:nvCxnSpPr>
      <xdr:spPr>
        <a:xfrm>
          <a:off x="10388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129925</xdr:rowOff>
    </xdr:from>
    <xdr:ext cx="534377" cy="259045"/>
    <xdr:sp macro="" textlink="">
      <xdr:nvSpPr>
        <xdr:cNvPr id="450" name="普通建設事業費 （ うち更新整備　）最大値テキスト"/>
        <xdr:cNvSpPr txBox="1"/>
      </xdr:nvSpPr>
      <xdr:spPr>
        <a:xfrm>
          <a:off x="10528300" y="1521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99,833</a:t>
          </a:r>
          <a:endParaRPr kumimoji="1" lang="ja-JP" altLang="en-US" sz="1000" b="1">
            <a:latin typeface="ＭＳ Ｐゴシック"/>
          </a:endParaRPr>
        </a:p>
      </xdr:txBody>
    </xdr:sp>
    <xdr:clientData/>
  </xdr:oneCellAnchor>
  <xdr:twoCellAnchor>
    <xdr:from>
      <xdr:col>15</xdr:col>
      <xdr:colOff>92075</xdr:colOff>
      <xdr:row>90</xdr:row>
      <xdr:rowOff>11798</xdr:rowOff>
    </xdr:from>
    <xdr:to>
      <xdr:col>15</xdr:col>
      <xdr:colOff>269875</xdr:colOff>
      <xdr:row>90</xdr:row>
      <xdr:rowOff>11798</xdr:rowOff>
    </xdr:to>
    <xdr:cxnSp macro="">
      <xdr:nvCxnSpPr>
        <xdr:cNvPr id="451" name="直線コネクタ 450"/>
        <xdr:cNvCxnSpPr/>
      </xdr:nvCxnSpPr>
      <xdr:spPr>
        <a:xfrm>
          <a:off x="10388600" y="1544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94</xdr:row>
      <xdr:rowOff>32389</xdr:rowOff>
    </xdr:from>
    <xdr:to>
      <xdr:col>15</xdr:col>
      <xdr:colOff>180975</xdr:colOff>
      <xdr:row>96</xdr:row>
      <xdr:rowOff>154805</xdr:rowOff>
    </xdr:to>
    <xdr:cxnSp macro="">
      <xdr:nvCxnSpPr>
        <xdr:cNvPr id="452" name="直線コネクタ 451"/>
        <xdr:cNvCxnSpPr/>
      </xdr:nvCxnSpPr>
      <xdr:spPr>
        <a:xfrm flipV="1">
          <a:off x="9639300" y="16148689"/>
          <a:ext cx="838200" cy="465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148055</xdr:rowOff>
    </xdr:from>
    <xdr:ext cx="534377" cy="259045"/>
    <xdr:sp macro="" textlink="">
      <xdr:nvSpPr>
        <xdr:cNvPr id="453" name="普通建設事業費 （ うち更新整備　）平均値テキスト"/>
        <xdr:cNvSpPr txBox="1"/>
      </xdr:nvSpPr>
      <xdr:spPr>
        <a:xfrm>
          <a:off x="10528300" y="166072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24,056</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169628</xdr:rowOff>
    </xdr:from>
    <xdr:to>
      <xdr:col>15</xdr:col>
      <xdr:colOff>231775</xdr:colOff>
      <xdr:row>97</xdr:row>
      <xdr:rowOff>99778</xdr:rowOff>
    </xdr:to>
    <xdr:sp macro="" textlink="">
      <xdr:nvSpPr>
        <xdr:cNvPr id="454" name="フローチャート : 判断 453"/>
        <xdr:cNvSpPr/>
      </xdr:nvSpPr>
      <xdr:spPr>
        <a:xfrm>
          <a:off x="10426700" y="1662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11339</xdr:rowOff>
    </xdr:from>
    <xdr:to>
      <xdr:col>14</xdr:col>
      <xdr:colOff>79375</xdr:colOff>
      <xdr:row>96</xdr:row>
      <xdr:rowOff>112939</xdr:rowOff>
    </xdr:to>
    <xdr:sp macro="" textlink="">
      <xdr:nvSpPr>
        <xdr:cNvPr id="455" name="フローチャート : 判断 454"/>
        <xdr:cNvSpPr/>
      </xdr:nvSpPr>
      <xdr:spPr>
        <a:xfrm>
          <a:off x="9588500" y="1647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129466</xdr:rowOff>
    </xdr:from>
    <xdr:ext cx="534377" cy="259045"/>
    <xdr:sp macro="" textlink="">
      <xdr:nvSpPr>
        <xdr:cNvPr id="456" name="テキスト ボックス 455"/>
        <xdr:cNvSpPr txBox="1"/>
      </xdr:nvSpPr>
      <xdr:spPr>
        <a:xfrm>
          <a:off x="9372111" y="16245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33,750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7" name="テキスト ボックス 45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8" name="テキスト ボックス 45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9" name="テキスト ボックス 45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0" name="テキスト ボックス 45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1" name="テキスト ボックス 46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93</xdr:row>
      <xdr:rowOff>153039</xdr:rowOff>
    </xdr:from>
    <xdr:to>
      <xdr:col>15</xdr:col>
      <xdr:colOff>231775</xdr:colOff>
      <xdr:row>94</xdr:row>
      <xdr:rowOff>83189</xdr:rowOff>
    </xdr:to>
    <xdr:sp macro="" textlink="">
      <xdr:nvSpPr>
        <xdr:cNvPr id="462" name="円/楕円 461"/>
        <xdr:cNvSpPr/>
      </xdr:nvSpPr>
      <xdr:spPr>
        <a:xfrm>
          <a:off x="10426700" y="1609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93</xdr:row>
      <xdr:rowOff>4466</xdr:rowOff>
    </xdr:from>
    <xdr:ext cx="534377" cy="259045"/>
    <xdr:sp macro="" textlink="">
      <xdr:nvSpPr>
        <xdr:cNvPr id="463" name="普通建設事業費 （ うち更新整備　）該当値テキスト"/>
        <xdr:cNvSpPr txBox="1"/>
      </xdr:nvSpPr>
      <xdr:spPr>
        <a:xfrm>
          <a:off x="10528300" y="15949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56,572</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104005</xdr:rowOff>
    </xdr:from>
    <xdr:to>
      <xdr:col>14</xdr:col>
      <xdr:colOff>79375</xdr:colOff>
      <xdr:row>97</xdr:row>
      <xdr:rowOff>34155</xdr:rowOff>
    </xdr:to>
    <xdr:sp macro="" textlink="">
      <xdr:nvSpPr>
        <xdr:cNvPr id="464" name="円/楕円 463"/>
        <xdr:cNvSpPr/>
      </xdr:nvSpPr>
      <xdr:spPr>
        <a:xfrm>
          <a:off x="9588500" y="16563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25282</xdr:rowOff>
    </xdr:from>
    <xdr:ext cx="534377" cy="259045"/>
    <xdr:sp macro="" textlink="">
      <xdr:nvSpPr>
        <xdr:cNvPr id="465" name="テキスト ボックス 464"/>
        <xdr:cNvSpPr txBox="1"/>
      </xdr:nvSpPr>
      <xdr:spPr>
        <a:xfrm>
          <a:off x="9372111" y="16655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28,075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6" name="正方形/長方形 46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7" name="正方形/長方形 46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8" name="正方形/長方形 46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9" name="正方形/長方形 46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0" name="正方形/長方形 46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1" name="正方形/長方形 47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2" name="正方形/長方形 47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3" name="正方形/長方形 47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4" name="テキスト ボックス 47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5" name="直線コネクタ 47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6" name="直線コネクタ 47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7" name="テキスト ボックス 47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8" name="直線コネクタ 47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79" name="テキスト ボックス 478"/>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0" name="直線コネクタ 47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81" name="テキスト ボックス 480"/>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2" name="直線コネクタ 48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83" name="テキスト ボックス 482"/>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4" name="直線コネクタ 48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5" name="テキスト ボックス 48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32</xdr:row>
      <xdr:rowOff>12507</xdr:rowOff>
    </xdr:from>
    <xdr:to>
      <xdr:col>23</xdr:col>
      <xdr:colOff>516889</xdr:colOff>
      <xdr:row>38</xdr:row>
      <xdr:rowOff>139700</xdr:rowOff>
    </xdr:to>
    <xdr:cxnSp macro="">
      <xdr:nvCxnSpPr>
        <xdr:cNvPr id="487" name="直線コネクタ 486"/>
        <xdr:cNvCxnSpPr/>
      </xdr:nvCxnSpPr>
      <xdr:spPr>
        <a:xfrm flipV="1">
          <a:off x="16317595" y="5498907"/>
          <a:ext cx="1269" cy="11558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88"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9" name="直線コネクタ 488"/>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130634</xdr:rowOff>
    </xdr:from>
    <xdr:ext cx="534377" cy="259045"/>
    <xdr:sp macro="" textlink="">
      <xdr:nvSpPr>
        <xdr:cNvPr id="490" name="災害復旧事業費最大値テキスト"/>
        <xdr:cNvSpPr txBox="1"/>
      </xdr:nvSpPr>
      <xdr:spPr>
        <a:xfrm>
          <a:off x="16370300" y="5274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25,282</a:t>
          </a:r>
          <a:endParaRPr kumimoji="1" lang="ja-JP" altLang="en-US" sz="1000" b="1">
            <a:latin typeface="ＭＳ Ｐゴシック"/>
          </a:endParaRPr>
        </a:p>
      </xdr:txBody>
    </xdr:sp>
    <xdr:clientData/>
  </xdr:oneCellAnchor>
  <xdr:twoCellAnchor>
    <xdr:from>
      <xdr:col>23</xdr:col>
      <xdr:colOff>428625</xdr:colOff>
      <xdr:row>32</xdr:row>
      <xdr:rowOff>12507</xdr:rowOff>
    </xdr:from>
    <xdr:to>
      <xdr:col>23</xdr:col>
      <xdr:colOff>606425</xdr:colOff>
      <xdr:row>32</xdr:row>
      <xdr:rowOff>12507</xdr:rowOff>
    </xdr:to>
    <xdr:cxnSp macro="">
      <xdr:nvCxnSpPr>
        <xdr:cNvPr id="491" name="直線コネクタ 490"/>
        <xdr:cNvCxnSpPr/>
      </xdr:nvCxnSpPr>
      <xdr:spPr>
        <a:xfrm>
          <a:off x="16230600" y="5498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132614</xdr:rowOff>
    </xdr:from>
    <xdr:to>
      <xdr:col>23</xdr:col>
      <xdr:colOff>517525</xdr:colOff>
      <xdr:row>38</xdr:row>
      <xdr:rowOff>135037</xdr:rowOff>
    </xdr:to>
    <xdr:cxnSp macro="">
      <xdr:nvCxnSpPr>
        <xdr:cNvPr id="492" name="直線コネクタ 491"/>
        <xdr:cNvCxnSpPr/>
      </xdr:nvCxnSpPr>
      <xdr:spPr>
        <a:xfrm flipV="1">
          <a:off x="15481300" y="6647714"/>
          <a:ext cx="838200" cy="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170116</xdr:rowOff>
    </xdr:from>
    <xdr:ext cx="469744" cy="259045"/>
    <xdr:sp macro="" textlink="">
      <xdr:nvSpPr>
        <xdr:cNvPr id="493" name="災害復旧事業費平均値テキスト"/>
        <xdr:cNvSpPr txBox="1"/>
      </xdr:nvSpPr>
      <xdr:spPr>
        <a:xfrm>
          <a:off x="16370300" y="63423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2,474</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147239</xdr:rowOff>
    </xdr:from>
    <xdr:to>
      <xdr:col>23</xdr:col>
      <xdr:colOff>568325</xdr:colOff>
      <xdr:row>38</xdr:row>
      <xdr:rowOff>77389</xdr:rowOff>
    </xdr:to>
    <xdr:sp macro="" textlink="">
      <xdr:nvSpPr>
        <xdr:cNvPr id="494" name="フローチャート : 判断 493"/>
        <xdr:cNvSpPr/>
      </xdr:nvSpPr>
      <xdr:spPr>
        <a:xfrm>
          <a:off x="16268700" y="649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132202</xdr:rowOff>
    </xdr:from>
    <xdr:to>
      <xdr:col>22</xdr:col>
      <xdr:colOff>365125</xdr:colOff>
      <xdr:row>38</xdr:row>
      <xdr:rowOff>135037</xdr:rowOff>
    </xdr:to>
    <xdr:cxnSp macro="">
      <xdr:nvCxnSpPr>
        <xdr:cNvPr id="495" name="直線コネクタ 494"/>
        <xdr:cNvCxnSpPr/>
      </xdr:nvCxnSpPr>
      <xdr:spPr>
        <a:xfrm>
          <a:off x="14592300" y="6647302"/>
          <a:ext cx="889000" cy="2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56302</xdr:rowOff>
    </xdr:from>
    <xdr:to>
      <xdr:col>22</xdr:col>
      <xdr:colOff>415925</xdr:colOff>
      <xdr:row>37</xdr:row>
      <xdr:rowOff>157902</xdr:rowOff>
    </xdr:to>
    <xdr:sp macro="" textlink="">
      <xdr:nvSpPr>
        <xdr:cNvPr id="496" name="フローチャート : 判断 495"/>
        <xdr:cNvSpPr/>
      </xdr:nvSpPr>
      <xdr:spPr>
        <a:xfrm>
          <a:off x="15430500" y="639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2979</xdr:rowOff>
    </xdr:from>
    <xdr:ext cx="469744" cy="259045"/>
    <xdr:sp macro="" textlink="">
      <xdr:nvSpPr>
        <xdr:cNvPr id="497" name="テキスト ボックス 496"/>
        <xdr:cNvSpPr txBox="1"/>
      </xdr:nvSpPr>
      <xdr:spPr>
        <a:xfrm>
          <a:off x="15246427" y="6175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4,463</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128041</xdr:rowOff>
    </xdr:from>
    <xdr:to>
      <xdr:col>21</xdr:col>
      <xdr:colOff>161925</xdr:colOff>
      <xdr:row>38</xdr:row>
      <xdr:rowOff>132202</xdr:rowOff>
    </xdr:to>
    <xdr:cxnSp macro="">
      <xdr:nvCxnSpPr>
        <xdr:cNvPr id="498" name="直線コネクタ 497"/>
        <xdr:cNvCxnSpPr/>
      </xdr:nvCxnSpPr>
      <xdr:spPr>
        <a:xfrm>
          <a:off x="13703300" y="6471691"/>
          <a:ext cx="889000" cy="175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113817</xdr:rowOff>
    </xdr:from>
    <xdr:to>
      <xdr:col>21</xdr:col>
      <xdr:colOff>212725</xdr:colOff>
      <xdr:row>37</xdr:row>
      <xdr:rowOff>43967</xdr:rowOff>
    </xdr:to>
    <xdr:sp macro="" textlink="">
      <xdr:nvSpPr>
        <xdr:cNvPr id="499" name="フローチャート : 判断 498"/>
        <xdr:cNvSpPr/>
      </xdr:nvSpPr>
      <xdr:spPr>
        <a:xfrm>
          <a:off x="14541500" y="628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35</xdr:row>
      <xdr:rowOff>60494</xdr:rowOff>
    </xdr:from>
    <xdr:ext cx="469744" cy="259045"/>
    <xdr:sp macro="" textlink="">
      <xdr:nvSpPr>
        <xdr:cNvPr id="500" name="テキスト ボックス 499"/>
        <xdr:cNvSpPr txBox="1"/>
      </xdr:nvSpPr>
      <xdr:spPr>
        <a:xfrm>
          <a:off x="14357427" y="6061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6,955</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128041</xdr:rowOff>
    </xdr:from>
    <xdr:to>
      <xdr:col>19</xdr:col>
      <xdr:colOff>644525</xdr:colOff>
      <xdr:row>38</xdr:row>
      <xdr:rowOff>41951</xdr:rowOff>
    </xdr:to>
    <xdr:cxnSp macro="">
      <xdr:nvCxnSpPr>
        <xdr:cNvPr id="501" name="直線コネクタ 500"/>
        <xdr:cNvCxnSpPr/>
      </xdr:nvCxnSpPr>
      <xdr:spPr>
        <a:xfrm flipV="1">
          <a:off x="12814300" y="6471691"/>
          <a:ext cx="889000" cy="85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60828</xdr:rowOff>
    </xdr:from>
    <xdr:to>
      <xdr:col>20</xdr:col>
      <xdr:colOff>9525</xdr:colOff>
      <xdr:row>36</xdr:row>
      <xdr:rowOff>162428</xdr:rowOff>
    </xdr:to>
    <xdr:sp macro="" textlink="">
      <xdr:nvSpPr>
        <xdr:cNvPr id="502" name="フローチャート : 判断 501"/>
        <xdr:cNvSpPr/>
      </xdr:nvSpPr>
      <xdr:spPr>
        <a:xfrm>
          <a:off x="13652500" y="6233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35</xdr:row>
      <xdr:rowOff>7505</xdr:rowOff>
    </xdr:from>
    <xdr:ext cx="469744" cy="259045"/>
    <xdr:sp macro="" textlink="">
      <xdr:nvSpPr>
        <xdr:cNvPr id="503" name="テキスト ボックス 502"/>
        <xdr:cNvSpPr txBox="1"/>
      </xdr:nvSpPr>
      <xdr:spPr>
        <a:xfrm>
          <a:off x="13468427" y="600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8,114</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99919</xdr:rowOff>
    </xdr:from>
    <xdr:to>
      <xdr:col>18</xdr:col>
      <xdr:colOff>492125</xdr:colOff>
      <xdr:row>37</xdr:row>
      <xdr:rowOff>30069</xdr:rowOff>
    </xdr:to>
    <xdr:sp macro="" textlink="">
      <xdr:nvSpPr>
        <xdr:cNvPr id="504" name="フローチャート : 判断 503"/>
        <xdr:cNvSpPr/>
      </xdr:nvSpPr>
      <xdr:spPr>
        <a:xfrm>
          <a:off x="12763500" y="6272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35</xdr:row>
      <xdr:rowOff>46596</xdr:rowOff>
    </xdr:from>
    <xdr:ext cx="469744" cy="259045"/>
    <xdr:sp macro="" textlink="">
      <xdr:nvSpPr>
        <xdr:cNvPr id="505" name="テキスト ボックス 504"/>
        <xdr:cNvSpPr txBox="1"/>
      </xdr:nvSpPr>
      <xdr:spPr>
        <a:xfrm>
          <a:off x="12579427" y="6047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7,259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6" name="テキスト ボックス 50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7" name="テキスト ボックス 50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8" name="テキスト ボックス 50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9" name="テキスト ボックス 50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0" name="テキスト ボックス 50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81814</xdr:rowOff>
    </xdr:from>
    <xdr:to>
      <xdr:col>23</xdr:col>
      <xdr:colOff>568325</xdr:colOff>
      <xdr:row>39</xdr:row>
      <xdr:rowOff>11964</xdr:rowOff>
    </xdr:to>
    <xdr:sp macro="" textlink="">
      <xdr:nvSpPr>
        <xdr:cNvPr id="511" name="円/楕円 510"/>
        <xdr:cNvSpPr/>
      </xdr:nvSpPr>
      <xdr:spPr>
        <a:xfrm>
          <a:off x="16268700" y="6596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168191</xdr:rowOff>
    </xdr:from>
    <xdr:ext cx="378565" cy="259045"/>
    <xdr:sp macro="" textlink="">
      <xdr:nvSpPr>
        <xdr:cNvPr id="512" name="災害復旧事業費該当値テキスト"/>
        <xdr:cNvSpPr txBox="1"/>
      </xdr:nvSpPr>
      <xdr:spPr>
        <a:xfrm>
          <a:off x="16370300" y="65118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84237</xdr:rowOff>
    </xdr:from>
    <xdr:to>
      <xdr:col>22</xdr:col>
      <xdr:colOff>415925</xdr:colOff>
      <xdr:row>39</xdr:row>
      <xdr:rowOff>14387</xdr:rowOff>
    </xdr:to>
    <xdr:sp macro="" textlink="">
      <xdr:nvSpPr>
        <xdr:cNvPr id="513" name="円/楕円 512"/>
        <xdr:cNvSpPr/>
      </xdr:nvSpPr>
      <xdr:spPr>
        <a:xfrm>
          <a:off x="15430500" y="6599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5514</xdr:rowOff>
    </xdr:from>
    <xdr:ext cx="378565" cy="259045"/>
    <xdr:sp macro="" textlink="">
      <xdr:nvSpPr>
        <xdr:cNvPr id="514" name="テキスト ボックス 513"/>
        <xdr:cNvSpPr txBox="1"/>
      </xdr:nvSpPr>
      <xdr:spPr>
        <a:xfrm>
          <a:off x="15292017" y="66920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81402</xdr:rowOff>
    </xdr:from>
    <xdr:to>
      <xdr:col>21</xdr:col>
      <xdr:colOff>212725</xdr:colOff>
      <xdr:row>39</xdr:row>
      <xdr:rowOff>11552</xdr:rowOff>
    </xdr:to>
    <xdr:sp macro="" textlink="">
      <xdr:nvSpPr>
        <xdr:cNvPr id="515" name="円/楕円 514"/>
        <xdr:cNvSpPr/>
      </xdr:nvSpPr>
      <xdr:spPr>
        <a:xfrm>
          <a:off x="14541500" y="659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2679</xdr:rowOff>
    </xdr:from>
    <xdr:ext cx="378565" cy="259045"/>
    <xdr:sp macro="" textlink="">
      <xdr:nvSpPr>
        <xdr:cNvPr id="516" name="テキスト ボックス 515"/>
        <xdr:cNvSpPr txBox="1"/>
      </xdr:nvSpPr>
      <xdr:spPr>
        <a:xfrm>
          <a:off x="14403017" y="66892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77241</xdr:rowOff>
    </xdr:from>
    <xdr:to>
      <xdr:col>20</xdr:col>
      <xdr:colOff>9525</xdr:colOff>
      <xdr:row>38</xdr:row>
      <xdr:rowOff>7392</xdr:rowOff>
    </xdr:to>
    <xdr:sp macro="" textlink="">
      <xdr:nvSpPr>
        <xdr:cNvPr id="517" name="円/楕円 516"/>
        <xdr:cNvSpPr/>
      </xdr:nvSpPr>
      <xdr:spPr>
        <a:xfrm>
          <a:off x="13652500" y="642089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169968</xdr:rowOff>
    </xdr:from>
    <xdr:ext cx="469744" cy="259045"/>
    <xdr:sp macro="" textlink="">
      <xdr:nvSpPr>
        <xdr:cNvPr id="518" name="テキスト ボックス 517"/>
        <xdr:cNvSpPr txBox="1"/>
      </xdr:nvSpPr>
      <xdr:spPr>
        <a:xfrm>
          <a:off x="13468427" y="6513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4,005</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162601</xdr:rowOff>
    </xdr:from>
    <xdr:to>
      <xdr:col>18</xdr:col>
      <xdr:colOff>492125</xdr:colOff>
      <xdr:row>38</xdr:row>
      <xdr:rowOff>92751</xdr:rowOff>
    </xdr:to>
    <xdr:sp macro="" textlink="">
      <xdr:nvSpPr>
        <xdr:cNvPr id="519" name="円/楕円 518"/>
        <xdr:cNvSpPr/>
      </xdr:nvSpPr>
      <xdr:spPr>
        <a:xfrm>
          <a:off x="12763500" y="6506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83878</xdr:rowOff>
    </xdr:from>
    <xdr:ext cx="469744" cy="259045"/>
    <xdr:sp macro="" textlink="">
      <xdr:nvSpPr>
        <xdr:cNvPr id="520" name="テキスト ボックス 519"/>
        <xdr:cNvSpPr txBox="1"/>
      </xdr:nvSpPr>
      <xdr:spPr>
        <a:xfrm>
          <a:off x="12579427" y="6598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2,138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1" name="正方形/長方形 52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2" name="正方形/長方形 52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3" name="正方形/長方形 52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4" name="正方形/長方形 52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5" name="正方形/長方形 52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6" name="正方形/長方形 52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7" name="正方形/長方形 52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8" name="正方形/長方形 52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9" name="テキスト ボックス 52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0" name="直線コネクタ 52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1" name="直線コネクタ 53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2" name="テキスト ボックス 53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3" name="直線コネクタ 53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4" name="テキスト ボックス 53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6" name="直線コネクタ 53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8" name="直線コネクタ 53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0" name="直線コネクタ 53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1" name="直線コネクタ 54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3" name="フローチャート : 判断 54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4" name="直線コネクタ 54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5" name="フローチャート : 判断 54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6" name="テキスト ボックス 545"/>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7" name="直線コネクタ 54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8" name="フローチャート : 判断 54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9" name="テキスト ボックス 548"/>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0" name="直線コネクタ 54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1" name="フローチャート : 判断 55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2" name="テキスト ボックス 551"/>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3" name="フローチャート : 判断 55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4" name="テキスト ボックス 553"/>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5" name="テキスト ボックス 55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6" name="テキスト ボックス 55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7" name="テキスト ボックス 55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8" name="テキスト ボックス 55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9" name="テキスト ボックス 55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0" name="円/楕円 55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2" name="円/楕円 56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3" name="テキスト ボックス 562"/>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4" name="円/楕円 56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5" name="テキスト ボックス 564"/>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6" name="円/楕円 56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7" name="テキスト ボックス 566"/>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8" name="円/楕円 56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9" name="テキスト ボックス 568"/>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0" name="正方形/長方形 56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1" name="正方形/長方形 57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2" name="正方形/長方形 57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3" name="正方形/長方形 57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4" name="正方形/長方形 57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5" name="正方形/長方形 57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6" name="正方形/長方形 57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56,242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7" name="正方形/長方形 57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8" name="テキスト ボックス 57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9" name="直線コネクタ 57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0" name="直線コネクタ 579"/>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1" name="テキスト ボックス 580"/>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2" name="直線コネクタ 581"/>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3" name="テキスト ボックス 582"/>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4" name="直線コネクタ 583"/>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5" name="テキスト ボックス 584"/>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6" name="直線コネクタ 585"/>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7" name="テキスト ボックス 586"/>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88" name="直線コネクタ 587"/>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89" name="テキスト ボックス 588"/>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0" name="直線コネクタ 589"/>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1" name="テキスト ボックス 590"/>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2" name="直線コネクタ 59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3" name="テキスト ボックス 59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147755</xdr:rowOff>
    </xdr:from>
    <xdr:to>
      <xdr:col>23</xdr:col>
      <xdr:colOff>516889</xdr:colOff>
      <xdr:row>78</xdr:row>
      <xdr:rowOff>122293</xdr:rowOff>
    </xdr:to>
    <xdr:cxnSp macro="">
      <xdr:nvCxnSpPr>
        <xdr:cNvPr id="595" name="直線コネクタ 594"/>
        <xdr:cNvCxnSpPr/>
      </xdr:nvCxnSpPr>
      <xdr:spPr>
        <a:xfrm flipV="1">
          <a:off x="16317595" y="12149255"/>
          <a:ext cx="1269" cy="1346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126120</xdr:rowOff>
    </xdr:from>
    <xdr:ext cx="534377" cy="259045"/>
    <xdr:sp macro="" textlink="">
      <xdr:nvSpPr>
        <xdr:cNvPr id="596" name="公債費最小値テキスト"/>
        <xdr:cNvSpPr txBox="1"/>
      </xdr:nvSpPr>
      <xdr:spPr>
        <a:xfrm>
          <a:off x="16370300" y="13499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13,599</a:t>
          </a:r>
          <a:endParaRPr kumimoji="1" lang="ja-JP" altLang="en-US" sz="1000" b="1">
            <a:latin typeface="ＭＳ Ｐゴシック"/>
          </a:endParaRPr>
        </a:p>
      </xdr:txBody>
    </xdr:sp>
    <xdr:clientData/>
  </xdr:oneCellAnchor>
  <xdr:twoCellAnchor>
    <xdr:from>
      <xdr:col>23</xdr:col>
      <xdr:colOff>428625</xdr:colOff>
      <xdr:row>78</xdr:row>
      <xdr:rowOff>122293</xdr:rowOff>
    </xdr:from>
    <xdr:to>
      <xdr:col>23</xdr:col>
      <xdr:colOff>606425</xdr:colOff>
      <xdr:row>78</xdr:row>
      <xdr:rowOff>122293</xdr:rowOff>
    </xdr:to>
    <xdr:cxnSp macro="">
      <xdr:nvCxnSpPr>
        <xdr:cNvPr id="597" name="直線コネクタ 596"/>
        <xdr:cNvCxnSpPr/>
      </xdr:nvCxnSpPr>
      <xdr:spPr>
        <a:xfrm>
          <a:off x="16230600" y="13495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94432</xdr:rowOff>
    </xdr:from>
    <xdr:ext cx="599010" cy="259045"/>
    <xdr:sp macro="" textlink="">
      <xdr:nvSpPr>
        <xdr:cNvPr id="598" name="公債費最大値テキスト"/>
        <xdr:cNvSpPr txBox="1"/>
      </xdr:nvSpPr>
      <xdr:spPr>
        <a:xfrm>
          <a:off x="16370300" y="11924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137,260</a:t>
          </a:r>
          <a:endParaRPr kumimoji="1" lang="ja-JP" altLang="en-US" sz="1000" b="1">
            <a:latin typeface="ＭＳ Ｐゴシック"/>
          </a:endParaRPr>
        </a:p>
      </xdr:txBody>
    </xdr:sp>
    <xdr:clientData/>
  </xdr:oneCellAnchor>
  <xdr:twoCellAnchor>
    <xdr:from>
      <xdr:col>23</xdr:col>
      <xdr:colOff>428625</xdr:colOff>
      <xdr:row>70</xdr:row>
      <xdr:rowOff>147755</xdr:rowOff>
    </xdr:from>
    <xdr:to>
      <xdr:col>23</xdr:col>
      <xdr:colOff>606425</xdr:colOff>
      <xdr:row>70</xdr:row>
      <xdr:rowOff>147755</xdr:rowOff>
    </xdr:to>
    <xdr:cxnSp macro="">
      <xdr:nvCxnSpPr>
        <xdr:cNvPr id="599" name="直線コネクタ 598"/>
        <xdr:cNvCxnSpPr/>
      </xdr:nvCxnSpPr>
      <xdr:spPr>
        <a:xfrm>
          <a:off x="16230600" y="12149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13872</xdr:rowOff>
    </xdr:from>
    <xdr:to>
      <xdr:col>23</xdr:col>
      <xdr:colOff>517525</xdr:colOff>
      <xdr:row>77</xdr:row>
      <xdr:rowOff>50567</xdr:rowOff>
    </xdr:to>
    <xdr:cxnSp macro="">
      <xdr:nvCxnSpPr>
        <xdr:cNvPr id="600" name="直線コネクタ 599"/>
        <xdr:cNvCxnSpPr/>
      </xdr:nvCxnSpPr>
      <xdr:spPr>
        <a:xfrm>
          <a:off x="15481300" y="13215522"/>
          <a:ext cx="838200" cy="36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37144</xdr:rowOff>
    </xdr:from>
    <xdr:ext cx="534377" cy="259045"/>
    <xdr:sp macro="" textlink="">
      <xdr:nvSpPr>
        <xdr:cNvPr id="601" name="公債費平均値テキスト"/>
        <xdr:cNvSpPr txBox="1"/>
      </xdr:nvSpPr>
      <xdr:spPr>
        <a:xfrm>
          <a:off x="16370300" y="127244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66,106</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14267</xdr:rowOff>
    </xdr:from>
    <xdr:to>
      <xdr:col>23</xdr:col>
      <xdr:colOff>568325</xdr:colOff>
      <xdr:row>75</xdr:row>
      <xdr:rowOff>115867</xdr:rowOff>
    </xdr:to>
    <xdr:sp macro="" textlink="">
      <xdr:nvSpPr>
        <xdr:cNvPr id="602" name="フローチャート : 判断 601"/>
        <xdr:cNvSpPr/>
      </xdr:nvSpPr>
      <xdr:spPr>
        <a:xfrm>
          <a:off x="16268700" y="12873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13872</xdr:rowOff>
    </xdr:from>
    <xdr:to>
      <xdr:col>22</xdr:col>
      <xdr:colOff>365125</xdr:colOff>
      <xdr:row>77</xdr:row>
      <xdr:rowOff>24039</xdr:rowOff>
    </xdr:to>
    <xdr:cxnSp macro="">
      <xdr:nvCxnSpPr>
        <xdr:cNvPr id="603" name="直線コネクタ 602"/>
        <xdr:cNvCxnSpPr/>
      </xdr:nvCxnSpPr>
      <xdr:spPr>
        <a:xfrm flipV="1">
          <a:off x="14592300" y="13215522"/>
          <a:ext cx="889000" cy="10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30269</xdr:rowOff>
    </xdr:from>
    <xdr:to>
      <xdr:col>22</xdr:col>
      <xdr:colOff>415925</xdr:colOff>
      <xdr:row>75</xdr:row>
      <xdr:rowOff>131869</xdr:rowOff>
    </xdr:to>
    <xdr:sp macro="" textlink="">
      <xdr:nvSpPr>
        <xdr:cNvPr id="604" name="フローチャート : 判断 603"/>
        <xdr:cNvSpPr/>
      </xdr:nvSpPr>
      <xdr:spPr>
        <a:xfrm>
          <a:off x="15430500" y="12889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148396</xdr:rowOff>
    </xdr:from>
    <xdr:ext cx="534377" cy="259045"/>
    <xdr:sp macro="" textlink="">
      <xdr:nvSpPr>
        <xdr:cNvPr id="605" name="テキスト ボックス 604"/>
        <xdr:cNvSpPr txBox="1"/>
      </xdr:nvSpPr>
      <xdr:spPr>
        <a:xfrm>
          <a:off x="15214111" y="12664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64,636</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155440</xdr:rowOff>
    </xdr:from>
    <xdr:to>
      <xdr:col>21</xdr:col>
      <xdr:colOff>161925</xdr:colOff>
      <xdr:row>77</xdr:row>
      <xdr:rowOff>24039</xdr:rowOff>
    </xdr:to>
    <xdr:cxnSp macro="">
      <xdr:nvCxnSpPr>
        <xdr:cNvPr id="606" name="直線コネクタ 605"/>
        <xdr:cNvCxnSpPr/>
      </xdr:nvCxnSpPr>
      <xdr:spPr>
        <a:xfrm>
          <a:off x="13703300" y="13185640"/>
          <a:ext cx="889000" cy="40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36464</xdr:rowOff>
    </xdr:from>
    <xdr:to>
      <xdr:col>21</xdr:col>
      <xdr:colOff>212725</xdr:colOff>
      <xdr:row>75</xdr:row>
      <xdr:rowOff>138064</xdr:rowOff>
    </xdr:to>
    <xdr:sp macro="" textlink="">
      <xdr:nvSpPr>
        <xdr:cNvPr id="607" name="フローチャート : 判断 606"/>
        <xdr:cNvSpPr/>
      </xdr:nvSpPr>
      <xdr:spPr>
        <a:xfrm>
          <a:off x="14541500" y="12895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154591</xdr:rowOff>
    </xdr:from>
    <xdr:ext cx="534377" cy="259045"/>
    <xdr:sp macro="" textlink="">
      <xdr:nvSpPr>
        <xdr:cNvPr id="608" name="テキスト ボックス 607"/>
        <xdr:cNvSpPr txBox="1"/>
      </xdr:nvSpPr>
      <xdr:spPr>
        <a:xfrm>
          <a:off x="14325111" y="12670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64,067</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136032</xdr:rowOff>
    </xdr:from>
    <xdr:to>
      <xdr:col>19</xdr:col>
      <xdr:colOff>644525</xdr:colOff>
      <xdr:row>76</xdr:row>
      <xdr:rowOff>155440</xdr:rowOff>
    </xdr:to>
    <xdr:cxnSp macro="">
      <xdr:nvCxnSpPr>
        <xdr:cNvPr id="609" name="直線コネクタ 608"/>
        <xdr:cNvCxnSpPr/>
      </xdr:nvCxnSpPr>
      <xdr:spPr>
        <a:xfrm>
          <a:off x="12814300" y="13166232"/>
          <a:ext cx="889000" cy="19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32632</xdr:rowOff>
    </xdr:from>
    <xdr:to>
      <xdr:col>20</xdr:col>
      <xdr:colOff>9525</xdr:colOff>
      <xdr:row>75</xdr:row>
      <xdr:rowOff>134232</xdr:rowOff>
    </xdr:to>
    <xdr:sp macro="" textlink="">
      <xdr:nvSpPr>
        <xdr:cNvPr id="610" name="フローチャート : 判断 609"/>
        <xdr:cNvSpPr/>
      </xdr:nvSpPr>
      <xdr:spPr>
        <a:xfrm>
          <a:off x="13652500" y="12891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150759</xdr:rowOff>
    </xdr:from>
    <xdr:ext cx="534377" cy="259045"/>
    <xdr:sp macro="" textlink="">
      <xdr:nvSpPr>
        <xdr:cNvPr id="611" name="テキスト ボックス 610"/>
        <xdr:cNvSpPr txBox="1"/>
      </xdr:nvSpPr>
      <xdr:spPr>
        <a:xfrm>
          <a:off x="13436111" y="12666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64,419</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6985</xdr:rowOff>
    </xdr:from>
    <xdr:to>
      <xdr:col>18</xdr:col>
      <xdr:colOff>492125</xdr:colOff>
      <xdr:row>75</xdr:row>
      <xdr:rowOff>108585</xdr:rowOff>
    </xdr:to>
    <xdr:sp macro="" textlink="">
      <xdr:nvSpPr>
        <xdr:cNvPr id="612" name="フローチャート : 判断 611"/>
        <xdr:cNvSpPr/>
      </xdr:nvSpPr>
      <xdr:spPr>
        <a:xfrm>
          <a:off x="12763500" y="1286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125112</xdr:rowOff>
    </xdr:from>
    <xdr:ext cx="534377" cy="259045"/>
    <xdr:sp macro="" textlink="">
      <xdr:nvSpPr>
        <xdr:cNvPr id="613" name="テキスト ボックス 612"/>
        <xdr:cNvSpPr txBox="1"/>
      </xdr:nvSpPr>
      <xdr:spPr>
        <a:xfrm>
          <a:off x="12547111" y="12640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4" name="テキスト ボックス 61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5" name="テキスト ボックス 61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6" name="テキスト ボックス 61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7" name="テキスト ボックス 61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8" name="テキスト ボックス 61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171217</xdr:rowOff>
    </xdr:from>
    <xdr:to>
      <xdr:col>23</xdr:col>
      <xdr:colOff>568325</xdr:colOff>
      <xdr:row>77</xdr:row>
      <xdr:rowOff>101367</xdr:rowOff>
    </xdr:to>
    <xdr:sp macro="" textlink="">
      <xdr:nvSpPr>
        <xdr:cNvPr id="619" name="円/楕円 618"/>
        <xdr:cNvSpPr/>
      </xdr:nvSpPr>
      <xdr:spPr>
        <a:xfrm>
          <a:off x="16268700" y="13201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149644</xdr:rowOff>
    </xdr:from>
    <xdr:ext cx="534377" cy="259045"/>
    <xdr:sp macro="" textlink="">
      <xdr:nvSpPr>
        <xdr:cNvPr id="620" name="公債費該当値テキスト"/>
        <xdr:cNvSpPr txBox="1"/>
      </xdr:nvSpPr>
      <xdr:spPr>
        <a:xfrm>
          <a:off x="16370300" y="13179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35,938</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134522</xdr:rowOff>
    </xdr:from>
    <xdr:to>
      <xdr:col>22</xdr:col>
      <xdr:colOff>415925</xdr:colOff>
      <xdr:row>77</xdr:row>
      <xdr:rowOff>64672</xdr:rowOff>
    </xdr:to>
    <xdr:sp macro="" textlink="">
      <xdr:nvSpPr>
        <xdr:cNvPr id="621" name="円/楕円 620"/>
        <xdr:cNvSpPr/>
      </xdr:nvSpPr>
      <xdr:spPr>
        <a:xfrm>
          <a:off x="15430500" y="13164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55799</xdr:rowOff>
    </xdr:from>
    <xdr:ext cx="534377" cy="259045"/>
    <xdr:sp macro="" textlink="">
      <xdr:nvSpPr>
        <xdr:cNvPr id="622" name="テキスト ボックス 621"/>
        <xdr:cNvSpPr txBox="1"/>
      </xdr:nvSpPr>
      <xdr:spPr>
        <a:xfrm>
          <a:off x="15214111" y="13257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39,309</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144689</xdr:rowOff>
    </xdr:from>
    <xdr:to>
      <xdr:col>21</xdr:col>
      <xdr:colOff>212725</xdr:colOff>
      <xdr:row>77</xdr:row>
      <xdr:rowOff>74839</xdr:rowOff>
    </xdr:to>
    <xdr:sp macro="" textlink="">
      <xdr:nvSpPr>
        <xdr:cNvPr id="623" name="円/楕円 622"/>
        <xdr:cNvSpPr/>
      </xdr:nvSpPr>
      <xdr:spPr>
        <a:xfrm>
          <a:off x="14541500" y="13174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65966</xdr:rowOff>
    </xdr:from>
    <xdr:ext cx="534377" cy="259045"/>
    <xdr:sp macro="" textlink="">
      <xdr:nvSpPr>
        <xdr:cNvPr id="624" name="テキスト ボックス 623"/>
        <xdr:cNvSpPr txBox="1"/>
      </xdr:nvSpPr>
      <xdr:spPr>
        <a:xfrm>
          <a:off x="14325111" y="13267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38,375</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104640</xdr:rowOff>
    </xdr:from>
    <xdr:to>
      <xdr:col>20</xdr:col>
      <xdr:colOff>9525</xdr:colOff>
      <xdr:row>77</xdr:row>
      <xdr:rowOff>34790</xdr:rowOff>
    </xdr:to>
    <xdr:sp macro="" textlink="">
      <xdr:nvSpPr>
        <xdr:cNvPr id="625" name="円/楕円 624"/>
        <xdr:cNvSpPr/>
      </xdr:nvSpPr>
      <xdr:spPr>
        <a:xfrm>
          <a:off x="13652500" y="1313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25917</xdr:rowOff>
    </xdr:from>
    <xdr:ext cx="534377" cy="259045"/>
    <xdr:sp macro="" textlink="">
      <xdr:nvSpPr>
        <xdr:cNvPr id="626" name="テキスト ボックス 625"/>
        <xdr:cNvSpPr txBox="1"/>
      </xdr:nvSpPr>
      <xdr:spPr>
        <a:xfrm>
          <a:off x="13436111" y="13227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42,054</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85232</xdr:rowOff>
    </xdr:from>
    <xdr:to>
      <xdr:col>18</xdr:col>
      <xdr:colOff>492125</xdr:colOff>
      <xdr:row>77</xdr:row>
      <xdr:rowOff>15382</xdr:rowOff>
    </xdr:to>
    <xdr:sp macro="" textlink="">
      <xdr:nvSpPr>
        <xdr:cNvPr id="627" name="円/楕円 626"/>
        <xdr:cNvSpPr/>
      </xdr:nvSpPr>
      <xdr:spPr>
        <a:xfrm>
          <a:off x="12763500" y="13115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6509</xdr:rowOff>
    </xdr:from>
    <xdr:ext cx="534377" cy="259045"/>
    <xdr:sp macro="" textlink="">
      <xdr:nvSpPr>
        <xdr:cNvPr id="628" name="テキスト ボックス 627"/>
        <xdr:cNvSpPr txBox="1"/>
      </xdr:nvSpPr>
      <xdr:spPr>
        <a:xfrm>
          <a:off x="12547111" y="13208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43,837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9" name="正方形/長方形 62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0" name="正方形/長方形 62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1" name="正方形/長方形 63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2" name="正方形/長方形 63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3" name="正方形/長方形 63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4" name="正方形/長方形 63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5" name="正方形/長方形 63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8,032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6" name="正方形/長方形 63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7" name="テキスト ボックス 63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8" name="直線コネクタ 63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39" name="直線コネクタ 638"/>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40" name="テキスト ボックス 639"/>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41" name="直線コネクタ 640"/>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42" name="テキスト ボックス 641"/>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43" name="直線コネクタ 642"/>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44" name="テキスト ボックス 643"/>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45" name="直線コネクタ 644"/>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46" name="テキスト ボックス 645"/>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47" name="直線コネクタ 646"/>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48" name="テキスト ボックス 647"/>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49" name="直線コネクタ 648"/>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50" name="テキスト ボックス 649"/>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1" name="直線コネクタ 65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2" name="テキスト ボックス 65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63871</xdr:rowOff>
    </xdr:from>
    <xdr:to>
      <xdr:col>23</xdr:col>
      <xdr:colOff>516889</xdr:colOff>
      <xdr:row>99</xdr:row>
      <xdr:rowOff>94748</xdr:rowOff>
    </xdr:to>
    <xdr:cxnSp macro="">
      <xdr:nvCxnSpPr>
        <xdr:cNvPr id="654" name="直線コネクタ 653"/>
        <xdr:cNvCxnSpPr/>
      </xdr:nvCxnSpPr>
      <xdr:spPr>
        <a:xfrm flipV="1">
          <a:off x="16317595" y="15494371"/>
          <a:ext cx="1269" cy="1573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98575</xdr:rowOff>
    </xdr:from>
    <xdr:ext cx="378565" cy="259045"/>
    <xdr:sp macro="" textlink="">
      <xdr:nvSpPr>
        <xdr:cNvPr id="655" name="積立金最小値テキスト"/>
        <xdr:cNvSpPr txBox="1"/>
      </xdr:nvSpPr>
      <xdr:spPr>
        <a:xfrm>
          <a:off x="16370300" y="170721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428625</xdr:colOff>
      <xdr:row>99</xdr:row>
      <xdr:rowOff>94748</xdr:rowOff>
    </xdr:from>
    <xdr:to>
      <xdr:col>23</xdr:col>
      <xdr:colOff>606425</xdr:colOff>
      <xdr:row>99</xdr:row>
      <xdr:rowOff>94748</xdr:rowOff>
    </xdr:to>
    <xdr:cxnSp macro="">
      <xdr:nvCxnSpPr>
        <xdr:cNvPr id="656" name="直線コネクタ 655"/>
        <xdr:cNvCxnSpPr/>
      </xdr:nvCxnSpPr>
      <xdr:spPr>
        <a:xfrm>
          <a:off x="16230600" y="17068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10548</xdr:rowOff>
    </xdr:from>
    <xdr:ext cx="534377" cy="259045"/>
    <xdr:sp macro="" textlink="">
      <xdr:nvSpPr>
        <xdr:cNvPr id="657" name="積立金最大値テキスト"/>
        <xdr:cNvSpPr txBox="1"/>
      </xdr:nvSpPr>
      <xdr:spPr>
        <a:xfrm>
          <a:off x="16370300" y="15269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96,644</a:t>
          </a:r>
          <a:endParaRPr kumimoji="1" lang="ja-JP" altLang="en-US" sz="1000" b="1">
            <a:latin typeface="ＭＳ Ｐゴシック"/>
          </a:endParaRPr>
        </a:p>
      </xdr:txBody>
    </xdr:sp>
    <xdr:clientData/>
  </xdr:oneCellAnchor>
  <xdr:twoCellAnchor>
    <xdr:from>
      <xdr:col>23</xdr:col>
      <xdr:colOff>428625</xdr:colOff>
      <xdr:row>90</xdr:row>
      <xdr:rowOff>63871</xdr:rowOff>
    </xdr:from>
    <xdr:to>
      <xdr:col>23</xdr:col>
      <xdr:colOff>606425</xdr:colOff>
      <xdr:row>90</xdr:row>
      <xdr:rowOff>63871</xdr:rowOff>
    </xdr:to>
    <xdr:cxnSp macro="">
      <xdr:nvCxnSpPr>
        <xdr:cNvPr id="658" name="直線コネクタ 657"/>
        <xdr:cNvCxnSpPr/>
      </xdr:nvCxnSpPr>
      <xdr:spPr>
        <a:xfrm>
          <a:off x="16230600" y="15494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7046</xdr:rowOff>
    </xdr:from>
    <xdr:to>
      <xdr:col>23</xdr:col>
      <xdr:colOff>517525</xdr:colOff>
      <xdr:row>99</xdr:row>
      <xdr:rowOff>44667</xdr:rowOff>
    </xdr:to>
    <xdr:cxnSp macro="">
      <xdr:nvCxnSpPr>
        <xdr:cNvPr id="659" name="直線コネクタ 658"/>
        <xdr:cNvCxnSpPr/>
      </xdr:nvCxnSpPr>
      <xdr:spPr>
        <a:xfrm flipV="1">
          <a:off x="15481300" y="16980596"/>
          <a:ext cx="838200" cy="37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43229</xdr:rowOff>
    </xdr:from>
    <xdr:ext cx="534377" cy="259045"/>
    <xdr:sp macro="" textlink="">
      <xdr:nvSpPr>
        <xdr:cNvPr id="660" name="積立金平均値テキスト"/>
        <xdr:cNvSpPr txBox="1"/>
      </xdr:nvSpPr>
      <xdr:spPr>
        <a:xfrm>
          <a:off x="16370300" y="165024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20352</xdr:rowOff>
    </xdr:from>
    <xdr:to>
      <xdr:col>23</xdr:col>
      <xdr:colOff>568325</xdr:colOff>
      <xdr:row>97</xdr:row>
      <xdr:rowOff>121952</xdr:rowOff>
    </xdr:to>
    <xdr:sp macro="" textlink="">
      <xdr:nvSpPr>
        <xdr:cNvPr id="661" name="フローチャート : 判断 660"/>
        <xdr:cNvSpPr/>
      </xdr:nvSpPr>
      <xdr:spPr>
        <a:xfrm>
          <a:off x="16268700" y="16651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44667</xdr:rowOff>
    </xdr:from>
    <xdr:to>
      <xdr:col>22</xdr:col>
      <xdr:colOff>365125</xdr:colOff>
      <xdr:row>99</xdr:row>
      <xdr:rowOff>50578</xdr:rowOff>
    </xdr:to>
    <xdr:cxnSp macro="">
      <xdr:nvCxnSpPr>
        <xdr:cNvPr id="662" name="直線コネクタ 661"/>
        <xdr:cNvCxnSpPr/>
      </xdr:nvCxnSpPr>
      <xdr:spPr>
        <a:xfrm flipV="1">
          <a:off x="14592300" y="17018217"/>
          <a:ext cx="889000" cy="5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170968</xdr:rowOff>
    </xdr:from>
    <xdr:to>
      <xdr:col>22</xdr:col>
      <xdr:colOff>415925</xdr:colOff>
      <xdr:row>98</xdr:row>
      <xdr:rowOff>101118</xdr:rowOff>
    </xdr:to>
    <xdr:sp macro="" textlink="">
      <xdr:nvSpPr>
        <xdr:cNvPr id="663" name="フローチャート : 判断 662"/>
        <xdr:cNvSpPr/>
      </xdr:nvSpPr>
      <xdr:spPr>
        <a:xfrm>
          <a:off x="15430500" y="1680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117645</xdr:rowOff>
    </xdr:from>
    <xdr:ext cx="534377" cy="259045"/>
    <xdr:sp macro="" textlink="">
      <xdr:nvSpPr>
        <xdr:cNvPr id="664" name="テキスト ボックス 663"/>
        <xdr:cNvSpPr txBox="1"/>
      </xdr:nvSpPr>
      <xdr:spPr>
        <a:xfrm>
          <a:off x="15214111" y="16576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13,474</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162413</xdr:rowOff>
    </xdr:from>
    <xdr:to>
      <xdr:col>21</xdr:col>
      <xdr:colOff>161925</xdr:colOff>
      <xdr:row>99</xdr:row>
      <xdr:rowOff>50578</xdr:rowOff>
    </xdr:to>
    <xdr:cxnSp macro="">
      <xdr:nvCxnSpPr>
        <xdr:cNvPr id="665" name="直線コネクタ 664"/>
        <xdr:cNvCxnSpPr/>
      </xdr:nvCxnSpPr>
      <xdr:spPr>
        <a:xfrm>
          <a:off x="13703300" y="16964513"/>
          <a:ext cx="889000" cy="5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16956</xdr:rowOff>
    </xdr:from>
    <xdr:to>
      <xdr:col>21</xdr:col>
      <xdr:colOff>212725</xdr:colOff>
      <xdr:row>97</xdr:row>
      <xdr:rowOff>118556</xdr:rowOff>
    </xdr:to>
    <xdr:sp macro="" textlink="">
      <xdr:nvSpPr>
        <xdr:cNvPr id="666" name="フローチャート : 判断 665"/>
        <xdr:cNvSpPr/>
      </xdr:nvSpPr>
      <xdr:spPr>
        <a:xfrm>
          <a:off x="14541500" y="16647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135083</xdr:rowOff>
    </xdr:from>
    <xdr:ext cx="534377" cy="259045"/>
    <xdr:sp macro="" textlink="">
      <xdr:nvSpPr>
        <xdr:cNvPr id="667" name="テキスト ボックス 666"/>
        <xdr:cNvSpPr txBox="1"/>
      </xdr:nvSpPr>
      <xdr:spPr>
        <a:xfrm>
          <a:off x="14325111" y="16422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22,906</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83317</xdr:rowOff>
    </xdr:from>
    <xdr:to>
      <xdr:col>19</xdr:col>
      <xdr:colOff>644525</xdr:colOff>
      <xdr:row>98</xdr:row>
      <xdr:rowOff>162413</xdr:rowOff>
    </xdr:to>
    <xdr:cxnSp macro="">
      <xdr:nvCxnSpPr>
        <xdr:cNvPr id="668" name="直線コネクタ 667"/>
        <xdr:cNvCxnSpPr/>
      </xdr:nvCxnSpPr>
      <xdr:spPr>
        <a:xfrm>
          <a:off x="12814300" y="16885417"/>
          <a:ext cx="889000" cy="79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86385</xdr:rowOff>
    </xdr:from>
    <xdr:to>
      <xdr:col>20</xdr:col>
      <xdr:colOff>9525</xdr:colOff>
      <xdr:row>97</xdr:row>
      <xdr:rowOff>16535</xdr:rowOff>
    </xdr:to>
    <xdr:sp macro="" textlink="">
      <xdr:nvSpPr>
        <xdr:cNvPr id="669" name="フローチャート : 判断 668"/>
        <xdr:cNvSpPr/>
      </xdr:nvSpPr>
      <xdr:spPr>
        <a:xfrm>
          <a:off x="13652500" y="16545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33062</xdr:rowOff>
    </xdr:from>
    <xdr:ext cx="534377" cy="259045"/>
    <xdr:sp macro="" textlink="">
      <xdr:nvSpPr>
        <xdr:cNvPr id="670" name="テキスト ボックス 669"/>
        <xdr:cNvSpPr txBox="1"/>
      </xdr:nvSpPr>
      <xdr:spPr>
        <a:xfrm>
          <a:off x="13436111" y="16320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80817</xdr:rowOff>
    </xdr:from>
    <xdr:to>
      <xdr:col>18</xdr:col>
      <xdr:colOff>492125</xdr:colOff>
      <xdr:row>97</xdr:row>
      <xdr:rowOff>10967</xdr:rowOff>
    </xdr:to>
    <xdr:sp macro="" textlink="">
      <xdr:nvSpPr>
        <xdr:cNvPr id="671" name="フローチャート : 判断 670"/>
        <xdr:cNvSpPr/>
      </xdr:nvSpPr>
      <xdr:spPr>
        <a:xfrm>
          <a:off x="12763500" y="16540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27494</xdr:rowOff>
    </xdr:from>
    <xdr:ext cx="534377" cy="259045"/>
    <xdr:sp macro="" textlink="">
      <xdr:nvSpPr>
        <xdr:cNvPr id="672" name="テキスト ボックス 671"/>
        <xdr:cNvSpPr txBox="1"/>
      </xdr:nvSpPr>
      <xdr:spPr>
        <a:xfrm>
          <a:off x="12547111" y="16315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29,495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3" name="テキスト ボックス 67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4" name="テキスト ボックス 67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5" name="テキスト ボックス 67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6" name="テキスト ボックス 67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7" name="テキスト ボックス 67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127696</xdr:rowOff>
    </xdr:from>
    <xdr:to>
      <xdr:col>23</xdr:col>
      <xdr:colOff>568325</xdr:colOff>
      <xdr:row>99</xdr:row>
      <xdr:rowOff>57846</xdr:rowOff>
    </xdr:to>
    <xdr:sp macro="" textlink="">
      <xdr:nvSpPr>
        <xdr:cNvPr id="678" name="円/楕円 677"/>
        <xdr:cNvSpPr/>
      </xdr:nvSpPr>
      <xdr:spPr>
        <a:xfrm>
          <a:off x="16268700" y="16929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42623</xdr:rowOff>
    </xdr:from>
    <xdr:ext cx="469744" cy="259045"/>
    <xdr:sp macro="" textlink="">
      <xdr:nvSpPr>
        <xdr:cNvPr id="679" name="積立金該当値テキスト"/>
        <xdr:cNvSpPr txBox="1"/>
      </xdr:nvSpPr>
      <xdr:spPr>
        <a:xfrm>
          <a:off x="16370300" y="16844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5,624</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165317</xdr:rowOff>
    </xdr:from>
    <xdr:to>
      <xdr:col>22</xdr:col>
      <xdr:colOff>415925</xdr:colOff>
      <xdr:row>99</xdr:row>
      <xdr:rowOff>95467</xdr:rowOff>
    </xdr:to>
    <xdr:sp macro="" textlink="">
      <xdr:nvSpPr>
        <xdr:cNvPr id="680" name="円/楕円 679"/>
        <xdr:cNvSpPr/>
      </xdr:nvSpPr>
      <xdr:spPr>
        <a:xfrm>
          <a:off x="15430500" y="1696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86594</xdr:rowOff>
    </xdr:from>
    <xdr:ext cx="469744" cy="259045"/>
    <xdr:sp macro="" textlink="">
      <xdr:nvSpPr>
        <xdr:cNvPr id="681" name="テキスト ボックス 680"/>
        <xdr:cNvSpPr txBox="1"/>
      </xdr:nvSpPr>
      <xdr:spPr>
        <a:xfrm>
          <a:off x="15246427" y="1706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3,320</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171228</xdr:rowOff>
    </xdr:from>
    <xdr:to>
      <xdr:col>21</xdr:col>
      <xdr:colOff>212725</xdr:colOff>
      <xdr:row>99</xdr:row>
      <xdr:rowOff>101378</xdr:rowOff>
    </xdr:to>
    <xdr:sp macro="" textlink="">
      <xdr:nvSpPr>
        <xdr:cNvPr id="682" name="円/楕円 681"/>
        <xdr:cNvSpPr/>
      </xdr:nvSpPr>
      <xdr:spPr>
        <a:xfrm>
          <a:off x="14541500" y="1697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92505</xdr:rowOff>
    </xdr:from>
    <xdr:ext cx="469744" cy="259045"/>
    <xdr:sp macro="" textlink="">
      <xdr:nvSpPr>
        <xdr:cNvPr id="683" name="テキスト ボックス 682"/>
        <xdr:cNvSpPr txBox="1"/>
      </xdr:nvSpPr>
      <xdr:spPr>
        <a:xfrm>
          <a:off x="14357427" y="17066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2,958</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111613</xdr:rowOff>
    </xdr:from>
    <xdr:to>
      <xdr:col>20</xdr:col>
      <xdr:colOff>9525</xdr:colOff>
      <xdr:row>99</xdr:row>
      <xdr:rowOff>41763</xdr:rowOff>
    </xdr:to>
    <xdr:sp macro="" textlink="">
      <xdr:nvSpPr>
        <xdr:cNvPr id="684" name="円/楕円 683"/>
        <xdr:cNvSpPr/>
      </xdr:nvSpPr>
      <xdr:spPr>
        <a:xfrm>
          <a:off x="13652500" y="1691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32890</xdr:rowOff>
    </xdr:from>
    <xdr:ext cx="469744" cy="259045"/>
    <xdr:sp macro="" textlink="">
      <xdr:nvSpPr>
        <xdr:cNvPr id="685" name="テキスト ボックス 684"/>
        <xdr:cNvSpPr txBox="1"/>
      </xdr:nvSpPr>
      <xdr:spPr>
        <a:xfrm>
          <a:off x="13468427" y="1700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6,609</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32517</xdr:rowOff>
    </xdr:from>
    <xdr:to>
      <xdr:col>18</xdr:col>
      <xdr:colOff>492125</xdr:colOff>
      <xdr:row>98</xdr:row>
      <xdr:rowOff>134117</xdr:rowOff>
    </xdr:to>
    <xdr:sp macro="" textlink="">
      <xdr:nvSpPr>
        <xdr:cNvPr id="686" name="円/楕円 685"/>
        <xdr:cNvSpPr/>
      </xdr:nvSpPr>
      <xdr:spPr>
        <a:xfrm>
          <a:off x="12763500" y="16834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125244</xdr:rowOff>
    </xdr:from>
    <xdr:ext cx="534377" cy="259045"/>
    <xdr:sp macro="" textlink="">
      <xdr:nvSpPr>
        <xdr:cNvPr id="687" name="テキスト ボックス 686"/>
        <xdr:cNvSpPr txBox="1"/>
      </xdr:nvSpPr>
      <xdr:spPr>
        <a:xfrm>
          <a:off x="12547111" y="16927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8" name="正方形/長方形 68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9" name="正方形/長方形 68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0" name="正方形/長方形 68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1" name="正方形/長方形 69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2" name="正方形/長方形 69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3" name="正方形/長方形 69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4" name="正方形/長方形 69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5" name="正方形/長方形 69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6" name="テキスト ボックス 69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7" name="直線コネクタ 69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8" name="直線コネクタ 69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99" name="テキスト ボックス 69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0" name="直線コネクタ 69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1" name="テキスト ボックス 700"/>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2" name="直線コネクタ 70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3" name="テキスト ボックス 702"/>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4" name="直線コネクタ 70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5" name="テキスト ボックス 704"/>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6" name="直線コネクタ 70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7" name="テキスト ボックス 70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34498</xdr:rowOff>
    </xdr:from>
    <xdr:to>
      <xdr:col>32</xdr:col>
      <xdr:colOff>186689</xdr:colOff>
      <xdr:row>38</xdr:row>
      <xdr:rowOff>139700</xdr:rowOff>
    </xdr:to>
    <xdr:cxnSp macro="">
      <xdr:nvCxnSpPr>
        <xdr:cNvPr id="709" name="直線コネクタ 708"/>
        <xdr:cNvCxnSpPr/>
      </xdr:nvCxnSpPr>
      <xdr:spPr>
        <a:xfrm flipV="1">
          <a:off x="22159595" y="5177998"/>
          <a:ext cx="1269" cy="1476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0"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1" name="直線コネクタ 71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152625</xdr:rowOff>
    </xdr:from>
    <xdr:ext cx="534377" cy="259045"/>
    <xdr:sp macro="" textlink="">
      <xdr:nvSpPr>
        <xdr:cNvPr id="712" name="投資及び出資金最大値テキスト"/>
        <xdr:cNvSpPr txBox="1"/>
      </xdr:nvSpPr>
      <xdr:spPr>
        <a:xfrm>
          <a:off x="22212300" y="4953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32,301</a:t>
          </a:r>
          <a:endParaRPr kumimoji="1" lang="ja-JP" altLang="en-US" sz="1000" b="1">
            <a:latin typeface="ＭＳ Ｐゴシック"/>
          </a:endParaRPr>
        </a:p>
      </xdr:txBody>
    </xdr:sp>
    <xdr:clientData/>
  </xdr:oneCellAnchor>
  <xdr:twoCellAnchor>
    <xdr:from>
      <xdr:col>32</xdr:col>
      <xdr:colOff>98425</xdr:colOff>
      <xdr:row>30</xdr:row>
      <xdr:rowOff>34498</xdr:rowOff>
    </xdr:from>
    <xdr:to>
      <xdr:col>32</xdr:col>
      <xdr:colOff>276225</xdr:colOff>
      <xdr:row>30</xdr:row>
      <xdr:rowOff>34498</xdr:rowOff>
    </xdr:to>
    <xdr:cxnSp macro="">
      <xdr:nvCxnSpPr>
        <xdr:cNvPr id="713" name="直線コネクタ 712"/>
        <xdr:cNvCxnSpPr/>
      </xdr:nvCxnSpPr>
      <xdr:spPr>
        <a:xfrm>
          <a:off x="22072600" y="5177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14" name="直線コネクタ 71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153702</xdr:rowOff>
    </xdr:from>
    <xdr:ext cx="469744" cy="259045"/>
    <xdr:sp macro="" textlink="">
      <xdr:nvSpPr>
        <xdr:cNvPr id="715" name="投資及び出資金平均値テキスト"/>
        <xdr:cNvSpPr txBox="1"/>
      </xdr:nvSpPr>
      <xdr:spPr>
        <a:xfrm>
          <a:off x="22212300" y="63259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2,833</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130825</xdr:rowOff>
    </xdr:from>
    <xdr:to>
      <xdr:col>32</xdr:col>
      <xdr:colOff>238125</xdr:colOff>
      <xdr:row>38</xdr:row>
      <xdr:rowOff>60975</xdr:rowOff>
    </xdr:to>
    <xdr:sp macro="" textlink="">
      <xdr:nvSpPr>
        <xdr:cNvPr id="716" name="フローチャート : 判断 715"/>
        <xdr:cNvSpPr/>
      </xdr:nvSpPr>
      <xdr:spPr>
        <a:xfrm>
          <a:off x="22110700" y="647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17" name="直線コネクタ 71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132562</xdr:rowOff>
    </xdr:from>
    <xdr:to>
      <xdr:col>31</xdr:col>
      <xdr:colOff>85725</xdr:colOff>
      <xdr:row>38</xdr:row>
      <xdr:rowOff>62712</xdr:rowOff>
    </xdr:to>
    <xdr:sp macro="" textlink="">
      <xdr:nvSpPr>
        <xdr:cNvPr id="718" name="フローチャート : 判断 717"/>
        <xdr:cNvSpPr/>
      </xdr:nvSpPr>
      <xdr:spPr>
        <a:xfrm>
          <a:off x="21272500" y="6476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79239</xdr:rowOff>
    </xdr:from>
    <xdr:ext cx="469744" cy="259045"/>
    <xdr:sp macro="" textlink="">
      <xdr:nvSpPr>
        <xdr:cNvPr id="719" name="テキスト ボックス 718"/>
        <xdr:cNvSpPr txBox="1"/>
      </xdr:nvSpPr>
      <xdr:spPr>
        <a:xfrm>
          <a:off x="21088427" y="6251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20" name="直線コネクタ 71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158714</xdr:rowOff>
    </xdr:from>
    <xdr:to>
      <xdr:col>29</xdr:col>
      <xdr:colOff>568325</xdr:colOff>
      <xdr:row>38</xdr:row>
      <xdr:rowOff>88864</xdr:rowOff>
    </xdr:to>
    <xdr:sp macro="" textlink="">
      <xdr:nvSpPr>
        <xdr:cNvPr id="721" name="フローチャート : 判断 720"/>
        <xdr:cNvSpPr/>
      </xdr:nvSpPr>
      <xdr:spPr>
        <a:xfrm>
          <a:off x="20383500" y="650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105391</xdr:rowOff>
    </xdr:from>
    <xdr:ext cx="469744" cy="259045"/>
    <xdr:sp macro="" textlink="">
      <xdr:nvSpPr>
        <xdr:cNvPr id="722" name="テキスト ボックス 721"/>
        <xdr:cNvSpPr txBox="1"/>
      </xdr:nvSpPr>
      <xdr:spPr>
        <a:xfrm>
          <a:off x="20199427" y="6277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23" name="直線コネクタ 72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2535</xdr:rowOff>
    </xdr:from>
    <xdr:to>
      <xdr:col>28</xdr:col>
      <xdr:colOff>365125</xdr:colOff>
      <xdr:row>38</xdr:row>
      <xdr:rowOff>104135</xdr:rowOff>
    </xdr:to>
    <xdr:sp macro="" textlink="">
      <xdr:nvSpPr>
        <xdr:cNvPr id="724" name="フローチャート : 判断 723"/>
        <xdr:cNvSpPr/>
      </xdr:nvSpPr>
      <xdr:spPr>
        <a:xfrm>
          <a:off x="19494500" y="651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120662</xdr:rowOff>
    </xdr:from>
    <xdr:ext cx="469744" cy="259045"/>
    <xdr:sp macro="" textlink="">
      <xdr:nvSpPr>
        <xdr:cNvPr id="725" name="テキスト ボックス 724"/>
        <xdr:cNvSpPr txBox="1"/>
      </xdr:nvSpPr>
      <xdr:spPr>
        <a:xfrm>
          <a:off x="19310427" y="6292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935</xdr:rowOff>
    </xdr:from>
    <xdr:to>
      <xdr:col>27</xdr:col>
      <xdr:colOff>161925</xdr:colOff>
      <xdr:row>38</xdr:row>
      <xdr:rowOff>102535</xdr:rowOff>
    </xdr:to>
    <xdr:sp macro="" textlink="">
      <xdr:nvSpPr>
        <xdr:cNvPr id="726" name="フローチャート : 判断 725"/>
        <xdr:cNvSpPr/>
      </xdr:nvSpPr>
      <xdr:spPr>
        <a:xfrm>
          <a:off x="18605500" y="6516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119062</xdr:rowOff>
    </xdr:from>
    <xdr:ext cx="469744" cy="259045"/>
    <xdr:sp macro="" textlink="">
      <xdr:nvSpPr>
        <xdr:cNvPr id="727" name="テキスト ボックス 726"/>
        <xdr:cNvSpPr txBox="1"/>
      </xdr:nvSpPr>
      <xdr:spPr>
        <a:xfrm>
          <a:off x="18421427" y="6291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8" name="テキスト ボックス 72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9" name="テキスト ボックス 72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0" name="テキスト ボックス 72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1" name="テキスト ボックス 73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2" name="テキスト ボックス 73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33" name="円/楕円 73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34"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35" name="円/楕円 73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36" name="テキスト ボックス 735"/>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37" name="円/楕円 73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38" name="テキスト ボックス 737"/>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39" name="円/楕円 73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40" name="テキスト ボックス 739"/>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41" name="円/楕円 74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42" name="テキスト ボックス 741"/>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3" name="正方形/長方形 74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4" name="正方形/長方形 74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5" name="正方形/長方形 74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6" name="正方形/長方形 74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7" name="正方形/長方形 74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8" name="正方形/長方形 74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9" name="正方形/長方形 74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0" name="正方形/長方形 74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1" name="テキスト ボックス 75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2" name="直線コネクタ 75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3" name="直線コネクタ 75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4" name="テキスト ボックス 75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5" name="直線コネクタ 75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6" name="テキスト ボックス 75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7" name="直線コネクタ 75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8" name="テキスト ボックス 757"/>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9" name="直線コネクタ 75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0" name="テキスト ボックス 759"/>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1" name="直線コネクタ 76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2" name="テキスト ボックス 761"/>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4" name="テキスト ボックス 76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52</xdr:row>
      <xdr:rowOff>163779</xdr:rowOff>
    </xdr:from>
    <xdr:to>
      <xdr:col>32</xdr:col>
      <xdr:colOff>186689</xdr:colOff>
      <xdr:row>59</xdr:row>
      <xdr:rowOff>44450</xdr:rowOff>
    </xdr:to>
    <xdr:cxnSp macro="">
      <xdr:nvCxnSpPr>
        <xdr:cNvPr id="766" name="直線コネクタ 765"/>
        <xdr:cNvCxnSpPr/>
      </xdr:nvCxnSpPr>
      <xdr:spPr>
        <a:xfrm flipV="1">
          <a:off x="22159595" y="9079179"/>
          <a:ext cx="1269" cy="1080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8" name="直線コネクタ 76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51</xdr:row>
      <xdr:rowOff>110456</xdr:rowOff>
    </xdr:from>
    <xdr:ext cx="534377" cy="259045"/>
    <xdr:sp macro="" textlink="">
      <xdr:nvSpPr>
        <xdr:cNvPr id="769" name="貸付金最大値テキスト"/>
        <xdr:cNvSpPr txBox="1"/>
      </xdr:nvSpPr>
      <xdr:spPr>
        <a:xfrm>
          <a:off x="22212300" y="8854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28,368</a:t>
          </a:r>
          <a:endParaRPr kumimoji="1" lang="ja-JP" altLang="en-US" sz="1000" b="1">
            <a:latin typeface="ＭＳ Ｐゴシック"/>
          </a:endParaRPr>
        </a:p>
      </xdr:txBody>
    </xdr:sp>
    <xdr:clientData/>
  </xdr:oneCellAnchor>
  <xdr:twoCellAnchor>
    <xdr:from>
      <xdr:col>32</xdr:col>
      <xdr:colOff>98425</xdr:colOff>
      <xdr:row>52</xdr:row>
      <xdr:rowOff>163779</xdr:rowOff>
    </xdr:from>
    <xdr:to>
      <xdr:col>32</xdr:col>
      <xdr:colOff>276225</xdr:colOff>
      <xdr:row>52</xdr:row>
      <xdr:rowOff>163779</xdr:rowOff>
    </xdr:to>
    <xdr:cxnSp macro="">
      <xdr:nvCxnSpPr>
        <xdr:cNvPr id="770" name="直線コネクタ 769"/>
        <xdr:cNvCxnSpPr/>
      </xdr:nvCxnSpPr>
      <xdr:spPr>
        <a:xfrm>
          <a:off x="22072600" y="9079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57</xdr:row>
      <xdr:rowOff>126898</xdr:rowOff>
    </xdr:from>
    <xdr:to>
      <xdr:col>32</xdr:col>
      <xdr:colOff>187325</xdr:colOff>
      <xdr:row>57</xdr:row>
      <xdr:rowOff>138862</xdr:rowOff>
    </xdr:to>
    <xdr:cxnSp macro="">
      <xdr:nvCxnSpPr>
        <xdr:cNvPr id="771" name="直線コネクタ 770"/>
        <xdr:cNvCxnSpPr/>
      </xdr:nvCxnSpPr>
      <xdr:spPr>
        <a:xfrm flipV="1">
          <a:off x="21323300" y="9899548"/>
          <a:ext cx="838200" cy="11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142879</xdr:rowOff>
    </xdr:from>
    <xdr:ext cx="469744" cy="259045"/>
    <xdr:sp macro="" textlink="">
      <xdr:nvSpPr>
        <xdr:cNvPr id="772" name="貸付金平均値テキスト"/>
        <xdr:cNvSpPr txBox="1"/>
      </xdr:nvSpPr>
      <xdr:spPr>
        <a:xfrm>
          <a:off x="22212300" y="99155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4,517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164452</xdr:rowOff>
    </xdr:from>
    <xdr:to>
      <xdr:col>32</xdr:col>
      <xdr:colOff>238125</xdr:colOff>
      <xdr:row>58</xdr:row>
      <xdr:rowOff>94602</xdr:rowOff>
    </xdr:to>
    <xdr:sp macro="" textlink="">
      <xdr:nvSpPr>
        <xdr:cNvPr id="773" name="フローチャート : 判断 772"/>
        <xdr:cNvSpPr/>
      </xdr:nvSpPr>
      <xdr:spPr>
        <a:xfrm>
          <a:off x="22110700" y="9937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53</xdr:row>
      <xdr:rowOff>38316</xdr:rowOff>
    </xdr:from>
    <xdr:to>
      <xdr:col>31</xdr:col>
      <xdr:colOff>34925</xdr:colOff>
      <xdr:row>57</xdr:row>
      <xdr:rowOff>138862</xdr:rowOff>
    </xdr:to>
    <xdr:cxnSp macro="">
      <xdr:nvCxnSpPr>
        <xdr:cNvPr id="774" name="直線コネクタ 773"/>
        <xdr:cNvCxnSpPr/>
      </xdr:nvCxnSpPr>
      <xdr:spPr>
        <a:xfrm>
          <a:off x="20434300" y="9125166"/>
          <a:ext cx="889000" cy="786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124371</xdr:rowOff>
    </xdr:from>
    <xdr:to>
      <xdr:col>31</xdr:col>
      <xdr:colOff>85725</xdr:colOff>
      <xdr:row>58</xdr:row>
      <xdr:rowOff>54521</xdr:rowOff>
    </xdr:to>
    <xdr:sp macro="" textlink="">
      <xdr:nvSpPr>
        <xdr:cNvPr id="775" name="フローチャート : 判断 774"/>
        <xdr:cNvSpPr/>
      </xdr:nvSpPr>
      <xdr:spPr>
        <a:xfrm>
          <a:off x="21272500" y="98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45648</xdr:rowOff>
    </xdr:from>
    <xdr:ext cx="469744" cy="259045"/>
    <xdr:sp macro="" textlink="">
      <xdr:nvSpPr>
        <xdr:cNvPr id="776" name="テキスト ボックス 775"/>
        <xdr:cNvSpPr txBox="1"/>
      </xdr:nvSpPr>
      <xdr:spPr>
        <a:xfrm>
          <a:off x="21088427" y="9989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5,569</a:t>
          </a:r>
          <a:endParaRPr kumimoji="1" lang="ja-JP" altLang="en-US" sz="1000" b="1">
            <a:solidFill>
              <a:srgbClr val="000080"/>
            </a:solidFill>
            <a:latin typeface="ＭＳ Ｐゴシック"/>
          </a:endParaRPr>
        </a:p>
      </xdr:txBody>
    </xdr:sp>
    <xdr:clientData/>
  </xdr:oneCellAnchor>
  <xdr:twoCellAnchor>
    <xdr:from>
      <xdr:col>28</xdr:col>
      <xdr:colOff>314325</xdr:colOff>
      <xdr:row>51</xdr:row>
      <xdr:rowOff>132156</xdr:rowOff>
    </xdr:from>
    <xdr:to>
      <xdr:col>29</xdr:col>
      <xdr:colOff>517525</xdr:colOff>
      <xdr:row>53</xdr:row>
      <xdr:rowOff>38316</xdr:rowOff>
    </xdr:to>
    <xdr:cxnSp macro="">
      <xdr:nvCxnSpPr>
        <xdr:cNvPr id="777" name="直線コネクタ 776"/>
        <xdr:cNvCxnSpPr/>
      </xdr:nvCxnSpPr>
      <xdr:spPr>
        <a:xfrm>
          <a:off x="19545300" y="8876106"/>
          <a:ext cx="889000" cy="24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108179</xdr:rowOff>
    </xdr:from>
    <xdr:to>
      <xdr:col>29</xdr:col>
      <xdr:colOff>568325</xdr:colOff>
      <xdr:row>58</xdr:row>
      <xdr:rowOff>38329</xdr:rowOff>
    </xdr:to>
    <xdr:sp macro="" textlink="">
      <xdr:nvSpPr>
        <xdr:cNvPr id="778" name="フローチャート : 判断 777"/>
        <xdr:cNvSpPr/>
      </xdr:nvSpPr>
      <xdr:spPr>
        <a:xfrm>
          <a:off x="20383500" y="988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29456</xdr:rowOff>
    </xdr:from>
    <xdr:ext cx="469744" cy="259045"/>
    <xdr:sp macro="" textlink="">
      <xdr:nvSpPr>
        <xdr:cNvPr id="779" name="テキスト ボックス 778"/>
        <xdr:cNvSpPr txBox="1"/>
      </xdr:nvSpPr>
      <xdr:spPr>
        <a:xfrm>
          <a:off x="20199427" y="9973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5,994</a:t>
          </a:r>
          <a:endParaRPr kumimoji="1" lang="ja-JP" altLang="en-US" sz="1000" b="1">
            <a:solidFill>
              <a:srgbClr val="000080"/>
            </a:solidFill>
            <a:latin typeface="ＭＳ Ｐゴシック"/>
          </a:endParaRPr>
        </a:p>
      </xdr:txBody>
    </xdr:sp>
    <xdr:clientData/>
  </xdr:oneCellAnchor>
  <xdr:twoCellAnchor>
    <xdr:from>
      <xdr:col>27</xdr:col>
      <xdr:colOff>111125</xdr:colOff>
      <xdr:row>51</xdr:row>
      <xdr:rowOff>96189</xdr:rowOff>
    </xdr:from>
    <xdr:to>
      <xdr:col>28</xdr:col>
      <xdr:colOff>314325</xdr:colOff>
      <xdr:row>51</xdr:row>
      <xdr:rowOff>132156</xdr:rowOff>
    </xdr:to>
    <xdr:cxnSp macro="">
      <xdr:nvCxnSpPr>
        <xdr:cNvPr id="780" name="直線コネクタ 779"/>
        <xdr:cNvCxnSpPr/>
      </xdr:nvCxnSpPr>
      <xdr:spPr>
        <a:xfrm>
          <a:off x="18656300" y="8840139"/>
          <a:ext cx="889000" cy="35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108255</xdr:rowOff>
    </xdr:from>
    <xdr:to>
      <xdr:col>28</xdr:col>
      <xdr:colOff>365125</xdr:colOff>
      <xdr:row>58</xdr:row>
      <xdr:rowOff>38405</xdr:rowOff>
    </xdr:to>
    <xdr:sp macro="" textlink="">
      <xdr:nvSpPr>
        <xdr:cNvPr id="781" name="フローチャート : 判断 780"/>
        <xdr:cNvSpPr/>
      </xdr:nvSpPr>
      <xdr:spPr>
        <a:xfrm>
          <a:off x="19494500" y="988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29532</xdr:rowOff>
    </xdr:from>
    <xdr:ext cx="469744" cy="259045"/>
    <xdr:sp macro="" textlink="">
      <xdr:nvSpPr>
        <xdr:cNvPr id="782" name="テキスト ボックス 781"/>
        <xdr:cNvSpPr txBox="1"/>
      </xdr:nvSpPr>
      <xdr:spPr>
        <a:xfrm>
          <a:off x="19310427" y="9973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5,992</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85281</xdr:rowOff>
    </xdr:from>
    <xdr:to>
      <xdr:col>27</xdr:col>
      <xdr:colOff>161925</xdr:colOff>
      <xdr:row>58</xdr:row>
      <xdr:rowOff>15431</xdr:rowOff>
    </xdr:to>
    <xdr:sp macro="" textlink="">
      <xdr:nvSpPr>
        <xdr:cNvPr id="783" name="フローチャート : 判断 782"/>
        <xdr:cNvSpPr/>
      </xdr:nvSpPr>
      <xdr:spPr>
        <a:xfrm>
          <a:off x="18605500" y="9857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6558</xdr:rowOff>
    </xdr:from>
    <xdr:ext cx="469744" cy="259045"/>
    <xdr:sp macro="" textlink="">
      <xdr:nvSpPr>
        <xdr:cNvPr id="784" name="テキスト ボックス 783"/>
        <xdr:cNvSpPr txBox="1"/>
      </xdr:nvSpPr>
      <xdr:spPr>
        <a:xfrm>
          <a:off x="18421427" y="9950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6,595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76098</xdr:rowOff>
    </xdr:from>
    <xdr:to>
      <xdr:col>32</xdr:col>
      <xdr:colOff>238125</xdr:colOff>
      <xdr:row>58</xdr:row>
      <xdr:rowOff>6248</xdr:rowOff>
    </xdr:to>
    <xdr:sp macro="" textlink="">
      <xdr:nvSpPr>
        <xdr:cNvPr id="790" name="円/楕円 789"/>
        <xdr:cNvSpPr/>
      </xdr:nvSpPr>
      <xdr:spPr>
        <a:xfrm>
          <a:off x="22110700" y="9848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56</xdr:row>
      <xdr:rowOff>98975</xdr:rowOff>
    </xdr:from>
    <xdr:ext cx="469744" cy="259045"/>
    <xdr:sp macro="" textlink="">
      <xdr:nvSpPr>
        <xdr:cNvPr id="791" name="貸付金該当値テキスト"/>
        <xdr:cNvSpPr txBox="1"/>
      </xdr:nvSpPr>
      <xdr:spPr>
        <a:xfrm>
          <a:off x="22212300" y="9700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6,836</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88062</xdr:rowOff>
    </xdr:from>
    <xdr:to>
      <xdr:col>31</xdr:col>
      <xdr:colOff>85725</xdr:colOff>
      <xdr:row>58</xdr:row>
      <xdr:rowOff>18212</xdr:rowOff>
    </xdr:to>
    <xdr:sp macro="" textlink="">
      <xdr:nvSpPr>
        <xdr:cNvPr id="792" name="円/楕円 791"/>
        <xdr:cNvSpPr/>
      </xdr:nvSpPr>
      <xdr:spPr>
        <a:xfrm>
          <a:off x="21272500" y="9860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34739</xdr:rowOff>
    </xdr:from>
    <xdr:ext cx="469744" cy="259045"/>
    <xdr:sp macro="" textlink="">
      <xdr:nvSpPr>
        <xdr:cNvPr id="793" name="テキスト ボックス 792"/>
        <xdr:cNvSpPr txBox="1"/>
      </xdr:nvSpPr>
      <xdr:spPr>
        <a:xfrm>
          <a:off x="21088427" y="9635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6,522</a:t>
          </a:r>
          <a:endParaRPr kumimoji="1" lang="ja-JP" altLang="en-US" sz="1000" b="1">
            <a:solidFill>
              <a:srgbClr val="FF0000"/>
            </a:solidFill>
            <a:latin typeface="ＭＳ Ｐゴシック"/>
          </a:endParaRPr>
        </a:p>
      </xdr:txBody>
    </xdr:sp>
    <xdr:clientData/>
  </xdr:oneCellAnchor>
  <xdr:twoCellAnchor>
    <xdr:from>
      <xdr:col>29</xdr:col>
      <xdr:colOff>466725</xdr:colOff>
      <xdr:row>52</xdr:row>
      <xdr:rowOff>158966</xdr:rowOff>
    </xdr:from>
    <xdr:to>
      <xdr:col>29</xdr:col>
      <xdr:colOff>568325</xdr:colOff>
      <xdr:row>53</xdr:row>
      <xdr:rowOff>89116</xdr:rowOff>
    </xdr:to>
    <xdr:sp macro="" textlink="">
      <xdr:nvSpPr>
        <xdr:cNvPr id="794" name="円/楕円 793"/>
        <xdr:cNvSpPr/>
      </xdr:nvSpPr>
      <xdr:spPr>
        <a:xfrm>
          <a:off x="20383500" y="9074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51</xdr:row>
      <xdr:rowOff>105643</xdr:rowOff>
    </xdr:from>
    <xdr:ext cx="534377" cy="259045"/>
    <xdr:sp macro="" textlink="">
      <xdr:nvSpPr>
        <xdr:cNvPr id="795" name="テキスト ボックス 794"/>
        <xdr:cNvSpPr txBox="1"/>
      </xdr:nvSpPr>
      <xdr:spPr>
        <a:xfrm>
          <a:off x="20167111" y="8849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27,161</a:t>
          </a:r>
          <a:endParaRPr kumimoji="1" lang="ja-JP" altLang="en-US" sz="1000" b="1">
            <a:solidFill>
              <a:srgbClr val="FF0000"/>
            </a:solidFill>
            <a:latin typeface="ＭＳ Ｐゴシック"/>
          </a:endParaRPr>
        </a:p>
      </xdr:txBody>
    </xdr:sp>
    <xdr:clientData/>
  </xdr:oneCellAnchor>
  <xdr:twoCellAnchor>
    <xdr:from>
      <xdr:col>28</xdr:col>
      <xdr:colOff>263525</xdr:colOff>
      <xdr:row>51</xdr:row>
      <xdr:rowOff>81356</xdr:rowOff>
    </xdr:from>
    <xdr:to>
      <xdr:col>28</xdr:col>
      <xdr:colOff>365125</xdr:colOff>
      <xdr:row>52</xdr:row>
      <xdr:rowOff>11506</xdr:rowOff>
    </xdr:to>
    <xdr:sp macro="" textlink="">
      <xdr:nvSpPr>
        <xdr:cNvPr id="796" name="円/楕円 795"/>
        <xdr:cNvSpPr/>
      </xdr:nvSpPr>
      <xdr:spPr>
        <a:xfrm>
          <a:off x="19494500" y="8825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50</xdr:row>
      <xdr:rowOff>28033</xdr:rowOff>
    </xdr:from>
    <xdr:ext cx="534377" cy="259045"/>
    <xdr:sp macro="" textlink="">
      <xdr:nvSpPr>
        <xdr:cNvPr id="797" name="テキスト ボックス 796"/>
        <xdr:cNvSpPr txBox="1"/>
      </xdr:nvSpPr>
      <xdr:spPr>
        <a:xfrm>
          <a:off x="19278111" y="8600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33,698</a:t>
          </a:r>
          <a:endParaRPr kumimoji="1" lang="ja-JP" altLang="en-US" sz="1000" b="1">
            <a:solidFill>
              <a:srgbClr val="FF0000"/>
            </a:solidFill>
            <a:latin typeface="ＭＳ Ｐゴシック"/>
          </a:endParaRPr>
        </a:p>
      </xdr:txBody>
    </xdr:sp>
    <xdr:clientData/>
  </xdr:oneCellAnchor>
  <xdr:twoCellAnchor>
    <xdr:from>
      <xdr:col>27</xdr:col>
      <xdr:colOff>60325</xdr:colOff>
      <xdr:row>51</xdr:row>
      <xdr:rowOff>45389</xdr:rowOff>
    </xdr:from>
    <xdr:to>
      <xdr:col>27</xdr:col>
      <xdr:colOff>161925</xdr:colOff>
      <xdr:row>51</xdr:row>
      <xdr:rowOff>146989</xdr:rowOff>
    </xdr:to>
    <xdr:sp macro="" textlink="">
      <xdr:nvSpPr>
        <xdr:cNvPr id="798" name="円/楕円 797"/>
        <xdr:cNvSpPr/>
      </xdr:nvSpPr>
      <xdr:spPr>
        <a:xfrm>
          <a:off x="18605500" y="878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49</xdr:row>
      <xdr:rowOff>163516</xdr:rowOff>
    </xdr:from>
    <xdr:ext cx="534377" cy="259045"/>
    <xdr:sp macro="" textlink="">
      <xdr:nvSpPr>
        <xdr:cNvPr id="799" name="テキスト ボックス 798"/>
        <xdr:cNvSpPr txBox="1"/>
      </xdr:nvSpPr>
      <xdr:spPr>
        <a:xfrm>
          <a:off x="18389111" y="8564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34,642</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0" name="正方形/長方形 79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1" name="正方形/長方形 80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2" name="正方形/長方形 80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48/54</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3" name="正方形/長方形 80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4" name="正方形/長方形 80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5" name="正方形/長方形 80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6" name="正方形/長方形 80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40,305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7" name="正方形/長方形 80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8" name="テキスト ボックス 80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9" name="直線コネクタ 80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0" name="テキスト ボックス 809"/>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1" name="直線コネクタ 810"/>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2" name="テキスト ボックス 811"/>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3" name="直線コネクタ 812"/>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4" name="テキスト ボックス 813"/>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5" name="直線コネクタ 814"/>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6" name="テキスト ボックス 815"/>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7" name="直線コネクタ 816"/>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8" name="テキスト ボックス 817"/>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9" name="直線コネクタ 818"/>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0" name="テキスト ボックス 819"/>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1" name="直線コネクタ 82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2" name="テキスト ボックス 821"/>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107658</xdr:rowOff>
    </xdr:from>
    <xdr:to>
      <xdr:col>32</xdr:col>
      <xdr:colOff>186689</xdr:colOff>
      <xdr:row>78</xdr:row>
      <xdr:rowOff>160770</xdr:rowOff>
    </xdr:to>
    <xdr:cxnSp macro="">
      <xdr:nvCxnSpPr>
        <xdr:cNvPr id="824" name="直線コネクタ 823"/>
        <xdr:cNvCxnSpPr/>
      </xdr:nvCxnSpPr>
      <xdr:spPr>
        <a:xfrm flipV="1">
          <a:off x="22159595" y="12109158"/>
          <a:ext cx="1269" cy="14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164597</xdr:rowOff>
    </xdr:from>
    <xdr:ext cx="534377" cy="259045"/>
    <xdr:sp macro="" textlink="">
      <xdr:nvSpPr>
        <xdr:cNvPr id="825" name="繰出金最小値テキスト"/>
        <xdr:cNvSpPr txBox="1"/>
      </xdr:nvSpPr>
      <xdr:spPr>
        <a:xfrm>
          <a:off x="22212300" y="13537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34,341</a:t>
          </a:r>
          <a:endParaRPr kumimoji="1" lang="ja-JP" altLang="en-US" sz="1000" b="1">
            <a:latin typeface="ＭＳ Ｐゴシック"/>
          </a:endParaRPr>
        </a:p>
      </xdr:txBody>
    </xdr:sp>
    <xdr:clientData/>
  </xdr:oneCellAnchor>
  <xdr:twoCellAnchor>
    <xdr:from>
      <xdr:col>32</xdr:col>
      <xdr:colOff>98425</xdr:colOff>
      <xdr:row>78</xdr:row>
      <xdr:rowOff>160770</xdr:rowOff>
    </xdr:from>
    <xdr:to>
      <xdr:col>32</xdr:col>
      <xdr:colOff>276225</xdr:colOff>
      <xdr:row>78</xdr:row>
      <xdr:rowOff>160770</xdr:rowOff>
    </xdr:to>
    <xdr:cxnSp macro="">
      <xdr:nvCxnSpPr>
        <xdr:cNvPr id="826" name="直線コネクタ 825"/>
        <xdr:cNvCxnSpPr/>
      </xdr:nvCxnSpPr>
      <xdr:spPr>
        <a:xfrm>
          <a:off x="22072600" y="13533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54335</xdr:rowOff>
    </xdr:from>
    <xdr:ext cx="599010" cy="259045"/>
    <xdr:sp macro="" textlink="">
      <xdr:nvSpPr>
        <xdr:cNvPr id="827" name="繰出金最大値テキスト"/>
        <xdr:cNvSpPr txBox="1"/>
      </xdr:nvSpPr>
      <xdr:spPr>
        <a:xfrm>
          <a:off x="22212300" y="11884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146,523</a:t>
          </a:r>
          <a:endParaRPr kumimoji="1" lang="ja-JP" altLang="en-US" sz="1000" b="1">
            <a:latin typeface="ＭＳ Ｐゴシック"/>
          </a:endParaRPr>
        </a:p>
      </xdr:txBody>
    </xdr:sp>
    <xdr:clientData/>
  </xdr:oneCellAnchor>
  <xdr:twoCellAnchor>
    <xdr:from>
      <xdr:col>32</xdr:col>
      <xdr:colOff>98425</xdr:colOff>
      <xdr:row>70</xdr:row>
      <xdr:rowOff>107658</xdr:rowOff>
    </xdr:from>
    <xdr:to>
      <xdr:col>32</xdr:col>
      <xdr:colOff>276225</xdr:colOff>
      <xdr:row>70</xdr:row>
      <xdr:rowOff>107658</xdr:rowOff>
    </xdr:to>
    <xdr:cxnSp macro="">
      <xdr:nvCxnSpPr>
        <xdr:cNvPr id="828" name="直線コネクタ 827"/>
        <xdr:cNvCxnSpPr/>
      </xdr:nvCxnSpPr>
      <xdr:spPr>
        <a:xfrm>
          <a:off x="22072600" y="12109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78</xdr:row>
      <xdr:rowOff>68593</xdr:rowOff>
    </xdr:from>
    <xdr:to>
      <xdr:col>32</xdr:col>
      <xdr:colOff>187325</xdr:colOff>
      <xdr:row>78</xdr:row>
      <xdr:rowOff>134886</xdr:rowOff>
    </xdr:to>
    <xdr:cxnSp macro="">
      <xdr:nvCxnSpPr>
        <xdr:cNvPr id="829" name="直線コネクタ 828"/>
        <xdr:cNvCxnSpPr/>
      </xdr:nvCxnSpPr>
      <xdr:spPr>
        <a:xfrm flipV="1">
          <a:off x="21323300" y="13441693"/>
          <a:ext cx="838200" cy="66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144415</xdr:rowOff>
    </xdr:from>
    <xdr:ext cx="534377" cy="259045"/>
    <xdr:sp macro="" textlink="">
      <xdr:nvSpPr>
        <xdr:cNvPr id="830" name="繰出金平均値テキスト"/>
        <xdr:cNvSpPr txBox="1"/>
      </xdr:nvSpPr>
      <xdr:spPr>
        <a:xfrm>
          <a:off x="22212300" y="130031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60,430</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121538</xdr:rowOff>
    </xdr:from>
    <xdr:to>
      <xdr:col>32</xdr:col>
      <xdr:colOff>238125</xdr:colOff>
      <xdr:row>77</xdr:row>
      <xdr:rowOff>51688</xdr:rowOff>
    </xdr:to>
    <xdr:sp macro="" textlink="">
      <xdr:nvSpPr>
        <xdr:cNvPr id="831" name="フローチャート : 判断 830"/>
        <xdr:cNvSpPr/>
      </xdr:nvSpPr>
      <xdr:spPr>
        <a:xfrm>
          <a:off x="22110700" y="1315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78</xdr:row>
      <xdr:rowOff>134886</xdr:rowOff>
    </xdr:from>
    <xdr:to>
      <xdr:col>31</xdr:col>
      <xdr:colOff>34925</xdr:colOff>
      <xdr:row>79</xdr:row>
      <xdr:rowOff>9055</xdr:rowOff>
    </xdr:to>
    <xdr:cxnSp macro="">
      <xdr:nvCxnSpPr>
        <xdr:cNvPr id="832" name="直線コネクタ 831"/>
        <xdr:cNvCxnSpPr/>
      </xdr:nvCxnSpPr>
      <xdr:spPr>
        <a:xfrm flipV="1">
          <a:off x="20434300" y="13507986"/>
          <a:ext cx="889000" cy="45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21628</xdr:rowOff>
    </xdr:from>
    <xdr:to>
      <xdr:col>31</xdr:col>
      <xdr:colOff>85725</xdr:colOff>
      <xdr:row>77</xdr:row>
      <xdr:rowOff>123228</xdr:rowOff>
    </xdr:to>
    <xdr:sp macro="" textlink="">
      <xdr:nvSpPr>
        <xdr:cNvPr id="833" name="フローチャート : 判断 832"/>
        <xdr:cNvSpPr/>
      </xdr:nvSpPr>
      <xdr:spPr>
        <a:xfrm>
          <a:off x="21272500" y="13223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139755</xdr:rowOff>
    </xdr:from>
    <xdr:ext cx="534377" cy="259045"/>
    <xdr:sp macro="" textlink="">
      <xdr:nvSpPr>
        <xdr:cNvPr id="834" name="テキスト ボックス 833"/>
        <xdr:cNvSpPr txBox="1"/>
      </xdr:nvSpPr>
      <xdr:spPr>
        <a:xfrm>
          <a:off x="21056111" y="12998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54,797</a:t>
          </a:r>
          <a:endParaRPr kumimoji="1" lang="ja-JP" altLang="en-US" sz="1000" b="1">
            <a:solidFill>
              <a:srgbClr val="000080"/>
            </a:solidFill>
            <a:latin typeface="ＭＳ Ｐゴシック"/>
          </a:endParaRPr>
        </a:p>
      </xdr:txBody>
    </xdr:sp>
    <xdr:clientData/>
  </xdr:oneCellAnchor>
  <xdr:twoCellAnchor>
    <xdr:from>
      <xdr:col>28</xdr:col>
      <xdr:colOff>314325</xdr:colOff>
      <xdr:row>79</xdr:row>
      <xdr:rowOff>9055</xdr:rowOff>
    </xdr:from>
    <xdr:to>
      <xdr:col>29</xdr:col>
      <xdr:colOff>517525</xdr:colOff>
      <xdr:row>79</xdr:row>
      <xdr:rowOff>9689</xdr:rowOff>
    </xdr:to>
    <xdr:cxnSp macro="">
      <xdr:nvCxnSpPr>
        <xdr:cNvPr id="835" name="直線コネクタ 834"/>
        <xdr:cNvCxnSpPr/>
      </xdr:nvCxnSpPr>
      <xdr:spPr>
        <a:xfrm flipV="1">
          <a:off x="19545300" y="13553605"/>
          <a:ext cx="889000" cy="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38595</xdr:rowOff>
    </xdr:from>
    <xdr:to>
      <xdr:col>29</xdr:col>
      <xdr:colOff>568325</xdr:colOff>
      <xdr:row>77</xdr:row>
      <xdr:rowOff>140195</xdr:rowOff>
    </xdr:to>
    <xdr:sp macro="" textlink="">
      <xdr:nvSpPr>
        <xdr:cNvPr id="836" name="フローチャート : 判断 835"/>
        <xdr:cNvSpPr/>
      </xdr:nvSpPr>
      <xdr:spPr>
        <a:xfrm>
          <a:off x="20383500" y="13240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156722</xdr:rowOff>
    </xdr:from>
    <xdr:ext cx="534377" cy="259045"/>
    <xdr:sp macro="" textlink="">
      <xdr:nvSpPr>
        <xdr:cNvPr id="837" name="テキスト ボックス 836"/>
        <xdr:cNvSpPr txBox="1"/>
      </xdr:nvSpPr>
      <xdr:spPr>
        <a:xfrm>
          <a:off x="20167111" y="13015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53,461</a:t>
          </a:r>
          <a:endParaRPr kumimoji="1" lang="ja-JP" altLang="en-US" sz="1000" b="1">
            <a:solidFill>
              <a:srgbClr val="000080"/>
            </a:solidFill>
            <a:latin typeface="ＭＳ Ｐゴシック"/>
          </a:endParaRPr>
        </a:p>
      </xdr:txBody>
    </xdr:sp>
    <xdr:clientData/>
  </xdr:oneCellAnchor>
  <xdr:twoCellAnchor>
    <xdr:from>
      <xdr:col>27</xdr:col>
      <xdr:colOff>111125</xdr:colOff>
      <xdr:row>79</xdr:row>
      <xdr:rowOff>9689</xdr:rowOff>
    </xdr:from>
    <xdr:to>
      <xdr:col>28</xdr:col>
      <xdr:colOff>314325</xdr:colOff>
      <xdr:row>79</xdr:row>
      <xdr:rowOff>30023</xdr:rowOff>
    </xdr:to>
    <xdr:cxnSp macro="">
      <xdr:nvCxnSpPr>
        <xdr:cNvPr id="838" name="直線コネクタ 837"/>
        <xdr:cNvCxnSpPr/>
      </xdr:nvCxnSpPr>
      <xdr:spPr>
        <a:xfrm flipV="1">
          <a:off x="18656300" y="13554239"/>
          <a:ext cx="889000" cy="20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53263</xdr:rowOff>
    </xdr:from>
    <xdr:to>
      <xdr:col>28</xdr:col>
      <xdr:colOff>365125</xdr:colOff>
      <xdr:row>77</xdr:row>
      <xdr:rowOff>154863</xdr:rowOff>
    </xdr:to>
    <xdr:sp macro="" textlink="">
      <xdr:nvSpPr>
        <xdr:cNvPr id="839" name="フローチャート : 判断 838"/>
        <xdr:cNvSpPr/>
      </xdr:nvSpPr>
      <xdr:spPr>
        <a:xfrm>
          <a:off x="19494500" y="13254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171390</xdr:rowOff>
    </xdr:from>
    <xdr:ext cx="534377" cy="259045"/>
    <xdr:sp macro="" textlink="">
      <xdr:nvSpPr>
        <xdr:cNvPr id="840" name="テキスト ボックス 839"/>
        <xdr:cNvSpPr txBox="1"/>
      </xdr:nvSpPr>
      <xdr:spPr>
        <a:xfrm>
          <a:off x="19278111" y="13030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52,306</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66256</xdr:rowOff>
    </xdr:from>
    <xdr:to>
      <xdr:col>27</xdr:col>
      <xdr:colOff>161925</xdr:colOff>
      <xdr:row>77</xdr:row>
      <xdr:rowOff>167856</xdr:rowOff>
    </xdr:to>
    <xdr:sp macro="" textlink="">
      <xdr:nvSpPr>
        <xdr:cNvPr id="841" name="フローチャート : 判断 840"/>
        <xdr:cNvSpPr/>
      </xdr:nvSpPr>
      <xdr:spPr>
        <a:xfrm>
          <a:off x="18605500" y="13267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12933</xdr:rowOff>
    </xdr:from>
    <xdr:ext cx="534377" cy="259045"/>
    <xdr:sp macro="" textlink="">
      <xdr:nvSpPr>
        <xdr:cNvPr id="842" name="テキスト ボックス 841"/>
        <xdr:cNvSpPr txBox="1"/>
      </xdr:nvSpPr>
      <xdr:spPr>
        <a:xfrm>
          <a:off x="18389111" y="1304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51,283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3" name="テキスト ボックス 84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4" name="テキスト ボックス 84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5" name="テキスト ボックス 84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6" name="テキスト ボックス 84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7" name="テキスト ボックス 84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78</xdr:row>
      <xdr:rowOff>17793</xdr:rowOff>
    </xdr:from>
    <xdr:to>
      <xdr:col>32</xdr:col>
      <xdr:colOff>238125</xdr:colOff>
      <xdr:row>78</xdr:row>
      <xdr:rowOff>119393</xdr:rowOff>
    </xdr:to>
    <xdr:sp macro="" textlink="">
      <xdr:nvSpPr>
        <xdr:cNvPr id="848" name="円/楕円 847"/>
        <xdr:cNvSpPr/>
      </xdr:nvSpPr>
      <xdr:spPr>
        <a:xfrm>
          <a:off x="22110700" y="13390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77</xdr:row>
      <xdr:rowOff>104170</xdr:rowOff>
    </xdr:from>
    <xdr:ext cx="534377" cy="259045"/>
    <xdr:sp macro="" textlink="">
      <xdr:nvSpPr>
        <xdr:cNvPr id="849" name="繰出金該当値テキスト"/>
        <xdr:cNvSpPr txBox="1"/>
      </xdr:nvSpPr>
      <xdr:spPr>
        <a:xfrm>
          <a:off x="22212300" y="13305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41,599</a:t>
          </a:r>
          <a:endParaRPr kumimoji="1" lang="ja-JP" altLang="en-US" sz="1000" b="1">
            <a:solidFill>
              <a:srgbClr val="FF0000"/>
            </a:solidFill>
            <a:latin typeface="ＭＳ Ｐゴシック"/>
          </a:endParaRPr>
        </a:p>
      </xdr:txBody>
    </xdr:sp>
    <xdr:clientData/>
  </xdr:oneCellAnchor>
  <xdr:twoCellAnchor>
    <xdr:from>
      <xdr:col>30</xdr:col>
      <xdr:colOff>669925</xdr:colOff>
      <xdr:row>78</xdr:row>
      <xdr:rowOff>84086</xdr:rowOff>
    </xdr:from>
    <xdr:to>
      <xdr:col>31</xdr:col>
      <xdr:colOff>85725</xdr:colOff>
      <xdr:row>79</xdr:row>
      <xdr:rowOff>14236</xdr:rowOff>
    </xdr:to>
    <xdr:sp macro="" textlink="">
      <xdr:nvSpPr>
        <xdr:cNvPr id="850" name="円/楕円 849"/>
        <xdr:cNvSpPr/>
      </xdr:nvSpPr>
      <xdr:spPr>
        <a:xfrm>
          <a:off x="21272500" y="13457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79</xdr:row>
      <xdr:rowOff>5363</xdr:rowOff>
    </xdr:from>
    <xdr:ext cx="534377" cy="259045"/>
    <xdr:sp macro="" textlink="">
      <xdr:nvSpPr>
        <xdr:cNvPr id="851" name="テキスト ボックス 850"/>
        <xdr:cNvSpPr txBox="1"/>
      </xdr:nvSpPr>
      <xdr:spPr>
        <a:xfrm>
          <a:off x="21056111" y="13549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36,379</a:t>
          </a:r>
          <a:endParaRPr kumimoji="1" lang="ja-JP" altLang="en-US" sz="1000" b="1">
            <a:solidFill>
              <a:srgbClr val="FF0000"/>
            </a:solidFill>
            <a:latin typeface="ＭＳ Ｐゴシック"/>
          </a:endParaRPr>
        </a:p>
      </xdr:txBody>
    </xdr:sp>
    <xdr:clientData/>
  </xdr:oneCellAnchor>
  <xdr:twoCellAnchor>
    <xdr:from>
      <xdr:col>29</xdr:col>
      <xdr:colOff>466725</xdr:colOff>
      <xdr:row>78</xdr:row>
      <xdr:rowOff>129705</xdr:rowOff>
    </xdr:from>
    <xdr:to>
      <xdr:col>29</xdr:col>
      <xdr:colOff>568325</xdr:colOff>
      <xdr:row>79</xdr:row>
      <xdr:rowOff>59855</xdr:rowOff>
    </xdr:to>
    <xdr:sp macro="" textlink="">
      <xdr:nvSpPr>
        <xdr:cNvPr id="852" name="円/楕円 851"/>
        <xdr:cNvSpPr/>
      </xdr:nvSpPr>
      <xdr:spPr>
        <a:xfrm>
          <a:off x="20383500" y="13502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79</xdr:row>
      <xdr:rowOff>50982</xdr:rowOff>
    </xdr:from>
    <xdr:ext cx="534377" cy="259045"/>
    <xdr:sp macro="" textlink="">
      <xdr:nvSpPr>
        <xdr:cNvPr id="853" name="テキスト ボックス 852"/>
        <xdr:cNvSpPr txBox="1"/>
      </xdr:nvSpPr>
      <xdr:spPr>
        <a:xfrm>
          <a:off x="20167111" y="13595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32,787</a:t>
          </a:r>
          <a:endParaRPr kumimoji="1" lang="ja-JP" altLang="en-US" sz="1000" b="1">
            <a:solidFill>
              <a:srgbClr val="FF0000"/>
            </a:solidFill>
            <a:latin typeface="ＭＳ Ｐゴシック"/>
          </a:endParaRPr>
        </a:p>
      </xdr:txBody>
    </xdr:sp>
    <xdr:clientData/>
  </xdr:oneCellAnchor>
  <xdr:twoCellAnchor>
    <xdr:from>
      <xdr:col>28</xdr:col>
      <xdr:colOff>263525</xdr:colOff>
      <xdr:row>78</xdr:row>
      <xdr:rowOff>130339</xdr:rowOff>
    </xdr:from>
    <xdr:to>
      <xdr:col>28</xdr:col>
      <xdr:colOff>365125</xdr:colOff>
      <xdr:row>79</xdr:row>
      <xdr:rowOff>60489</xdr:rowOff>
    </xdr:to>
    <xdr:sp macro="" textlink="">
      <xdr:nvSpPr>
        <xdr:cNvPr id="854" name="円/楕円 853"/>
        <xdr:cNvSpPr/>
      </xdr:nvSpPr>
      <xdr:spPr>
        <a:xfrm>
          <a:off x="19494500" y="13503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79</xdr:row>
      <xdr:rowOff>51616</xdr:rowOff>
    </xdr:from>
    <xdr:ext cx="534377" cy="259045"/>
    <xdr:sp macro="" textlink="">
      <xdr:nvSpPr>
        <xdr:cNvPr id="855" name="テキスト ボックス 854"/>
        <xdr:cNvSpPr txBox="1"/>
      </xdr:nvSpPr>
      <xdr:spPr>
        <a:xfrm>
          <a:off x="19278111" y="13596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32,737</a:t>
          </a:r>
          <a:endParaRPr kumimoji="1" lang="ja-JP" altLang="en-US" sz="1000" b="1">
            <a:solidFill>
              <a:srgbClr val="FF0000"/>
            </a:solidFill>
            <a:latin typeface="ＭＳ Ｐゴシック"/>
          </a:endParaRPr>
        </a:p>
      </xdr:txBody>
    </xdr:sp>
    <xdr:clientData/>
  </xdr:oneCellAnchor>
  <xdr:twoCellAnchor>
    <xdr:from>
      <xdr:col>27</xdr:col>
      <xdr:colOff>60325</xdr:colOff>
      <xdr:row>78</xdr:row>
      <xdr:rowOff>150673</xdr:rowOff>
    </xdr:from>
    <xdr:to>
      <xdr:col>27</xdr:col>
      <xdr:colOff>161925</xdr:colOff>
      <xdr:row>79</xdr:row>
      <xdr:rowOff>80823</xdr:rowOff>
    </xdr:to>
    <xdr:sp macro="" textlink="">
      <xdr:nvSpPr>
        <xdr:cNvPr id="856" name="円/楕円 855"/>
        <xdr:cNvSpPr/>
      </xdr:nvSpPr>
      <xdr:spPr>
        <a:xfrm>
          <a:off x="18605500" y="1352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79</xdr:row>
      <xdr:rowOff>71950</xdr:rowOff>
    </xdr:from>
    <xdr:ext cx="534377" cy="259045"/>
    <xdr:sp macro="" textlink="">
      <xdr:nvSpPr>
        <xdr:cNvPr id="857" name="テキスト ボックス 856"/>
        <xdr:cNvSpPr txBox="1"/>
      </xdr:nvSpPr>
      <xdr:spPr>
        <a:xfrm>
          <a:off x="18389111" y="13616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31,136</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8" name="正方形/長方形 85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9" name="正方形/長方形 85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0" name="正方形/長方形 85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1" name="正方形/長方形 86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2" name="正方形/長方形 86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3" name="正方形/長方形 86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4" name="正方形/長方形 86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5" name="正方形/長方形 86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6" name="テキスト ボックス 86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7" name="直線コネクタ 86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8" name="直線コネクタ 86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9" name="テキスト ボックス 86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0" name="直線コネクタ 86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1" name="テキスト ボックス 87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3" name="直線コネクタ 87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7" name="直線コネクタ 87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8" name="直線コネクタ 87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0" name="フローチャート : 判断 87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1" name="直線コネクタ 88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2" name="フローチャート : 判断 88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3" name="テキスト ボックス 882"/>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4" name="直線コネクタ 88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5" name="フローチャート : 判断 88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6" name="テキスト ボックス 885"/>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7" name="直線コネクタ 88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8" name="フローチャート : 判断 88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9" name="テキスト ボックス 888"/>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0" name="フローチャート : 判断 88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1" name="テキスト ボックス 890"/>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2" name="テキスト ボックス 89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3" name="テキスト ボックス 89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4" name="テキスト ボックス 89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5" name="テキスト ボックス 89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6" name="テキスト ボックス 89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7" name="円/楕円 89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9" name="円/楕円 89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0" name="テキスト ボックス 899"/>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1" name="円/楕円 90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2" name="テキスト ボックス 901"/>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3" name="円/楕円 90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4" name="テキスト ボックス 903"/>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5" name="円/楕円 90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6" name="テキスト ボックス 905"/>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7" name="正方形/長方形 90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8" name="正方形/長方形 90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9" name="テキスト ボックス 90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性質別歳出では、補助費等が類似団体比較で高い水準となっています。これは主に、下水道事業や病院事業などの企業会計、北はりま消防等の一部事務組合への負担金、産業振興促進奨励金や多面的機能支払交付金事業等の交付金に対する支出です。下水道事業債の償還や産業振興促進奨励金がピークを過ぎたことから、今後は減少が見込まれますが、各種団体や個人等への補助金などについては、事業内容を精査し、補助事業等の適正化を図ります。</a:t>
          </a:r>
          <a:endParaRPr kumimoji="1" lang="en-US" altLang="ja-JP" sz="1300">
            <a:latin typeface="ＭＳ Ｐゴシック"/>
          </a:endParaRPr>
        </a:p>
        <a:p>
          <a:r>
            <a:rPr kumimoji="1" lang="ja-JP" altLang="en-US" sz="1300">
              <a:latin typeface="ＭＳ Ｐゴシック"/>
            </a:rPr>
            <a:t>　また、普通建設事業のうち更新整備が他団体よりも高い水準となっています。これは市内の小中学校において集中的に耐震改修を行ったこと、市民会館のリニューアル工事、市役所庁舎の外壁工事をおこなったことによるものです。これらの工事については、平成</a:t>
          </a:r>
          <a:r>
            <a:rPr kumimoji="1" lang="en-US" altLang="ja-JP" sz="1300">
              <a:latin typeface="ＭＳ Ｐゴシック"/>
            </a:rPr>
            <a:t>27</a:t>
          </a:r>
          <a:r>
            <a:rPr kumimoji="1" lang="ja-JP" altLang="en-US" sz="1300">
              <a:latin typeface="ＭＳ Ｐゴシック"/>
            </a:rPr>
            <a:t>年度までではぼ完了しており、今後は減少する見込みです。</a:t>
          </a:r>
          <a:endParaRPr kumimoji="1" lang="en-US" altLang="ja-JP" sz="1300">
            <a:latin typeface="ＭＳ Ｐゴシック"/>
          </a:endParaRPr>
        </a:p>
        <a:p>
          <a:r>
            <a:rPr kumimoji="1" lang="ja-JP" altLang="en-US" sz="1300">
              <a:latin typeface="ＭＳ Ｐゴシック"/>
            </a:rPr>
            <a:t>　その他に、扶助費については類似団体平均を下回っておりますが、年々増加にあります。今後も厳しい財政状況のなか、優先すべき少子化・高齢化の課題に対応していきます。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45,345
44,576
15,098.00
20,907,601
20,743,899
137,646
11,841,046
18,765,675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61.6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143510</xdr:rowOff>
    </xdr:from>
    <xdr:to>
      <xdr:col>6</xdr:col>
      <xdr:colOff>510540</xdr:colOff>
      <xdr:row>38</xdr:row>
      <xdr:rowOff>1778</xdr:rowOff>
    </xdr:to>
    <xdr:cxnSp macro="">
      <xdr:nvCxnSpPr>
        <xdr:cNvPr id="56" name="直線コネクタ 55"/>
        <xdr:cNvCxnSpPr/>
      </xdr:nvCxnSpPr>
      <xdr:spPr>
        <a:xfrm flipV="1">
          <a:off x="4633595" y="5287010"/>
          <a:ext cx="1270" cy="1229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5605</xdr:rowOff>
    </xdr:from>
    <xdr:ext cx="469744" cy="259045"/>
    <xdr:sp macro="" textlink="">
      <xdr:nvSpPr>
        <xdr:cNvPr id="57" name="議会費最小値テキスト"/>
        <xdr:cNvSpPr txBox="1"/>
      </xdr:nvSpPr>
      <xdr:spPr>
        <a:xfrm>
          <a:off x="4686300" y="6520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3,124</a:t>
          </a:r>
          <a:endParaRPr kumimoji="1" lang="ja-JP" altLang="en-US" sz="1000" b="1">
            <a:latin typeface="ＭＳ Ｐゴシック"/>
          </a:endParaRPr>
        </a:p>
      </xdr:txBody>
    </xdr:sp>
    <xdr:clientData/>
  </xdr:oneCellAnchor>
  <xdr:twoCellAnchor>
    <xdr:from>
      <xdr:col>6</xdr:col>
      <xdr:colOff>422275</xdr:colOff>
      <xdr:row>38</xdr:row>
      <xdr:rowOff>1778</xdr:rowOff>
    </xdr:from>
    <xdr:to>
      <xdr:col>6</xdr:col>
      <xdr:colOff>600075</xdr:colOff>
      <xdr:row>38</xdr:row>
      <xdr:rowOff>1778</xdr:rowOff>
    </xdr:to>
    <xdr:cxnSp macro="">
      <xdr:nvCxnSpPr>
        <xdr:cNvPr id="58" name="直線コネクタ 57"/>
        <xdr:cNvCxnSpPr/>
      </xdr:nvCxnSpPr>
      <xdr:spPr>
        <a:xfrm>
          <a:off x="4546600" y="6516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90187</xdr:rowOff>
    </xdr:from>
    <xdr:ext cx="469744" cy="259045"/>
    <xdr:sp macro="" textlink="">
      <xdr:nvSpPr>
        <xdr:cNvPr id="59" name="議会費最大値テキスト"/>
        <xdr:cNvSpPr txBox="1"/>
      </xdr:nvSpPr>
      <xdr:spPr>
        <a:xfrm>
          <a:off x="4686300" y="5062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9,580</a:t>
          </a:r>
          <a:endParaRPr kumimoji="1" lang="ja-JP" altLang="en-US" sz="1000" b="1">
            <a:latin typeface="ＭＳ Ｐゴシック"/>
          </a:endParaRPr>
        </a:p>
      </xdr:txBody>
    </xdr:sp>
    <xdr:clientData/>
  </xdr:oneCellAnchor>
  <xdr:twoCellAnchor>
    <xdr:from>
      <xdr:col>6</xdr:col>
      <xdr:colOff>422275</xdr:colOff>
      <xdr:row>30</xdr:row>
      <xdr:rowOff>143510</xdr:rowOff>
    </xdr:from>
    <xdr:to>
      <xdr:col>6</xdr:col>
      <xdr:colOff>600075</xdr:colOff>
      <xdr:row>30</xdr:row>
      <xdr:rowOff>143510</xdr:rowOff>
    </xdr:to>
    <xdr:cxnSp macro="">
      <xdr:nvCxnSpPr>
        <xdr:cNvPr id="60" name="直線コネクタ 59"/>
        <xdr:cNvCxnSpPr/>
      </xdr:nvCxnSpPr>
      <xdr:spPr>
        <a:xfrm>
          <a:off x="4546600" y="5287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35306</xdr:rowOff>
    </xdr:from>
    <xdr:to>
      <xdr:col>6</xdr:col>
      <xdr:colOff>511175</xdr:colOff>
      <xdr:row>37</xdr:row>
      <xdr:rowOff>41021</xdr:rowOff>
    </xdr:to>
    <xdr:cxnSp macro="">
      <xdr:nvCxnSpPr>
        <xdr:cNvPr id="61" name="直線コネクタ 60"/>
        <xdr:cNvCxnSpPr/>
      </xdr:nvCxnSpPr>
      <xdr:spPr>
        <a:xfrm>
          <a:off x="3797300" y="6378956"/>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90060</xdr:rowOff>
    </xdr:from>
    <xdr:ext cx="469744" cy="259045"/>
    <xdr:sp macro="" textlink="">
      <xdr:nvSpPr>
        <xdr:cNvPr id="62" name="議会費平均値テキスト"/>
        <xdr:cNvSpPr txBox="1"/>
      </xdr:nvSpPr>
      <xdr:spPr>
        <a:xfrm>
          <a:off x="4686300" y="59193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5,214</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67183</xdr:rowOff>
    </xdr:from>
    <xdr:to>
      <xdr:col>6</xdr:col>
      <xdr:colOff>561975</xdr:colOff>
      <xdr:row>35</xdr:row>
      <xdr:rowOff>168783</xdr:rowOff>
    </xdr:to>
    <xdr:sp macro="" textlink="">
      <xdr:nvSpPr>
        <xdr:cNvPr id="63" name="フローチャート : 判断 62"/>
        <xdr:cNvSpPr/>
      </xdr:nvSpPr>
      <xdr:spPr>
        <a:xfrm>
          <a:off x="4584700" y="6067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35306</xdr:rowOff>
    </xdr:from>
    <xdr:to>
      <xdr:col>5</xdr:col>
      <xdr:colOff>358775</xdr:colOff>
      <xdr:row>37</xdr:row>
      <xdr:rowOff>61214</xdr:rowOff>
    </xdr:to>
    <xdr:cxnSp macro="">
      <xdr:nvCxnSpPr>
        <xdr:cNvPr id="64" name="直線コネクタ 63"/>
        <xdr:cNvCxnSpPr/>
      </xdr:nvCxnSpPr>
      <xdr:spPr>
        <a:xfrm flipV="1">
          <a:off x="2908300" y="6378956"/>
          <a:ext cx="889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118237</xdr:rowOff>
    </xdr:from>
    <xdr:to>
      <xdr:col>5</xdr:col>
      <xdr:colOff>409575</xdr:colOff>
      <xdr:row>36</xdr:row>
      <xdr:rowOff>48387</xdr:rowOff>
    </xdr:to>
    <xdr:sp macro="" textlink="">
      <xdr:nvSpPr>
        <xdr:cNvPr id="65" name="フローチャート : 判断 64"/>
        <xdr:cNvSpPr/>
      </xdr:nvSpPr>
      <xdr:spPr>
        <a:xfrm>
          <a:off x="3746500" y="61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64914</xdr:rowOff>
    </xdr:from>
    <xdr:ext cx="469744" cy="259045"/>
    <xdr:sp macro="" textlink="">
      <xdr:nvSpPr>
        <xdr:cNvPr id="66" name="テキスト ボックス 65"/>
        <xdr:cNvSpPr txBox="1"/>
      </xdr:nvSpPr>
      <xdr:spPr>
        <a:xfrm>
          <a:off x="3562427" y="5894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4,946</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168084</xdr:rowOff>
    </xdr:from>
    <xdr:to>
      <xdr:col>4</xdr:col>
      <xdr:colOff>155575</xdr:colOff>
      <xdr:row>37</xdr:row>
      <xdr:rowOff>61214</xdr:rowOff>
    </xdr:to>
    <xdr:cxnSp macro="">
      <xdr:nvCxnSpPr>
        <xdr:cNvPr id="67" name="直線コネクタ 66"/>
        <xdr:cNvCxnSpPr/>
      </xdr:nvCxnSpPr>
      <xdr:spPr>
        <a:xfrm>
          <a:off x="2019300" y="6340284"/>
          <a:ext cx="889000" cy="64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129286</xdr:rowOff>
    </xdr:from>
    <xdr:to>
      <xdr:col>4</xdr:col>
      <xdr:colOff>206375</xdr:colOff>
      <xdr:row>36</xdr:row>
      <xdr:rowOff>59436</xdr:rowOff>
    </xdr:to>
    <xdr:sp macro="" textlink="">
      <xdr:nvSpPr>
        <xdr:cNvPr id="68" name="フローチャート : 判断 67"/>
        <xdr:cNvSpPr/>
      </xdr:nvSpPr>
      <xdr:spPr>
        <a:xfrm>
          <a:off x="2857500" y="6130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75963</xdr:rowOff>
    </xdr:from>
    <xdr:ext cx="469744" cy="259045"/>
    <xdr:sp macro="" textlink="">
      <xdr:nvSpPr>
        <xdr:cNvPr id="69" name="テキスト ボックス 68"/>
        <xdr:cNvSpPr txBox="1"/>
      </xdr:nvSpPr>
      <xdr:spPr>
        <a:xfrm>
          <a:off x="2673427" y="5905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4,888</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88265</xdr:rowOff>
    </xdr:from>
    <xdr:to>
      <xdr:col>2</xdr:col>
      <xdr:colOff>638175</xdr:colOff>
      <xdr:row>36</xdr:row>
      <xdr:rowOff>168084</xdr:rowOff>
    </xdr:to>
    <xdr:cxnSp macro="">
      <xdr:nvCxnSpPr>
        <xdr:cNvPr id="70" name="直線コネクタ 69"/>
        <xdr:cNvCxnSpPr/>
      </xdr:nvCxnSpPr>
      <xdr:spPr>
        <a:xfrm>
          <a:off x="1130300" y="6260465"/>
          <a:ext cx="889000" cy="79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89662</xdr:rowOff>
    </xdr:from>
    <xdr:to>
      <xdr:col>3</xdr:col>
      <xdr:colOff>3175</xdr:colOff>
      <xdr:row>36</xdr:row>
      <xdr:rowOff>19812</xdr:rowOff>
    </xdr:to>
    <xdr:sp macro="" textlink="">
      <xdr:nvSpPr>
        <xdr:cNvPr id="71" name="フローチャート : 判断 70"/>
        <xdr:cNvSpPr/>
      </xdr:nvSpPr>
      <xdr:spPr>
        <a:xfrm>
          <a:off x="1968500" y="609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36339</xdr:rowOff>
    </xdr:from>
    <xdr:ext cx="469744" cy="259045"/>
    <xdr:sp macro="" textlink="">
      <xdr:nvSpPr>
        <xdr:cNvPr id="72" name="テキスト ボックス 71"/>
        <xdr:cNvSpPr txBox="1"/>
      </xdr:nvSpPr>
      <xdr:spPr>
        <a:xfrm>
          <a:off x="1784427" y="5865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5,096</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135001</xdr:rowOff>
    </xdr:from>
    <xdr:to>
      <xdr:col>1</xdr:col>
      <xdr:colOff>485775</xdr:colOff>
      <xdr:row>35</xdr:row>
      <xdr:rowOff>65151</xdr:rowOff>
    </xdr:to>
    <xdr:sp macro="" textlink="">
      <xdr:nvSpPr>
        <xdr:cNvPr id="73" name="フローチャート : 判断 72"/>
        <xdr:cNvSpPr/>
      </xdr:nvSpPr>
      <xdr:spPr>
        <a:xfrm>
          <a:off x="1079500" y="596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81678</xdr:rowOff>
    </xdr:from>
    <xdr:ext cx="469744" cy="259045"/>
    <xdr:sp macro="" textlink="">
      <xdr:nvSpPr>
        <xdr:cNvPr id="74" name="テキスト ボックス 73"/>
        <xdr:cNvSpPr txBox="1"/>
      </xdr:nvSpPr>
      <xdr:spPr>
        <a:xfrm>
          <a:off x="895427" y="5739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5,758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161671</xdr:rowOff>
    </xdr:from>
    <xdr:to>
      <xdr:col>6</xdr:col>
      <xdr:colOff>561975</xdr:colOff>
      <xdr:row>37</xdr:row>
      <xdr:rowOff>91821</xdr:rowOff>
    </xdr:to>
    <xdr:sp macro="" textlink="">
      <xdr:nvSpPr>
        <xdr:cNvPr id="80" name="円/楕円 79"/>
        <xdr:cNvSpPr/>
      </xdr:nvSpPr>
      <xdr:spPr>
        <a:xfrm>
          <a:off x="4584700" y="6333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140098</xdr:rowOff>
    </xdr:from>
    <xdr:ext cx="469744" cy="259045"/>
    <xdr:sp macro="" textlink="">
      <xdr:nvSpPr>
        <xdr:cNvPr id="81" name="議会費該当値テキスト"/>
        <xdr:cNvSpPr txBox="1"/>
      </xdr:nvSpPr>
      <xdr:spPr>
        <a:xfrm>
          <a:off x="4686300" y="6312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3,818</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155956</xdr:rowOff>
    </xdr:from>
    <xdr:to>
      <xdr:col>5</xdr:col>
      <xdr:colOff>409575</xdr:colOff>
      <xdr:row>37</xdr:row>
      <xdr:rowOff>86106</xdr:rowOff>
    </xdr:to>
    <xdr:sp macro="" textlink="">
      <xdr:nvSpPr>
        <xdr:cNvPr id="82" name="円/楕円 81"/>
        <xdr:cNvSpPr/>
      </xdr:nvSpPr>
      <xdr:spPr>
        <a:xfrm>
          <a:off x="3746500" y="6328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77233</xdr:rowOff>
    </xdr:from>
    <xdr:ext cx="469744" cy="259045"/>
    <xdr:sp macro="" textlink="">
      <xdr:nvSpPr>
        <xdr:cNvPr id="83" name="テキスト ボックス 82"/>
        <xdr:cNvSpPr txBox="1"/>
      </xdr:nvSpPr>
      <xdr:spPr>
        <a:xfrm>
          <a:off x="3562427" y="6420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3,848</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10414</xdr:rowOff>
    </xdr:from>
    <xdr:to>
      <xdr:col>4</xdr:col>
      <xdr:colOff>206375</xdr:colOff>
      <xdr:row>37</xdr:row>
      <xdr:rowOff>112014</xdr:rowOff>
    </xdr:to>
    <xdr:sp macro="" textlink="">
      <xdr:nvSpPr>
        <xdr:cNvPr id="84" name="円/楕円 83"/>
        <xdr:cNvSpPr/>
      </xdr:nvSpPr>
      <xdr:spPr>
        <a:xfrm>
          <a:off x="2857500" y="6354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103141</xdr:rowOff>
    </xdr:from>
    <xdr:ext cx="469744" cy="259045"/>
    <xdr:sp macro="" textlink="">
      <xdr:nvSpPr>
        <xdr:cNvPr id="85" name="テキスト ボックス 84"/>
        <xdr:cNvSpPr txBox="1"/>
      </xdr:nvSpPr>
      <xdr:spPr>
        <a:xfrm>
          <a:off x="2673427" y="6446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3,712</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117284</xdr:rowOff>
    </xdr:from>
    <xdr:to>
      <xdr:col>3</xdr:col>
      <xdr:colOff>3175</xdr:colOff>
      <xdr:row>37</xdr:row>
      <xdr:rowOff>47434</xdr:rowOff>
    </xdr:to>
    <xdr:sp macro="" textlink="">
      <xdr:nvSpPr>
        <xdr:cNvPr id="86" name="円/楕円 85"/>
        <xdr:cNvSpPr/>
      </xdr:nvSpPr>
      <xdr:spPr>
        <a:xfrm>
          <a:off x="1968500" y="628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38561</xdr:rowOff>
    </xdr:from>
    <xdr:ext cx="469744" cy="259045"/>
    <xdr:sp macro="" textlink="">
      <xdr:nvSpPr>
        <xdr:cNvPr id="87" name="テキスト ボックス 86"/>
        <xdr:cNvSpPr txBox="1"/>
      </xdr:nvSpPr>
      <xdr:spPr>
        <a:xfrm>
          <a:off x="1784427" y="6382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4,051</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37465</xdr:rowOff>
    </xdr:from>
    <xdr:to>
      <xdr:col>1</xdr:col>
      <xdr:colOff>485775</xdr:colOff>
      <xdr:row>36</xdr:row>
      <xdr:rowOff>139065</xdr:rowOff>
    </xdr:to>
    <xdr:sp macro="" textlink="">
      <xdr:nvSpPr>
        <xdr:cNvPr id="88" name="円/楕円 87"/>
        <xdr:cNvSpPr/>
      </xdr:nvSpPr>
      <xdr:spPr>
        <a:xfrm>
          <a:off x="1079500" y="6209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130192</xdr:rowOff>
    </xdr:from>
    <xdr:ext cx="469744" cy="259045"/>
    <xdr:sp macro="" textlink="">
      <xdr:nvSpPr>
        <xdr:cNvPr id="89" name="テキスト ボックス 88"/>
        <xdr:cNvSpPr txBox="1"/>
      </xdr:nvSpPr>
      <xdr:spPr>
        <a:xfrm>
          <a:off x="895427" y="63023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4,470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62723</xdr:rowOff>
    </xdr:from>
    <xdr:to>
      <xdr:col>6</xdr:col>
      <xdr:colOff>510540</xdr:colOff>
      <xdr:row>59</xdr:row>
      <xdr:rowOff>92966</xdr:rowOff>
    </xdr:to>
    <xdr:cxnSp macro="">
      <xdr:nvCxnSpPr>
        <xdr:cNvPr id="114" name="直線コネクタ 113"/>
        <xdr:cNvCxnSpPr/>
      </xdr:nvCxnSpPr>
      <xdr:spPr>
        <a:xfrm flipV="1">
          <a:off x="4633595" y="8806673"/>
          <a:ext cx="1270" cy="1401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96793</xdr:rowOff>
    </xdr:from>
    <xdr:ext cx="534377" cy="259045"/>
    <xdr:sp macro="" textlink="">
      <xdr:nvSpPr>
        <xdr:cNvPr id="115" name="総務費最小値テキスト"/>
        <xdr:cNvSpPr txBox="1"/>
      </xdr:nvSpPr>
      <xdr:spPr>
        <a:xfrm>
          <a:off x="4686300" y="10212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43,633</a:t>
          </a:r>
          <a:endParaRPr kumimoji="1" lang="ja-JP" altLang="en-US" sz="1000" b="1">
            <a:latin typeface="ＭＳ Ｐゴシック"/>
          </a:endParaRPr>
        </a:p>
      </xdr:txBody>
    </xdr:sp>
    <xdr:clientData/>
  </xdr:oneCellAnchor>
  <xdr:twoCellAnchor>
    <xdr:from>
      <xdr:col>6</xdr:col>
      <xdr:colOff>422275</xdr:colOff>
      <xdr:row>59</xdr:row>
      <xdr:rowOff>92966</xdr:rowOff>
    </xdr:from>
    <xdr:to>
      <xdr:col>6</xdr:col>
      <xdr:colOff>600075</xdr:colOff>
      <xdr:row>59</xdr:row>
      <xdr:rowOff>92966</xdr:rowOff>
    </xdr:to>
    <xdr:cxnSp macro="">
      <xdr:nvCxnSpPr>
        <xdr:cNvPr id="116" name="直線コネクタ 115"/>
        <xdr:cNvCxnSpPr/>
      </xdr:nvCxnSpPr>
      <xdr:spPr>
        <a:xfrm>
          <a:off x="4546600" y="10208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9400</xdr:rowOff>
    </xdr:from>
    <xdr:ext cx="599010" cy="259045"/>
    <xdr:sp macro="" textlink="">
      <xdr:nvSpPr>
        <xdr:cNvPr id="117" name="総務費最大値テキスト"/>
        <xdr:cNvSpPr txBox="1"/>
      </xdr:nvSpPr>
      <xdr:spPr>
        <a:xfrm>
          <a:off x="4686300" y="8581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227,602</a:t>
          </a:r>
          <a:endParaRPr kumimoji="1" lang="ja-JP" altLang="en-US" sz="1000" b="1">
            <a:latin typeface="ＭＳ Ｐゴシック"/>
          </a:endParaRPr>
        </a:p>
      </xdr:txBody>
    </xdr:sp>
    <xdr:clientData/>
  </xdr:oneCellAnchor>
  <xdr:twoCellAnchor>
    <xdr:from>
      <xdr:col>6</xdr:col>
      <xdr:colOff>422275</xdr:colOff>
      <xdr:row>51</xdr:row>
      <xdr:rowOff>62723</xdr:rowOff>
    </xdr:from>
    <xdr:to>
      <xdr:col>6</xdr:col>
      <xdr:colOff>600075</xdr:colOff>
      <xdr:row>51</xdr:row>
      <xdr:rowOff>62723</xdr:rowOff>
    </xdr:to>
    <xdr:cxnSp macro="">
      <xdr:nvCxnSpPr>
        <xdr:cNvPr id="118" name="直線コネクタ 117"/>
        <xdr:cNvCxnSpPr/>
      </xdr:nvCxnSpPr>
      <xdr:spPr>
        <a:xfrm>
          <a:off x="4546600" y="8806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59</xdr:row>
      <xdr:rowOff>24791</xdr:rowOff>
    </xdr:from>
    <xdr:to>
      <xdr:col>6</xdr:col>
      <xdr:colOff>511175</xdr:colOff>
      <xdr:row>59</xdr:row>
      <xdr:rowOff>100305</xdr:rowOff>
    </xdr:to>
    <xdr:cxnSp macro="">
      <xdr:nvCxnSpPr>
        <xdr:cNvPr id="119" name="直線コネクタ 118"/>
        <xdr:cNvCxnSpPr/>
      </xdr:nvCxnSpPr>
      <xdr:spPr>
        <a:xfrm flipV="1">
          <a:off x="3797300" y="10140341"/>
          <a:ext cx="838200" cy="75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78668</xdr:rowOff>
    </xdr:from>
    <xdr:ext cx="534377" cy="259045"/>
    <xdr:sp macro="" textlink="">
      <xdr:nvSpPr>
        <xdr:cNvPr id="120" name="総務費平均値テキスト"/>
        <xdr:cNvSpPr txBox="1"/>
      </xdr:nvSpPr>
      <xdr:spPr>
        <a:xfrm>
          <a:off x="4686300" y="96798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86,845</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55791</xdr:rowOff>
    </xdr:from>
    <xdr:to>
      <xdr:col>6</xdr:col>
      <xdr:colOff>561975</xdr:colOff>
      <xdr:row>57</xdr:row>
      <xdr:rowOff>157391</xdr:rowOff>
    </xdr:to>
    <xdr:sp macro="" textlink="">
      <xdr:nvSpPr>
        <xdr:cNvPr id="121" name="フローチャート : 判断 120"/>
        <xdr:cNvSpPr/>
      </xdr:nvSpPr>
      <xdr:spPr>
        <a:xfrm>
          <a:off x="4584700" y="982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59</xdr:row>
      <xdr:rowOff>100305</xdr:rowOff>
    </xdr:from>
    <xdr:to>
      <xdr:col>5</xdr:col>
      <xdr:colOff>358775</xdr:colOff>
      <xdr:row>59</xdr:row>
      <xdr:rowOff>130937</xdr:rowOff>
    </xdr:to>
    <xdr:cxnSp macro="">
      <xdr:nvCxnSpPr>
        <xdr:cNvPr id="122" name="直線コネクタ 121"/>
        <xdr:cNvCxnSpPr/>
      </xdr:nvCxnSpPr>
      <xdr:spPr>
        <a:xfrm flipV="1">
          <a:off x="2908300" y="10215855"/>
          <a:ext cx="889000" cy="30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152275</xdr:rowOff>
    </xdr:from>
    <xdr:to>
      <xdr:col>5</xdr:col>
      <xdr:colOff>409575</xdr:colOff>
      <xdr:row>58</xdr:row>
      <xdr:rowOff>82425</xdr:rowOff>
    </xdr:to>
    <xdr:sp macro="" textlink="">
      <xdr:nvSpPr>
        <xdr:cNvPr id="123" name="フローチャート : 判断 122"/>
        <xdr:cNvSpPr/>
      </xdr:nvSpPr>
      <xdr:spPr>
        <a:xfrm>
          <a:off x="3746500" y="9924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98952</xdr:rowOff>
    </xdr:from>
    <xdr:ext cx="534377" cy="259045"/>
    <xdr:sp macro="" textlink="">
      <xdr:nvSpPr>
        <xdr:cNvPr id="124" name="テキスト ボックス 123"/>
        <xdr:cNvSpPr txBox="1"/>
      </xdr:nvSpPr>
      <xdr:spPr>
        <a:xfrm>
          <a:off x="3530111" y="970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74,183</a:t>
          </a:r>
          <a:endParaRPr kumimoji="1" lang="ja-JP" altLang="en-US" sz="1000" b="1">
            <a:solidFill>
              <a:srgbClr val="000080"/>
            </a:solidFill>
            <a:latin typeface="ＭＳ Ｐゴシック"/>
          </a:endParaRPr>
        </a:p>
      </xdr:txBody>
    </xdr:sp>
    <xdr:clientData/>
  </xdr:oneCellAnchor>
  <xdr:twoCellAnchor>
    <xdr:from>
      <xdr:col>2</xdr:col>
      <xdr:colOff>638175</xdr:colOff>
      <xdr:row>59</xdr:row>
      <xdr:rowOff>108229</xdr:rowOff>
    </xdr:from>
    <xdr:to>
      <xdr:col>4</xdr:col>
      <xdr:colOff>155575</xdr:colOff>
      <xdr:row>59</xdr:row>
      <xdr:rowOff>130937</xdr:rowOff>
    </xdr:to>
    <xdr:cxnSp macro="">
      <xdr:nvCxnSpPr>
        <xdr:cNvPr id="125" name="直線コネクタ 124"/>
        <xdr:cNvCxnSpPr/>
      </xdr:nvCxnSpPr>
      <xdr:spPr>
        <a:xfrm>
          <a:off x="2019300" y="10223779"/>
          <a:ext cx="889000" cy="22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127808</xdr:rowOff>
    </xdr:from>
    <xdr:to>
      <xdr:col>4</xdr:col>
      <xdr:colOff>206375</xdr:colOff>
      <xdr:row>58</xdr:row>
      <xdr:rowOff>57958</xdr:rowOff>
    </xdr:to>
    <xdr:sp macro="" textlink="">
      <xdr:nvSpPr>
        <xdr:cNvPr id="126" name="フローチャート : 判断 125"/>
        <xdr:cNvSpPr/>
      </xdr:nvSpPr>
      <xdr:spPr>
        <a:xfrm>
          <a:off x="2857500" y="9900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74485</xdr:rowOff>
    </xdr:from>
    <xdr:ext cx="534377" cy="259045"/>
    <xdr:sp macro="" textlink="">
      <xdr:nvSpPr>
        <xdr:cNvPr id="127" name="テキスト ボックス 126"/>
        <xdr:cNvSpPr txBox="1"/>
      </xdr:nvSpPr>
      <xdr:spPr>
        <a:xfrm>
          <a:off x="2641111" y="9675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77,394</a:t>
          </a:r>
          <a:endParaRPr kumimoji="1" lang="ja-JP" altLang="en-US" sz="1000" b="1">
            <a:solidFill>
              <a:srgbClr val="000080"/>
            </a:solidFill>
            <a:latin typeface="ＭＳ Ｐゴシック"/>
          </a:endParaRPr>
        </a:p>
      </xdr:txBody>
    </xdr:sp>
    <xdr:clientData/>
  </xdr:oneCellAnchor>
  <xdr:twoCellAnchor>
    <xdr:from>
      <xdr:col>1</xdr:col>
      <xdr:colOff>434975</xdr:colOff>
      <xdr:row>59</xdr:row>
      <xdr:rowOff>60551</xdr:rowOff>
    </xdr:from>
    <xdr:to>
      <xdr:col>2</xdr:col>
      <xdr:colOff>638175</xdr:colOff>
      <xdr:row>59</xdr:row>
      <xdr:rowOff>108229</xdr:rowOff>
    </xdr:to>
    <xdr:cxnSp macro="">
      <xdr:nvCxnSpPr>
        <xdr:cNvPr id="128" name="直線コネクタ 127"/>
        <xdr:cNvCxnSpPr/>
      </xdr:nvCxnSpPr>
      <xdr:spPr>
        <a:xfrm>
          <a:off x="1130300" y="10176101"/>
          <a:ext cx="889000" cy="47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121910</xdr:rowOff>
    </xdr:from>
    <xdr:to>
      <xdr:col>3</xdr:col>
      <xdr:colOff>3175</xdr:colOff>
      <xdr:row>58</xdr:row>
      <xdr:rowOff>52060</xdr:rowOff>
    </xdr:to>
    <xdr:sp macro="" textlink="">
      <xdr:nvSpPr>
        <xdr:cNvPr id="129" name="フローチャート : 判断 128"/>
        <xdr:cNvSpPr/>
      </xdr:nvSpPr>
      <xdr:spPr>
        <a:xfrm>
          <a:off x="1968500" y="989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68587</xdr:rowOff>
    </xdr:from>
    <xdr:ext cx="534377" cy="259045"/>
    <xdr:sp macro="" textlink="">
      <xdr:nvSpPr>
        <xdr:cNvPr id="130" name="テキスト ボックス 129"/>
        <xdr:cNvSpPr txBox="1"/>
      </xdr:nvSpPr>
      <xdr:spPr>
        <a:xfrm>
          <a:off x="1752111" y="9669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78,168</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111768</xdr:rowOff>
    </xdr:from>
    <xdr:to>
      <xdr:col>1</xdr:col>
      <xdr:colOff>485775</xdr:colOff>
      <xdr:row>58</xdr:row>
      <xdr:rowOff>41918</xdr:rowOff>
    </xdr:to>
    <xdr:sp macro="" textlink="">
      <xdr:nvSpPr>
        <xdr:cNvPr id="131" name="フローチャート : 判断 130"/>
        <xdr:cNvSpPr/>
      </xdr:nvSpPr>
      <xdr:spPr>
        <a:xfrm>
          <a:off x="1079500" y="9884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58445</xdr:rowOff>
    </xdr:from>
    <xdr:ext cx="534377" cy="259045"/>
    <xdr:sp macro="" textlink="">
      <xdr:nvSpPr>
        <xdr:cNvPr id="132" name="テキスト ボックス 131"/>
        <xdr:cNvSpPr txBox="1"/>
      </xdr:nvSpPr>
      <xdr:spPr>
        <a:xfrm>
          <a:off x="863111" y="9659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79,499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145441</xdr:rowOff>
    </xdr:from>
    <xdr:to>
      <xdr:col>6</xdr:col>
      <xdr:colOff>561975</xdr:colOff>
      <xdr:row>59</xdr:row>
      <xdr:rowOff>75591</xdr:rowOff>
    </xdr:to>
    <xdr:sp macro="" textlink="">
      <xdr:nvSpPr>
        <xdr:cNvPr id="138" name="円/楕円 137"/>
        <xdr:cNvSpPr/>
      </xdr:nvSpPr>
      <xdr:spPr>
        <a:xfrm>
          <a:off x="4584700" y="10089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60368</xdr:rowOff>
    </xdr:from>
    <xdr:ext cx="534377" cy="259045"/>
    <xdr:sp macro="" textlink="">
      <xdr:nvSpPr>
        <xdr:cNvPr id="139" name="総務費該当値テキスト"/>
        <xdr:cNvSpPr txBox="1"/>
      </xdr:nvSpPr>
      <xdr:spPr>
        <a:xfrm>
          <a:off x="4686300" y="10004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52,580</a:t>
          </a:r>
          <a:endParaRPr kumimoji="1" lang="ja-JP" altLang="en-US" sz="1000" b="1">
            <a:solidFill>
              <a:srgbClr val="FF0000"/>
            </a:solidFill>
            <a:latin typeface="ＭＳ Ｐゴシック"/>
          </a:endParaRPr>
        </a:p>
      </xdr:txBody>
    </xdr:sp>
    <xdr:clientData/>
  </xdr:oneCellAnchor>
  <xdr:twoCellAnchor>
    <xdr:from>
      <xdr:col>5</xdr:col>
      <xdr:colOff>307975</xdr:colOff>
      <xdr:row>59</xdr:row>
      <xdr:rowOff>49505</xdr:rowOff>
    </xdr:from>
    <xdr:to>
      <xdr:col>5</xdr:col>
      <xdr:colOff>409575</xdr:colOff>
      <xdr:row>59</xdr:row>
      <xdr:rowOff>151105</xdr:rowOff>
    </xdr:to>
    <xdr:sp macro="" textlink="">
      <xdr:nvSpPr>
        <xdr:cNvPr id="140" name="円/楕円 139"/>
        <xdr:cNvSpPr/>
      </xdr:nvSpPr>
      <xdr:spPr>
        <a:xfrm>
          <a:off x="3746500" y="10165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142232</xdr:rowOff>
    </xdr:from>
    <xdr:ext cx="534377" cy="259045"/>
    <xdr:sp macro="" textlink="">
      <xdr:nvSpPr>
        <xdr:cNvPr id="141" name="テキスト ボックス 140"/>
        <xdr:cNvSpPr txBox="1"/>
      </xdr:nvSpPr>
      <xdr:spPr>
        <a:xfrm>
          <a:off x="3530111" y="10257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42,670</a:t>
          </a:r>
          <a:endParaRPr kumimoji="1" lang="ja-JP" altLang="en-US" sz="1000" b="1">
            <a:solidFill>
              <a:srgbClr val="FF0000"/>
            </a:solidFill>
            <a:latin typeface="ＭＳ Ｐゴシック"/>
          </a:endParaRPr>
        </a:p>
      </xdr:txBody>
    </xdr:sp>
    <xdr:clientData/>
  </xdr:oneCellAnchor>
  <xdr:twoCellAnchor>
    <xdr:from>
      <xdr:col>4</xdr:col>
      <xdr:colOff>104775</xdr:colOff>
      <xdr:row>59</xdr:row>
      <xdr:rowOff>80137</xdr:rowOff>
    </xdr:from>
    <xdr:to>
      <xdr:col>4</xdr:col>
      <xdr:colOff>206375</xdr:colOff>
      <xdr:row>60</xdr:row>
      <xdr:rowOff>10287</xdr:rowOff>
    </xdr:to>
    <xdr:sp macro="" textlink="">
      <xdr:nvSpPr>
        <xdr:cNvPr id="142" name="円/楕円 141"/>
        <xdr:cNvSpPr/>
      </xdr:nvSpPr>
      <xdr:spPr>
        <a:xfrm>
          <a:off x="2857500" y="10195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60</xdr:row>
      <xdr:rowOff>1414</xdr:rowOff>
    </xdr:from>
    <xdr:ext cx="534377" cy="259045"/>
    <xdr:sp macro="" textlink="">
      <xdr:nvSpPr>
        <xdr:cNvPr id="143" name="テキスト ボックス 142"/>
        <xdr:cNvSpPr txBox="1"/>
      </xdr:nvSpPr>
      <xdr:spPr>
        <a:xfrm>
          <a:off x="2641111" y="10288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38,650</a:t>
          </a:r>
          <a:endParaRPr kumimoji="1" lang="ja-JP" altLang="en-US" sz="1000" b="1">
            <a:solidFill>
              <a:srgbClr val="FF0000"/>
            </a:solidFill>
            <a:latin typeface="ＭＳ Ｐゴシック"/>
          </a:endParaRPr>
        </a:p>
      </xdr:txBody>
    </xdr:sp>
    <xdr:clientData/>
  </xdr:oneCellAnchor>
  <xdr:twoCellAnchor>
    <xdr:from>
      <xdr:col>2</xdr:col>
      <xdr:colOff>587375</xdr:colOff>
      <xdr:row>59</xdr:row>
      <xdr:rowOff>57429</xdr:rowOff>
    </xdr:from>
    <xdr:to>
      <xdr:col>3</xdr:col>
      <xdr:colOff>3175</xdr:colOff>
      <xdr:row>59</xdr:row>
      <xdr:rowOff>159029</xdr:rowOff>
    </xdr:to>
    <xdr:sp macro="" textlink="">
      <xdr:nvSpPr>
        <xdr:cNvPr id="144" name="円/楕円 143"/>
        <xdr:cNvSpPr/>
      </xdr:nvSpPr>
      <xdr:spPr>
        <a:xfrm>
          <a:off x="1968500" y="1017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150156</xdr:rowOff>
    </xdr:from>
    <xdr:ext cx="534377" cy="259045"/>
    <xdr:sp macro="" textlink="">
      <xdr:nvSpPr>
        <xdr:cNvPr id="145" name="テキスト ボックス 144"/>
        <xdr:cNvSpPr txBox="1"/>
      </xdr:nvSpPr>
      <xdr:spPr>
        <a:xfrm>
          <a:off x="1752111" y="10265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41,630</a:t>
          </a:r>
          <a:endParaRPr kumimoji="1" lang="ja-JP" altLang="en-US" sz="1000" b="1">
            <a:solidFill>
              <a:srgbClr val="FF0000"/>
            </a:solidFill>
            <a:latin typeface="ＭＳ Ｐゴシック"/>
          </a:endParaRPr>
        </a:p>
      </xdr:txBody>
    </xdr:sp>
    <xdr:clientData/>
  </xdr:oneCellAnchor>
  <xdr:twoCellAnchor>
    <xdr:from>
      <xdr:col>1</xdr:col>
      <xdr:colOff>384175</xdr:colOff>
      <xdr:row>59</xdr:row>
      <xdr:rowOff>9751</xdr:rowOff>
    </xdr:from>
    <xdr:to>
      <xdr:col>1</xdr:col>
      <xdr:colOff>485775</xdr:colOff>
      <xdr:row>59</xdr:row>
      <xdr:rowOff>111351</xdr:rowOff>
    </xdr:to>
    <xdr:sp macro="" textlink="">
      <xdr:nvSpPr>
        <xdr:cNvPr id="146" name="円/楕円 145"/>
        <xdr:cNvSpPr/>
      </xdr:nvSpPr>
      <xdr:spPr>
        <a:xfrm>
          <a:off x="1079500" y="10125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102478</xdr:rowOff>
    </xdr:from>
    <xdr:ext cx="534377" cy="259045"/>
    <xdr:sp macro="" textlink="">
      <xdr:nvSpPr>
        <xdr:cNvPr id="147" name="テキスト ボックス 146"/>
        <xdr:cNvSpPr txBox="1"/>
      </xdr:nvSpPr>
      <xdr:spPr>
        <a:xfrm>
          <a:off x="863111" y="10218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47,887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156,985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8" name="テキスト ボックス 157"/>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59" name="直線コネクタ 158"/>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128106</xdr:rowOff>
    </xdr:from>
    <xdr:ext cx="531299" cy="259045"/>
    <xdr:sp macro="" textlink="">
      <xdr:nvSpPr>
        <xdr:cNvPr id="160" name="テキスト ボックス 159"/>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1" name="直線コネクタ 160"/>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2" name="テキスト ボックス 161"/>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3" name="直線コネクタ 162"/>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4" name="テキスト ボックス 163"/>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5" name="直線コネクタ 164"/>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6" name="テキスト ボックス 165"/>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7" name="直線コネクタ 166"/>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8" name="テキスト ボックス 167"/>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9" name="直線コネクタ 168"/>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0" name="テキスト ボックス 169"/>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20643</xdr:rowOff>
    </xdr:from>
    <xdr:to>
      <xdr:col>6</xdr:col>
      <xdr:colOff>510540</xdr:colOff>
      <xdr:row>78</xdr:row>
      <xdr:rowOff>66940</xdr:rowOff>
    </xdr:to>
    <xdr:cxnSp macro="">
      <xdr:nvCxnSpPr>
        <xdr:cNvPr id="174" name="直線コネクタ 173"/>
        <xdr:cNvCxnSpPr/>
      </xdr:nvCxnSpPr>
      <xdr:spPr>
        <a:xfrm flipV="1">
          <a:off x="4633595" y="12193593"/>
          <a:ext cx="1270" cy="12464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70767</xdr:rowOff>
    </xdr:from>
    <xdr:ext cx="599010" cy="259045"/>
    <xdr:sp macro="" textlink="">
      <xdr:nvSpPr>
        <xdr:cNvPr id="175" name="民生費最小値テキスト"/>
        <xdr:cNvSpPr txBox="1"/>
      </xdr:nvSpPr>
      <xdr:spPr>
        <a:xfrm>
          <a:off x="4686300" y="13443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108,684</a:t>
          </a:r>
          <a:endParaRPr kumimoji="1" lang="ja-JP" altLang="en-US" sz="1000" b="1">
            <a:latin typeface="ＭＳ Ｐゴシック"/>
          </a:endParaRPr>
        </a:p>
      </xdr:txBody>
    </xdr:sp>
    <xdr:clientData/>
  </xdr:oneCellAnchor>
  <xdr:twoCellAnchor>
    <xdr:from>
      <xdr:col>6</xdr:col>
      <xdr:colOff>422275</xdr:colOff>
      <xdr:row>78</xdr:row>
      <xdr:rowOff>66940</xdr:rowOff>
    </xdr:from>
    <xdr:to>
      <xdr:col>6</xdr:col>
      <xdr:colOff>600075</xdr:colOff>
      <xdr:row>78</xdr:row>
      <xdr:rowOff>66940</xdr:rowOff>
    </xdr:to>
    <xdr:cxnSp macro="">
      <xdr:nvCxnSpPr>
        <xdr:cNvPr id="176" name="直線コネクタ 175"/>
        <xdr:cNvCxnSpPr/>
      </xdr:nvCxnSpPr>
      <xdr:spPr>
        <a:xfrm>
          <a:off x="4546600" y="13440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138770</xdr:rowOff>
    </xdr:from>
    <xdr:ext cx="599010" cy="259045"/>
    <xdr:sp macro="" textlink="">
      <xdr:nvSpPr>
        <xdr:cNvPr id="177" name="民生費最大値テキスト"/>
        <xdr:cNvSpPr txBox="1"/>
      </xdr:nvSpPr>
      <xdr:spPr>
        <a:xfrm>
          <a:off x="4686300" y="11968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223,187</a:t>
          </a:r>
          <a:endParaRPr kumimoji="1" lang="ja-JP" altLang="en-US" sz="1000" b="1">
            <a:latin typeface="ＭＳ Ｐゴシック"/>
          </a:endParaRPr>
        </a:p>
      </xdr:txBody>
    </xdr:sp>
    <xdr:clientData/>
  </xdr:oneCellAnchor>
  <xdr:twoCellAnchor>
    <xdr:from>
      <xdr:col>6</xdr:col>
      <xdr:colOff>422275</xdr:colOff>
      <xdr:row>71</xdr:row>
      <xdr:rowOff>20643</xdr:rowOff>
    </xdr:from>
    <xdr:to>
      <xdr:col>6</xdr:col>
      <xdr:colOff>600075</xdr:colOff>
      <xdr:row>71</xdr:row>
      <xdr:rowOff>20643</xdr:rowOff>
    </xdr:to>
    <xdr:cxnSp macro="">
      <xdr:nvCxnSpPr>
        <xdr:cNvPr id="178" name="直線コネクタ 177"/>
        <xdr:cNvCxnSpPr/>
      </xdr:nvCxnSpPr>
      <xdr:spPr>
        <a:xfrm>
          <a:off x="4546600" y="121935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144849</xdr:rowOff>
    </xdr:from>
    <xdr:to>
      <xdr:col>6</xdr:col>
      <xdr:colOff>511175</xdr:colOff>
      <xdr:row>77</xdr:row>
      <xdr:rowOff>13208</xdr:rowOff>
    </xdr:to>
    <xdr:cxnSp macro="">
      <xdr:nvCxnSpPr>
        <xdr:cNvPr id="179" name="直線コネクタ 178"/>
        <xdr:cNvCxnSpPr/>
      </xdr:nvCxnSpPr>
      <xdr:spPr>
        <a:xfrm flipV="1">
          <a:off x="3797300" y="13175049"/>
          <a:ext cx="838200" cy="3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25170</xdr:rowOff>
    </xdr:from>
    <xdr:ext cx="599010" cy="259045"/>
    <xdr:sp macro="" textlink="">
      <xdr:nvSpPr>
        <xdr:cNvPr id="180" name="民生費平均値テキスト"/>
        <xdr:cNvSpPr txBox="1"/>
      </xdr:nvSpPr>
      <xdr:spPr>
        <a:xfrm>
          <a:off x="4686300" y="127124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157,206</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2293</xdr:rowOff>
    </xdr:from>
    <xdr:to>
      <xdr:col>6</xdr:col>
      <xdr:colOff>561975</xdr:colOff>
      <xdr:row>75</xdr:row>
      <xdr:rowOff>103893</xdr:rowOff>
    </xdr:to>
    <xdr:sp macro="" textlink="">
      <xdr:nvSpPr>
        <xdr:cNvPr id="181" name="フローチャート : 判断 180"/>
        <xdr:cNvSpPr/>
      </xdr:nvSpPr>
      <xdr:spPr>
        <a:xfrm>
          <a:off x="4584700" y="1286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13208</xdr:rowOff>
    </xdr:from>
    <xdr:to>
      <xdr:col>5</xdr:col>
      <xdr:colOff>358775</xdr:colOff>
      <xdr:row>78</xdr:row>
      <xdr:rowOff>40542</xdr:rowOff>
    </xdr:to>
    <xdr:cxnSp macro="">
      <xdr:nvCxnSpPr>
        <xdr:cNvPr id="182" name="直線コネクタ 181"/>
        <xdr:cNvCxnSpPr/>
      </xdr:nvCxnSpPr>
      <xdr:spPr>
        <a:xfrm flipV="1">
          <a:off x="2908300" y="13214858"/>
          <a:ext cx="889000" cy="198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70024</xdr:rowOff>
    </xdr:from>
    <xdr:to>
      <xdr:col>5</xdr:col>
      <xdr:colOff>409575</xdr:colOff>
      <xdr:row>76</xdr:row>
      <xdr:rowOff>174</xdr:rowOff>
    </xdr:to>
    <xdr:sp macro="" textlink="">
      <xdr:nvSpPr>
        <xdr:cNvPr id="183" name="フローチャート : 判断 182"/>
        <xdr:cNvSpPr/>
      </xdr:nvSpPr>
      <xdr:spPr>
        <a:xfrm>
          <a:off x="3746500" y="12928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16701</xdr:rowOff>
    </xdr:from>
    <xdr:ext cx="599010" cy="259045"/>
    <xdr:sp macro="" textlink="">
      <xdr:nvSpPr>
        <xdr:cNvPr id="184" name="テキスト ボックス 183"/>
        <xdr:cNvSpPr txBox="1"/>
      </xdr:nvSpPr>
      <xdr:spPr>
        <a:xfrm>
          <a:off x="3497794" y="12704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150,984</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40542</xdr:rowOff>
    </xdr:from>
    <xdr:to>
      <xdr:col>4</xdr:col>
      <xdr:colOff>155575</xdr:colOff>
      <xdr:row>78</xdr:row>
      <xdr:rowOff>69292</xdr:rowOff>
    </xdr:to>
    <xdr:cxnSp macro="">
      <xdr:nvCxnSpPr>
        <xdr:cNvPr id="185" name="直線コネクタ 184"/>
        <xdr:cNvCxnSpPr/>
      </xdr:nvCxnSpPr>
      <xdr:spPr>
        <a:xfrm flipV="1">
          <a:off x="2019300" y="13413642"/>
          <a:ext cx="889000" cy="28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154335</xdr:rowOff>
    </xdr:from>
    <xdr:to>
      <xdr:col>4</xdr:col>
      <xdr:colOff>206375</xdr:colOff>
      <xdr:row>76</xdr:row>
      <xdr:rowOff>84485</xdr:rowOff>
    </xdr:to>
    <xdr:sp macro="" textlink="">
      <xdr:nvSpPr>
        <xdr:cNvPr id="186" name="フローチャート : 判断 185"/>
        <xdr:cNvSpPr/>
      </xdr:nvSpPr>
      <xdr:spPr>
        <a:xfrm>
          <a:off x="2857500" y="1301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101011</xdr:rowOff>
    </xdr:from>
    <xdr:ext cx="599010" cy="259045"/>
    <xdr:sp macro="" textlink="">
      <xdr:nvSpPr>
        <xdr:cNvPr id="187" name="テキスト ボックス 186"/>
        <xdr:cNvSpPr txBox="1"/>
      </xdr:nvSpPr>
      <xdr:spPr>
        <a:xfrm>
          <a:off x="2608794" y="12788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143,239</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69292</xdr:rowOff>
    </xdr:from>
    <xdr:to>
      <xdr:col>2</xdr:col>
      <xdr:colOff>638175</xdr:colOff>
      <xdr:row>78</xdr:row>
      <xdr:rowOff>91455</xdr:rowOff>
    </xdr:to>
    <xdr:cxnSp macro="">
      <xdr:nvCxnSpPr>
        <xdr:cNvPr id="188" name="直線コネクタ 187"/>
        <xdr:cNvCxnSpPr/>
      </xdr:nvCxnSpPr>
      <xdr:spPr>
        <a:xfrm flipV="1">
          <a:off x="1130300" y="13442392"/>
          <a:ext cx="889000" cy="22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70210</xdr:rowOff>
    </xdr:from>
    <xdr:to>
      <xdr:col>3</xdr:col>
      <xdr:colOff>3175</xdr:colOff>
      <xdr:row>77</xdr:row>
      <xdr:rowOff>360</xdr:rowOff>
    </xdr:to>
    <xdr:sp macro="" textlink="">
      <xdr:nvSpPr>
        <xdr:cNvPr id="189" name="フローチャート : 判断 188"/>
        <xdr:cNvSpPr/>
      </xdr:nvSpPr>
      <xdr:spPr>
        <a:xfrm>
          <a:off x="1968500" y="13100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16886</xdr:rowOff>
    </xdr:from>
    <xdr:ext cx="599010" cy="259045"/>
    <xdr:sp macro="" textlink="">
      <xdr:nvSpPr>
        <xdr:cNvPr id="190" name="テキスト ボックス 189"/>
        <xdr:cNvSpPr txBox="1"/>
      </xdr:nvSpPr>
      <xdr:spPr>
        <a:xfrm>
          <a:off x="1719794" y="12875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135,217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59237</xdr:rowOff>
    </xdr:from>
    <xdr:to>
      <xdr:col>1</xdr:col>
      <xdr:colOff>485775</xdr:colOff>
      <xdr:row>76</xdr:row>
      <xdr:rowOff>160837</xdr:rowOff>
    </xdr:to>
    <xdr:sp macro="" textlink="">
      <xdr:nvSpPr>
        <xdr:cNvPr id="191" name="フローチャート : 判断 190"/>
        <xdr:cNvSpPr/>
      </xdr:nvSpPr>
      <xdr:spPr>
        <a:xfrm>
          <a:off x="1079500" y="13089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5914</xdr:rowOff>
    </xdr:from>
    <xdr:ext cx="599010" cy="259045"/>
    <xdr:sp macro="" textlink="">
      <xdr:nvSpPr>
        <xdr:cNvPr id="192" name="テキスト ボックス 191"/>
        <xdr:cNvSpPr txBox="1"/>
      </xdr:nvSpPr>
      <xdr:spPr>
        <a:xfrm>
          <a:off x="830794" y="12864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136,225</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94049</xdr:rowOff>
    </xdr:from>
    <xdr:to>
      <xdr:col>6</xdr:col>
      <xdr:colOff>561975</xdr:colOff>
      <xdr:row>77</xdr:row>
      <xdr:rowOff>24199</xdr:rowOff>
    </xdr:to>
    <xdr:sp macro="" textlink="">
      <xdr:nvSpPr>
        <xdr:cNvPr id="198" name="円/楕円 197"/>
        <xdr:cNvSpPr/>
      </xdr:nvSpPr>
      <xdr:spPr>
        <a:xfrm>
          <a:off x="4584700" y="13124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72476</xdr:rowOff>
    </xdr:from>
    <xdr:ext cx="599010" cy="259045"/>
    <xdr:sp macro="" textlink="">
      <xdr:nvSpPr>
        <xdr:cNvPr id="199" name="民生費該当値テキスト"/>
        <xdr:cNvSpPr txBox="1"/>
      </xdr:nvSpPr>
      <xdr:spPr>
        <a:xfrm>
          <a:off x="4686300" y="13102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133,027</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133858</xdr:rowOff>
    </xdr:from>
    <xdr:to>
      <xdr:col>5</xdr:col>
      <xdr:colOff>409575</xdr:colOff>
      <xdr:row>77</xdr:row>
      <xdr:rowOff>64008</xdr:rowOff>
    </xdr:to>
    <xdr:sp macro="" textlink="">
      <xdr:nvSpPr>
        <xdr:cNvPr id="200" name="円/楕円 199"/>
        <xdr:cNvSpPr/>
      </xdr:nvSpPr>
      <xdr:spPr>
        <a:xfrm>
          <a:off x="3746500" y="13164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55135</xdr:rowOff>
    </xdr:from>
    <xdr:ext cx="599010" cy="259045"/>
    <xdr:sp macro="" textlink="">
      <xdr:nvSpPr>
        <xdr:cNvPr id="201" name="テキスト ボックス 200"/>
        <xdr:cNvSpPr txBox="1"/>
      </xdr:nvSpPr>
      <xdr:spPr>
        <a:xfrm>
          <a:off x="3497794" y="13256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129,370</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161192</xdr:rowOff>
    </xdr:from>
    <xdr:to>
      <xdr:col>4</xdr:col>
      <xdr:colOff>206375</xdr:colOff>
      <xdr:row>78</xdr:row>
      <xdr:rowOff>91342</xdr:rowOff>
    </xdr:to>
    <xdr:sp macro="" textlink="">
      <xdr:nvSpPr>
        <xdr:cNvPr id="202" name="円/楕円 201"/>
        <xdr:cNvSpPr/>
      </xdr:nvSpPr>
      <xdr:spPr>
        <a:xfrm>
          <a:off x="2857500" y="13362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82469</xdr:rowOff>
    </xdr:from>
    <xdr:ext cx="599010" cy="259045"/>
    <xdr:sp macro="" textlink="">
      <xdr:nvSpPr>
        <xdr:cNvPr id="203" name="テキスト ボックス 202"/>
        <xdr:cNvSpPr txBox="1"/>
      </xdr:nvSpPr>
      <xdr:spPr>
        <a:xfrm>
          <a:off x="2608794" y="13455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111,109</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18492</xdr:rowOff>
    </xdr:from>
    <xdr:to>
      <xdr:col>3</xdr:col>
      <xdr:colOff>3175</xdr:colOff>
      <xdr:row>78</xdr:row>
      <xdr:rowOff>120092</xdr:rowOff>
    </xdr:to>
    <xdr:sp macro="" textlink="">
      <xdr:nvSpPr>
        <xdr:cNvPr id="204" name="円/楕円 203"/>
        <xdr:cNvSpPr/>
      </xdr:nvSpPr>
      <xdr:spPr>
        <a:xfrm>
          <a:off x="1968500" y="13391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111219</xdr:rowOff>
    </xdr:from>
    <xdr:ext cx="599010" cy="259045"/>
    <xdr:sp macro="" textlink="">
      <xdr:nvSpPr>
        <xdr:cNvPr id="205" name="テキスト ボックス 204"/>
        <xdr:cNvSpPr txBox="1"/>
      </xdr:nvSpPr>
      <xdr:spPr>
        <a:xfrm>
          <a:off x="1719794" y="13484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108,468</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40655</xdr:rowOff>
    </xdr:from>
    <xdr:to>
      <xdr:col>1</xdr:col>
      <xdr:colOff>485775</xdr:colOff>
      <xdr:row>78</xdr:row>
      <xdr:rowOff>142255</xdr:rowOff>
    </xdr:to>
    <xdr:sp macro="" textlink="">
      <xdr:nvSpPr>
        <xdr:cNvPr id="206" name="円/楕円 205"/>
        <xdr:cNvSpPr/>
      </xdr:nvSpPr>
      <xdr:spPr>
        <a:xfrm>
          <a:off x="1079500" y="1341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133382</xdr:rowOff>
    </xdr:from>
    <xdr:ext cx="599010" cy="259045"/>
    <xdr:sp macro="" textlink="">
      <xdr:nvSpPr>
        <xdr:cNvPr id="207" name="テキスト ボックス 206"/>
        <xdr:cNvSpPr txBox="1"/>
      </xdr:nvSpPr>
      <xdr:spPr>
        <a:xfrm>
          <a:off x="830794" y="13506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106,432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37,493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9" name="直線コネクタ 218"/>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20" name="テキスト ボックス 219"/>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1" name="直線コネクタ 220"/>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2" name="テキスト ボックス 221"/>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3" name="直線コネクタ 222"/>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4" name="テキスト ボックス 223"/>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5" name="直線コネクタ 224"/>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6" name="テキスト ボックス 225"/>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7" name="直線コネクタ 226"/>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8" name="テキスト ボックス 227"/>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9" name="直線コネクタ 228"/>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0" name="テキスト ボックス 229"/>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22918</xdr:rowOff>
    </xdr:from>
    <xdr:to>
      <xdr:col>6</xdr:col>
      <xdr:colOff>510540</xdr:colOff>
      <xdr:row>99</xdr:row>
      <xdr:rowOff>72704</xdr:rowOff>
    </xdr:to>
    <xdr:cxnSp macro="">
      <xdr:nvCxnSpPr>
        <xdr:cNvPr id="234" name="直線コネクタ 233"/>
        <xdr:cNvCxnSpPr/>
      </xdr:nvCxnSpPr>
      <xdr:spPr>
        <a:xfrm flipV="1">
          <a:off x="4633595" y="15453418"/>
          <a:ext cx="1270" cy="1592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76531</xdr:rowOff>
    </xdr:from>
    <xdr:ext cx="534377" cy="259045"/>
    <xdr:sp macro="" textlink="">
      <xdr:nvSpPr>
        <xdr:cNvPr id="235" name="衛生費最小値テキスト"/>
        <xdr:cNvSpPr txBox="1"/>
      </xdr:nvSpPr>
      <xdr:spPr>
        <a:xfrm>
          <a:off x="4686300" y="1705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21,603</a:t>
          </a:r>
          <a:endParaRPr kumimoji="1" lang="ja-JP" altLang="en-US" sz="1000" b="1">
            <a:latin typeface="ＭＳ Ｐゴシック"/>
          </a:endParaRPr>
        </a:p>
      </xdr:txBody>
    </xdr:sp>
    <xdr:clientData/>
  </xdr:oneCellAnchor>
  <xdr:twoCellAnchor>
    <xdr:from>
      <xdr:col>6</xdr:col>
      <xdr:colOff>422275</xdr:colOff>
      <xdr:row>99</xdr:row>
      <xdr:rowOff>72704</xdr:rowOff>
    </xdr:from>
    <xdr:to>
      <xdr:col>6</xdr:col>
      <xdr:colOff>600075</xdr:colOff>
      <xdr:row>99</xdr:row>
      <xdr:rowOff>72704</xdr:rowOff>
    </xdr:to>
    <xdr:cxnSp macro="">
      <xdr:nvCxnSpPr>
        <xdr:cNvPr id="236" name="直線コネクタ 235"/>
        <xdr:cNvCxnSpPr/>
      </xdr:nvCxnSpPr>
      <xdr:spPr>
        <a:xfrm>
          <a:off x="4546600" y="1704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141045</xdr:rowOff>
    </xdr:from>
    <xdr:ext cx="599010" cy="259045"/>
    <xdr:sp macro="" textlink="">
      <xdr:nvSpPr>
        <xdr:cNvPr id="237" name="衛生費最大値テキスト"/>
        <xdr:cNvSpPr txBox="1"/>
      </xdr:nvSpPr>
      <xdr:spPr>
        <a:xfrm>
          <a:off x="4686300" y="15228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119,152</a:t>
          </a:r>
          <a:endParaRPr kumimoji="1" lang="ja-JP" altLang="en-US" sz="1000" b="1">
            <a:latin typeface="ＭＳ Ｐゴシック"/>
          </a:endParaRPr>
        </a:p>
      </xdr:txBody>
    </xdr:sp>
    <xdr:clientData/>
  </xdr:oneCellAnchor>
  <xdr:twoCellAnchor>
    <xdr:from>
      <xdr:col>6</xdr:col>
      <xdr:colOff>422275</xdr:colOff>
      <xdr:row>90</xdr:row>
      <xdr:rowOff>22918</xdr:rowOff>
    </xdr:from>
    <xdr:to>
      <xdr:col>6</xdr:col>
      <xdr:colOff>600075</xdr:colOff>
      <xdr:row>90</xdr:row>
      <xdr:rowOff>22918</xdr:rowOff>
    </xdr:to>
    <xdr:cxnSp macro="">
      <xdr:nvCxnSpPr>
        <xdr:cNvPr id="238" name="直線コネクタ 237"/>
        <xdr:cNvCxnSpPr/>
      </xdr:nvCxnSpPr>
      <xdr:spPr>
        <a:xfrm>
          <a:off x="4546600" y="15453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1805</xdr:rowOff>
    </xdr:from>
    <xdr:to>
      <xdr:col>6</xdr:col>
      <xdr:colOff>511175</xdr:colOff>
      <xdr:row>96</xdr:row>
      <xdr:rowOff>88052</xdr:rowOff>
    </xdr:to>
    <xdr:cxnSp macro="">
      <xdr:nvCxnSpPr>
        <xdr:cNvPr id="239" name="直線コネクタ 238"/>
        <xdr:cNvCxnSpPr/>
      </xdr:nvCxnSpPr>
      <xdr:spPr>
        <a:xfrm flipV="1">
          <a:off x="3797300" y="16461005"/>
          <a:ext cx="838200" cy="86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67687</xdr:rowOff>
    </xdr:from>
    <xdr:ext cx="534377" cy="259045"/>
    <xdr:sp macro="" textlink="">
      <xdr:nvSpPr>
        <xdr:cNvPr id="240" name="衛生費平均値テキスト"/>
        <xdr:cNvSpPr txBox="1"/>
      </xdr:nvSpPr>
      <xdr:spPr>
        <a:xfrm>
          <a:off x="4686300" y="165268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48,978</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89260</xdr:rowOff>
    </xdr:from>
    <xdr:to>
      <xdr:col>6</xdr:col>
      <xdr:colOff>561975</xdr:colOff>
      <xdr:row>97</xdr:row>
      <xdr:rowOff>19410</xdr:rowOff>
    </xdr:to>
    <xdr:sp macro="" textlink="">
      <xdr:nvSpPr>
        <xdr:cNvPr id="241" name="フローチャート : 判断 240"/>
        <xdr:cNvSpPr/>
      </xdr:nvSpPr>
      <xdr:spPr>
        <a:xfrm>
          <a:off x="4584700" y="1654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21546</xdr:rowOff>
    </xdr:from>
    <xdr:to>
      <xdr:col>5</xdr:col>
      <xdr:colOff>358775</xdr:colOff>
      <xdr:row>96</xdr:row>
      <xdr:rowOff>88052</xdr:rowOff>
    </xdr:to>
    <xdr:cxnSp macro="">
      <xdr:nvCxnSpPr>
        <xdr:cNvPr id="242" name="直線コネクタ 241"/>
        <xdr:cNvCxnSpPr/>
      </xdr:nvCxnSpPr>
      <xdr:spPr>
        <a:xfrm>
          <a:off x="2908300" y="16480746"/>
          <a:ext cx="889000" cy="66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117720</xdr:rowOff>
    </xdr:from>
    <xdr:to>
      <xdr:col>5</xdr:col>
      <xdr:colOff>409575</xdr:colOff>
      <xdr:row>97</xdr:row>
      <xdr:rowOff>47870</xdr:rowOff>
    </xdr:to>
    <xdr:sp macro="" textlink="">
      <xdr:nvSpPr>
        <xdr:cNvPr id="243" name="フローチャート : 判断 242"/>
        <xdr:cNvSpPr/>
      </xdr:nvSpPr>
      <xdr:spPr>
        <a:xfrm>
          <a:off x="3746500" y="1657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38997</xdr:rowOff>
    </xdr:from>
    <xdr:ext cx="534377" cy="259045"/>
    <xdr:sp macro="" textlink="">
      <xdr:nvSpPr>
        <xdr:cNvPr id="244" name="テキスト ボックス 243"/>
        <xdr:cNvSpPr txBox="1"/>
      </xdr:nvSpPr>
      <xdr:spPr>
        <a:xfrm>
          <a:off x="3530111" y="1666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47,235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21546</xdr:rowOff>
    </xdr:from>
    <xdr:to>
      <xdr:col>4</xdr:col>
      <xdr:colOff>155575</xdr:colOff>
      <xdr:row>96</xdr:row>
      <xdr:rowOff>77096</xdr:rowOff>
    </xdr:to>
    <xdr:cxnSp macro="">
      <xdr:nvCxnSpPr>
        <xdr:cNvPr id="245" name="直線コネクタ 244"/>
        <xdr:cNvCxnSpPr/>
      </xdr:nvCxnSpPr>
      <xdr:spPr>
        <a:xfrm flipV="1">
          <a:off x="2019300" y="16480746"/>
          <a:ext cx="889000" cy="55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133445</xdr:rowOff>
    </xdr:from>
    <xdr:to>
      <xdr:col>4</xdr:col>
      <xdr:colOff>206375</xdr:colOff>
      <xdr:row>97</xdr:row>
      <xdr:rowOff>63595</xdr:rowOff>
    </xdr:to>
    <xdr:sp macro="" textlink="">
      <xdr:nvSpPr>
        <xdr:cNvPr id="246" name="フローチャート : 判断 245"/>
        <xdr:cNvSpPr/>
      </xdr:nvSpPr>
      <xdr:spPr>
        <a:xfrm>
          <a:off x="2857500" y="16592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54722</xdr:rowOff>
    </xdr:from>
    <xdr:ext cx="534377" cy="259045"/>
    <xdr:sp macro="" textlink="">
      <xdr:nvSpPr>
        <xdr:cNvPr id="247" name="テキスト ボックス 246"/>
        <xdr:cNvSpPr txBox="1"/>
      </xdr:nvSpPr>
      <xdr:spPr>
        <a:xfrm>
          <a:off x="2641111" y="16685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46,272</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77096</xdr:rowOff>
    </xdr:from>
    <xdr:to>
      <xdr:col>2</xdr:col>
      <xdr:colOff>638175</xdr:colOff>
      <xdr:row>96</xdr:row>
      <xdr:rowOff>129724</xdr:rowOff>
    </xdr:to>
    <xdr:cxnSp macro="">
      <xdr:nvCxnSpPr>
        <xdr:cNvPr id="248" name="直線コネクタ 247"/>
        <xdr:cNvCxnSpPr/>
      </xdr:nvCxnSpPr>
      <xdr:spPr>
        <a:xfrm flipV="1">
          <a:off x="1130300" y="16536296"/>
          <a:ext cx="889000" cy="52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121197</xdr:rowOff>
    </xdr:from>
    <xdr:to>
      <xdr:col>3</xdr:col>
      <xdr:colOff>3175</xdr:colOff>
      <xdr:row>97</xdr:row>
      <xdr:rowOff>51347</xdr:rowOff>
    </xdr:to>
    <xdr:sp macro="" textlink="">
      <xdr:nvSpPr>
        <xdr:cNvPr id="249" name="フローチャート : 判断 248"/>
        <xdr:cNvSpPr/>
      </xdr:nvSpPr>
      <xdr:spPr>
        <a:xfrm>
          <a:off x="1968500" y="1658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42474</xdr:rowOff>
    </xdr:from>
    <xdr:ext cx="534377" cy="259045"/>
    <xdr:sp macro="" textlink="">
      <xdr:nvSpPr>
        <xdr:cNvPr id="250" name="テキスト ボックス 249"/>
        <xdr:cNvSpPr txBox="1"/>
      </xdr:nvSpPr>
      <xdr:spPr>
        <a:xfrm>
          <a:off x="1752111" y="16673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47,022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165774</xdr:rowOff>
    </xdr:from>
    <xdr:to>
      <xdr:col>1</xdr:col>
      <xdr:colOff>485775</xdr:colOff>
      <xdr:row>97</xdr:row>
      <xdr:rowOff>95924</xdr:rowOff>
    </xdr:to>
    <xdr:sp macro="" textlink="">
      <xdr:nvSpPr>
        <xdr:cNvPr id="251" name="フローチャート : 判断 250"/>
        <xdr:cNvSpPr/>
      </xdr:nvSpPr>
      <xdr:spPr>
        <a:xfrm>
          <a:off x="1079500" y="1662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87051</xdr:rowOff>
    </xdr:from>
    <xdr:ext cx="534377" cy="259045"/>
    <xdr:sp macro="" textlink="">
      <xdr:nvSpPr>
        <xdr:cNvPr id="252" name="テキスト ボックス 251"/>
        <xdr:cNvSpPr txBox="1"/>
      </xdr:nvSpPr>
      <xdr:spPr>
        <a:xfrm>
          <a:off x="863111" y="16717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44,292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122455</xdr:rowOff>
    </xdr:from>
    <xdr:to>
      <xdr:col>6</xdr:col>
      <xdr:colOff>561975</xdr:colOff>
      <xdr:row>96</xdr:row>
      <xdr:rowOff>52605</xdr:rowOff>
    </xdr:to>
    <xdr:sp macro="" textlink="">
      <xdr:nvSpPr>
        <xdr:cNvPr id="258" name="円/楕円 257"/>
        <xdr:cNvSpPr/>
      </xdr:nvSpPr>
      <xdr:spPr>
        <a:xfrm>
          <a:off x="4584700" y="1641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145332</xdr:rowOff>
    </xdr:from>
    <xdr:ext cx="534377" cy="259045"/>
    <xdr:sp macro="" textlink="">
      <xdr:nvSpPr>
        <xdr:cNvPr id="259" name="衛生費該当値テキスト"/>
        <xdr:cNvSpPr txBox="1"/>
      </xdr:nvSpPr>
      <xdr:spPr>
        <a:xfrm>
          <a:off x="4686300" y="1626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57,445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37252</xdr:rowOff>
    </xdr:from>
    <xdr:to>
      <xdr:col>5</xdr:col>
      <xdr:colOff>409575</xdr:colOff>
      <xdr:row>96</xdr:row>
      <xdr:rowOff>138852</xdr:rowOff>
    </xdr:to>
    <xdr:sp macro="" textlink="">
      <xdr:nvSpPr>
        <xdr:cNvPr id="260" name="円/楕円 259"/>
        <xdr:cNvSpPr/>
      </xdr:nvSpPr>
      <xdr:spPr>
        <a:xfrm>
          <a:off x="3746500" y="1649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155379</xdr:rowOff>
    </xdr:from>
    <xdr:ext cx="534377" cy="259045"/>
    <xdr:sp macro="" textlink="">
      <xdr:nvSpPr>
        <xdr:cNvPr id="261" name="テキスト ボックス 260"/>
        <xdr:cNvSpPr txBox="1"/>
      </xdr:nvSpPr>
      <xdr:spPr>
        <a:xfrm>
          <a:off x="3530111" y="16271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52,163</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142196</xdr:rowOff>
    </xdr:from>
    <xdr:to>
      <xdr:col>4</xdr:col>
      <xdr:colOff>206375</xdr:colOff>
      <xdr:row>96</xdr:row>
      <xdr:rowOff>72346</xdr:rowOff>
    </xdr:to>
    <xdr:sp macro="" textlink="">
      <xdr:nvSpPr>
        <xdr:cNvPr id="262" name="円/楕円 261"/>
        <xdr:cNvSpPr/>
      </xdr:nvSpPr>
      <xdr:spPr>
        <a:xfrm>
          <a:off x="2857500" y="16429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88873</xdr:rowOff>
    </xdr:from>
    <xdr:ext cx="534377" cy="259045"/>
    <xdr:sp macro="" textlink="">
      <xdr:nvSpPr>
        <xdr:cNvPr id="263" name="テキスト ボックス 262"/>
        <xdr:cNvSpPr txBox="1"/>
      </xdr:nvSpPr>
      <xdr:spPr>
        <a:xfrm>
          <a:off x="2641111" y="16205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56,236</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26296</xdr:rowOff>
    </xdr:from>
    <xdr:to>
      <xdr:col>3</xdr:col>
      <xdr:colOff>3175</xdr:colOff>
      <xdr:row>96</xdr:row>
      <xdr:rowOff>127896</xdr:rowOff>
    </xdr:to>
    <xdr:sp macro="" textlink="">
      <xdr:nvSpPr>
        <xdr:cNvPr id="264" name="円/楕円 263"/>
        <xdr:cNvSpPr/>
      </xdr:nvSpPr>
      <xdr:spPr>
        <a:xfrm>
          <a:off x="1968500" y="16485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144423</xdr:rowOff>
    </xdr:from>
    <xdr:ext cx="534377" cy="259045"/>
    <xdr:sp macro="" textlink="">
      <xdr:nvSpPr>
        <xdr:cNvPr id="265" name="テキスト ボックス 264"/>
        <xdr:cNvSpPr txBox="1"/>
      </xdr:nvSpPr>
      <xdr:spPr>
        <a:xfrm>
          <a:off x="1752111" y="16260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52,834</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78924</xdr:rowOff>
    </xdr:from>
    <xdr:to>
      <xdr:col>1</xdr:col>
      <xdr:colOff>485775</xdr:colOff>
      <xdr:row>97</xdr:row>
      <xdr:rowOff>9074</xdr:rowOff>
    </xdr:to>
    <xdr:sp macro="" textlink="">
      <xdr:nvSpPr>
        <xdr:cNvPr id="266" name="円/楕円 265"/>
        <xdr:cNvSpPr/>
      </xdr:nvSpPr>
      <xdr:spPr>
        <a:xfrm>
          <a:off x="1079500" y="16538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25601</xdr:rowOff>
    </xdr:from>
    <xdr:ext cx="534377" cy="259045"/>
    <xdr:sp macro="" textlink="">
      <xdr:nvSpPr>
        <xdr:cNvPr id="267" name="テキスト ボックス 266"/>
        <xdr:cNvSpPr txBox="1"/>
      </xdr:nvSpPr>
      <xdr:spPr>
        <a:xfrm>
          <a:off x="863111" y="16313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49,611</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8" name="直線コネクタ 27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9" name="テキスト ボックス 278"/>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80" name="直線コネクタ 27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81" name="テキスト ボックス 280"/>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2" name="直線コネクタ 28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3" name="テキスト ボックス 282"/>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4" name="直線コネクタ 28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5" name="テキスト ボックス 284"/>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6" name="直線コネクタ 28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7" name="テキスト ボックス 286"/>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9" name="テキスト ボックス 28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114745</xdr:rowOff>
    </xdr:from>
    <xdr:to>
      <xdr:col>15</xdr:col>
      <xdr:colOff>180340</xdr:colOff>
      <xdr:row>39</xdr:row>
      <xdr:rowOff>44450</xdr:rowOff>
    </xdr:to>
    <xdr:cxnSp macro="">
      <xdr:nvCxnSpPr>
        <xdr:cNvPr id="291" name="直線コネクタ 290"/>
        <xdr:cNvCxnSpPr/>
      </xdr:nvCxnSpPr>
      <xdr:spPr>
        <a:xfrm flipV="1">
          <a:off x="10475595" y="5258245"/>
          <a:ext cx="1270" cy="1472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92"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93" name="直線コネクタ 292"/>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61422</xdr:rowOff>
    </xdr:from>
    <xdr:ext cx="469744" cy="259045"/>
    <xdr:sp macro="" textlink="">
      <xdr:nvSpPr>
        <xdr:cNvPr id="294" name="労働費最大値テキスト"/>
        <xdr:cNvSpPr txBox="1"/>
      </xdr:nvSpPr>
      <xdr:spPr>
        <a:xfrm>
          <a:off x="10528300" y="5033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7,731</a:t>
          </a:r>
          <a:endParaRPr kumimoji="1" lang="ja-JP" altLang="en-US" sz="1000" b="1">
            <a:latin typeface="ＭＳ Ｐゴシック"/>
          </a:endParaRPr>
        </a:p>
      </xdr:txBody>
    </xdr:sp>
    <xdr:clientData/>
  </xdr:oneCellAnchor>
  <xdr:twoCellAnchor>
    <xdr:from>
      <xdr:col>15</xdr:col>
      <xdr:colOff>92075</xdr:colOff>
      <xdr:row>30</xdr:row>
      <xdr:rowOff>114745</xdr:rowOff>
    </xdr:from>
    <xdr:to>
      <xdr:col>15</xdr:col>
      <xdr:colOff>269875</xdr:colOff>
      <xdr:row>30</xdr:row>
      <xdr:rowOff>114745</xdr:rowOff>
    </xdr:to>
    <xdr:cxnSp macro="">
      <xdr:nvCxnSpPr>
        <xdr:cNvPr id="295" name="直線コネクタ 294"/>
        <xdr:cNvCxnSpPr/>
      </xdr:nvCxnSpPr>
      <xdr:spPr>
        <a:xfrm>
          <a:off x="10388600" y="5258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97980</xdr:rowOff>
    </xdr:from>
    <xdr:to>
      <xdr:col>15</xdr:col>
      <xdr:colOff>180975</xdr:colOff>
      <xdr:row>34</xdr:row>
      <xdr:rowOff>137033</xdr:rowOff>
    </xdr:to>
    <xdr:cxnSp macro="">
      <xdr:nvCxnSpPr>
        <xdr:cNvPr id="296" name="直線コネクタ 295"/>
        <xdr:cNvCxnSpPr/>
      </xdr:nvCxnSpPr>
      <xdr:spPr>
        <a:xfrm>
          <a:off x="9639300" y="5927280"/>
          <a:ext cx="838200" cy="39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77614</xdr:rowOff>
    </xdr:from>
    <xdr:ext cx="469744" cy="259045"/>
    <xdr:sp macro="" textlink="">
      <xdr:nvSpPr>
        <xdr:cNvPr id="297" name="労働費平均値テキスト"/>
        <xdr:cNvSpPr txBox="1"/>
      </xdr:nvSpPr>
      <xdr:spPr>
        <a:xfrm>
          <a:off x="10528300" y="64212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1,246</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99187</xdr:rowOff>
    </xdr:from>
    <xdr:to>
      <xdr:col>15</xdr:col>
      <xdr:colOff>231775</xdr:colOff>
      <xdr:row>38</xdr:row>
      <xdr:rowOff>29337</xdr:rowOff>
    </xdr:to>
    <xdr:sp macro="" textlink="">
      <xdr:nvSpPr>
        <xdr:cNvPr id="298" name="フローチャート : 判断 297"/>
        <xdr:cNvSpPr/>
      </xdr:nvSpPr>
      <xdr:spPr>
        <a:xfrm>
          <a:off x="10426700" y="644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92075</xdr:rowOff>
    </xdr:from>
    <xdr:to>
      <xdr:col>14</xdr:col>
      <xdr:colOff>28575</xdr:colOff>
      <xdr:row>34</xdr:row>
      <xdr:rowOff>97980</xdr:rowOff>
    </xdr:to>
    <xdr:cxnSp macro="">
      <xdr:nvCxnSpPr>
        <xdr:cNvPr id="299" name="直線コネクタ 298"/>
        <xdr:cNvCxnSpPr/>
      </xdr:nvCxnSpPr>
      <xdr:spPr>
        <a:xfrm>
          <a:off x="8750300" y="5921375"/>
          <a:ext cx="889000" cy="5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18986</xdr:rowOff>
    </xdr:from>
    <xdr:to>
      <xdr:col>14</xdr:col>
      <xdr:colOff>79375</xdr:colOff>
      <xdr:row>37</xdr:row>
      <xdr:rowOff>120586</xdr:rowOff>
    </xdr:to>
    <xdr:sp macro="" textlink="">
      <xdr:nvSpPr>
        <xdr:cNvPr id="300" name="フローチャート : 判断 299"/>
        <xdr:cNvSpPr/>
      </xdr:nvSpPr>
      <xdr:spPr>
        <a:xfrm>
          <a:off x="9588500" y="6362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111713</xdr:rowOff>
    </xdr:from>
    <xdr:ext cx="469744" cy="259045"/>
    <xdr:sp macro="" textlink="">
      <xdr:nvSpPr>
        <xdr:cNvPr id="301" name="テキスト ボックス 300"/>
        <xdr:cNvSpPr txBox="1"/>
      </xdr:nvSpPr>
      <xdr:spPr>
        <a:xfrm>
          <a:off x="9404427" y="6455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1,667</a:t>
          </a:r>
          <a:endParaRPr kumimoji="1" lang="ja-JP" altLang="en-US" sz="1000" b="1">
            <a:solidFill>
              <a:srgbClr val="000080"/>
            </a:solidFill>
            <a:latin typeface="ＭＳ Ｐゴシック"/>
          </a:endParaRPr>
        </a:p>
      </xdr:txBody>
    </xdr:sp>
    <xdr:clientData/>
  </xdr:oneCellAnchor>
  <xdr:twoCellAnchor>
    <xdr:from>
      <xdr:col>11</xdr:col>
      <xdr:colOff>307975</xdr:colOff>
      <xdr:row>33</xdr:row>
      <xdr:rowOff>99123</xdr:rowOff>
    </xdr:from>
    <xdr:to>
      <xdr:col>12</xdr:col>
      <xdr:colOff>511175</xdr:colOff>
      <xdr:row>34</xdr:row>
      <xdr:rowOff>92075</xdr:rowOff>
    </xdr:to>
    <xdr:cxnSp macro="">
      <xdr:nvCxnSpPr>
        <xdr:cNvPr id="302" name="直線コネクタ 301"/>
        <xdr:cNvCxnSpPr/>
      </xdr:nvCxnSpPr>
      <xdr:spPr>
        <a:xfrm>
          <a:off x="7861300" y="5756973"/>
          <a:ext cx="889000" cy="164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64897</xdr:rowOff>
    </xdr:from>
    <xdr:to>
      <xdr:col>12</xdr:col>
      <xdr:colOff>561975</xdr:colOff>
      <xdr:row>36</xdr:row>
      <xdr:rowOff>166497</xdr:rowOff>
    </xdr:to>
    <xdr:sp macro="" textlink="">
      <xdr:nvSpPr>
        <xdr:cNvPr id="303" name="フローチャート : 判断 302"/>
        <xdr:cNvSpPr/>
      </xdr:nvSpPr>
      <xdr:spPr>
        <a:xfrm>
          <a:off x="8699500" y="62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157624</xdr:rowOff>
    </xdr:from>
    <xdr:ext cx="469744" cy="259045"/>
    <xdr:sp macro="" textlink="">
      <xdr:nvSpPr>
        <xdr:cNvPr id="304" name="テキスト ボックス 303"/>
        <xdr:cNvSpPr txBox="1"/>
      </xdr:nvSpPr>
      <xdr:spPr>
        <a:xfrm>
          <a:off x="8515427" y="6329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2,326</a:t>
          </a:r>
          <a:endParaRPr kumimoji="1" lang="ja-JP" altLang="en-US" sz="1000" b="1">
            <a:solidFill>
              <a:srgbClr val="000080"/>
            </a:solidFill>
            <a:latin typeface="ＭＳ Ｐゴシック"/>
          </a:endParaRPr>
        </a:p>
      </xdr:txBody>
    </xdr:sp>
    <xdr:clientData/>
  </xdr:oneCellAnchor>
  <xdr:twoCellAnchor>
    <xdr:from>
      <xdr:col>10</xdr:col>
      <xdr:colOff>104775</xdr:colOff>
      <xdr:row>32</xdr:row>
      <xdr:rowOff>85408</xdr:rowOff>
    </xdr:from>
    <xdr:to>
      <xdr:col>11</xdr:col>
      <xdr:colOff>307975</xdr:colOff>
      <xdr:row>33</xdr:row>
      <xdr:rowOff>99123</xdr:rowOff>
    </xdr:to>
    <xdr:cxnSp macro="">
      <xdr:nvCxnSpPr>
        <xdr:cNvPr id="305" name="直線コネクタ 304"/>
        <xdr:cNvCxnSpPr/>
      </xdr:nvCxnSpPr>
      <xdr:spPr>
        <a:xfrm>
          <a:off x="6972300" y="5571808"/>
          <a:ext cx="889000" cy="185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163004</xdr:rowOff>
    </xdr:from>
    <xdr:to>
      <xdr:col>11</xdr:col>
      <xdr:colOff>358775</xdr:colOff>
      <xdr:row>36</xdr:row>
      <xdr:rowOff>93154</xdr:rowOff>
    </xdr:to>
    <xdr:sp macro="" textlink="">
      <xdr:nvSpPr>
        <xdr:cNvPr id="306" name="フローチャート : 判断 305"/>
        <xdr:cNvSpPr/>
      </xdr:nvSpPr>
      <xdr:spPr>
        <a:xfrm>
          <a:off x="7810500" y="616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84281</xdr:rowOff>
    </xdr:from>
    <xdr:ext cx="469744" cy="259045"/>
    <xdr:sp macro="" textlink="">
      <xdr:nvSpPr>
        <xdr:cNvPr id="307" name="テキスト ボックス 306"/>
        <xdr:cNvSpPr txBox="1"/>
      </xdr:nvSpPr>
      <xdr:spPr>
        <a:xfrm>
          <a:off x="7626427" y="6256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2,711</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53467</xdr:rowOff>
    </xdr:from>
    <xdr:to>
      <xdr:col>10</xdr:col>
      <xdr:colOff>155575</xdr:colOff>
      <xdr:row>34</xdr:row>
      <xdr:rowOff>155067</xdr:rowOff>
    </xdr:to>
    <xdr:sp macro="" textlink="">
      <xdr:nvSpPr>
        <xdr:cNvPr id="308" name="フローチャート : 判断 307"/>
        <xdr:cNvSpPr/>
      </xdr:nvSpPr>
      <xdr:spPr>
        <a:xfrm>
          <a:off x="6921500" y="588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146194</xdr:rowOff>
    </xdr:from>
    <xdr:ext cx="469744" cy="259045"/>
    <xdr:sp macro="" textlink="">
      <xdr:nvSpPr>
        <xdr:cNvPr id="309" name="テキスト ボックス 308"/>
        <xdr:cNvSpPr txBox="1"/>
      </xdr:nvSpPr>
      <xdr:spPr>
        <a:xfrm>
          <a:off x="6737427" y="5975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34</xdr:row>
      <xdr:rowOff>86233</xdr:rowOff>
    </xdr:from>
    <xdr:to>
      <xdr:col>15</xdr:col>
      <xdr:colOff>231775</xdr:colOff>
      <xdr:row>35</xdr:row>
      <xdr:rowOff>16383</xdr:rowOff>
    </xdr:to>
    <xdr:sp macro="" textlink="">
      <xdr:nvSpPr>
        <xdr:cNvPr id="315" name="円/楕円 314"/>
        <xdr:cNvSpPr/>
      </xdr:nvSpPr>
      <xdr:spPr>
        <a:xfrm>
          <a:off x="10426700" y="591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109110</xdr:rowOff>
    </xdr:from>
    <xdr:ext cx="469744" cy="259045"/>
    <xdr:sp macro="" textlink="">
      <xdr:nvSpPr>
        <xdr:cNvPr id="316" name="労働費該当値テキスト"/>
        <xdr:cNvSpPr txBox="1"/>
      </xdr:nvSpPr>
      <xdr:spPr>
        <a:xfrm>
          <a:off x="10528300" y="5766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4,014</a:t>
          </a:r>
          <a:endParaRPr kumimoji="1" lang="ja-JP" altLang="en-US" sz="1000" b="1">
            <a:solidFill>
              <a:srgbClr val="FF0000"/>
            </a:solidFill>
            <a:latin typeface="ＭＳ Ｐゴシック"/>
          </a:endParaRPr>
        </a:p>
      </xdr:txBody>
    </xdr:sp>
    <xdr:clientData/>
  </xdr:oneCellAnchor>
  <xdr:twoCellAnchor>
    <xdr:from>
      <xdr:col>13</xdr:col>
      <xdr:colOff>663575</xdr:colOff>
      <xdr:row>34</xdr:row>
      <xdr:rowOff>47180</xdr:rowOff>
    </xdr:from>
    <xdr:to>
      <xdr:col>14</xdr:col>
      <xdr:colOff>79375</xdr:colOff>
      <xdr:row>34</xdr:row>
      <xdr:rowOff>148780</xdr:rowOff>
    </xdr:to>
    <xdr:sp macro="" textlink="">
      <xdr:nvSpPr>
        <xdr:cNvPr id="317" name="円/楕円 316"/>
        <xdr:cNvSpPr/>
      </xdr:nvSpPr>
      <xdr:spPr>
        <a:xfrm>
          <a:off x="9588500" y="587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32</xdr:row>
      <xdr:rowOff>165307</xdr:rowOff>
    </xdr:from>
    <xdr:ext cx="469744" cy="259045"/>
    <xdr:sp macro="" textlink="">
      <xdr:nvSpPr>
        <xdr:cNvPr id="318" name="テキスト ボックス 317"/>
        <xdr:cNvSpPr txBox="1"/>
      </xdr:nvSpPr>
      <xdr:spPr>
        <a:xfrm>
          <a:off x="9404427" y="5651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4,219</a:t>
          </a:r>
          <a:endParaRPr kumimoji="1" lang="ja-JP" altLang="en-US" sz="1000" b="1">
            <a:solidFill>
              <a:srgbClr val="FF0000"/>
            </a:solidFill>
            <a:latin typeface="ＭＳ Ｐゴシック"/>
          </a:endParaRPr>
        </a:p>
      </xdr:txBody>
    </xdr:sp>
    <xdr:clientData/>
  </xdr:oneCellAnchor>
  <xdr:twoCellAnchor>
    <xdr:from>
      <xdr:col>12</xdr:col>
      <xdr:colOff>460375</xdr:colOff>
      <xdr:row>34</xdr:row>
      <xdr:rowOff>41275</xdr:rowOff>
    </xdr:from>
    <xdr:to>
      <xdr:col>12</xdr:col>
      <xdr:colOff>561975</xdr:colOff>
      <xdr:row>34</xdr:row>
      <xdr:rowOff>142875</xdr:rowOff>
    </xdr:to>
    <xdr:sp macro="" textlink="">
      <xdr:nvSpPr>
        <xdr:cNvPr id="319" name="円/楕円 318"/>
        <xdr:cNvSpPr/>
      </xdr:nvSpPr>
      <xdr:spPr>
        <a:xfrm>
          <a:off x="8699500" y="587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32</xdr:row>
      <xdr:rowOff>159402</xdr:rowOff>
    </xdr:from>
    <xdr:ext cx="469744" cy="259045"/>
    <xdr:sp macro="" textlink="">
      <xdr:nvSpPr>
        <xdr:cNvPr id="320" name="テキスト ボックス 319"/>
        <xdr:cNvSpPr txBox="1"/>
      </xdr:nvSpPr>
      <xdr:spPr>
        <a:xfrm>
          <a:off x="8515427" y="5645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4,250</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48323</xdr:rowOff>
    </xdr:from>
    <xdr:to>
      <xdr:col>11</xdr:col>
      <xdr:colOff>358775</xdr:colOff>
      <xdr:row>33</xdr:row>
      <xdr:rowOff>149923</xdr:rowOff>
    </xdr:to>
    <xdr:sp macro="" textlink="">
      <xdr:nvSpPr>
        <xdr:cNvPr id="321" name="円/楕円 320"/>
        <xdr:cNvSpPr/>
      </xdr:nvSpPr>
      <xdr:spPr>
        <a:xfrm>
          <a:off x="7810500" y="5706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31</xdr:row>
      <xdr:rowOff>166450</xdr:rowOff>
    </xdr:from>
    <xdr:ext cx="469744" cy="259045"/>
    <xdr:sp macro="" textlink="">
      <xdr:nvSpPr>
        <xdr:cNvPr id="322" name="テキスト ボックス 321"/>
        <xdr:cNvSpPr txBox="1"/>
      </xdr:nvSpPr>
      <xdr:spPr>
        <a:xfrm>
          <a:off x="7626427" y="5481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5,113</a:t>
          </a:r>
          <a:endParaRPr kumimoji="1" lang="ja-JP" altLang="en-US" sz="1000" b="1">
            <a:solidFill>
              <a:srgbClr val="FF0000"/>
            </a:solidFill>
            <a:latin typeface="ＭＳ Ｐゴシック"/>
          </a:endParaRPr>
        </a:p>
      </xdr:txBody>
    </xdr:sp>
    <xdr:clientData/>
  </xdr:oneCellAnchor>
  <xdr:twoCellAnchor>
    <xdr:from>
      <xdr:col>10</xdr:col>
      <xdr:colOff>53975</xdr:colOff>
      <xdr:row>32</xdr:row>
      <xdr:rowOff>34608</xdr:rowOff>
    </xdr:from>
    <xdr:to>
      <xdr:col>10</xdr:col>
      <xdr:colOff>155575</xdr:colOff>
      <xdr:row>32</xdr:row>
      <xdr:rowOff>136208</xdr:rowOff>
    </xdr:to>
    <xdr:sp macro="" textlink="">
      <xdr:nvSpPr>
        <xdr:cNvPr id="323" name="円/楕円 322"/>
        <xdr:cNvSpPr/>
      </xdr:nvSpPr>
      <xdr:spPr>
        <a:xfrm>
          <a:off x="6921500" y="552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30</xdr:row>
      <xdr:rowOff>152735</xdr:rowOff>
    </xdr:from>
    <xdr:ext cx="469744" cy="259045"/>
    <xdr:sp macro="" textlink="">
      <xdr:nvSpPr>
        <xdr:cNvPr id="324" name="テキスト ボックス 323"/>
        <xdr:cNvSpPr txBox="1"/>
      </xdr:nvSpPr>
      <xdr:spPr>
        <a:xfrm>
          <a:off x="6737427" y="5296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6,085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8" name="テキスト ボックス 33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40" name="テキスト ボックス 339"/>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42" name="テキスト ボックス 341"/>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28816</xdr:rowOff>
    </xdr:from>
    <xdr:to>
      <xdr:col>15</xdr:col>
      <xdr:colOff>180340</xdr:colOff>
      <xdr:row>58</xdr:row>
      <xdr:rowOff>128092</xdr:rowOff>
    </xdr:to>
    <xdr:cxnSp macro="">
      <xdr:nvCxnSpPr>
        <xdr:cNvPr id="348" name="直線コネクタ 347"/>
        <xdr:cNvCxnSpPr/>
      </xdr:nvCxnSpPr>
      <xdr:spPr>
        <a:xfrm flipV="1">
          <a:off x="10475595" y="8601316"/>
          <a:ext cx="1270" cy="1470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131919</xdr:rowOff>
    </xdr:from>
    <xdr:ext cx="469744" cy="259045"/>
    <xdr:sp macro="" textlink="">
      <xdr:nvSpPr>
        <xdr:cNvPr id="349" name="農林水産業費最小値テキスト"/>
        <xdr:cNvSpPr txBox="1"/>
      </xdr:nvSpPr>
      <xdr:spPr>
        <a:xfrm>
          <a:off x="10528300" y="10076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6,914</a:t>
          </a:r>
          <a:endParaRPr kumimoji="1" lang="ja-JP" altLang="en-US" sz="1000" b="1">
            <a:latin typeface="ＭＳ Ｐゴシック"/>
          </a:endParaRPr>
        </a:p>
      </xdr:txBody>
    </xdr:sp>
    <xdr:clientData/>
  </xdr:oneCellAnchor>
  <xdr:twoCellAnchor>
    <xdr:from>
      <xdr:col>15</xdr:col>
      <xdr:colOff>92075</xdr:colOff>
      <xdr:row>58</xdr:row>
      <xdr:rowOff>128092</xdr:rowOff>
    </xdr:from>
    <xdr:to>
      <xdr:col>15</xdr:col>
      <xdr:colOff>269875</xdr:colOff>
      <xdr:row>58</xdr:row>
      <xdr:rowOff>128092</xdr:rowOff>
    </xdr:to>
    <xdr:cxnSp macro="">
      <xdr:nvCxnSpPr>
        <xdr:cNvPr id="350" name="直線コネクタ 349"/>
        <xdr:cNvCxnSpPr/>
      </xdr:nvCxnSpPr>
      <xdr:spPr>
        <a:xfrm>
          <a:off x="10388600" y="10072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146943</xdr:rowOff>
    </xdr:from>
    <xdr:ext cx="599010" cy="259045"/>
    <xdr:sp macro="" textlink="">
      <xdr:nvSpPr>
        <xdr:cNvPr id="351" name="農林水産業費最大値テキスト"/>
        <xdr:cNvSpPr txBox="1"/>
      </xdr:nvSpPr>
      <xdr:spPr>
        <a:xfrm>
          <a:off x="10528300" y="837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122,731</a:t>
          </a:r>
          <a:endParaRPr kumimoji="1" lang="ja-JP" altLang="en-US" sz="1000" b="1">
            <a:latin typeface="ＭＳ Ｐゴシック"/>
          </a:endParaRPr>
        </a:p>
      </xdr:txBody>
    </xdr:sp>
    <xdr:clientData/>
  </xdr:oneCellAnchor>
  <xdr:twoCellAnchor>
    <xdr:from>
      <xdr:col>15</xdr:col>
      <xdr:colOff>92075</xdr:colOff>
      <xdr:row>50</xdr:row>
      <xdr:rowOff>28816</xdr:rowOff>
    </xdr:from>
    <xdr:to>
      <xdr:col>15</xdr:col>
      <xdr:colOff>269875</xdr:colOff>
      <xdr:row>50</xdr:row>
      <xdr:rowOff>28816</xdr:rowOff>
    </xdr:to>
    <xdr:cxnSp macro="">
      <xdr:nvCxnSpPr>
        <xdr:cNvPr id="352" name="直線コネクタ 351"/>
        <xdr:cNvCxnSpPr/>
      </xdr:nvCxnSpPr>
      <xdr:spPr>
        <a:xfrm>
          <a:off x="10388600" y="860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52591</xdr:rowOff>
    </xdr:from>
    <xdr:to>
      <xdr:col>15</xdr:col>
      <xdr:colOff>180975</xdr:colOff>
      <xdr:row>57</xdr:row>
      <xdr:rowOff>77991</xdr:rowOff>
    </xdr:to>
    <xdr:cxnSp macro="">
      <xdr:nvCxnSpPr>
        <xdr:cNvPr id="353" name="直線コネクタ 352"/>
        <xdr:cNvCxnSpPr/>
      </xdr:nvCxnSpPr>
      <xdr:spPr>
        <a:xfrm flipV="1">
          <a:off x="9639300" y="9825241"/>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107663</xdr:rowOff>
    </xdr:from>
    <xdr:ext cx="534377" cy="259045"/>
    <xdr:sp macro="" textlink="">
      <xdr:nvSpPr>
        <xdr:cNvPr id="354" name="農林水産業費平均値テキスト"/>
        <xdr:cNvSpPr txBox="1"/>
      </xdr:nvSpPr>
      <xdr:spPr>
        <a:xfrm>
          <a:off x="10528300" y="9537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33,324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84786</xdr:rowOff>
    </xdr:from>
    <xdr:to>
      <xdr:col>15</xdr:col>
      <xdr:colOff>231775</xdr:colOff>
      <xdr:row>57</xdr:row>
      <xdr:rowOff>14936</xdr:rowOff>
    </xdr:to>
    <xdr:sp macro="" textlink="">
      <xdr:nvSpPr>
        <xdr:cNvPr id="355" name="フローチャート : 判断 354"/>
        <xdr:cNvSpPr/>
      </xdr:nvSpPr>
      <xdr:spPr>
        <a:xfrm>
          <a:off x="10426700" y="968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32931</xdr:rowOff>
    </xdr:from>
    <xdr:to>
      <xdr:col>14</xdr:col>
      <xdr:colOff>28575</xdr:colOff>
      <xdr:row>57</xdr:row>
      <xdr:rowOff>77991</xdr:rowOff>
    </xdr:to>
    <xdr:cxnSp macro="">
      <xdr:nvCxnSpPr>
        <xdr:cNvPr id="356" name="直線コネクタ 355"/>
        <xdr:cNvCxnSpPr/>
      </xdr:nvCxnSpPr>
      <xdr:spPr>
        <a:xfrm>
          <a:off x="8750300" y="9805581"/>
          <a:ext cx="889000" cy="45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148704</xdr:rowOff>
    </xdr:from>
    <xdr:to>
      <xdr:col>14</xdr:col>
      <xdr:colOff>79375</xdr:colOff>
      <xdr:row>57</xdr:row>
      <xdr:rowOff>78854</xdr:rowOff>
    </xdr:to>
    <xdr:sp macro="" textlink="">
      <xdr:nvSpPr>
        <xdr:cNvPr id="357" name="フローチャート : 判断 356"/>
        <xdr:cNvSpPr/>
      </xdr:nvSpPr>
      <xdr:spPr>
        <a:xfrm>
          <a:off x="9588500" y="974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95381</xdr:rowOff>
    </xdr:from>
    <xdr:ext cx="534377" cy="259045"/>
    <xdr:sp macro="" textlink="">
      <xdr:nvSpPr>
        <xdr:cNvPr id="358" name="テキスト ボックス 357"/>
        <xdr:cNvSpPr txBox="1"/>
      </xdr:nvSpPr>
      <xdr:spPr>
        <a:xfrm>
          <a:off x="9372111" y="9525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28,291</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26874</xdr:rowOff>
    </xdr:from>
    <xdr:to>
      <xdr:col>12</xdr:col>
      <xdr:colOff>511175</xdr:colOff>
      <xdr:row>57</xdr:row>
      <xdr:rowOff>32931</xdr:rowOff>
    </xdr:to>
    <xdr:cxnSp macro="">
      <xdr:nvCxnSpPr>
        <xdr:cNvPr id="359" name="直線コネクタ 358"/>
        <xdr:cNvCxnSpPr/>
      </xdr:nvCxnSpPr>
      <xdr:spPr>
        <a:xfrm>
          <a:off x="7861300" y="9799524"/>
          <a:ext cx="889000" cy="6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151333</xdr:rowOff>
    </xdr:from>
    <xdr:to>
      <xdr:col>12</xdr:col>
      <xdr:colOff>561975</xdr:colOff>
      <xdr:row>57</xdr:row>
      <xdr:rowOff>81483</xdr:rowOff>
    </xdr:to>
    <xdr:sp macro="" textlink="">
      <xdr:nvSpPr>
        <xdr:cNvPr id="360" name="フローチャート : 判断 359"/>
        <xdr:cNvSpPr/>
      </xdr:nvSpPr>
      <xdr:spPr>
        <a:xfrm>
          <a:off x="8699500" y="9752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98010</xdr:rowOff>
    </xdr:from>
    <xdr:ext cx="534377" cy="259045"/>
    <xdr:sp macro="" textlink="">
      <xdr:nvSpPr>
        <xdr:cNvPr id="361" name="テキスト ボックス 360"/>
        <xdr:cNvSpPr txBox="1"/>
      </xdr:nvSpPr>
      <xdr:spPr>
        <a:xfrm>
          <a:off x="8483111" y="9527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28,084</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26874</xdr:rowOff>
    </xdr:from>
    <xdr:to>
      <xdr:col>11</xdr:col>
      <xdr:colOff>307975</xdr:colOff>
      <xdr:row>57</xdr:row>
      <xdr:rowOff>87465</xdr:rowOff>
    </xdr:to>
    <xdr:cxnSp macro="">
      <xdr:nvCxnSpPr>
        <xdr:cNvPr id="362" name="直線コネクタ 361"/>
        <xdr:cNvCxnSpPr/>
      </xdr:nvCxnSpPr>
      <xdr:spPr>
        <a:xfrm flipV="1">
          <a:off x="6972300" y="9799524"/>
          <a:ext cx="889000" cy="60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166675</xdr:rowOff>
    </xdr:from>
    <xdr:to>
      <xdr:col>11</xdr:col>
      <xdr:colOff>358775</xdr:colOff>
      <xdr:row>57</xdr:row>
      <xdr:rowOff>96825</xdr:rowOff>
    </xdr:to>
    <xdr:sp macro="" textlink="">
      <xdr:nvSpPr>
        <xdr:cNvPr id="363" name="フローチャート : 判断 362"/>
        <xdr:cNvSpPr/>
      </xdr:nvSpPr>
      <xdr:spPr>
        <a:xfrm>
          <a:off x="7810500" y="976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87952</xdr:rowOff>
    </xdr:from>
    <xdr:ext cx="534377" cy="259045"/>
    <xdr:sp macro="" textlink="">
      <xdr:nvSpPr>
        <xdr:cNvPr id="364" name="テキスト ボックス 363"/>
        <xdr:cNvSpPr txBox="1"/>
      </xdr:nvSpPr>
      <xdr:spPr>
        <a:xfrm>
          <a:off x="7594111" y="9860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26,876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7582</xdr:rowOff>
    </xdr:from>
    <xdr:to>
      <xdr:col>10</xdr:col>
      <xdr:colOff>155575</xdr:colOff>
      <xdr:row>57</xdr:row>
      <xdr:rowOff>109182</xdr:rowOff>
    </xdr:to>
    <xdr:sp macro="" textlink="">
      <xdr:nvSpPr>
        <xdr:cNvPr id="365" name="フローチャート : 判断 364"/>
        <xdr:cNvSpPr/>
      </xdr:nvSpPr>
      <xdr:spPr>
        <a:xfrm>
          <a:off x="6921500" y="978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125709</xdr:rowOff>
    </xdr:from>
    <xdr:ext cx="534377" cy="259045"/>
    <xdr:sp macro="" textlink="">
      <xdr:nvSpPr>
        <xdr:cNvPr id="366" name="テキスト ボックス 365"/>
        <xdr:cNvSpPr txBox="1"/>
      </xdr:nvSpPr>
      <xdr:spPr>
        <a:xfrm>
          <a:off x="6705111" y="955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25,903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1791</xdr:rowOff>
    </xdr:from>
    <xdr:to>
      <xdr:col>15</xdr:col>
      <xdr:colOff>231775</xdr:colOff>
      <xdr:row>57</xdr:row>
      <xdr:rowOff>103391</xdr:rowOff>
    </xdr:to>
    <xdr:sp macro="" textlink="">
      <xdr:nvSpPr>
        <xdr:cNvPr id="372" name="円/楕円 371"/>
        <xdr:cNvSpPr/>
      </xdr:nvSpPr>
      <xdr:spPr>
        <a:xfrm>
          <a:off x="10426700" y="9774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151668</xdr:rowOff>
    </xdr:from>
    <xdr:ext cx="534377" cy="259045"/>
    <xdr:sp macro="" textlink="">
      <xdr:nvSpPr>
        <xdr:cNvPr id="373" name="農林水産業費該当値テキスト"/>
        <xdr:cNvSpPr txBox="1"/>
      </xdr:nvSpPr>
      <xdr:spPr>
        <a:xfrm>
          <a:off x="10528300" y="9752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26,359</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27191</xdr:rowOff>
    </xdr:from>
    <xdr:to>
      <xdr:col>14</xdr:col>
      <xdr:colOff>79375</xdr:colOff>
      <xdr:row>57</xdr:row>
      <xdr:rowOff>128791</xdr:rowOff>
    </xdr:to>
    <xdr:sp macro="" textlink="">
      <xdr:nvSpPr>
        <xdr:cNvPr id="374" name="円/楕円 373"/>
        <xdr:cNvSpPr/>
      </xdr:nvSpPr>
      <xdr:spPr>
        <a:xfrm>
          <a:off x="9588500" y="9799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119918</xdr:rowOff>
    </xdr:from>
    <xdr:ext cx="534377" cy="259045"/>
    <xdr:sp macro="" textlink="">
      <xdr:nvSpPr>
        <xdr:cNvPr id="375" name="テキスト ボックス 374"/>
        <xdr:cNvSpPr txBox="1"/>
      </xdr:nvSpPr>
      <xdr:spPr>
        <a:xfrm>
          <a:off x="9372111" y="9892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24,359</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153581</xdr:rowOff>
    </xdr:from>
    <xdr:to>
      <xdr:col>12</xdr:col>
      <xdr:colOff>561975</xdr:colOff>
      <xdr:row>57</xdr:row>
      <xdr:rowOff>83731</xdr:rowOff>
    </xdr:to>
    <xdr:sp macro="" textlink="">
      <xdr:nvSpPr>
        <xdr:cNvPr id="376" name="円/楕円 375"/>
        <xdr:cNvSpPr/>
      </xdr:nvSpPr>
      <xdr:spPr>
        <a:xfrm>
          <a:off x="8699500" y="9754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74858</xdr:rowOff>
    </xdr:from>
    <xdr:ext cx="534377" cy="259045"/>
    <xdr:sp macro="" textlink="">
      <xdr:nvSpPr>
        <xdr:cNvPr id="377" name="テキスト ボックス 376"/>
        <xdr:cNvSpPr txBox="1"/>
      </xdr:nvSpPr>
      <xdr:spPr>
        <a:xfrm>
          <a:off x="8483111" y="9847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27,907</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147524</xdr:rowOff>
    </xdr:from>
    <xdr:to>
      <xdr:col>11</xdr:col>
      <xdr:colOff>358775</xdr:colOff>
      <xdr:row>57</xdr:row>
      <xdr:rowOff>77674</xdr:rowOff>
    </xdr:to>
    <xdr:sp macro="" textlink="">
      <xdr:nvSpPr>
        <xdr:cNvPr id="378" name="円/楕円 377"/>
        <xdr:cNvSpPr/>
      </xdr:nvSpPr>
      <xdr:spPr>
        <a:xfrm>
          <a:off x="7810500" y="974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94201</xdr:rowOff>
    </xdr:from>
    <xdr:ext cx="534377" cy="259045"/>
    <xdr:sp macro="" textlink="">
      <xdr:nvSpPr>
        <xdr:cNvPr id="379" name="テキスト ボックス 378"/>
        <xdr:cNvSpPr txBox="1"/>
      </xdr:nvSpPr>
      <xdr:spPr>
        <a:xfrm>
          <a:off x="7594111" y="9523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28,384</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36665</xdr:rowOff>
    </xdr:from>
    <xdr:to>
      <xdr:col>10</xdr:col>
      <xdr:colOff>155575</xdr:colOff>
      <xdr:row>57</xdr:row>
      <xdr:rowOff>138265</xdr:rowOff>
    </xdr:to>
    <xdr:sp macro="" textlink="">
      <xdr:nvSpPr>
        <xdr:cNvPr id="380" name="円/楕円 379"/>
        <xdr:cNvSpPr/>
      </xdr:nvSpPr>
      <xdr:spPr>
        <a:xfrm>
          <a:off x="6921500" y="980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129392</xdr:rowOff>
    </xdr:from>
    <xdr:ext cx="534377" cy="259045"/>
    <xdr:sp macro="" textlink="">
      <xdr:nvSpPr>
        <xdr:cNvPr id="381" name="テキスト ボックス 380"/>
        <xdr:cNvSpPr txBox="1"/>
      </xdr:nvSpPr>
      <xdr:spPr>
        <a:xfrm>
          <a:off x="6705111" y="9902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23,613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5" name="テキスト ボックス 39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7" name="テキスト ボックス 39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9" name="テキスト ボックス 39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401" name="テキスト ボックス 400"/>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3" name="テキスト ボックス 402"/>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69</xdr:row>
      <xdr:rowOff>153112</xdr:rowOff>
    </xdr:from>
    <xdr:to>
      <xdr:col>15</xdr:col>
      <xdr:colOff>180340</xdr:colOff>
      <xdr:row>78</xdr:row>
      <xdr:rowOff>93218</xdr:rowOff>
    </xdr:to>
    <xdr:cxnSp macro="">
      <xdr:nvCxnSpPr>
        <xdr:cNvPr id="405" name="直線コネクタ 404"/>
        <xdr:cNvCxnSpPr/>
      </xdr:nvCxnSpPr>
      <xdr:spPr>
        <a:xfrm flipV="1">
          <a:off x="10475595" y="11983162"/>
          <a:ext cx="1270" cy="1483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97045</xdr:rowOff>
    </xdr:from>
    <xdr:ext cx="469744" cy="259045"/>
    <xdr:sp macro="" textlink="">
      <xdr:nvSpPr>
        <xdr:cNvPr id="406" name="商工費最小値テキスト"/>
        <xdr:cNvSpPr txBox="1"/>
      </xdr:nvSpPr>
      <xdr:spPr>
        <a:xfrm>
          <a:off x="10528300" y="1347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3,220</a:t>
          </a:r>
          <a:endParaRPr kumimoji="1" lang="ja-JP" altLang="en-US" sz="1000" b="1">
            <a:latin typeface="ＭＳ Ｐゴシック"/>
          </a:endParaRPr>
        </a:p>
      </xdr:txBody>
    </xdr:sp>
    <xdr:clientData/>
  </xdr:oneCellAnchor>
  <xdr:twoCellAnchor>
    <xdr:from>
      <xdr:col>15</xdr:col>
      <xdr:colOff>92075</xdr:colOff>
      <xdr:row>78</xdr:row>
      <xdr:rowOff>93218</xdr:rowOff>
    </xdr:from>
    <xdr:to>
      <xdr:col>15</xdr:col>
      <xdr:colOff>269875</xdr:colOff>
      <xdr:row>78</xdr:row>
      <xdr:rowOff>93218</xdr:rowOff>
    </xdr:to>
    <xdr:cxnSp macro="">
      <xdr:nvCxnSpPr>
        <xdr:cNvPr id="407" name="直線コネクタ 406"/>
        <xdr:cNvCxnSpPr/>
      </xdr:nvCxnSpPr>
      <xdr:spPr>
        <a:xfrm>
          <a:off x="10388600" y="13466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99789</xdr:rowOff>
    </xdr:from>
    <xdr:ext cx="534377" cy="259045"/>
    <xdr:sp macro="" textlink="">
      <xdr:nvSpPr>
        <xdr:cNvPr id="408" name="商工費最大値テキスト"/>
        <xdr:cNvSpPr txBox="1"/>
      </xdr:nvSpPr>
      <xdr:spPr>
        <a:xfrm>
          <a:off x="10528300" y="1175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42,148</a:t>
          </a:r>
          <a:endParaRPr kumimoji="1" lang="ja-JP" altLang="en-US" sz="1000" b="1">
            <a:latin typeface="ＭＳ Ｐゴシック"/>
          </a:endParaRPr>
        </a:p>
      </xdr:txBody>
    </xdr:sp>
    <xdr:clientData/>
  </xdr:oneCellAnchor>
  <xdr:twoCellAnchor>
    <xdr:from>
      <xdr:col>15</xdr:col>
      <xdr:colOff>92075</xdr:colOff>
      <xdr:row>69</xdr:row>
      <xdr:rowOff>153112</xdr:rowOff>
    </xdr:from>
    <xdr:to>
      <xdr:col>15</xdr:col>
      <xdr:colOff>269875</xdr:colOff>
      <xdr:row>69</xdr:row>
      <xdr:rowOff>153112</xdr:rowOff>
    </xdr:to>
    <xdr:cxnSp macro="">
      <xdr:nvCxnSpPr>
        <xdr:cNvPr id="409" name="直線コネクタ 408"/>
        <xdr:cNvCxnSpPr/>
      </xdr:nvCxnSpPr>
      <xdr:spPr>
        <a:xfrm>
          <a:off x="10388600" y="11983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26963</xdr:rowOff>
    </xdr:from>
    <xdr:to>
      <xdr:col>15</xdr:col>
      <xdr:colOff>180975</xdr:colOff>
      <xdr:row>77</xdr:row>
      <xdr:rowOff>13018</xdr:rowOff>
    </xdr:to>
    <xdr:cxnSp macro="">
      <xdr:nvCxnSpPr>
        <xdr:cNvPr id="410" name="直線コネクタ 409"/>
        <xdr:cNvCxnSpPr/>
      </xdr:nvCxnSpPr>
      <xdr:spPr>
        <a:xfrm flipV="1">
          <a:off x="9639300" y="13057163"/>
          <a:ext cx="838200" cy="157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74</xdr:row>
      <xdr:rowOff>95128</xdr:rowOff>
    </xdr:from>
    <xdr:ext cx="534377" cy="259045"/>
    <xdr:sp macro="" textlink="">
      <xdr:nvSpPr>
        <xdr:cNvPr id="411" name="商工費平均値テキスト"/>
        <xdr:cNvSpPr txBox="1"/>
      </xdr:nvSpPr>
      <xdr:spPr>
        <a:xfrm>
          <a:off x="10528300" y="127824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15,937</a:t>
          </a:r>
          <a:endParaRPr kumimoji="1" lang="ja-JP" altLang="en-US" sz="1000" b="1">
            <a:solidFill>
              <a:srgbClr val="000080"/>
            </a:solidFill>
            <a:latin typeface="ＭＳ Ｐゴシック"/>
          </a:endParaRPr>
        </a:p>
      </xdr:txBody>
    </xdr:sp>
    <xdr:clientData/>
  </xdr:oneCellAnchor>
  <xdr:twoCellAnchor>
    <xdr:from>
      <xdr:col>15</xdr:col>
      <xdr:colOff>130175</xdr:colOff>
      <xdr:row>75</xdr:row>
      <xdr:rowOff>72251</xdr:rowOff>
    </xdr:from>
    <xdr:to>
      <xdr:col>15</xdr:col>
      <xdr:colOff>231775</xdr:colOff>
      <xdr:row>76</xdr:row>
      <xdr:rowOff>2400</xdr:rowOff>
    </xdr:to>
    <xdr:sp macro="" textlink="">
      <xdr:nvSpPr>
        <xdr:cNvPr id="412" name="フローチャート : 判断 411"/>
        <xdr:cNvSpPr/>
      </xdr:nvSpPr>
      <xdr:spPr>
        <a:xfrm>
          <a:off x="10426700" y="1293100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120422</xdr:rowOff>
    </xdr:from>
    <xdr:to>
      <xdr:col>14</xdr:col>
      <xdr:colOff>28575</xdr:colOff>
      <xdr:row>77</xdr:row>
      <xdr:rowOff>13018</xdr:rowOff>
    </xdr:to>
    <xdr:cxnSp macro="">
      <xdr:nvCxnSpPr>
        <xdr:cNvPr id="413" name="直線コネクタ 412"/>
        <xdr:cNvCxnSpPr/>
      </xdr:nvCxnSpPr>
      <xdr:spPr>
        <a:xfrm>
          <a:off x="8750300" y="13150622"/>
          <a:ext cx="889000" cy="64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2490</xdr:rowOff>
    </xdr:from>
    <xdr:to>
      <xdr:col>14</xdr:col>
      <xdr:colOff>79375</xdr:colOff>
      <xdr:row>76</xdr:row>
      <xdr:rowOff>104090</xdr:rowOff>
    </xdr:to>
    <xdr:sp macro="" textlink="">
      <xdr:nvSpPr>
        <xdr:cNvPr id="414" name="フローチャート : 判断 413"/>
        <xdr:cNvSpPr/>
      </xdr:nvSpPr>
      <xdr:spPr>
        <a:xfrm>
          <a:off x="9588500" y="1303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120616</xdr:rowOff>
    </xdr:from>
    <xdr:ext cx="534377" cy="259045"/>
    <xdr:sp macro="" textlink="">
      <xdr:nvSpPr>
        <xdr:cNvPr id="415" name="テキスト ボックス 414"/>
        <xdr:cNvSpPr txBox="1"/>
      </xdr:nvSpPr>
      <xdr:spPr>
        <a:xfrm>
          <a:off x="9372111" y="1280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13,268</a:t>
          </a:r>
          <a:endParaRPr kumimoji="1" lang="ja-JP" altLang="en-US" sz="1000" b="1">
            <a:solidFill>
              <a:srgbClr val="000080"/>
            </a:solidFill>
            <a:latin typeface="ＭＳ Ｐゴシック"/>
          </a:endParaRPr>
        </a:p>
      </xdr:txBody>
    </xdr:sp>
    <xdr:clientData/>
  </xdr:oneCellAnchor>
  <xdr:twoCellAnchor>
    <xdr:from>
      <xdr:col>11</xdr:col>
      <xdr:colOff>307975</xdr:colOff>
      <xdr:row>76</xdr:row>
      <xdr:rowOff>102</xdr:rowOff>
    </xdr:from>
    <xdr:to>
      <xdr:col>12</xdr:col>
      <xdr:colOff>511175</xdr:colOff>
      <xdr:row>76</xdr:row>
      <xdr:rowOff>120422</xdr:rowOff>
    </xdr:to>
    <xdr:cxnSp macro="">
      <xdr:nvCxnSpPr>
        <xdr:cNvPr id="416" name="直線コネクタ 415"/>
        <xdr:cNvCxnSpPr/>
      </xdr:nvCxnSpPr>
      <xdr:spPr>
        <a:xfrm>
          <a:off x="7861300" y="13030302"/>
          <a:ext cx="889000" cy="12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14987</xdr:rowOff>
    </xdr:from>
    <xdr:to>
      <xdr:col>12</xdr:col>
      <xdr:colOff>561975</xdr:colOff>
      <xdr:row>76</xdr:row>
      <xdr:rowOff>116587</xdr:rowOff>
    </xdr:to>
    <xdr:sp macro="" textlink="">
      <xdr:nvSpPr>
        <xdr:cNvPr id="417" name="フローチャート : 判断 416"/>
        <xdr:cNvSpPr/>
      </xdr:nvSpPr>
      <xdr:spPr>
        <a:xfrm>
          <a:off x="8699500" y="13045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133113</xdr:rowOff>
    </xdr:from>
    <xdr:ext cx="534377" cy="259045"/>
    <xdr:sp macro="" textlink="">
      <xdr:nvSpPr>
        <xdr:cNvPr id="418" name="テキスト ボックス 417"/>
        <xdr:cNvSpPr txBox="1"/>
      </xdr:nvSpPr>
      <xdr:spPr>
        <a:xfrm>
          <a:off x="8483111" y="12820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12,940</a:t>
          </a:r>
          <a:endParaRPr kumimoji="1" lang="ja-JP" altLang="en-US" sz="1000" b="1">
            <a:solidFill>
              <a:srgbClr val="000080"/>
            </a:solidFill>
            <a:latin typeface="ＭＳ Ｐゴシック"/>
          </a:endParaRPr>
        </a:p>
      </xdr:txBody>
    </xdr:sp>
    <xdr:clientData/>
  </xdr:oneCellAnchor>
  <xdr:twoCellAnchor>
    <xdr:from>
      <xdr:col>10</xdr:col>
      <xdr:colOff>104775</xdr:colOff>
      <xdr:row>76</xdr:row>
      <xdr:rowOff>102</xdr:rowOff>
    </xdr:from>
    <xdr:to>
      <xdr:col>11</xdr:col>
      <xdr:colOff>307975</xdr:colOff>
      <xdr:row>76</xdr:row>
      <xdr:rowOff>126403</xdr:rowOff>
    </xdr:to>
    <xdr:cxnSp macro="">
      <xdr:nvCxnSpPr>
        <xdr:cNvPr id="419" name="直線コネクタ 418"/>
        <xdr:cNvCxnSpPr/>
      </xdr:nvCxnSpPr>
      <xdr:spPr>
        <a:xfrm flipV="1">
          <a:off x="6972300" y="13030302"/>
          <a:ext cx="889000" cy="126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9537</xdr:rowOff>
    </xdr:from>
    <xdr:to>
      <xdr:col>11</xdr:col>
      <xdr:colOff>358775</xdr:colOff>
      <xdr:row>76</xdr:row>
      <xdr:rowOff>111137</xdr:rowOff>
    </xdr:to>
    <xdr:sp macro="" textlink="">
      <xdr:nvSpPr>
        <xdr:cNvPr id="420" name="フローチャート : 判断 419"/>
        <xdr:cNvSpPr/>
      </xdr:nvSpPr>
      <xdr:spPr>
        <a:xfrm>
          <a:off x="7810500" y="13039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102264</xdr:rowOff>
    </xdr:from>
    <xdr:ext cx="534377" cy="259045"/>
    <xdr:sp macro="" textlink="">
      <xdr:nvSpPr>
        <xdr:cNvPr id="421" name="テキスト ボックス 420"/>
        <xdr:cNvSpPr txBox="1"/>
      </xdr:nvSpPr>
      <xdr:spPr>
        <a:xfrm>
          <a:off x="7594111" y="13132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13,083</a:t>
          </a:r>
          <a:endParaRPr kumimoji="1" lang="ja-JP" altLang="en-US" sz="1000" b="1">
            <a:solidFill>
              <a:srgbClr val="000080"/>
            </a:solidFill>
            <a:latin typeface="ＭＳ Ｐゴシック"/>
          </a:endParaRPr>
        </a:p>
      </xdr:txBody>
    </xdr:sp>
    <xdr:clientData/>
  </xdr:oneCellAnchor>
  <xdr:twoCellAnchor>
    <xdr:from>
      <xdr:col>10</xdr:col>
      <xdr:colOff>53975</xdr:colOff>
      <xdr:row>75</xdr:row>
      <xdr:rowOff>166663</xdr:rowOff>
    </xdr:from>
    <xdr:to>
      <xdr:col>10</xdr:col>
      <xdr:colOff>155575</xdr:colOff>
      <xdr:row>76</xdr:row>
      <xdr:rowOff>96813</xdr:rowOff>
    </xdr:to>
    <xdr:sp macro="" textlink="">
      <xdr:nvSpPr>
        <xdr:cNvPr id="422" name="フローチャート : 判断 421"/>
        <xdr:cNvSpPr/>
      </xdr:nvSpPr>
      <xdr:spPr>
        <a:xfrm>
          <a:off x="6921500" y="1302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113339</xdr:rowOff>
    </xdr:from>
    <xdr:ext cx="534377" cy="259045"/>
    <xdr:sp macro="" textlink="">
      <xdr:nvSpPr>
        <xdr:cNvPr id="423" name="テキスト ボックス 422"/>
        <xdr:cNvSpPr txBox="1"/>
      </xdr:nvSpPr>
      <xdr:spPr>
        <a:xfrm>
          <a:off x="6705111" y="12800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13,459</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75</xdr:row>
      <xdr:rowOff>147613</xdr:rowOff>
    </xdr:from>
    <xdr:to>
      <xdr:col>15</xdr:col>
      <xdr:colOff>231775</xdr:colOff>
      <xdr:row>76</xdr:row>
      <xdr:rowOff>77763</xdr:rowOff>
    </xdr:to>
    <xdr:sp macro="" textlink="">
      <xdr:nvSpPr>
        <xdr:cNvPr id="429" name="円/楕円 428"/>
        <xdr:cNvSpPr/>
      </xdr:nvSpPr>
      <xdr:spPr>
        <a:xfrm>
          <a:off x="10426700" y="1300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126040</xdr:rowOff>
    </xdr:from>
    <xdr:ext cx="534377" cy="259045"/>
    <xdr:sp macro="" textlink="">
      <xdr:nvSpPr>
        <xdr:cNvPr id="430" name="商工費該当値テキスト"/>
        <xdr:cNvSpPr txBox="1"/>
      </xdr:nvSpPr>
      <xdr:spPr>
        <a:xfrm>
          <a:off x="10528300" y="12984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13,959</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133668</xdr:rowOff>
    </xdr:from>
    <xdr:to>
      <xdr:col>14</xdr:col>
      <xdr:colOff>79375</xdr:colOff>
      <xdr:row>77</xdr:row>
      <xdr:rowOff>63818</xdr:rowOff>
    </xdr:to>
    <xdr:sp macro="" textlink="">
      <xdr:nvSpPr>
        <xdr:cNvPr id="431" name="円/楕円 430"/>
        <xdr:cNvSpPr/>
      </xdr:nvSpPr>
      <xdr:spPr>
        <a:xfrm>
          <a:off x="9588500" y="1316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77</xdr:row>
      <xdr:rowOff>54945</xdr:rowOff>
    </xdr:from>
    <xdr:ext cx="469744" cy="259045"/>
    <xdr:sp macro="" textlink="">
      <xdr:nvSpPr>
        <xdr:cNvPr id="432" name="テキスト ボックス 431"/>
        <xdr:cNvSpPr txBox="1"/>
      </xdr:nvSpPr>
      <xdr:spPr>
        <a:xfrm>
          <a:off x="9404427" y="13256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9,825</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69622</xdr:rowOff>
    </xdr:from>
    <xdr:to>
      <xdr:col>12</xdr:col>
      <xdr:colOff>561975</xdr:colOff>
      <xdr:row>76</xdr:row>
      <xdr:rowOff>171222</xdr:rowOff>
    </xdr:to>
    <xdr:sp macro="" textlink="">
      <xdr:nvSpPr>
        <xdr:cNvPr id="433" name="円/楕円 432"/>
        <xdr:cNvSpPr/>
      </xdr:nvSpPr>
      <xdr:spPr>
        <a:xfrm>
          <a:off x="8699500" y="13099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162349</xdr:rowOff>
    </xdr:from>
    <xdr:ext cx="534377" cy="259045"/>
    <xdr:sp macro="" textlink="">
      <xdr:nvSpPr>
        <xdr:cNvPr id="434" name="テキスト ボックス 433"/>
        <xdr:cNvSpPr txBox="1"/>
      </xdr:nvSpPr>
      <xdr:spPr>
        <a:xfrm>
          <a:off x="8483111" y="13192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11,506</a:t>
          </a:r>
          <a:endParaRPr kumimoji="1" lang="ja-JP" altLang="en-US" sz="1000" b="1">
            <a:solidFill>
              <a:srgbClr val="FF0000"/>
            </a:solidFill>
            <a:latin typeface="ＭＳ Ｐゴシック"/>
          </a:endParaRPr>
        </a:p>
      </xdr:txBody>
    </xdr:sp>
    <xdr:clientData/>
  </xdr:oneCellAnchor>
  <xdr:twoCellAnchor>
    <xdr:from>
      <xdr:col>11</xdr:col>
      <xdr:colOff>257175</xdr:colOff>
      <xdr:row>75</xdr:row>
      <xdr:rowOff>120752</xdr:rowOff>
    </xdr:from>
    <xdr:to>
      <xdr:col>11</xdr:col>
      <xdr:colOff>358775</xdr:colOff>
      <xdr:row>76</xdr:row>
      <xdr:rowOff>50902</xdr:rowOff>
    </xdr:to>
    <xdr:sp macro="" textlink="">
      <xdr:nvSpPr>
        <xdr:cNvPr id="435" name="円/楕円 434"/>
        <xdr:cNvSpPr/>
      </xdr:nvSpPr>
      <xdr:spPr>
        <a:xfrm>
          <a:off x="7810500" y="12979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74</xdr:row>
      <xdr:rowOff>67429</xdr:rowOff>
    </xdr:from>
    <xdr:ext cx="534377" cy="259045"/>
    <xdr:sp macro="" textlink="">
      <xdr:nvSpPr>
        <xdr:cNvPr id="436" name="テキスト ボックス 435"/>
        <xdr:cNvSpPr txBox="1"/>
      </xdr:nvSpPr>
      <xdr:spPr>
        <a:xfrm>
          <a:off x="7594111" y="12754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14,664</a:t>
          </a:r>
          <a:endParaRPr kumimoji="1" lang="ja-JP" altLang="en-US" sz="1000" b="1">
            <a:solidFill>
              <a:srgbClr val="FF0000"/>
            </a:solidFill>
            <a:latin typeface="ＭＳ Ｐゴシック"/>
          </a:endParaRPr>
        </a:p>
      </xdr:txBody>
    </xdr:sp>
    <xdr:clientData/>
  </xdr:oneCellAnchor>
  <xdr:twoCellAnchor>
    <xdr:from>
      <xdr:col>10</xdr:col>
      <xdr:colOff>53975</xdr:colOff>
      <xdr:row>76</xdr:row>
      <xdr:rowOff>75603</xdr:rowOff>
    </xdr:from>
    <xdr:to>
      <xdr:col>10</xdr:col>
      <xdr:colOff>155575</xdr:colOff>
      <xdr:row>77</xdr:row>
      <xdr:rowOff>5753</xdr:rowOff>
    </xdr:to>
    <xdr:sp macro="" textlink="">
      <xdr:nvSpPr>
        <xdr:cNvPr id="437" name="円/楕円 436"/>
        <xdr:cNvSpPr/>
      </xdr:nvSpPr>
      <xdr:spPr>
        <a:xfrm>
          <a:off x="6921500" y="13105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168330</xdr:rowOff>
    </xdr:from>
    <xdr:ext cx="534377" cy="259045"/>
    <xdr:sp macro="" textlink="">
      <xdr:nvSpPr>
        <xdr:cNvPr id="438" name="テキスト ボックス 437"/>
        <xdr:cNvSpPr txBox="1"/>
      </xdr:nvSpPr>
      <xdr:spPr>
        <a:xfrm>
          <a:off x="6705111" y="13198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11,349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48,320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9" name="直線コネクタ 44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0" name="テキスト ボックス 44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1" name="直線コネクタ 45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52" name="テキスト ボックス 45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3" name="直線コネクタ 45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4" name="テキスト ボックス 453"/>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5" name="直線コネクタ 45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6" name="テキスト ボックス 455"/>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7" name="直線コネクタ 45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8" name="テキスト ボックス 45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60" name="テキスト ボックス 45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89</xdr:row>
      <xdr:rowOff>125915</xdr:rowOff>
    </xdr:from>
    <xdr:to>
      <xdr:col>15</xdr:col>
      <xdr:colOff>180340</xdr:colOff>
      <xdr:row>98</xdr:row>
      <xdr:rowOff>32083</xdr:rowOff>
    </xdr:to>
    <xdr:cxnSp macro="">
      <xdr:nvCxnSpPr>
        <xdr:cNvPr id="462" name="直線コネクタ 461"/>
        <xdr:cNvCxnSpPr/>
      </xdr:nvCxnSpPr>
      <xdr:spPr>
        <a:xfrm flipV="1">
          <a:off x="10475595" y="15384965"/>
          <a:ext cx="1270" cy="1449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35910</xdr:rowOff>
    </xdr:from>
    <xdr:ext cx="534377" cy="259045"/>
    <xdr:sp macro="" textlink="">
      <xdr:nvSpPr>
        <xdr:cNvPr id="463" name="土木費最小値テキスト"/>
        <xdr:cNvSpPr txBox="1"/>
      </xdr:nvSpPr>
      <xdr:spPr>
        <a:xfrm>
          <a:off x="10528300" y="16838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24,123</a:t>
          </a:r>
          <a:endParaRPr kumimoji="1" lang="ja-JP" altLang="en-US" sz="1000" b="1">
            <a:latin typeface="ＭＳ Ｐゴシック"/>
          </a:endParaRPr>
        </a:p>
      </xdr:txBody>
    </xdr:sp>
    <xdr:clientData/>
  </xdr:oneCellAnchor>
  <xdr:twoCellAnchor>
    <xdr:from>
      <xdr:col>15</xdr:col>
      <xdr:colOff>92075</xdr:colOff>
      <xdr:row>98</xdr:row>
      <xdr:rowOff>32083</xdr:rowOff>
    </xdr:from>
    <xdr:to>
      <xdr:col>15</xdr:col>
      <xdr:colOff>269875</xdr:colOff>
      <xdr:row>98</xdr:row>
      <xdr:rowOff>32083</xdr:rowOff>
    </xdr:to>
    <xdr:cxnSp macro="">
      <xdr:nvCxnSpPr>
        <xdr:cNvPr id="464" name="直線コネクタ 463"/>
        <xdr:cNvCxnSpPr/>
      </xdr:nvCxnSpPr>
      <xdr:spPr>
        <a:xfrm>
          <a:off x="10388600" y="16834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72592</xdr:rowOff>
    </xdr:from>
    <xdr:ext cx="599010" cy="259045"/>
    <xdr:sp macro="" textlink="">
      <xdr:nvSpPr>
        <xdr:cNvPr id="465" name="土木費最大値テキスト"/>
        <xdr:cNvSpPr txBox="1"/>
      </xdr:nvSpPr>
      <xdr:spPr>
        <a:xfrm>
          <a:off x="10528300" y="15160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214,309</a:t>
          </a:r>
          <a:endParaRPr kumimoji="1" lang="ja-JP" altLang="en-US" sz="1000" b="1">
            <a:latin typeface="ＭＳ Ｐゴシック"/>
          </a:endParaRPr>
        </a:p>
      </xdr:txBody>
    </xdr:sp>
    <xdr:clientData/>
  </xdr:oneCellAnchor>
  <xdr:twoCellAnchor>
    <xdr:from>
      <xdr:col>15</xdr:col>
      <xdr:colOff>92075</xdr:colOff>
      <xdr:row>89</xdr:row>
      <xdr:rowOff>125915</xdr:rowOff>
    </xdr:from>
    <xdr:to>
      <xdr:col>15</xdr:col>
      <xdr:colOff>269875</xdr:colOff>
      <xdr:row>89</xdr:row>
      <xdr:rowOff>125915</xdr:rowOff>
    </xdr:to>
    <xdr:cxnSp macro="">
      <xdr:nvCxnSpPr>
        <xdr:cNvPr id="466" name="直線コネクタ 465"/>
        <xdr:cNvCxnSpPr/>
      </xdr:nvCxnSpPr>
      <xdr:spPr>
        <a:xfrm>
          <a:off x="10388600" y="15384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79068</xdr:rowOff>
    </xdr:from>
    <xdr:to>
      <xdr:col>15</xdr:col>
      <xdr:colOff>180975</xdr:colOff>
      <xdr:row>97</xdr:row>
      <xdr:rowOff>153927</xdr:rowOff>
    </xdr:to>
    <xdr:cxnSp macro="">
      <xdr:nvCxnSpPr>
        <xdr:cNvPr id="467" name="直線コネクタ 466"/>
        <xdr:cNvCxnSpPr/>
      </xdr:nvCxnSpPr>
      <xdr:spPr>
        <a:xfrm flipV="1">
          <a:off x="9639300" y="16709718"/>
          <a:ext cx="838200" cy="74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106238</xdr:rowOff>
    </xdr:from>
    <xdr:ext cx="534377" cy="259045"/>
    <xdr:sp macro="" textlink="">
      <xdr:nvSpPr>
        <xdr:cNvPr id="468" name="土木費平均値テキスト"/>
        <xdr:cNvSpPr txBox="1"/>
      </xdr:nvSpPr>
      <xdr:spPr>
        <a:xfrm>
          <a:off x="10528300" y="16393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55,727</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83361</xdr:rowOff>
    </xdr:from>
    <xdr:to>
      <xdr:col>15</xdr:col>
      <xdr:colOff>231775</xdr:colOff>
      <xdr:row>97</xdr:row>
      <xdr:rowOff>13511</xdr:rowOff>
    </xdr:to>
    <xdr:sp macro="" textlink="">
      <xdr:nvSpPr>
        <xdr:cNvPr id="469" name="フローチャート : 判断 468"/>
        <xdr:cNvSpPr/>
      </xdr:nvSpPr>
      <xdr:spPr>
        <a:xfrm>
          <a:off x="10426700" y="16542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15136</xdr:rowOff>
    </xdr:from>
    <xdr:to>
      <xdr:col>14</xdr:col>
      <xdr:colOff>28575</xdr:colOff>
      <xdr:row>97</xdr:row>
      <xdr:rowOff>153927</xdr:rowOff>
    </xdr:to>
    <xdr:cxnSp macro="">
      <xdr:nvCxnSpPr>
        <xdr:cNvPr id="470" name="直線コネクタ 469"/>
        <xdr:cNvCxnSpPr/>
      </xdr:nvCxnSpPr>
      <xdr:spPr>
        <a:xfrm>
          <a:off x="8750300" y="16474336"/>
          <a:ext cx="889000" cy="310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97000</xdr:rowOff>
    </xdr:from>
    <xdr:to>
      <xdr:col>14</xdr:col>
      <xdr:colOff>79375</xdr:colOff>
      <xdr:row>97</xdr:row>
      <xdr:rowOff>27150</xdr:rowOff>
    </xdr:to>
    <xdr:sp macro="" textlink="">
      <xdr:nvSpPr>
        <xdr:cNvPr id="471" name="フローチャート : 判断 470"/>
        <xdr:cNvSpPr/>
      </xdr:nvSpPr>
      <xdr:spPr>
        <a:xfrm>
          <a:off x="9588500" y="1655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43677</xdr:rowOff>
    </xdr:from>
    <xdr:ext cx="534377" cy="259045"/>
    <xdr:sp macro="" textlink="">
      <xdr:nvSpPr>
        <xdr:cNvPr id="472" name="テキスト ボックス 471"/>
        <xdr:cNvSpPr txBox="1"/>
      </xdr:nvSpPr>
      <xdr:spPr>
        <a:xfrm>
          <a:off x="9372111" y="16331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53,937</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15136</xdr:rowOff>
    </xdr:from>
    <xdr:to>
      <xdr:col>12</xdr:col>
      <xdr:colOff>511175</xdr:colOff>
      <xdr:row>97</xdr:row>
      <xdr:rowOff>19883</xdr:rowOff>
    </xdr:to>
    <xdr:cxnSp macro="">
      <xdr:nvCxnSpPr>
        <xdr:cNvPr id="473" name="直線コネクタ 472"/>
        <xdr:cNvCxnSpPr/>
      </xdr:nvCxnSpPr>
      <xdr:spPr>
        <a:xfrm flipV="1">
          <a:off x="7861300" y="16474336"/>
          <a:ext cx="889000" cy="17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76060</xdr:rowOff>
    </xdr:from>
    <xdr:to>
      <xdr:col>12</xdr:col>
      <xdr:colOff>561975</xdr:colOff>
      <xdr:row>97</xdr:row>
      <xdr:rowOff>6210</xdr:rowOff>
    </xdr:to>
    <xdr:sp macro="" textlink="">
      <xdr:nvSpPr>
        <xdr:cNvPr id="474" name="フローチャート : 判断 473"/>
        <xdr:cNvSpPr/>
      </xdr:nvSpPr>
      <xdr:spPr>
        <a:xfrm>
          <a:off x="8699500" y="165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168787</xdr:rowOff>
    </xdr:from>
    <xdr:ext cx="534377" cy="259045"/>
    <xdr:sp macro="" textlink="">
      <xdr:nvSpPr>
        <xdr:cNvPr id="475" name="テキスト ボックス 474"/>
        <xdr:cNvSpPr txBox="1"/>
      </xdr:nvSpPr>
      <xdr:spPr>
        <a:xfrm>
          <a:off x="8483111" y="16627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56,685</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19883</xdr:rowOff>
    </xdr:from>
    <xdr:to>
      <xdr:col>11</xdr:col>
      <xdr:colOff>307975</xdr:colOff>
      <xdr:row>97</xdr:row>
      <xdr:rowOff>24143</xdr:rowOff>
    </xdr:to>
    <xdr:cxnSp macro="">
      <xdr:nvCxnSpPr>
        <xdr:cNvPr id="476" name="直線コネクタ 475"/>
        <xdr:cNvCxnSpPr/>
      </xdr:nvCxnSpPr>
      <xdr:spPr>
        <a:xfrm flipV="1">
          <a:off x="6972300" y="16650533"/>
          <a:ext cx="889000" cy="4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133500</xdr:rowOff>
    </xdr:from>
    <xdr:to>
      <xdr:col>11</xdr:col>
      <xdr:colOff>358775</xdr:colOff>
      <xdr:row>97</xdr:row>
      <xdr:rowOff>63650</xdr:rowOff>
    </xdr:to>
    <xdr:sp macro="" textlink="">
      <xdr:nvSpPr>
        <xdr:cNvPr id="477" name="フローチャート : 判断 476"/>
        <xdr:cNvSpPr/>
      </xdr:nvSpPr>
      <xdr:spPr>
        <a:xfrm>
          <a:off x="7810500" y="1659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80177</xdr:rowOff>
    </xdr:from>
    <xdr:ext cx="534377" cy="259045"/>
    <xdr:sp macro="" textlink="">
      <xdr:nvSpPr>
        <xdr:cNvPr id="478" name="テキスト ボックス 477"/>
        <xdr:cNvSpPr txBox="1"/>
      </xdr:nvSpPr>
      <xdr:spPr>
        <a:xfrm>
          <a:off x="7594111" y="16367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49,147</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132944</xdr:rowOff>
    </xdr:from>
    <xdr:to>
      <xdr:col>10</xdr:col>
      <xdr:colOff>155575</xdr:colOff>
      <xdr:row>97</xdr:row>
      <xdr:rowOff>63094</xdr:rowOff>
    </xdr:to>
    <xdr:sp macro="" textlink="">
      <xdr:nvSpPr>
        <xdr:cNvPr id="479" name="フローチャート : 判断 478"/>
        <xdr:cNvSpPr/>
      </xdr:nvSpPr>
      <xdr:spPr>
        <a:xfrm>
          <a:off x="6921500" y="1659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79621</xdr:rowOff>
    </xdr:from>
    <xdr:ext cx="534377" cy="259045"/>
    <xdr:sp macro="" textlink="">
      <xdr:nvSpPr>
        <xdr:cNvPr id="480" name="テキスト ボックス 479"/>
        <xdr:cNvSpPr txBox="1"/>
      </xdr:nvSpPr>
      <xdr:spPr>
        <a:xfrm>
          <a:off x="6705111" y="16367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49,220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28268</xdr:rowOff>
    </xdr:from>
    <xdr:to>
      <xdr:col>15</xdr:col>
      <xdr:colOff>231775</xdr:colOff>
      <xdr:row>97</xdr:row>
      <xdr:rowOff>129868</xdr:rowOff>
    </xdr:to>
    <xdr:sp macro="" textlink="">
      <xdr:nvSpPr>
        <xdr:cNvPr id="486" name="円/楕円 485"/>
        <xdr:cNvSpPr/>
      </xdr:nvSpPr>
      <xdr:spPr>
        <a:xfrm>
          <a:off x="10426700" y="1665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114645</xdr:rowOff>
    </xdr:from>
    <xdr:ext cx="534377" cy="259045"/>
    <xdr:sp macro="" textlink="">
      <xdr:nvSpPr>
        <xdr:cNvPr id="487" name="土木費該当値テキスト"/>
        <xdr:cNvSpPr txBox="1"/>
      </xdr:nvSpPr>
      <xdr:spPr>
        <a:xfrm>
          <a:off x="10528300" y="1657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40,457</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103127</xdr:rowOff>
    </xdr:from>
    <xdr:to>
      <xdr:col>14</xdr:col>
      <xdr:colOff>79375</xdr:colOff>
      <xdr:row>98</xdr:row>
      <xdr:rowOff>33277</xdr:rowOff>
    </xdr:to>
    <xdr:sp macro="" textlink="">
      <xdr:nvSpPr>
        <xdr:cNvPr id="488" name="円/楕円 487"/>
        <xdr:cNvSpPr/>
      </xdr:nvSpPr>
      <xdr:spPr>
        <a:xfrm>
          <a:off x="9588500" y="16733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24404</xdr:rowOff>
    </xdr:from>
    <xdr:ext cx="534377" cy="259045"/>
    <xdr:sp macro="" textlink="">
      <xdr:nvSpPr>
        <xdr:cNvPr id="489" name="テキスト ボックス 488"/>
        <xdr:cNvSpPr txBox="1"/>
      </xdr:nvSpPr>
      <xdr:spPr>
        <a:xfrm>
          <a:off x="9372111" y="16826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30,633</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135786</xdr:rowOff>
    </xdr:from>
    <xdr:to>
      <xdr:col>12</xdr:col>
      <xdr:colOff>561975</xdr:colOff>
      <xdr:row>96</xdr:row>
      <xdr:rowOff>65936</xdr:rowOff>
    </xdr:to>
    <xdr:sp macro="" textlink="">
      <xdr:nvSpPr>
        <xdr:cNvPr id="490" name="円/楕円 489"/>
        <xdr:cNvSpPr/>
      </xdr:nvSpPr>
      <xdr:spPr>
        <a:xfrm>
          <a:off x="8699500" y="1642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82463</xdr:rowOff>
    </xdr:from>
    <xdr:ext cx="534377" cy="259045"/>
    <xdr:sp macro="" textlink="">
      <xdr:nvSpPr>
        <xdr:cNvPr id="491" name="テキスト ボックス 490"/>
        <xdr:cNvSpPr txBox="1"/>
      </xdr:nvSpPr>
      <xdr:spPr>
        <a:xfrm>
          <a:off x="8483111" y="16198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71,347</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140533</xdr:rowOff>
    </xdr:from>
    <xdr:to>
      <xdr:col>11</xdr:col>
      <xdr:colOff>358775</xdr:colOff>
      <xdr:row>97</xdr:row>
      <xdr:rowOff>70683</xdr:rowOff>
    </xdr:to>
    <xdr:sp macro="" textlink="">
      <xdr:nvSpPr>
        <xdr:cNvPr id="492" name="円/楕円 491"/>
        <xdr:cNvSpPr/>
      </xdr:nvSpPr>
      <xdr:spPr>
        <a:xfrm>
          <a:off x="7810500" y="16599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61810</xdr:rowOff>
    </xdr:from>
    <xdr:ext cx="534377" cy="259045"/>
    <xdr:sp macro="" textlink="">
      <xdr:nvSpPr>
        <xdr:cNvPr id="493" name="テキスト ボックス 492"/>
        <xdr:cNvSpPr txBox="1"/>
      </xdr:nvSpPr>
      <xdr:spPr>
        <a:xfrm>
          <a:off x="7594111" y="1669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48,224</a:t>
          </a:r>
          <a:endParaRPr kumimoji="1" lang="ja-JP" altLang="en-US" sz="1000" b="1">
            <a:solidFill>
              <a:srgbClr val="FF0000"/>
            </a:solidFill>
            <a:latin typeface="ＭＳ Ｐゴシック"/>
          </a:endParaRPr>
        </a:p>
      </xdr:txBody>
    </xdr:sp>
    <xdr:clientData/>
  </xdr:oneCellAnchor>
  <xdr:twoCellAnchor>
    <xdr:from>
      <xdr:col>10</xdr:col>
      <xdr:colOff>53975</xdr:colOff>
      <xdr:row>96</xdr:row>
      <xdr:rowOff>144793</xdr:rowOff>
    </xdr:from>
    <xdr:to>
      <xdr:col>10</xdr:col>
      <xdr:colOff>155575</xdr:colOff>
      <xdr:row>97</xdr:row>
      <xdr:rowOff>74943</xdr:rowOff>
    </xdr:to>
    <xdr:sp macro="" textlink="">
      <xdr:nvSpPr>
        <xdr:cNvPr id="494" name="円/楕円 493"/>
        <xdr:cNvSpPr/>
      </xdr:nvSpPr>
      <xdr:spPr>
        <a:xfrm>
          <a:off x="6921500" y="16603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66070</xdr:rowOff>
    </xdr:from>
    <xdr:ext cx="534377" cy="259045"/>
    <xdr:sp macro="" textlink="">
      <xdr:nvSpPr>
        <xdr:cNvPr id="495" name="テキスト ボックス 494"/>
        <xdr:cNvSpPr txBox="1"/>
      </xdr:nvSpPr>
      <xdr:spPr>
        <a:xfrm>
          <a:off x="6705111" y="16696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47,665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44/54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12,992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6" name="直線コネクタ 50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7" name="テキスト ボックス 50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8" name="直線コネクタ 50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9" name="テキスト ボックス 50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1" name="テキスト ボックス 51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2" name="直線コネクタ 51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3" name="テキスト ボックス 51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4" name="直線コネクタ 51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5" name="テキスト ボックス 51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7" name="テキスト ボックス 51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37135</xdr:rowOff>
    </xdr:from>
    <xdr:to>
      <xdr:col>23</xdr:col>
      <xdr:colOff>516889</xdr:colOff>
      <xdr:row>38</xdr:row>
      <xdr:rowOff>1625</xdr:rowOff>
    </xdr:to>
    <xdr:cxnSp macro="">
      <xdr:nvCxnSpPr>
        <xdr:cNvPr id="519" name="直線コネクタ 518"/>
        <xdr:cNvCxnSpPr/>
      </xdr:nvCxnSpPr>
      <xdr:spPr>
        <a:xfrm flipV="1">
          <a:off x="16317595" y="5352085"/>
          <a:ext cx="1269" cy="1164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5452</xdr:rowOff>
    </xdr:from>
    <xdr:ext cx="534377" cy="259045"/>
    <xdr:sp macro="" textlink="">
      <xdr:nvSpPr>
        <xdr:cNvPr id="520" name="消防費最小値テキスト"/>
        <xdr:cNvSpPr txBox="1"/>
      </xdr:nvSpPr>
      <xdr:spPr>
        <a:xfrm>
          <a:off x="16370300" y="6520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11,248</a:t>
          </a:r>
          <a:endParaRPr kumimoji="1" lang="ja-JP" altLang="en-US" sz="1000" b="1">
            <a:latin typeface="ＭＳ Ｐゴシック"/>
          </a:endParaRPr>
        </a:p>
      </xdr:txBody>
    </xdr:sp>
    <xdr:clientData/>
  </xdr:oneCellAnchor>
  <xdr:twoCellAnchor>
    <xdr:from>
      <xdr:col>23</xdr:col>
      <xdr:colOff>428625</xdr:colOff>
      <xdr:row>38</xdr:row>
      <xdr:rowOff>1625</xdr:rowOff>
    </xdr:from>
    <xdr:to>
      <xdr:col>23</xdr:col>
      <xdr:colOff>606425</xdr:colOff>
      <xdr:row>38</xdr:row>
      <xdr:rowOff>1625</xdr:rowOff>
    </xdr:to>
    <xdr:cxnSp macro="">
      <xdr:nvCxnSpPr>
        <xdr:cNvPr id="521" name="直線コネクタ 520"/>
        <xdr:cNvCxnSpPr/>
      </xdr:nvCxnSpPr>
      <xdr:spPr>
        <a:xfrm>
          <a:off x="16230600" y="6516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155262</xdr:rowOff>
    </xdr:from>
    <xdr:ext cx="534377" cy="259045"/>
    <xdr:sp macro="" textlink="">
      <xdr:nvSpPr>
        <xdr:cNvPr id="522" name="消防費最大値テキスト"/>
        <xdr:cNvSpPr txBox="1"/>
      </xdr:nvSpPr>
      <xdr:spPr>
        <a:xfrm>
          <a:off x="16370300" y="512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72,384</a:t>
          </a:r>
          <a:endParaRPr kumimoji="1" lang="ja-JP" altLang="en-US" sz="1000" b="1">
            <a:latin typeface="ＭＳ Ｐゴシック"/>
          </a:endParaRPr>
        </a:p>
      </xdr:txBody>
    </xdr:sp>
    <xdr:clientData/>
  </xdr:oneCellAnchor>
  <xdr:twoCellAnchor>
    <xdr:from>
      <xdr:col>23</xdr:col>
      <xdr:colOff>428625</xdr:colOff>
      <xdr:row>31</xdr:row>
      <xdr:rowOff>37135</xdr:rowOff>
    </xdr:from>
    <xdr:to>
      <xdr:col>23</xdr:col>
      <xdr:colOff>606425</xdr:colOff>
      <xdr:row>31</xdr:row>
      <xdr:rowOff>37135</xdr:rowOff>
    </xdr:to>
    <xdr:cxnSp macro="">
      <xdr:nvCxnSpPr>
        <xdr:cNvPr id="523" name="直線コネクタ 522"/>
        <xdr:cNvCxnSpPr/>
      </xdr:nvCxnSpPr>
      <xdr:spPr>
        <a:xfrm>
          <a:off x="16230600" y="5352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74701</xdr:rowOff>
    </xdr:from>
    <xdr:to>
      <xdr:col>23</xdr:col>
      <xdr:colOff>517525</xdr:colOff>
      <xdr:row>37</xdr:row>
      <xdr:rowOff>84588</xdr:rowOff>
    </xdr:to>
    <xdr:cxnSp macro="">
      <xdr:nvCxnSpPr>
        <xdr:cNvPr id="524" name="直線コネクタ 523"/>
        <xdr:cNvCxnSpPr/>
      </xdr:nvCxnSpPr>
      <xdr:spPr>
        <a:xfrm flipV="1">
          <a:off x="15481300" y="6418351"/>
          <a:ext cx="838200" cy="9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75449</xdr:rowOff>
    </xdr:from>
    <xdr:ext cx="534377" cy="259045"/>
    <xdr:sp macro="" textlink="">
      <xdr:nvSpPr>
        <xdr:cNvPr id="525" name="消防費平均値テキスト"/>
        <xdr:cNvSpPr txBox="1"/>
      </xdr:nvSpPr>
      <xdr:spPr>
        <a:xfrm>
          <a:off x="16370300" y="60761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23,907</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52572</xdr:rowOff>
    </xdr:from>
    <xdr:to>
      <xdr:col>23</xdr:col>
      <xdr:colOff>568325</xdr:colOff>
      <xdr:row>36</xdr:row>
      <xdr:rowOff>154172</xdr:rowOff>
    </xdr:to>
    <xdr:sp macro="" textlink="">
      <xdr:nvSpPr>
        <xdr:cNvPr id="526" name="フローチャート : 判断 525"/>
        <xdr:cNvSpPr/>
      </xdr:nvSpPr>
      <xdr:spPr>
        <a:xfrm>
          <a:off x="16268700" y="6224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84588</xdr:rowOff>
    </xdr:from>
    <xdr:to>
      <xdr:col>22</xdr:col>
      <xdr:colOff>365125</xdr:colOff>
      <xdr:row>37</xdr:row>
      <xdr:rowOff>102000</xdr:rowOff>
    </xdr:to>
    <xdr:cxnSp macro="">
      <xdr:nvCxnSpPr>
        <xdr:cNvPr id="527" name="直線コネクタ 526"/>
        <xdr:cNvCxnSpPr/>
      </xdr:nvCxnSpPr>
      <xdr:spPr>
        <a:xfrm flipV="1">
          <a:off x="14592300" y="6428238"/>
          <a:ext cx="889000" cy="17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34722</xdr:rowOff>
    </xdr:from>
    <xdr:to>
      <xdr:col>22</xdr:col>
      <xdr:colOff>415925</xdr:colOff>
      <xdr:row>36</xdr:row>
      <xdr:rowOff>136322</xdr:rowOff>
    </xdr:to>
    <xdr:sp macro="" textlink="">
      <xdr:nvSpPr>
        <xdr:cNvPr id="528" name="フローチャート : 判断 527"/>
        <xdr:cNvSpPr/>
      </xdr:nvSpPr>
      <xdr:spPr>
        <a:xfrm>
          <a:off x="15430500" y="6206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152849</xdr:rowOff>
    </xdr:from>
    <xdr:ext cx="534377" cy="259045"/>
    <xdr:sp macro="" textlink="">
      <xdr:nvSpPr>
        <xdr:cNvPr id="529" name="テキスト ボックス 528"/>
        <xdr:cNvSpPr txBox="1"/>
      </xdr:nvSpPr>
      <xdr:spPr>
        <a:xfrm>
          <a:off x="15214111" y="5982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24,844</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102000</xdr:rowOff>
    </xdr:from>
    <xdr:to>
      <xdr:col>21</xdr:col>
      <xdr:colOff>161925</xdr:colOff>
      <xdr:row>37</xdr:row>
      <xdr:rowOff>109601</xdr:rowOff>
    </xdr:to>
    <xdr:cxnSp macro="">
      <xdr:nvCxnSpPr>
        <xdr:cNvPr id="530" name="直線コネクタ 529"/>
        <xdr:cNvCxnSpPr/>
      </xdr:nvCxnSpPr>
      <xdr:spPr>
        <a:xfrm flipV="1">
          <a:off x="13703300" y="6445650"/>
          <a:ext cx="889000" cy="7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46038</xdr:rowOff>
    </xdr:from>
    <xdr:to>
      <xdr:col>21</xdr:col>
      <xdr:colOff>212725</xdr:colOff>
      <xdr:row>36</xdr:row>
      <xdr:rowOff>147638</xdr:rowOff>
    </xdr:to>
    <xdr:sp macro="" textlink="">
      <xdr:nvSpPr>
        <xdr:cNvPr id="531" name="フローチャート : 判断 530"/>
        <xdr:cNvSpPr/>
      </xdr:nvSpPr>
      <xdr:spPr>
        <a:xfrm>
          <a:off x="14541500" y="6218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164165</xdr:rowOff>
    </xdr:from>
    <xdr:ext cx="534377" cy="259045"/>
    <xdr:sp macro="" textlink="">
      <xdr:nvSpPr>
        <xdr:cNvPr id="532" name="テキスト ボックス 531"/>
        <xdr:cNvSpPr txBox="1"/>
      </xdr:nvSpPr>
      <xdr:spPr>
        <a:xfrm>
          <a:off x="14325111" y="5993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24,250</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75292</xdr:rowOff>
    </xdr:from>
    <xdr:to>
      <xdr:col>19</xdr:col>
      <xdr:colOff>644525</xdr:colOff>
      <xdr:row>37</xdr:row>
      <xdr:rowOff>109601</xdr:rowOff>
    </xdr:to>
    <xdr:cxnSp macro="">
      <xdr:nvCxnSpPr>
        <xdr:cNvPr id="533" name="直線コネクタ 532"/>
        <xdr:cNvCxnSpPr/>
      </xdr:nvCxnSpPr>
      <xdr:spPr>
        <a:xfrm>
          <a:off x="12814300" y="6418942"/>
          <a:ext cx="889000" cy="34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86252</xdr:rowOff>
    </xdr:from>
    <xdr:to>
      <xdr:col>20</xdr:col>
      <xdr:colOff>9525</xdr:colOff>
      <xdr:row>37</xdr:row>
      <xdr:rowOff>16402</xdr:rowOff>
    </xdr:to>
    <xdr:sp macro="" textlink="">
      <xdr:nvSpPr>
        <xdr:cNvPr id="534" name="フローチャート : 判断 533"/>
        <xdr:cNvSpPr/>
      </xdr:nvSpPr>
      <xdr:spPr>
        <a:xfrm>
          <a:off x="13652500" y="6258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32929</xdr:rowOff>
    </xdr:from>
    <xdr:ext cx="534377" cy="259045"/>
    <xdr:sp macro="" textlink="">
      <xdr:nvSpPr>
        <xdr:cNvPr id="535" name="テキスト ボックス 534"/>
        <xdr:cNvSpPr txBox="1"/>
      </xdr:nvSpPr>
      <xdr:spPr>
        <a:xfrm>
          <a:off x="13436111" y="6033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22,139</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96615</xdr:rowOff>
    </xdr:from>
    <xdr:to>
      <xdr:col>18</xdr:col>
      <xdr:colOff>492125</xdr:colOff>
      <xdr:row>37</xdr:row>
      <xdr:rowOff>26765</xdr:rowOff>
    </xdr:to>
    <xdr:sp macro="" textlink="">
      <xdr:nvSpPr>
        <xdr:cNvPr id="536" name="フローチャート : 判断 535"/>
        <xdr:cNvSpPr/>
      </xdr:nvSpPr>
      <xdr:spPr>
        <a:xfrm>
          <a:off x="12763500" y="6268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43292</xdr:rowOff>
    </xdr:from>
    <xdr:ext cx="534377" cy="259045"/>
    <xdr:sp macro="" textlink="">
      <xdr:nvSpPr>
        <xdr:cNvPr id="537" name="テキスト ボックス 536"/>
        <xdr:cNvSpPr txBox="1"/>
      </xdr:nvSpPr>
      <xdr:spPr>
        <a:xfrm>
          <a:off x="12547111" y="6044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21,595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23901</xdr:rowOff>
    </xdr:from>
    <xdr:to>
      <xdr:col>23</xdr:col>
      <xdr:colOff>568325</xdr:colOff>
      <xdr:row>37</xdr:row>
      <xdr:rowOff>125501</xdr:rowOff>
    </xdr:to>
    <xdr:sp macro="" textlink="">
      <xdr:nvSpPr>
        <xdr:cNvPr id="543" name="円/楕円 542"/>
        <xdr:cNvSpPr/>
      </xdr:nvSpPr>
      <xdr:spPr>
        <a:xfrm>
          <a:off x="16268700" y="6367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110278</xdr:rowOff>
    </xdr:from>
    <xdr:ext cx="534377" cy="259045"/>
    <xdr:sp macro="" textlink="">
      <xdr:nvSpPr>
        <xdr:cNvPr id="544" name="消防費該当値テキスト"/>
        <xdr:cNvSpPr txBox="1"/>
      </xdr:nvSpPr>
      <xdr:spPr>
        <a:xfrm>
          <a:off x="16370300" y="6282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16,412</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33788</xdr:rowOff>
    </xdr:from>
    <xdr:to>
      <xdr:col>22</xdr:col>
      <xdr:colOff>415925</xdr:colOff>
      <xdr:row>37</xdr:row>
      <xdr:rowOff>135388</xdr:rowOff>
    </xdr:to>
    <xdr:sp macro="" textlink="">
      <xdr:nvSpPr>
        <xdr:cNvPr id="545" name="円/楕円 544"/>
        <xdr:cNvSpPr/>
      </xdr:nvSpPr>
      <xdr:spPr>
        <a:xfrm>
          <a:off x="15430500" y="6377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126516</xdr:rowOff>
    </xdr:from>
    <xdr:ext cx="534377" cy="259045"/>
    <xdr:sp macro="" textlink="">
      <xdr:nvSpPr>
        <xdr:cNvPr id="546" name="テキスト ボックス 545"/>
        <xdr:cNvSpPr txBox="1"/>
      </xdr:nvSpPr>
      <xdr:spPr>
        <a:xfrm>
          <a:off x="15214111" y="647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15,893</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51200</xdr:rowOff>
    </xdr:from>
    <xdr:to>
      <xdr:col>21</xdr:col>
      <xdr:colOff>212725</xdr:colOff>
      <xdr:row>37</xdr:row>
      <xdr:rowOff>152800</xdr:rowOff>
    </xdr:to>
    <xdr:sp macro="" textlink="">
      <xdr:nvSpPr>
        <xdr:cNvPr id="547" name="円/楕円 546"/>
        <xdr:cNvSpPr/>
      </xdr:nvSpPr>
      <xdr:spPr>
        <a:xfrm>
          <a:off x="14541500" y="639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143927</xdr:rowOff>
    </xdr:from>
    <xdr:ext cx="534377" cy="259045"/>
    <xdr:sp macro="" textlink="">
      <xdr:nvSpPr>
        <xdr:cNvPr id="548" name="テキスト ボックス 547"/>
        <xdr:cNvSpPr txBox="1"/>
      </xdr:nvSpPr>
      <xdr:spPr>
        <a:xfrm>
          <a:off x="14325111" y="6487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14,979</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58801</xdr:rowOff>
    </xdr:from>
    <xdr:to>
      <xdr:col>20</xdr:col>
      <xdr:colOff>9525</xdr:colOff>
      <xdr:row>37</xdr:row>
      <xdr:rowOff>160401</xdr:rowOff>
    </xdr:to>
    <xdr:sp macro="" textlink="">
      <xdr:nvSpPr>
        <xdr:cNvPr id="549" name="円/楕円 548"/>
        <xdr:cNvSpPr/>
      </xdr:nvSpPr>
      <xdr:spPr>
        <a:xfrm>
          <a:off x="13652500" y="6402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151528</xdr:rowOff>
    </xdr:from>
    <xdr:ext cx="534377" cy="259045"/>
    <xdr:sp macro="" textlink="">
      <xdr:nvSpPr>
        <xdr:cNvPr id="550" name="テキスト ボックス 549"/>
        <xdr:cNvSpPr txBox="1"/>
      </xdr:nvSpPr>
      <xdr:spPr>
        <a:xfrm>
          <a:off x="13436111" y="6495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14,580</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24492</xdr:rowOff>
    </xdr:from>
    <xdr:to>
      <xdr:col>18</xdr:col>
      <xdr:colOff>492125</xdr:colOff>
      <xdr:row>37</xdr:row>
      <xdr:rowOff>126092</xdr:rowOff>
    </xdr:to>
    <xdr:sp macro="" textlink="">
      <xdr:nvSpPr>
        <xdr:cNvPr id="551" name="円/楕円 550"/>
        <xdr:cNvSpPr/>
      </xdr:nvSpPr>
      <xdr:spPr>
        <a:xfrm>
          <a:off x="12763500" y="6368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117219</xdr:rowOff>
    </xdr:from>
    <xdr:ext cx="534377" cy="259045"/>
    <xdr:sp macro="" textlink="">
      <xdr:nvSpPr>
        <xdr:cNvPr id="552" name="テキスト ボックス 551"/>
        <xdr:cNvSpPr txBox="1"/>
      </xdr:nvSpPr>
      <xdr:spPr>
        <a:xfrm>
          <a:off x="12547111" y="6460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16,381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46,194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3" name="テキスト ボックス 562"/>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4" name="直線コネクタ 563"/>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5" name="テキスト ボックス 564"/>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6" name="直線コネクタ 565"/>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7" name="テキスト ボックス 566"/>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8" name="直線コネクタ 567"/>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69" name="テキスト ボックス 568"/>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0" name="直線コネクタ 569"/>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71" name="テキスト ボックス 570"/>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2" name="直線コネクタ 571"/>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3" name="テキスト ボックス 572"/>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4" name="直線コネクタ 573"/>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5" name="テキスト ボックス 574"/>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6" name="直線コネクタ 57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7" name="テキスト ボックス 576"/>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120122</xdr:rowOff>
    </xdr:from>
    <xdr:to>
      <xdr:col>23</xdr:col>
      <xdr:colOff>516889</xdr:colOff>
      <xdr:row>58</xdr:row>
      <xdr:rowOff>74010</xdr:rowOff>
    </xdr:to>
    <xdr:cxnSp macro="">
      <xdr:nvCxnSpPr>
        <xdr:cNvPr id="579" name="直線コネクタ 578"/>
        <xdr:cNvCxnSpPr/>
      </xdr:nvCxnSpPr>
      <xdr:spPr>
        <a:xfrm flipV="1">
          <a:off x="16317595" y="8521172"/>
          <a:ext cx="1269" cy="1496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77837</xdr:rowOff>
    </xdr:from>
    <xdr:ext cx="534377" cy="259045"/>
    <xdr:sp macro="" textlink="">
      <xdr:nvSpPr>
        <xdr:cNvPr id="580" name="教育費最小値テキスト"/>
        <xdr:cNvSpPr txBox="1"/>
      </xdr:nvSpPr>
      <xdr:spPr>
        <a:xfrm>
          <a:off x="16370300" y="1002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32,023</a:t>
          </a:r>
          <a:endParaRPr kumimoji="1" lang="ja-JP" altLang="en-US" sz="1000" b="1">
            <a:latin typeface="ＭＳ Ｐゴシック"/>
          </a:endParaRPr>
        </a:p>
      </xdr:txBody>
    </xdr:sp>
    <xdr:clientData/>
  </xdr:oneCellAnchor>
  <xdr:twoCellAnchor>
    <xdr:from>
      <xdr:col>23</xdr:col>
      <xdr:colOff>428625</xdr:colOff>
      <xdr:row>58</xdr:row>
      <xdr:rowOff>74010</xdr:rowOff>
    </xdr:from>
    <xdr:to>
      <xdr:col>23</xdr:col>
      <xdr:colOff>606425</xdr:colOff>
      <xdr:row>58</xdr:row>
      <xdr:rowOff>74010</xdr:rowOff>
    </xdr:to>
    <xdr:cxnSp macro="">
      <xdr:nvCxnSpPr>
        <xdr:cNvPr id="581" name="直線コネクタ 580"/>
        <xdr:cNvCxnSpPr/>
      </xdr:nvCxnSpPr>
      <xdr:spPr>
        <a:xfrm>
          <a:off x="16230600" y="10018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66799</xdr:rowOff>
    </xdr:from>
    <xdr:ext cx="599010" cy="259045"/>
    <xdr:sp macro="" textlink="">
      <xdr:nvSpPr>
        <xdr:cNvPr id="582" name="教育費最大値テキスト"/>
        <xdr:cNvSpPr txBox="1"/>
      </xdr:nvSpPr>
      <xdr:spPr>
        <a:xfrm>
          <a:off x="16370300" y="8296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123,699</a:t>
          </a:r>
          <a:endParaRPr kumimoji="1" lang="ja-JP" altLang="en-US" sz="1000" b="1">
            <a:latin typeface="ＭＳ Ｐゴシック"/>
          </a:endParaRPr>
        </a:p>
      </xdr:txBody>
    </xdr:sp>
    <xdr:clientData/>
  </xdr:oneCellAnchor>
  <xdr:twoCellAnchor>
    <xdr:from>
      <xdr:col>23</xdr:col>
      <xdr:colOff>428625</xdr:colOff>
      <xdr:row>49</xdr:row>
      <xdr:rowOff>120122</xdr:rowOff>
    </xdr:from>
    <xdr:to>
      <xdr:col>23</xdr:col>
      <xdr:colOff>606425</xdr:colOff>
      <xdr:row>49</xdr:row>
      <xdr:rowOff>120122</xdr:rowOff>
    </xdr:to>
    <xdr:cxnSp macro="">
      <xdr:nvCxnSpPr>
        <xdr:cNvPr id="583" name="直線コネクタ 582"/>
        <xdr:cNvCxnSpPr/>
      </xdr:nvCxnSpPr>
      <xdr:spPr>
        <a:xfrm>
          <a:off x="16230600" y="8521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85767</xdr:rowOff>
    </xdr:from>
    <xdr:to>
      <xdr:col>23</xdr:col>
      <xdr:colOff>517525</xdr:colOff>
      <xdr:row>56</xdr:row>
      <xdr:rowOff>128548</xdr:rowOff>
    </xdr:to>
    <xdr:cxnSp macro="">
      <xdr:nvCxnSpPr>
        <xdr:cNvPr id="584" name="直線コネクタ 583"/>
        <xdr:cNvCxnSpPr/>
      </xdr:nvCxnSpPr>
      <xdr:spPr>
        <a:xfrm flipV="1">
          <a:off x="15481300" y="9344067"/>
          <a:ext cx="838200" cy="385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39519</xdr:rowOff>
    </xdr:from>
    <xdr:ext cx="534377" cy="259045"/>
    <xdr:sp macro="" textlink="">
      <xdr:nvSpPr>
        <xdr:cNvPr id="585" name="教育費平均値テキスト"/>
        <xdr:cNvSpPr txBox="1"/>
      </xdr:nvSpPr>
      <xdr:spPr>
        <a:xfrm>
          <a:off x="16370300" y="94692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61,203</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61092</xdr:rowOff>
    </xdr:from>
    <xdr:to>
      <xdr:col>23</xdr:col>
      <xdr:colOff>568325</xdr:colOff>
      <xdr:row>55</xdr:row>
      <xdr:rowOff>162692</xdr:rowOff>
    </xdr:to>
    <xdr:sp macro="" textlink="">
      <xdr:nvSpPr>
        <xdr:cNvPr id="586" name="フローチャート : 判断 585"/>
        <xdr:cNvSpPr/>
      </xdr:nvSpPr>
      <xdr:spPr>
        <a:xfrm>
          <a:off x="16268700" y="949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50</xdr:row>
      <xdr:rowOff>119893</xdr:rowOff>
    </xdr:from>
    <xdr:to>
      <xdr:col>22</xdr:col>
      <xdr:colOff>365125</xdr:colOff>
      <xdr:row>56</xdr:row>
      <xdr:rowOff>128548</xdr:rowOff>
    </xdr:to>
    <xdr:cxnSp macro="">
      <xdr:nvCxnSpPr>
        <xdr:cNvPr id="587" name="直線コネクタ 586"/>
        <xdr:cNvCxnSpPr/>
      </xdr:nvCxnSpPr>
      <xdr:spPr>
        <a:xfrm>
          <a:off x="14592300" y="8692393"/>
          <a:ext cx="889000" cy="1037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5641</xdr:rowOff>
    </xdr:from>
    <xdr:to>
      <xdr:col>22</xdr:col>
      <xdr:colOff>415925</xdr:colOff>
      <xdr:row>56</xdr:row>
      <xdr:rowOff>107241</xdr:rowOff>
    </xdr:to>
    <xdr:sp macro="" textlink="">
      <xdr:nvSpPr>
        <xdr:cNvPr id="588" name="フローチャート : 判断 587"/>
        <xdr:cNvSpPr/>
      </xdr:nvSpPr>
      <xdr:spPr>
        <a:xfrm>
          <a:off x="15430500" y="960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123768</xdr:rowOff>
    </xdr:from>
    <xdr:ext cx="534377" cy="259045"/>
    <xdr:sp macro="" textlink="">
      <xdr:nvSpPr>
        <xdr:cNvPr id="589" name="テキスト ボックス 588"/>
        <xdr:cNvSpPr txBox="1"/>
      </xdr:nvSpPr>
      <xdr:spPr>
        <a:xfrm>
          <a:off x="15214111" y="9382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54,099</a:t>
          </a:r>
          <a:endParaRPr kumimoji="1" lang="ja-JP" altLang="en-US" sz="1000" b="1">
            <a:solidFill>
              <a:srgbClr val="000080"/>
            </a:solidFill>
            <a:latin typeface="ＭＳ Ｐゴシック"/>
          </a:endParaRPr>
        </a:p>
      </xdr:txBody>
    </xdr:sp>
    <xdr:clientData/>
  </xdr:oneCellAnchor>
  <xdr:twoCellAnchor>
    <xdr:from>
      <xdr:col>19</xdr:col>
      <xdr:colOff>644525</xdr:colOff>
      <xdr:row>50</xdr:row>
      <xdr:rowOff>119893</xdr:rowOff>
    </xdr:from>
    <xdr:to>
      <xdr:col>21</xdr:col>
      <xdr:colOff>161925</xdr:colOff>
      <xdr:row>57</xdr:row>
      <xdr:rowOff>146738</xdr:rowOff>
    </xdr:to>
    <xdr:cxnSp macro="">
      <xdr:nvCxnSpPr>
        <xdr:cNvPr id="590" name="直線コネクタ 589"/>
        <xdr:cNvCxnSpPr/>
      </xdr:nvCxnSpPr>
      <xdr:spPr>
        <a:xfrm flipV="1">
          <a:off x="13703300" y="8692393"/>
          <a:ext cx="889000" cy="1226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132807</xdr:rowOff>
    </xdr:from>
    <xdr:to>
      <xdr:col>21</xdr:col>
      <xdr:colOff>212725</xdr:colOff>
      <xdr:row>56</xdr:row>
      <xdr:rowOff>62957</xdr:rowOff>
    </xdr:to>
    <xdr:sp macro="" textlink="">
      <xdr:nvSpPr>
        <xdr:cNvPr id="591" name="フローチャート : 判断 590"/>
        <xdr:cNvSpPr/>
      </xdr:nvSpPr>
      <xdr:spPr>
        <a:xfrm>
          <a:off x="14541500" y="956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54084</xdr:rowOff>
    </xdr:from>
    <xdr:ext cx="534377" cy="259045"/>
    <xdr:sp macro="" textlink="">
      <xdr:nvSpPr>
        <xdr:cNvPr id="592" name="テキスト ボックス 591"/>
        <xdr:cNvSpPr txBox="1"/>
      </xdr:nvSpPr>
      <xdr:spPr>
        <a:xfrm>
          <a:off x="14325111" y="9655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56,811</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168291</xdr:rowOff>
    </xdr:from>
    <xdr:to>
      <xdr:col>19</xdr:col>
      <xdr:colOff>644525</xdr:colOff>
      <xdr:row>57</xdr:row>
      <xdr:rowOff>146738</xdr:rowOff>
    </xdr:to>
    <xdr:cxnSp macro="">
      <xdr:nvCxnSpPr>
        <xdr:cNvPr id="593" name="直線コネクタ 592"/>
        <xdr:cNvCxnSpPr/>
      </xdr:nvCxnSpPr>
      <xdr:spPr>
        <a:xfrm>
          <a:off x="12814300" y="9769491"/>
          <a:ext cx="889000" cy="149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55</xdr:row>
      <xdr:rowOff>160615</xdr:rowOff>
    </xdr:from>
    <xdr:to>
      <xdr:col>20</xdr:col>
      <xdr:colOff>9525</xdr:colOff>
      <xdr:row>56</xdr:row>
      <xdr:rowOff>90765</xdr:rowOff>
    </xdr:to>
    <xdr:sp macro="" textlink="">
      <xdr:nvSpPr>
        <xdr:cNvPr id="594" name="フローチャート : 判断 593"/>
        <xdr:cNvSpPr/>
      </xdr:nvSpPr>
      <xdr:spPr>
        <a:xfrm>
          <a:off x="13652500" y="959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107292</xdr:rowOff>
    </xdr:from>
    <xdr:ext cx="534377" cy="259045"/>
    <xdr:sp macro="" textlink="">
      <xdr:nvSpPr>
        <xdr:cNvPr id="595" name="テキスト ボックス 594"/>
        <xdr:cNvSpPr txBox="1"/>
      </xdr:nvSpPr>
      <xdr:spPr>
        <a:xfrm>
          <a:off x="13436111" y="9365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55,108</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13739</xdr:rowOff>
    </xdr:from>
    <xdr:to>
      <xdr:col>18</xdr:col>
      <xdr:colOff>492125</xdr:colOff>
      <xdr:row>56</xdr:row>
      <xdr:rowOff>115339</xdr:rowOff>
    </xdr:to>
    <xdr:sp macro="" textlink="">
      <xdr:nvSpPr>
        <xdr:cNvPr id="596" name="フローチャート : 判断 595"/>
        <xdr:cNvSpPr/>
      </xdr:nvSpPr>
      <xdr:spPr>
        <a:xfrm>
          <a:off x="12763500" y="961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131866</xdr:rowOff>
    </xdr:from>
    <xdr:ext cx="534377" cy="259045"/>
    <xdr:sp macro="" textlink="">
      <xdr:nvSpPr>
        <xdr:cNvPr id="597" name="テキスト ボックス 596"/>
        <xdr:cNvSpPr txBox="1"/>
      </xdr:nvSpPr>
      <xdr:spPr>
        <a:xfrm>
          <a:off x="12547111" y="939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53,603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8" name="テキスト ボックス 59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9" name="テキスト ボックス 59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0" name="テキスト ボックス 59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1" name="テキスト ボックス 60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2" name="テキスト ボックス 60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34967</xdr:rowOff>
    </xdr:from>
    <xdr:to>
      <xdr:col>23</xdr:col>
      <xdr:colOff>568325</xdr:colOff>
      <xdr:row>54</xdr:row>
      <xdr:rowOff>136567</xdr:rowOff>
    </xdr:to>
    <xdr:sp macro="" textlink="">
      <xdr:nvSpPr>
        <xdr:cNvPr id="603" name="円/楕円 602"/>
        <xdr:cNvSpPr/>
      </xdr:nvSpPr>
      <xdr:spPr>
        <a:xfrm>
          <a:off x="16268700" y="9293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57844</xdr:rowOff>
    </xdr:from>
    <xdr:ext cx="534377" cy="259045"/>
    <xdr:sp macro="" textlink="">
      <xdr:nvSpPr>
        <xdr:cNvPr id="604" name="教育費該当値テキスト"/>
        <xdr:cNvSpPr txBox="1"/>
      </xdr:nvSpPr>
      <xdr:spPr>
        <a:xfrm>
          <a:off x="16370300" y="9144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73,303</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77748</xdr:rowOff>
    </xdr:from>
    <xdr:to>
      <xdr:col>22</xdr:col>
      <xdr:colOff>415925</xdr:colOff>
      <xdr:row>57</xdr:row>
      <xdr:rowOff>7898</xdr:rowOff>
    </xdr:to>
    <xdr:sp macro="" textlink="">
      <xdr:nvSpPr>
        <xdr:cNvPr id="605" name="円/楕円 604"/>
        <xdr:cNvSpPr/>
      </xdr:nvSpPr>
      <xdr:spPr>
        <a:xfrm>
          <a:off x="15430500" y="967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170475</xdr:rowOff>
    </xdr:from>
    <xdr:ext cx="534377" cy="259045"/>
    <xdr:sp macro="" textlink="">
      <xdr:nvSpPr>
        <xdr:cNvPr id="606" name="テキスト ボックス 605"/>
        <xdr:cNvSpPr txBox="1"/>
      </xdr:nvSpPr>
      <xdr:spPr>
        <a:xfrm>
          <a:off x="15214111" y="9771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49,683</a:t>
          </a:r>
          <a:endParaRPr kumimoji="1" lang="ja-JP" altLang="en-US" sz="1000" b="1">
            <a:solidFill>
              <a:srgbClr val="FF0000"/>
            </a:solidFill>
            <a:latin typeface="ＭＳ Ｐゴシック"/>
          </a:endParaRPr>
        </a:p>
      </xdr:txBody>
    </xdr:sp>
    <xdr:clientData/>
  </xdr:oneCellAnchor>
  <xdr:twoCellAnchor>
    <xdr:from>
      <xdr:col>21</xdr:col>
      <xdr:colOff>111125</xdr:colOff>
      <xdr:row>50</xdr:row>
      <xdr:rowOff>69093</xdr:rowOff>
    </xdr:from>
    <xdr:to>
      <xdr:col>21</xdr:col>
      <xdr:colOff>212725</xdr:colOff>
      <xdr:row>50</xdr:row>
      <xdr:rowOff>170693</xdr:rowOff>
    </xdr:to>
    <xdr:sp macro="" textlink="">
      <xdr:nvSpPr>
        <xdr:cNvPr id="607" name="円/楕円 606"/>
        <xdr:cNvSpPr/>
      </xdr:nvSpPr>
      <xdr:spPr>
        <a:xfrm>
          <a:off x="14541500" y="86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49</xdr:row>
      <xdr:rowOff>15770</xdr:rowOff>
    </xdr:from>
    <xdr:ext cx="599010" cy="259045"/>
    <xdr:sp macro="" textlink="">
      <xdr:nvSpPr>
        <xdr:cNvPr id="608" name="テキスト ボックス 607"/>
        <xdr:cNvSpPr txBox="1"/>
      </xdr:nvSpPr>
      <xdr:spPr>
        <a:xfrm>
          <a:off x="14292794" y="8416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113,213</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95938</xdr:rowOff>
    </xdr:from>
    <xdr:to>
      <xdr:col>20</xdr:col>
      <xdr:colOff>9525</xdr:colOff>
      <xdr:row>58</xdr:row>
      <xdr:rowOff>26088</xdr:rowOff>
    </xdr:to>
    <xdr:sp macro="" textlink="">
      <xdr:nvSpPr>
        <xdr:cNvPr id="609" name="円/楕円 608"/>
        <xdr:cNvSpPr/>
      </xdr:nvSpPr>
      <xdr:spPr>
        <a:xfrm>
          <a:off x="13652500" y="9868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17215</xdr:rowOff>
    </xdr:from>
    <xdr:ext cx="534377" cy="259045"/>
    <xdr:sp macro="" textlink="">
      <xdr:nvSpPr>
        <xdr:cNvPr id="610" name="テキスト ボックス 609"/>
        <xdr:cNvSpPr txBox="1"/>
      </xdr:nvSpPr>
      <xdr:spPr>
        <a:xfrm>
          <a:off x="13436111" y="9961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38,069</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117491</xdr:rowOff>
    </xdr:from>
    <xdr:to>
      <xdr:col>18</xdr:col>
      <xdr:colOff>492125</xdr:colOff>
      <xdr:row>57</xdr:row>
      <xdr:rowOff>47641</xdr:rowOff>
    </xdr:to>
    <xdr:sp macro="" textlink="">
      <xdr:nvSpPr>
        <xdr:cNvPr id="611" name="円/楕円 610"/>
        <xdr:cNvSpPr/>
      </xdr:nvSpPr>
      <xdr:spPr>
        <a:xfrm>
          <a:off x="12763500" y="9718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38768</xdr:rowOff>
    </xdr:from>
    <xdr:ext cx="534377" cy="259045"/>
    <xdr:sp macro="" textlink="">
      <xdr:nvSpPr>
        <xdr:cNvPr id="612" name="テキスト ボックス 611"/>
        <xdr:cNvSpPr txBox="1"/>
      </xdr:nvSpPr>
      <xdr:spPr>
        <a:xfrm>
          <a:off x="12547111" y="9811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47,249</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3" name="正方形/長方形 61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4" name="正方形/長方形 61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5" name="正方形/長方形 61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6" name="正方形/長方形 61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7" name="正方形/長方形 61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8" name="正方形/長方形 61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9" name="正方形/長方形 61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0" name="正方形/長方形 61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1" name="テキスト ボックス 62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2" name="直線コネクタ 62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23" name="直線コネクタ 622"/>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24" name="テキスト ボックス 623"/>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5" name="直線コネクタ 624"/>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26" name="テキスト ボックス 625"/>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7" name="直線コネクタ 626"/>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28" name="テキスト ボックス 627"/>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9" name="直線コネクタ 628"/>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30" name="テキスト ボックス 629"/>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1" name="直線コネクタ 63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2" name="テキスト ボックス 631"/>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12507</xdr:rowOff>
    </xdr:from>
    <xdr:to>
      <xdr:col>23</xdr:col>
      <xdr:colOff>516889</xdr:colOff>
      <xdr:row>78</xdr:row>
      <xdr:rowOff>139700</xdr:rowOff>
    </xdr:to>
    <xdr:cxnSp macro="">
      <xdr:nvCxnSpPr>
        <xdr:cNvPr id="634" name="直線コネクタ 633"/>
        <xdr:cNvCxnSpPr/>
      </xdr:nvCxnSpPr>
      <xdr:spPr>
        <a:xfrm flipV="1">
          <a:off x="16317595" y="12356907"/>
          <a:ext cx="1269" cy="11558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35"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6" name="直線コネクタ 635"/>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130634</xdr:rowOff>
    </xdr:from>
    <xdr:ext cx="534377" cy="259045"/>
    <xdr:sp macro="" textlink="">
      <xdr:nvSpPr>
        <xdr:cNvPr id="637" name="災害復旧費最大値テキスト"/>
        <xdr:cNvSpPr txBox="1"/>
      </xdr:nvSpPr>
      <xdr:spPr>
        <a:xfrm>
          <a:off x="16370300" y="12132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25,282</a:t>
          </a:r>
          <a:endParaRPr kumimoji="1" lang="ja-JP" altLang="en-US" sz="1000" b="1">
            <a:latin typeface="ＭＳ Ｐゴシック"/>
          </a:endParaRPr>
        </a:p>
      </xdr:txBody>
    </xdr:sp>
    <xdr:clientData/>
  </xdr:oneCellAnchor>
  <xdr:twoCellAnchor>
    <xdr:from>
      <xdr:col>23</xdr:col>
      <xdr:colOff>428625</xdr:colOff>
      <xdr:row>72</xdr:row>
      <xdr:rowOff>12507</xdr:rowOff>
    </xdr:from>
    <xdr:to>
      <xdr:col>23</xdr:col>
      <xdr:colOff>606425</xdr:colOff>
      <xdr:row>72</xdr:row>
      <xdr:rowOff>12507</xdr:rowOff>
    </xdr:to>
    <xdr:cxnSp macro="">
      <xdr:nvCxnSpPr>
        <xdr:cNvPr id="638" name="直線コネクタ 637"/>
        <xdr:cNvCxnSpPr/>
      </xdr:nvCxnSpPr>
      <xdr:spPr>
        <a:xfrm>
          <a:off x="16230600" y="12356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132614</xdr:rowOff>
    </xdr:from>
    <xdr:to>
      <xdr:col>23</xdr:col>
      <xdr:colOff>517525</xdr:colOff>
      <xdr:row>78</xdr:row>
      <xdr:rowOff>135037</xdr:rowOff>
    </xdr:to>
    <xdr:cxnSp macro="">
      <xdr:nvCxnSpPr>
        <xdr:cNvPr id="639" name="直線コネクタ 638"/>
        <xdr:cNvCxnSpPr/>
      </xdr:nvCxnSpPr>
      <xdr:spPr>
        <a:xfrm flipV="1">
          <a:off x="15481300" y="13505714"/>
          <a:ext cx="838200" cy="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170116</xdr:rowOff>
    </xdr:from>
    <xdr:ext cx="469744" cy="259045"/>
    <xdr:sp macro="" textlink="">
      <xdr:nvSpPr>
        <xdr:cNvPr id="640" name="災害復旧費平均値テキスト"/>
        <xdr:cNvSpPr txBox="1"/>
      </xdr:nvSpPr>
      <xdr:spPr>
        <a:xfrm>
          <a:off x="16370300" y="132003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2,474</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147239</xdr:rowOff>
    </xdr:from>
    <xdr:to>
      <xdr:col>23</xdr:col>
      <xdr:colOff>568325</xdr:colOff>
      <xdr:row>78</xdr:row>
      <xdr:rowOff>77389</xdr:rowOff>
    </xdr:to>
    <xdr:sp macro="" textlink="">
      <xdr:nvSpPr>
        <xdr:cNvPr id="641" name="フローチャート : 判断 640"/>
        <xdr:cNvSpPr/>
      </xdr:nvSpPr>
      <xdr:spPr>
        <a:xfrm>
          <a:off x="16268700" y="13348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132201</xdr:rowOff>
    </xdr:from>
    <xdr:to>
      <xdr:col>22</xdr:col>
      <xdr:colOff>365125</xdr:colOff>
      <xdr:row>78</xdr:row>
      <xdr:rowOff>135037</xdr:rowOff>
    </xdr:to>
    <xdr:cxnSp macro="">
      <xdr:nvCxnSpPr>
        <xdr:cNvPr id="642" name="直線コネクタ 641"/>
        <xdr:cNvCxnSpPr/>
      </xdr:nvCxnSpPr>
      <xdr:spPr>
        <a:xfrm>
          <a:off x="14592300" y="13505301"/>
          <a:ext cx="889000" cy="2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56302</xdr:rowOff>
    </xdr:from>
    <xdr:to>
      <xdr:col>22</xdr:col>
      <xdr:colOff>415925</xdr:colOff>
      <xdr:row>77</xdr:row>
      <xdr:rowOff>157902</xdr:rowOff>
    </xdr:to>
    <xdr:sp macro="" textlink="">
      <xdr:nvSpPr>
        <xdr:cNvPr id="643" name="フローチャート : 判断 642"/>
        <xdr:cNvSpPr/>
      </xdr:nvSpPr>
      <xdr:spPr>
        <a:xfrm>
          <a:off x="15430500" y="1325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2979</xdr:rowOff>
    </xdr:from>
    <xdr:ext cx="469744" cy="259045"/>
    <xdr:sp macro="" textlink="">
      <xdr:nvSpPr>
        <xdr:cNvPr id="644" name="テキスト ボックス 643"/>
        <xdr:cNvSpPr txBox="1"/>
      </xdr:nvSpPr>
      <xdr:spPr>
        <a:xfrm>
          <a:off x="15246427" y="1303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4,463</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128042</xdr:rowOff>
    </xdr:from>
    <xdr:to>
      <xdr:col>21</xdr:col>
      <xdr:colOff>161925</xdr:colOff>
      <xdr:row>78</xdr:row>
      <xdr:rowOff>132201</xdr:rowOff>
    </xdr:to>
    <xdr:cxnSp macro="">
      <xdr:nvCxnSpPr>
        <xdr:cNvPr id="645" name="直線コネクタ 644"/>
        <xdr:cNvCxnSpPr/>
      </xdr:nvCxnSpPr>
      <xdr:spPr>
        <a:xfrm>
          <a:off x="13703300" y="13329692"/>
          <a:ext cx="889000" cy="175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113818</xdr:rowOff>
    </xdr:from>
    <xdr:to>
      <xdr:col>21</xdr:col>
      <xdr:colOff>212725</xdr:colOff>
      <xdr:row>77</xdr:row>
      <xdr:rowOff>43968</xdr:rowOff>
    </xdr:to>
    <xdr:sp macro="" textlink="">
      <xdr:nvSpPr>
        <xdr:cNvPr id="646" name="フローチャート : 判断 645"/>
        <xdr:cNvSpPr/>
      </xdr:nvSpPr>
      <xdr:spPr>
        <a:xfrm>
          <a:off x="14541500" y="13144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75</xdr:row>
      <xdr:rowOff>60494</xdr:rowOff>
    </xdr:from>
    <xdr:ext cx="469744" cy="259045"/>
    <xdr:sp macro="" textlink="">
      <xdr:nvSpPr>
        <xdr:cNvPr id="647" name="テキスト ボックス 646"/>
        <xdr:cNvSpPr txBox="1"/>
      </xdr:nvSpPr>
      <xdr:spPr>
        <a:xfrm>
          <a:off x="14357427" y="12919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6,955</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128042</xdr:rowOff>
    </xdr:from>
    <xdr:to>
      <xdr:col>19</xdr:col>
      <xdr:colOff>644525</xdr:colOff>
      <xdr:row>78</xdr:row>
      <xdr:rowOff>41951</xdr:rowOff>
    </xdr:to>
    <xdr:cxnSp macro="">
      <xdr:nvCxnSpPr>
        <xdr:cNvPr id="648" name="直線コネクタ 647"/>
        <xdr:cNvCxnSpPr/>
      </xdr:nvCxnSpPr>
      <xdr:spPr>
        <a:xfrm flipV="1">
          <a:off x="12814300" y="13329692"/>
          <a:ext cx="889000" cy="85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60827</xdr:rowOff>
    </xdr:from>
    <xdr:to>
      <xdr:col>20</xdr:col>
      <xdr:colOff>9525</xdr:colOff>
      <xdr:row>76</xdr:row>
      <xdr:rowOff>162427</xdr:rowOff>
    </xdr:to>
    <xdr:sp macro="" textlink="">
      <xdr:nvSpPr>
        <xdr:cNvPr id="649" name="フローチャート : 判断 648"/>
        <xdr:cNvSpPr/>
      </xdr:nvSpPr>
      <xdr:spPr>
        <a:xfrm>
          <a:off x="13652500" y="13091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75</xdr:row>
      <xdr:rowOff>7505</xdr:rowOff>
    </xdr:from>
    <xdr:ext cx="469744" cy="259045"/>
    <xdr:sp macro="" textlink="">
      <xdr:nvSpPr>
        <xdr:cNvPr id="650" name="テキスト ボックス 649"/>
        <xdr:cNvSpPr txBox="1"/>
      </xdr:nvSpPr>
      <xdr:spPr>
        <a:xfrm>
          <a:off x="13468427" y="12866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8,114</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99918</xdr:rowOff>
    </xdr:from>
    <xdr:to>
      <xdr:col>18</xdr:col>
      <xdr:colOff>492125</xdr:colOff>
      <xdr:row>77</xdr:row>
      <xdr:rowOff>30068</xdr:rowOff>
    </xdr:to>
    <xdr:sp macro="" textlink="">
      <xdr:nvSpPr>
        <xdr:cNvPr id="651" name="フローチャート : 判断 650"/>
        <xdr:cNvSpPr/>
      </xdr:nvSpPr>
      <xdr:spPr>
        <a:xfrm>
          <a:off x="12763500" y="13130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75</xdr:row>
      <xdr:rowOff>46596</xdr:rowOff>
    </xdr:from>
    <xdr:ext cx="469744" cy="259045"/>
    <xdr:sp macro="" textlink="">
      <xdr:nvSpPr>
        <xdr:cNvPr id="652" name="テキスト ボックス 651"/>
        <xdr:cNvSpPr txBox="1"/>
      </xdr:nvSpPr>
      <xdr:spPr>
        <a:xfrm>
          <a:off x="12579427" y="12905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7,259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3" name="テキスト ボックス 65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4" name="テキスト ボックス 65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5" name="テキスト ボックス 65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6" name="テキスト ボックス 65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7" name="テキスト ボックス 65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81814</xdr:rowOff>
    </xdr:from>
    <xdr:to>
      <xdr:col>23</xdr:col>
      <xdr:colOff>568325</xdr:colOff>
      <xdr:row>79</xdr:row>
      <xdr:rowOff>11964</xdr:rowOff>
    </xdr:to>
    <xdr:sp macro="" textlink="">
      <xdr:nvSpPr>
        <xdr:cNvPr id="658" name="円/楕円 657"/>
        <xdr:cNvSpPr/>
      </xdr:nvSpPr>
      <xdr:spPr>
        <a:xfrm>
          <a:off x="16268700" y="13454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168191</xdr:rowOff>
    </xdr:from>
    <xdr:ext cx="378565" cy="259045"/>
    <xdr:sp macro="" textlink="">
      <xdr:nvSpPr>
        <xdr:cNvPr id="659" name="災害復旧費該当値テキスト"/>
        <xdr:cNvSpPr txBox="1"/>
      </xdr:nvSpPr>
      <xdr:spPr>
        <a:xfrm>
          <a:off x="16370300" y="133698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84237</xdr:rowOff>
    </xdr:from>
    <xdr:to>
      <xdr:col>22</xdr:col>
      <xdr:colOff>415925</xdr:colOff>
      <xdr:row>79</xdr:row>
      <xdr:rowOff>14387</xdr:rowOff>
    </xdr:to>
    <xdr:sp macro="" textlink="">
      <xdr:nvSpPr>
        <xdr:cNvPr id="660" name="円/楕円 659"/>
        <xdr:cNvSpPr/>
      </xdr:nvSpPr>
      <xdr:spPr>
        <a:xfrm>
          <a:off x="15430500" y="1345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5514</xdr:rowOff>
    </xdr:from>
    <xdr:ext cx="378565" cy="259045"/>
    <xdr:sp macro="" textlink="">
      <xdr:nvSpPr>
        <xdr:cNvPr id="661" name="テキスト ボックス 660"/>
        <xdr:cNvSpPr txBox="1"/>
      </xdr:nvSpPr>
      <xdr:spPr>
        <a:xfrm>
          <a:off x="15292017" y="135500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81401</xdr:rowOff>
    </xdr:from>
    <xdr:to>
      <xdr:col>21</xdr:col>
      <xdr:colOff>212725</xdr:colOff>
      <xdr:row>79</xdr:row>
      <xdr:rowOff>11551</xdr:rowOff>
    </xdr:to>
    <xdr:sp macro="" textlink="">
      <xdr:nvSpPr>
        <xdr:cNvPr id="662" name="円/楕円 661"/>
        <xdr:cNvSpPr/>
      </xdr:nvSpPr>
      <xdr:spPr>
        <a:xfrm>
          <a:off x="14541500" y="1345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2678</xdr:rowOff>
    </xdr:from>
    <xdr:ext cx="378565" cy="259045"/>
    <xdr:sp macro="" textlink="">
      <xdr:nvSpPr>
        <xdr:cNvPr id="663" name="テキスト ボックス 662"/>
        <xdr:cNvSpPr txBox="1"/>
      </xdr:nvSpPr>
      <xdr:spPr>
        <a:xfrm>
          <a:off x="14403017" y="135472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77242</xdr:rowOff>
    </xdr:from>
    <xdr:to>
      <xdr:col>20</xdr:col>
      <xdr:colOff>9525</xdr:colOff>
      <xdr:row>78</xdr:row>
      <xdr:rowOff>7392</xdr:rowOff>
    </xdr:to>
    <xdr:sp macro="" textlink="">
      <xdr:nvSpPr>
        <xdr:cNvPr id="664" name="円/楕円 663"/>
        <xdr:cNvSpPr/>
      </xdr:nvSpPr>
      <xdr:spPr>
        <a:xfrm>
          <a:off x="13652500" y="13278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169969</xdr:rowOff>
    </xdr:from>
    <xdr:ext cx="469744" cy="259045"/>
    <xdr:sp macro="" textlink="">
      <xdr:nvSpPr>
        <xdr:cNvPr id="665" name="テキスト ボックス 664"/>
        <xdr:cNvSpPr txBox="1"/>
      </xdr:nvSpPr>
      <xdr:spPr>
        <a:xfrm>
          <a:off x="13468427" y="13371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4,005</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162601</xdr:rowOff>
    </xdr:from>
    <xdr:to>
      <xdr:col>18</xdr:col>
      <xdr:colOff>492125</xdr:colOff>
      <xdr:row>78</xdr:row>
      <xdr:rowOff>92751</xdr:rowOff>
    </xdr:to>
    <xdr:sp macro="" textlink="">
      <xdr:nvSpPr>
        <xdr:cNvPr id="666" name="円/楕円 665"/>
        <xdr:cNvSpPr/>
      </xdr:nvSpPr>
      <xdr:spPr>
        <a:xfrm>
          <a:off x="12763500" y="13364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83878</xdr:rowOff>
    </xdr:from>
    <xdr:ext cx="469744" cy="259045"/>
    <xdr:sp macro="" textlink="">
      <xdr:nvSpPr>
        <xdr:cNvPr id="667" name="テキスト ボックス 666"/>
        <xdr:cNvSpPr txBox="1"/>
      </xdr:nvSpPr>
      <xdr:spPr>
        <a:xfrm>
          <a:off x="12579427" y="13456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2,138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8" name="正方形/長方形 66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9" name="正方形/長方形 66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0" name="正方形/長方形 66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1" name="正方形/長方形 67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2" name="正方形/長方形 67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3" name="正方形/長方形 67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4" name="正方形/長方形 67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56,355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5" name="正方形/長方形 67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6" name="テキスト ボックス 67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7" name="直線コネクタ 67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8" name="直線コネクタ 677"/>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9" name="テキスト ボックス 678"/>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0" name="直線コネクタ 679"/>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1" name="テキスト ボックス 680"/>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2" name="直線コネクタ 681"/>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3" name="テキスト ボックス 682"/>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4" name="直線コネクタ 683"/>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5" name="テキスト ボックス 684"/>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6" name="直線コネクタ 685"/>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87" name="テキスト ボックス 686"/>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8" name="直線コネクタ 687"/>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9" name="テキスト ボックス 688"/>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0" name="直線コネクタ 68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1" name="テキスト ボックス 69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143511</xdr:rowOff>
    </xdr:from>
    <xdr:to>
      <xdr:col>23</xdr:col>
      <xdr:colOff>516889</xdr:colOff>
      <xdr:row>98</xdr:row>
      <xdr:rowOff>122293</xdr:rowOff>
    </xdr:to>
    <xdr:cxnSp macro="">
      <xdr:nvCxnSpPr>
        <xdr:cNvPr id="693" name="直線コネクタ 692"/>
        <xdr:cNvCxnSpPr/>
      </xdr:nvCxnSpPr>
      <xdr:spPr>
        <a:xfrm flipV="1">
          <a:off x="16317595" y="15574011"/>
          <a:ext cx="1269" cy="1350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126120</xdr:rowOff>
    </xdr:from>
    <xdr:ext cx="534377" cy="259045"/>
    <xdr:sp macro="" textlink="">
      <xdr:nvSpPr>
        <xdr:cNvPr id="694" name="公債費最小値テキスト"/>
        <xdr:cNvSpPr txBox="1"/>
      </xdr:nvSpPr>
      <xdr:spPr>
        <a:xfrm>
          <a:off x="16370300" y="16928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13,599</a:t>
          </a:r>
          <a:endParaRPr kumimoji="1" lang="ja-JP" altLang="en-US" sz="1000" b="1">
            <a:latin typeface="ＭＳ Ｐゴシック"/>
          </a:endParaRPr>
        </a:p>
      </xdr:txBody>
    </xdr:sp>
    <xdr:clientData/>
  </xdr:oneCellAnchor>
  <xdr:twoCellAnchor>
    <xdr:from>
      <xdr:col>23</xdr:col>
      <xdr:colOff>428625</xdr:colOff>
      <xdr:row>98</xdr:row>
      <xdr:rowOff>122293</xdr:rowOff>
    </xdr:from>
    <xdr:to>
      <xdr:col>23</xdr:col>
      <xdr:colOff>606425</xdr:colOff>
      <xdr:row>98</xdr:row>
      <xdr:rowOff>122293</xdr:rowOff>
    </xdr:to>
    <xdr:cxnSp macro="">
      <xdr:nvCxnSpPr>
        <xdr:cNvPr id="695" name="直線コネクタ 694"/>
        <xdr:cNvCxnSpPr/>
      </xdr:nvCxnSpPr>
      <xdr:spPr>
        <a:xfrm>
          <a:off x="16230600" y="16924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90188</xdr:rowOff>
    </xdr:from>
    <xdr:ext cx="599010" cy="259045"/>
    <xdr:sp macro="" textlink="">
      <xdr:nvSpPr>
        <xdr:cNvPr id="696" name="公債費最大値テキスト"/>
        <xdr:cNvSpPr txBox="1"/>
      </xdr:nvSpPr>
      <xdr:spPr>
        <a:xfrm>
          <a:off x="16370300" y="15349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137,650</a:t>
          </a:r>
          <a:endParaRPr kumimoji="1" lang="ja-JP" altLang="en-US" sz="1000" b="1">
            <a:latin typeface="ＭＳ Ｐゴシック"/>
          </a:endParaRPr>
        </a:p>
      </xdr:txBody>
    </xdr:sp>
    <xdr:clientData/>
  </xdr:oneCellAnchor>
  <xdr:twoCellAnchor>
    <xdr:from>
      <xdr:col>23</xdr:col>
      <xdr:colOff>428625</xdr:colOff>
      <xdr:row>90</xdr:row>
      <xdr:rowOff>143511</xdr:rowOff>
    </xdr:from>
    <xdr:to>
      <xdr:col>23</xdr:col>
      <xdr:colOff>606425</xdr:colOff>
      <xdr:row>90</xdr:row>
      <xdr:rowOff>143511</xdr:rowOff>
    </xdr:to>
    <xdr:cxnSp macro="">
      <xdr:nvCxnSpPr>
        <xdr:cNvPr id="697" name="直線コネクタ 696"/>
        <xdr:cNvCxnSpPr/>
      </xdr:nvCxnSpPr>
      <xdr:spPr>
        <a:xfrm>
          <a:off x="16230600" y="15574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13872</xdr:rowOff>
    </xdr:from>
    <xdr:to>
      <xdr:col>23</xdr:col>
      <xdr:colOff>517525</xdr:colOff>
      <xdr:row>97</xdr:row>
      <xdr:rowOff>50567</xdr:rowOff>
    </xdr:to>
    <xdr:cxnSp macro="">
      <xdr:nvCxnSpPr>
        <xdr:cNvPr id="698" name="直線コネクタ 697"/>
        <xdr:cNvCxnSpPr/>
      </xdr:nvCxnSpPr>
      <xdr:spPr>
        <a:xfrm>
          <a:off x="15481300" y="16644522"/>
          <a:ext cx="838200" cy="36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36840</xdr:rowOff>
    </xdr:from>
    <xdr:ext cx="534377" cy="259045"/>
    <xdr:sp macro="" textlink="">
      <xdr:nvSpPr>
        <xdr:cNvPr id="699" name="公債費平均値テキスト"/>
        <xdr:cNvSpPr txBox="1"/>
      </xdr:nvSpPr>
      <xdr:spPr>
        <a:xfrm>
          <a:off x="16370300" y="161531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66,134</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13963</xdr:rowOff>
    </xdr:from>
    <xdr:to>
      <xdr:col>23</xdr:col>
      <xdr:colOff>568325</xdr:colOff>
      <xdr:row>95</xdr:row>
      <xdr:rowOff>115563</xdr:rowOff>
    </xdr:to>
    <xdr:sp macro="" textlink="">
      <xdr:nvSpPr>
        <xdr:cNvPr id="700" name="フローチャート : 判断 699"/>
        <xdr:cNvSpPr/>
      </xdr:nvSpPr>
      <xdr:spPr>
        <a:xfrm>
          <a:off x="16268700" y="16301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13872</xdr:rowOff>
    </xdr:from>
    <xdr:to>
      <xdr:col>22</xdr:col>
      <xdr:colOff>365125</xdr:colOff>
      <xdr:row>97</xdr:row>
      <xdr:rowOff>24039</xdr:rowOff>
    </xdr:to>
    <xdr:cxnSp macro="">
      <xdr:nvCxnSpPr>
        <xdr:cNvPr id="701" name="直線コネクタ 700"/>
        <xdr:cNvCxnSpPr/>
      </xdr:nvCxnSpPr>
      <xdr:spPr>
        <a:xfrm flipV="1">
          <a:off x="14592300" y="16644522"/>
          <a:ext cx="889000" cy="10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30096</xdr:rowOff>
    </xdr:from>
    <xdr:to>
      <xdr:col>22</xdr:col>
      <xdr:colOff>415925</xdr:colOff>
      <xdr:row>95</xdr:row>
      <xdr:rowOff>131696</xdr:rowOff>
    </xdr:to>
    <xdr:sp macro="" textlink="">
      <xdr:nvSpPr>
        <xdr:cNvPr id="702" name="フローチャート : 判断 701"/>
        <xdr:cNvSpPr/>
      </xdr:nvSpPr>
      <xdr:spPr>
        <a:xfrm>
          <a:off x="15430500" y="16317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148223</xdr:rowOff>
    </xdr:from>
    <xdr:ext cx="534377" cy="259045"/>
    <xdr:sp macro="" textlink="">
      <xdr:nvSpPr>
        <xdr:cNvPr id="703" name="テキスト ボックス 702"/>
        <xdr:cNvSpPr txBox="1"/>
      </xdr:nvSpPr>
      <xdr:spPr>
        <a:xfrm>
          <a:off x="15214111" y="16093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64,652</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155440</xdr:rowOff>
    </xdr:from>
    <xdr:to>
      <xdr:col>21</xdr:col>
      <xdr:colOff>161925</xdr:colOff>
      <xdr:row>97</xdr:row>
      <xdr:rowOff>24039</xdr:rowOff>
    </xdr:to>
    <xdr:cxnSp macro="">
      <xdr:nvCxnSpPr>
        <xdr:cNvPr id="704" name="直線コネクタ 703"/>
        <xdr:cNvCxnSpPr/>
      </xdr:nvCxnSpPr>
      <xdr:spPr>
        <a:xfrm>
          <a:off x="13703300" y="16614640"/>
          <a:ext cx="889000" cy="40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36430</xdr:rowOff>
    </xdr:from>
    <xdr:to>
      <xdr:col>21</xdr:col>
      <xdr:colOff>212725</xdr:colOff>
      <xdr:row>95</xdr:row>
      <xdr:rowOff>138030</xdr:rowOff>
    </xdr:to>
    <xdr:sp macro="" textlink="">
      <xdr:nvSpPr>
        <xdr:cNvPr id="705" name="フローチャート : 判断 704"/>
        <xdr:cNvSpPr/>
      </xdr:nvSpPr>
      <xdr:spPr>
        <a:xfrm>
          <a:off x="14541500" y="1632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154557</xdr:rowOff>
    </xdr:from>
    <xdr:ext cx="534377" cy="259045"/>
    <xdr:sp macro="" textlink="">
      <xdr:nvSpPr>
        <xdr:cNvPr id="706" name="テキスト ボックス 705"/>
        <xdr:cNvSpPr txBox="1"/>
      </xdr:nvSpPr>
      <xdr:spPr>
        <a:xfrm>
          <a:off x="14325111" y="16099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64,070</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136032</xdr:rowOff>
    </xdr:from>
    <xdr:to>
      <xdr:col>19</xdr:col>
      <xdr:colOff>644525</xdr:colOff>
      <xdr:row>96</xdr:row>
      <xdr:rowOff>155440</xdr:rowOff>
    </xdr:to>
    <xdr:cxnSp macro="">
      <xdr:nvCxnSpPr>
        <xdr:cNvPr id="707" name="直線コネクタ 706"/>
        <xdr:cNvCxnSpPr/>
      </xdr:nvCxnSpPr>
      <xdr:spPr>
        <a:xfrm>
          <a:off x="12814300" y="16595232"/>
          <a:ext cx="889000" cy="19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32534</xdr:rowOff>
    </xdr:from>
    <xdr:to>
      <xdr:col>20</xdr:col>
      <xdr:colOff>9525</xdr:colOff>
      <xdr:row>95</xdr:row>
      <xdr:rowOff>134134</xdr:rowOff>
    </xdr:to>
    <xdr:sp macro="" textlink="">
      <xdr:nvSpPr>
        <xdr:cNvPr id="708" name="フローチャート : 判断 707"/>
        <xdr:cNvSpPr/>
      </xdr:nvSpPr>
      <xdr:spPr>
        <a:xfrm>
          <a:off x="13652500" y="1632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150661</xdr:rowOff>
    </xdr:from>
    <xdr:ext cx="534377" cy="259045"/>
    <xdr:sp macro="" textlink="">
      <xdr:nvSpPr>
        <xdr:cNvPr id="709" name="テキスト ボックス 708"/>
        <xdr:cNvSpPr txBox="1"/>
      </xdr:nvSpPr>
      <xdr:spPr>
        <a:xfrm>
          <a:off x="13436111" y="16095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64,428</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6789</xdr:rowOff>
    </xdr:from>
    <xdr:to>
      <xdr:col>18</xdr:col>
      <xdr:colOff>492125</xdr:colOff>
      <xdr:row>95</xdr:row>
      <xdr:rowOff>108389</xdr:rowOff>
    </xdr:to>
    <xdr:sp macro="" textlink="">
      <xdr:nvSpPr>
        <xdr:cNvPr id="710" name="フローチャート : 判断 709"/>
        <xdr:cNvSpPr/>
      </xdr:nvSpPr>
      <xdr:spPr>
        <a:xfrm>
          <a:off x="12763500" y="16294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124916</xdr:rowOff>
    </xdr:from>
    <xdr:ext cx="534377" cy="259045"/>
    <xdr:sp macro="" textlink="">
      <xdr:nvSpPr>
        <xdr:cNvPr id="711" name="テキスト ボックス 710"/>
        <xdr:cNvSpPr txBox="1"/>
      </xdr:nvSpPr>
      <xdr:spPr>
        <a:xfrm>
          <a:off x="12547111" y="16069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66,793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2" name="テキスト ボックス 71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3" name="テキスト ボックス 71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4" name="テキスト ボックス 71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5" name="テキスト ボックス 71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6" name="テキスト ボックス 71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171217</xdr:rowOff>
    </xdr:from>
    <xdr:to>
      <xdr:col>23</xdr:col>
      <xdr:colOff>568325</xdr:colOff>
      <xdr:row>97</xdr:row>
      <xdr:rowOff>101367</xdr:rowOff>
    </xdr:to>
    <xdr:sp macro="" textlink="">
      <xdr:nvSpPr>
        <xdr:cNvPr id="717" name="円/楕円 716"/>
        <xdr:cNvSpPr/>
      </xdr:nvSpPr>
      <xdr:spPr>
        <a:xfrm>
          <a:off x="16268700" y="16630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149644</xdr:rowOff>
    </xdr:from>
    <xdr:ext cx="534377" cy="259045"/>
    <xdr:sp macro="" textlink="">
      <xdr:nvSpPr>
        <xdr:cNvPr id="718" name="公債費該当値テキスト"/>
        <xdr:cNvSpPr txBox="1"/>
      </xdr:nvSpPr>
      <xdr:spPr>
        <a:xfrm>
          <a:off x="16370300" y="16608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35,938</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134522</xdr:rowOff>
    </xdr:from>
    <xdr:to>
      <xdr:col>22</xdr:col>
      <xdr:colOff>415925</xdr:colOff>
      <xdr:row>97</xdr:row>
      <xdr:rowOff>64672</xdr:rowOff>
    </xdr:to>
    <xdr:sp macro="" textlink="">
      <xdr:nvSpPr>
        <xdr:cNvPr id="719" name="円/楕円 718"/>
        <xdr:cNvSpPr/>
      </xdr:nvSpPr>
      <xdr:spPr>
        <a:xfrm>
          <a:off x="15430500" y="16593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55799</xdr:rowOff>
    </xdr:from>
    <xdr:ext cx="534377" cy="259045"/>
    <xdr:sp macro="" textlink="">
      <xdr:nvSpPr>
        <xdr:cNvPr id="720" name="テキスト ボックス 719"/>
        <xdr:cNvSpPr txBox="1"/>
      </xdr:nvSpPr>
      <xdr:spPr>
        <a:xfrm>
          <a:off x="15214111" y="16686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39,309</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144689</xdr:rowOff>
    </xdr:from>
    <xdr:to>
      <xdr:col>21</xdr:col>
      <xdr:colOff>212725</xdr:colOff>
      <xdr:row>97</xdr:row>
      <xdr:rowOff>74839</xdr:rowOff>
    </xdr:to>
    <xdr:sp macro="" textlink="">
      <xdr:nvSpPr>
        <xdr:cNvPr id="721" name="円/楕円 720"/>
        <xdr:cNvSpPr/>
      </xdr:nvSpPr>
      <xdr:spPr>
        <a:xfrm>
          <a:off x="14541500" y="1660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65966</xdr:rowOff>
    </xdr:from>
    <xdr:ext cx="534377" cy="259045"/>
    <xdr:sp macro="" textlink="">
      <xdr:nvSpPr>
        <xdr:cNvPr id="722" name="テキスト ボックス 721"/>
        <xdr:cNvSpPr txBox="1"/>
      </xdr:nvSpPr>
      <xdr:spPr>
        <a:xfrm>
          <a:off x="14325111" y="16696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38,375</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104640</xdr:rowOff>
    </xdr:from>
    <xdr:to>
      <xdr:col>20</xdr:col>
      <xdr:colOff>9525</xdr:colOff>
      <xdr:row>97</xdr:row>
      <xdr:rowOff>34790</xdr:rowOff>
    </xdr:to>
    <xdr:sp macro="" textlink="">
      <xdr:nvSpPr>
        <xdr:cNvPr id="723" name="円/楕円 722"/>
        <xdr:cNvSpPr/>
      </xdr:nvSpPr>
      <xdr:spPr>
        <a:xfrm>
          <a:off x="13652500" y="1656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25917</xdr:rowOff>
    </xdr:from>
    <xdr:ext cx="534377" cy="259045"/>
    <xdr:sp macro="" textlink="">
      <xdr:nvSpPr>
        <xdr:cNvPr id="724" name="テキスト ボックス 723"/>
        <xdr:cNvSpPr txBox="1"/>
      </xdr:nvSpPr>
      <xdr:spPr>
        <a:xfrm>
          <a:off x="13436111" y="16656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42,054</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85232</xdr:rowOff>
    </xdr:from>
    <xdr:to>
      <xdr:col>18</xdr:col>
      <xdr:colOff>492125</xdr:colOff>
      <xdr:row>97</xdr:row>
      <xdr:rowOff>15382</xdr:rowOff>
    </xdr:to>
    <xdr:sp macro="" textlink="">
      <xdr:nvSpPr>
        <xdr:cNvPr id="725" name="円/楕円 724"/>
        <xdr:cNvSpPr/>
      </xdr:nvSpPr>
      <xdr:spPr>
        <a:xfrm>
          <a:off x="12763500" y="1654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6509</xdr:rowOff>
    </xdr:from>
    <xdr:ext cx="534377" cy="259045"/>
    <xdr:sp macro="" textlink="">
      <xdr:nvSpPr>
        <xdr:cNvPr id="726" name="テキスト ボックス 725"/>
        <xdr:cNvSpPr txBox="1"/>
      </xdr:nvSpPr>
      <xdr:spPr>
        <a:xfrm>
          <a:off x="12547111" y="16637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43,837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7" name="正方形/長方形 72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8" name="正方形/長方形 72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9" name="正方形/長方形 72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0" name="正方形/長方形 72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1" name="正方形/長方形 73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2" name="正方形/長方形 73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3" name="正方形/長方形 73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4" name="正方形/長方形 73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5" name="テキスト ボックス 73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6" name="直線コネクタ 73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7" name="直線コネクタ 73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8" name="テキスト ボックス 73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9" name="直線コネクタ 73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40" name="テキスト ボックス 739"/>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1" name="直線コネクタ 74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33</xdr:row>
      <xdr:rowOff>168927</xdr:rowOff>
    </xdr:from>
    <xdr:ext cx="377026" cy="259045"/>
    <xdr:sp macro="" textlink="">
      <xdr:nvSpPr>
        <xdr:cNvPr id="742" name="テキスト ボックス 741"/>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3" name="直線コネクタ 74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31</xdr:row>
      <xdr:rowOff>130827</xdr:rowOff>
    </xdr:from>
    <xdr:ext cx="377026" cy="259045"/>
    <xdr:sp macro="" textlink="">
      <xdr:nvSpPr>
        <xdr:cNvPr id="744" name="テキスト ボックス 743"/>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5" name="直線コネクタ 74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6" name="テキスト ボックス 745"/>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7" name="直線コネクタ 74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8" name="テキスト ボックス 74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160020</xdr:rowOff>
    </xdr:from>
    <xdr:to>
      <xdr:col>32</xdr:col>
      <xdr:colOff>186689</xdr:colOff>
      <xdr:row>39</xdr:row>
      <xdr:rowOff>44450</xdr:rowOff>
    </xdr:to>
    <xdr:cxnSp macro="">
      <xdr:nvCxnSpPr>
        <xdr:cNvPr id="750" name="直線コネクタ 749"/>
        <xdr:cNvCxnSpPr/>
      </xdr:nvCxnSpPr>
      <xdr:spPr>
        <a:xfrm flipV="1">
          <a:off x="22159595" y="5132070"/>
          <a:ext cx="1269" cy="1598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53357</xdr:rowOff>
    </xdr:from>
    <xdr:ext cx="249299" cy="259045"/>
    <xdr:sp macro="" textlink="">
      <xdr:nvSpPr>
        <xdr:cNvPr id="751" name="諸支出金最小値テキスト"/>
        <xdr:cNvSpPr txBox="1"/>
      </xdr:nvSpPr>
      <xdr:spPr>
        <a:xfrm>
          <a:off x="22212300" y="6739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2" name="直線コネクタ 75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106697</xdr:rowOff>
    </xdr:from>
    <xdr:ext cx="469744" cy="259045"/>
    <xdr:sp macro="" textlink="">
      <xdr:nvSpPr>
        <xdr:cNvPr id="753" name="諸支出金最大値テキスト"/>
        <xdr:cNvSpPr txBox="1"/>
      </xdr:nvSpPr>
      <xdr:spPr>
        <a:xfrm>
          <a:off x="22212300" y="4907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1,259</a:t>
          </a:r>
          <a:endParaRPr kumimoji="1" lang="ja-JP" altLang="en-US" sz="1000" b="1">
            <a:latin typeface="ＭＳ Ｐゴシック"/>
          </a:endParaRPr>
        </a:p>
      </xdr:txBody>
    </xdr:sp>
    <xdr:clientData/>
  </xdr:oneCellAnchor>
  <xdr:twoCellAnchor>
    <xdr:from>
      <xdr:col>32</xdr:col>
      <xdr:colOff>98425</xdr:colOff>
      <xdr:row>29</xdr:row>
      <xdr:rowOff>160020</xdr:rowOff>
    </xdr:from>
    <xdr:to>
      <xdr:col>32</xdr:col>
      <xdr:colOff>276225</xdr:colOff>
      <xdr:row>29</xdr:row>
      <xdr:rowOff>160020</xdr:rowOff>
    </xdr:to>
    <xdr:cxnSp macro="">
      <xdr:nvCxnSpPr>
        <xdr:cNvPr id="754" name="直線コネクタ 753"/>
        <xdr:cNvCxnSpPr/>
      </xdr:nvCxnSpPr>
      <xdr:spPr>
        <a:xfrm>
          <a:off x="22072600" y="5132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5" name="直線コネクタ 754"/>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142257</xdr:rowOff>
    </xdr:from>
    <xdr:ext cx="313932" cy="259045"/>
    <xdr:sp macro="" textlink="">
      <xdr:nvSpPr>
        <xdr:cNvPr id="756" name="諸支出金平均値テキスト"/>
        <xdr:cNvSpPr txBox="1"/>
      </xdr:nvSpPr>
      <xdr:spPr>
        <a:xfrm>
          <a:off x="22212300" y="648590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119380</xdr:rowOff>
    </xdr:from>
    <xdr:to>
      <xdr:col>32</xdr:col>
      <xdr:colOff>238125</xdr:colOff>
      <xdr:row>39</xdr:row>
      <xdr:rowOff>49530</xdr:rowOff>
    </xdr:to>
    <xdr:sp macro="" textlink="">
      <xdr:nvSpPr>
        <xdr:cNvPr id="757" name="フローチャート : 判断 756"/>
        <xdr:cNvSpPr/>
      </xdr:nvSpPr>
      <xdr:spPr>
        <a:xfrm>
          <a:off x="22110700" y="663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8" name="直線コネクタ 757"/>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24130</xdr:rowOff>
    </xdr:from>
    <xdr:to>
      <xdr:col>31</xdr:col>
      <xdr:colOff>85725</xdr:colOff>
      <xdr:row>37</xdr:row>
      <xdr:rowOff>125730</xdr:rowOff>
    </xdr:to>
    <xdr:sp macro="" textlink="">
      <xdr:nvSpPr>
        <xdr:cNvPr id="759" name="フローチャート : 判断 758"/>
        <xdr:cNvSpPr/>
      </xdr:nvSpPr>
      <xdr:spPr>
        <a:xfrm>
          <a:off x="21272500" y="6367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35</xdr:row>
      <xdr:rowOff>142257</xdr:rowOff>
    </xdr:from>
    <xdr:ext cx="378565" cy="259045"/>
    <xdr:sp macro="" textlink="">
      <xdr:nvSpPr>
        <xdr:cNvPr id="760" name="テキスト ボックス 759"/>
        <xdr:cNvSpPr txBox="1"/>
      </xdr:nvSpPr>
      <xdr:spPr>
        <a:xfrm>
          <a:off x="21134017" y="61430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1" name="直線コネクタ 760"/>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35</xdr:row>
      <xdr:rowOff>114300</xdr:rowOff>
    </xdr:from>
    <xdr:to>
      <xdr:col>29</xdr:col>
      <xdr:colOff>568325</xdr:colOff>
      <xdr:row>36</xdr:row>
      <xdr:rowOff>44450</xdr:rowOff>
    </xdr:to>
    <xdr:sp macro="" textlink="">
      <xdr:nvSpPr>
        <xdr:cNvPr id="762" name="フローチャート : 判断 761"/>
        <xdr:cNvSpPr/>
      </xdr:nvSpPr>
      <xdr:spPr>
        <a:xfrm>
          <a:off x="20383500" y="611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34</xdr:row>
      <xdr:rowOff>60977</xdr:rowOff>
    </xdr:from>
    <xdr:ext cx="378565" cy="259045"/>
    <xdr:sp macro="" textlink="">
      <xdr:nvSpPr>
        <xdr:cNvPr id="763" name="テキスト ボックス 762"/>
        <xdr:cNvSpPr txBox="1"/>
      </xdr:nvSpPr>
      <xdr:spPr>
        <a:xfrm>
          <a:off x="20245017" y="58902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4" name="直線コネクタ 763"/>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35</xdr:row>
      <xdr:rowOff>49530</xdr:rowOff>
    </xdr:from>
    <xdr:to>
      <xdr:col>28</xdr:col>
      <xdr:colOff>365125</xdr:colOff>
      <xdr:row>35</xdr:row>
      <xdr:rowOff>151130</xdr:rowOff>
    </xdr:to>
    <xdr:sp macro="" textlink="">
      <xdr:nvSpPr>
        <xdr:cNvPr id="765" name="フローチャート : 判断 764"/>
        <xdr:cNvSpPr/>
      </xdr:nvSpPr>
      <xdr:spPr>
        <a:xfrm>
          <a:off x="19494500" y="605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33</xdr:row>
      <xdr:rowOff>167657</xdr:rowOff>
    </xdr:from>
    <xdr:ext cx="378565" cy="259045"/>
    <xdr:sp macro="" textlink="">
      <xdr:nvSpPr>
        <xdr:cNvPr id="766" name="テキスト ボックス 765"/>
        <xdr:cNvSpPr txBox="1"/>
      </xdr:nvSpPr>
      <xdr:spPr>
        <a:xfrm>
          <a:off x="19356017" y="58255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99060</xdr:rowOff>
    </xdr:from>
    <xdr:to>
      <xdr:col>27</xdr:col>
      <xdr:colOff>161925</xdr:colOff>
      <xdr:row>38</xdr:row>
      <xdr:rowOff>29210</xdr:rowOff>
    </xdr:to>
    <xdr:sp macro="" textlink="">
      <xdr:nvSpPr>
        <xdr:cNvPr id="767" name="フローチャート : 判断 766"/>
        <xdr:cNvSpPr/>
      </xdr:nvSpPr>
      <xdr:spPr>
        <a:xfrm>
          <a:off x="18605500" y="6442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45737</xdr:rowOff>
    </xdr:from>
    <xdr:ext cx="378565" cy="259045"/>
    <xdr:sp macro="" textlink="">
      <xdr:nvSpPr>
        <xdr:cNvPr id="768" name="テキスト ボックス 767"/>
        <xdr:cNvSpPr txBox="1"/>
      </xdr:nvSpPr>
      <xdr:spPr>
        <a:xfrm>
          <a:off x="18467017" y="62179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9" name="テキスト ボックス 76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70" name="テキスト ボックス 76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1" name="テキスト ボックス 77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2" name="テキスト ボックス 77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3" name="テキスト ボックス 77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4" name="円/楕円 773"/>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97807</xdr:rowOff>
    </xdr:from>
    <xdr:ext cx="249299" cy="259045"/>
    <xdr:sp macro="" textlink="">
      <xdr:nvSpPr>
        <xdr:cNvPr id="775" name="諸支出金該当値テキスト"/>
        <xdr:cNvSpPr txBox="1"/>
      </xdr:nvSpPr>
      <xdr:spPr>
        <a:xfrm>
          <a:off x="22212300" y="6612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6" name="円/楕円 775"/>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7" name="テキスト ボックス 776"/>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8" name="円/楕円 777"/>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9" name="テキスト ボックス 778"/>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80" name="円/楕円 77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1" name="テキスト ボックス 780"/>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2" name="円/楕円 781"/>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3" name="テキスト ボックス 782"/>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4" name="正方形/長方形 78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5" name="正方形/長方形 78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6" name="正方形/長方形 78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7" name="正方形/長方形 78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8" name="正方形/長方形 78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9" name="正方形/長方形 78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90" name="正方形/長方形 78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1" name="正方形/長方形 79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2" name="テキスト ボックス 79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3" name="直線コネクタ 79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4" name="直線コネクタ 79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5" name="テキスト ボックス 794"/>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6" name="直線コネクタ 79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7" name="テキスト ボックス 796"/>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9" name="直線コネクタ 798"/>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800"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1" name="直線コネクタ 80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2"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3" name="直線コネクタ 80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4" name="直線コネクタ 803"/>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5"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6" name="フローチャート : 判断 80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7" name="直線コネクタ 806"/>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8" name="フローチャート : 判断 80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9" name="テキスト ボックス 808"/>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10" name="直線コネクタ 809"/>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1" name="フローチャート : 判断 81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2" name="テキスト ボックス 811"/>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3" name="直線コネクタ 812"/>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4" name="フローチャート : 判断 81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5" name="テキスト ボックス 814"/>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6" name="フローチャート : 判断 81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7" name="テキスト ボックス 816"/>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8" name="テキスト ボックス 81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9" name="テキスト ボックス 81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0" name="テキスト ボックス 81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1" name="テキスト ボックス 82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2" name="テキスト ボックス 82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3" name="円/楕円 82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4"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5" name="円/楕円 82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6" name="テキスト ボックス 825"/>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7" name="円/楕円 82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8" name="テキスト ボックス 827"/>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9" name="円/楕円 82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30" name="テキスト ボックス 829"/>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1" name="円/楕円 83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2" name="テキスト ボックス 831"/>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3" name="正方形/長方形 83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4" name="正方形/長方形 83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5" name="テキスト ボックス 83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目的別歳出において、教育費が前年を大きく上回り、類似団体平均も上回っています。これは</a:t>
          </a:r>
          <a:r>
            <a:rPr kumimoji="1" lang="en-US" altLang="ja-JP" sz="1300">
              <a:latin typeface="ＭＳ Ｐゴシック"/>
            </a:rPr>
            <a:t>H27</a:t>
          </a:r>
          <a:r>
            <a:rPr kumimoji="1" lang="ja-JP" altLang="en-US" sz="1300">
              <a:latin typeface="ＭＳ Ｐゴシック"/>
            </a:rPr>
            <a:t>年度に市内の小中学校の耐震化工事を集中的に行ったことによるものです。小中学校の耐震化工事については</a:t>
          </a:r>
          <a:r>
            <a:rPr kumimoji="1" lang="en-US" altLang="ja-JP" sz="1300">
              <a:latin typeface="ＭＳ Ｐゴシック"/>
            </a:rPr>
            <a:t>H27</a:t>
          </a:r>
          <a:r>
            <a:rPr kumimoji="1" lang="ja-JP" altLang="en-US" sz="1300">
              <a:latin typeface="ＭＳ Ｐゴシック"/>
            </a:rPr>
            <a:t>年度まででほぼ完了しており、今後は減少する見込みです。</a:t>
          </a:r>
          <a:endParaRPr kumimoji="1" lang="en-US" altLang="ja-JP" sz="1300">
            <a:latin typeface="ＭＳ Ｐゴシック"/>
          </a:endParaRPr>
        </a:p>
        <a:p>
          <a:r>
            <a:rPr kumimoji="1" lang="ja-JP" altLang="en-US" sz="1300">
              <a:latin typeface="ＭＳ Ｐゴシック"/>
            </a:rPr>
            <a:t>　　一方で民生費については、年々増加傾向にあり、少子化・高齢化の中で扶助費部分の増加が見込まれます。さらに市立認定こども園の整備に伴う普通建設事業費の増加も見込まれます。</a:t>
          </a:r>
          <a:endParaRPr kumimoji="1" lang="en-US" altLang="ja-JP" sz="1300">
            <a:latin typeface="ＭＳ Ｐゴシック"/>
          </a:endParaRPr>
        </a:p>
        <a:p>
          <a:r>
            <a:rPr kumimoji="1" lang="ja-JP" altLang="en-US" sz="1300">
              <a:latin typeface="ＭＳ Ｐゴシック"/>
            </a:rPr>
            <a:t>　　また、</a:t>
          </a:r>
          <a:r>
            <a:rPr kumimoji="1" lang="ja-JP" altLang="ja-JP" sz="1300">
              <a:solidFill>
                <a:schemeClr val="dk1"/>
              </a:solidFill>
              <a:effectLst/>
              <a:latin typeface="+mn-lt"/>
              <a:ea typeface="+mn-ea"/>
              <a:cs typeface="+mn-cs"/>
            </a:rPr>
            <a:t>公債費</a:t>
          </a:r>
          <a:r>
            <a:rPr kumimoji="1" lang="ja-JP" altLang="en-US" sz="1300">
              <a:solidFill>
                <a:schemeClr val="dk1"/>
              </a:solidFill>
              <a:effectLst/>
              <a:latin typeface="+mn-lt"/>
              <a:ea typeface="+mn-ea"/>
              <a:cs typeface="+mn-cs"/>
            </a:rPr>
            <a:t>は年々減少</a:t>
          </a:r>
          <a:r>
            <a:rPr kumimoji="1" lang="ja-JP" altLang="ja-JP" sz="1300">
              <a:solidFill>
                <a:schemeClr val="dk1"/>
              </a:solidFill>
              <a:effectLst/>
              <a:latin typeface="+mn-lt"/>
              <a:ea typeface="+mn-ea"/>
              <a:cs typeface="+mn-cs"/>
            </a:rPr>
            <a:t>して</a:t>
          </a:r>
          <a:r>
            <a:rPr kumimoji="1" lang="ja-JP" altLang="en-US" sz="1300">
              <a:solidFill>
                <a:schemeClr val="dk1"/>
              </a:solidFill>
              <a:effectLst/>
              <a:latin typeface="+mn-lt"/>
              <a:ea typeface="+mn-ea"/>
              <a:cs typeface="+mn-cs"/>
            </a:rPr>
            <a:t>きています。これは短期間で集中的に施工した下水道事業債の償還がピークを過ぎ、国営土地改良事業負担金の実質的な負担も今年度で終了したことなど改善が図られたことによるものです。一方で今後は三セク債や学校債の償還開始による悪化も懸念されるため、今後も引き続き、行財政改革プランに基づき、新発債の抑制に努めることにより、当該比率の更なる改善を図っていきます。</a:t>
          </a: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27</a:t>
          </a:r>
          <a:r>
            <a:rPr kumimoji="1" lang="ja-JP" altLang="en-US"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51</a:t>
          </a:r>
          <a:r>
            <a:rPr kumimoji="1" lang="ja-JP" altLang="en-US" sz="1100">
              <a:solidFill>
                <a:schemeClr val="dk1"/>
              </a:solidFill>
              <a:effectLst/>
              <a:latin typeface="+mn-lt"/>
              <a:ea typeface="+mn-ea"/>
              <a:cs typeface="+mn-cs"/>
            </a:rPr>
            <a:t>百万円の実質単年度収支黒字となりました。</a:t>
          </a:r>
          <a:r>
            <a:rPr kumimoji="1" lang="ja-JP" altLang="ja-JP" sz="1100">
              <a:solidFill>
                <a:schemeClr val="dk1"/>
              </a:solidFill>
              <a:effectLst/>
              <a:latin typeface="+mn-lt"/>
              <a:ea typeface="+mn-ea"/>
              <a:cs typeface="+mn-cs"/>
            </a:rPr>
            <a:t>これは、歳入</a:t>
          </a:r>
          <a:r>
            <a:rPr kumimoji="1" lang="ja-JP" altLang="en-US" sz="1100">
              <a:solidFill>
                <a:schemeClr val="dk1"/>
              </a:solidFill>
              <a:effectLst/>
              <a:latin typeface="+mn-lt"/>
              <a:ea typeface="+mn-ea"/>
              <a:cs typeface="+mn-cs"/>
            </a:rPr>
            <a:t>において</a:t>
          </a:r>
          <a:r>
            <a:rPr kumimoji="1" lang="ja-JP" altLang="ja-JP" sz="1100">
              <a:solidFill>
                <a:schemeClr val="dk1"/>
              </a:solidFill>
              <a:effectLst/>
              <a:latin typeface="+mn-lt"/>
              <a:ea typeface="+mn-ea"/>
              <a:cs typeface="+mn-cs"/>
            </a:rPr>
            <a:t>普通交付税</a:t>
          </a:r>
          <a:r>
            <a:rPr kumimoji="1" lang="ja-JP" altLang="en-US" sz="1100">
              <a:solidFill>
                <a:schemeClr val="dk1"/>
              </a:solidFill>
              <a:effectLst/>
              <a:latin typeface="+mn-lt"/>
              <a:ea typeface="+mn-ea"/>
              <a:cs typeface="+mn-cs"/>
            </a:rPr>
            <a:t>の人口減少対策費の増加や固定資産税等の税収の増加があったことによるものです</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今後は、</a:t>
          </a:r>
          <a:r>
            <a:rPr kumimoji="1" lang="ja-JP" altLang="en-US" sz="1100">
              <a:solidFill>
                <a:schemeClr val="dk1"/>
              </a:solidFill>
              <a:effectLst/>
              <a:latin typeface="+mn-lt"/>
              <a:ea typeface="+mn-ea"/>
              <a:cs typeface="+mn-cs"/>
            </a:rPr>
            <a:t>人口減少に伴う歳入の減少や、少子高齢化による扶助費の増加、</a:t>
          </a:r>
          <a:r>
            <a:rPr kumimoji="1" lang="ja-JP" altLang="ja-JP" sz="1100">
              <a:solidFill>
                <a:schemeClr val="dk1"/>
              </a:solidFill>
              <a:effectLst/>
              <a:latin typeface="+mn-lt"/>
              <a:ea typeface="+mn-ea"/>
              <a:cs typeface="+mn-cs"/>
            </a:rPr>
            <a:t>老朽施設にかかる耐震化事業等の大規模事業も予定されているため、財源不足補填や緊急事業に対応すべく、「行財政改革プラン」に基づき、投資的事業に充当する地方債の発行に一定の上限額を設け抑制しながら、当該比率の改善を図ります。</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年度以降、全会計連結ベースにおいて、実質収支の黒字が続いています。とりわけ水道事業会計では、毎年堅実に資金剰余額を生み出しています。</a:t>
          </a:r>
          <a:endParaRPr lang="ja-JP" altLang="ja-JP" sz="1400">
            <a:effectLst/>
          </a:endParaRPr>
        </a:p>
        <a:p>
          <a:r>
            <a:rPr kumimoji="1" lang="ja-JP" altLang="ja-JP" sz="1100">
              <a:solidFill>
                <a:schemeClr val="dk1"/>
              </a:solidFill>
              <a:effectLst/>
              <a:latin typeface="+mn-lt"/>
              <a:ea typeface="+mn-ea"/>
              <a:cs typeface="+mn-cs"/>
            </a:rPr>
            <a:t>　下水道事業については、下水道整備にかかる企業債償還金が依然として大きな負担となっており、汚水処理原価が使用料単価の２倍以上であるため、水洗化のより一層の促進や適正な維持管理、施設統廃合による経費の節減、資本費平準化債の活用を図りながら、経営健全化に努めます。</a:t>
          </a:r>
          <a:endParaRPr lang="ja-JP" altLang="ja-JP" sz="1400">
            <a:effectLst/>
          </a:endParaRPr>
        </a:p>
        <a:p>
          <a:r>
            <a:rPr kumimoji="1" lang="ja-JP" altLang="ja-JP" sz="1100">
              <a:solidFill>
                <a:schemeClr val="dk1"/>
              </a:solidFill>
              <a:effectLst/>
              <a:latin typeface="+mn-lt"/>
              <a:ea typeface="+mn-ea"/>
              <a:cs typeface="+mn-cs"/>
            </a:rPr>
            <a:t>　病院事業については、診療報酬の確実な確保や病床稼働率の向上、常勤医師の確保などにより経営の健全化を図るとともに、地方公営企業法の全部適用の利点を最大限に活かして病院運営を一層弾力的に行い、市内唯一の急性期病院として質の高い医療サービスの提供に努めます。</a:t>
          </a:r>
          <a:endParaRPr lang="ja-JP" altLang="ja-JP" sz="1400">
            <a:effectLst/>
          </a:endParaRPr>
        </a:p>
        <a:p>
          <a:r>
            <a:rPr kumimoji="1" lang="ja-JP" altLang="ja-JP" sz="1100">
              <a:solidFill>
                <a:schemeClr val="dk1"/>
              </a:solidFill>
              <a:effectLst/>
              <a:latin typeface="+mn-lt"/>
              <a:ea typeface="+mn-ea"/>
              <a:cs typeface="+mn-cs"/>
            </a:rPr>
            <a:t>　国民健康保険特別会計などの特別会計においても、各会計の事業計画に基づき、持続可能な保険給付サービスが実施・提供できるように、収支バランスのとれた事業運営を維持します。</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0" zoomScaleNormal="80" workbookViewId="0">
      <selection activeCell="AY4" sqref="AY4:BM4"/>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20907601</v>
      </c>
      <c r="BO4" s="349"/>
      <c r="BP4" s="349"/>
      <c r="BQ4" s="349"/>
      <c r="BR4" s="349"/>
      <c r="BS4" s="349"/>
      <c r="BT4" s="349"/>
      <c r="BU4" s="350"/>
      <c r="BV4" s="348">
        <v>18620846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1.2</v>
      </c>
      <c r="CU4" s="355"/>
      <c r="CV4" s="355"/>
      <c r="CW4" s="355"/>
      <c r="CX4" s="355"/>
      <c r="CY4" s="355"/>
      <c r="CZ4" s="355"/>
      <c r="DA4" s="356"/>
      <c r="DB4" s="354">
        <v>1</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20743899</v>
      </c>
      <c r="BO5" s="386"/>
      <c r="BP5" s="386"/>
      <c r="BQ5" s="386"/>
      <c r="BR5" s="386"/>
      <c r="BS5" s="386"/>
      <c r="BT5" s="386"/>
      <c r="BU5" s="387"/>
      <c r="BV5" s="385">
        <v>18431908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87.8</v>
      </c>
      <c r="CU5" s="383"/>
      <c r="CV5" s="383"/>
      <c r="CW5" s="383"/>
      <c r="CX5" s="383"/>
      <c r="CY5" s="383"/>
      <c r="CZ5" s="383"/>
      <c r="DA5" s="384"/>
      <c r="DB5" s="382">
        <v>89.9</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163702</v>
      </c>
      <c r="BO6" s="386"/>
      <c r="BP6" s="386"/>
      <c r="BQ6" s="386"/>
      <c r="BR6" s="386"/>
      <c r="BS6" s="386"/>
      <c r="BT6" s="386"/>
      <c r="BU6" s="387"/>
      <c r="BV6" s="385">
        <v>188938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94.7</v>
      </c>
      <c r="CU6" s="423"/>
      <c r="CV6" s="423"/>
      <c r="CW6" s="423"/>
      <c r="CX6" s="423"/>
      <c r="CY6" s="423"/>
      <c r="CZ6" s="423"/>
      <c r="DA6" s="424"/>
      <c r="DB6" s="422">
        <v>97.6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26056</v>
      </c>
      <c r="BO7" s="386"/>
      <c r="BP7" s="386"/>
      <c r="BQ7" s="386"/>
      <c r="BR7" s="386"/>
      <c r="BS7" s="386"/>
      <c r="BT7" s="386"/>
      <c r="BU7" s="387"/>
      <c r="BV7" s="385">
        <v>69060</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11841046</v>
      </c>
      <c r="CU7" s="386"/>
      <c r="CV7" s="386"/>
      <c r="CW7" s="386"/>
      <c r="CX7" s="386"/>
      <c r="CY7" s="386"/>
      <c r="CZ7" s="386"/>
      <c r="DA7" s="387"/>
      <c r="DB7" s="385">
        <v>11639651</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137646</v>
      </c>
      <c r="BO8" s="386"/>
      <c r="BP8" s="386"/>
      <c r="BQ8" s="386"/>
      <c r="BR8" s="386"/>
      <c r="BS8" s="386"/>
      <c r="BT8" s="386"/>
      <c r="BU8" s="387"/>
      <c r="BV8" s="385">
        <v>119878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0.63</v>
      </c>
      <c r="CU8" s="426"/>
      <c r="CV8" s="426"/>
      <c r="CW8" s="426"/>
      <c r="CX8" s="426"/>
      <c r="CY8" s="426"/>
      <c r="CZ8" s="426"/>
      <c r="DA8" s="427"/>
      <c r="DB8" s="425">
        <v>0.62</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44313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17768</v>
      </c>
      <c r="BO9" s="386"/>
      <c r="BP9" s="386"/>
      <c r="BQ9" s="386"/>
      <c r="BR9" s="386"/>
      <c r="BS9" s="386"/>
      <c r="BT9" s="386"/>
      <c r="BU9" s="387"/>
      <c r="BV9" s="385">
        <v>-146642</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11.5</v>
      </c>
      <c r="CU9" s="383"/>
      <c r="CV9" s="383"/>
      <c r="CW9" s="383"/>
      <c r="CX9" s="383"/>
      <c r="CY9" s="383"/>
      <c r="CZ9" s="383"/>
      <c r="DA9" s="384"/>
      <c r="DB9" s="382">
        <v>13.1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47993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33164</v>
      </c>
      <c r="BO10" s="386"/>
      <c r="BP10" s="386"/>
      <c r="BQ10" s="386"/>
      <c r="BR10" s="386"/>
      <c r="BS10" s="386"/>
      <c r="BT10" s="386"/>
      <c r="BU10" s="387"/>
      <c r="BV10" s="385">
        <v>108236</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45345</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v>180000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44576</v>
      </c>
      <c r="S13" s="467"/>
      <c r="T13" s="467"/>
      <c r="U13" s="467"/>
      <c r="V13" s="468"/>
      <c r="W13" s="401" t="s">
        <v>122</v>
      </c>
      <c r="X13" s="402"/>
      <c r="Y13" s="402"/>
      <c r="Z13" s="402"/>
      <c r="AA13" s="402"/>
      <c r="AB13" s="392"/>
      <c r="AC13" s="436">
        <v>702</v>
      </c>
      <c r="AD13" s="437"/>
      <c r="AE13" s="437"/>
      <c r="AF13" s="437"/>
      <c r="AG13" s="476"/>
      <c r="AH13" s="436">
        <v>1149</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50932</v>
      </c>
      <c r="BO13" s="386"/>
      <c r="BP13" s="386"/>
      <c r="BQ13" s="386"/>
      <c r="BR13" s="386"/>
      <c r="BS13" s="386"/>
      <c r="BT13" s="386"/>
      <c r="BU13" s="387"/>
      <c r="BV13" s="385">
        <v>-218406</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10.3</v>
      </c>
      <c r="CU13" s="383"/>
      <c r="CV13" s="383"/>
      <c r="CW13" s="383"/>
      <c r="CX13" s="383"/>
      <c r="CY13" s="383"/>
      <c r="CZ13" s="383"/>
      <c r="DA13" s="384"/>
      <c r="DB13" s="382">
        <v>12.4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45842</v>
      </c>
      <c r="S14" s="467"/>
      <c r="T14" s="467"/>
      <c r="U14" s="467"/>
      <c r="V14" s="468"/>
      <c r="W14" s="375"/>
      <c r="X14" s="376"/>
      <c r="Y14" s="376"/>
      <c r="Z14" s="376"/>
      <c r="AA14" s="376"/>
      <c r="AB14" s="365"/>
      <c r="AC14" s="469">
        <v>3.4</v>
      </c>
      <c r="AD14" s="470"/>
      <c r="AE14" s="470"/>
      <c r="AF14" s="470"/>
      <c r="AG14" s="471"/>
      <c r="AH14" s="469">
        <v>4.8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61.6</v>
      </c>
      <c r="CU14" s="481"/>
      <c r="CV14" s="481"/>
      <c r="CW14" s="481"/>
      <c r="CX14" s="481"/>
      <c r="CY14" s="481"/>
      <c r="CZ14" s="481"/>
      <c r="DA14" s="482"/>
      <c r="DB14" s="480">
        <v>66.5</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45072</v>
      </c>
      <c r="S15" s="467"/>
      <c r="T15" s="467"/>
      <c r="U15" s="467"/>
      <c r="V15" s="468"/>
      <c r="W15" s="401" t="s">
        <v>129</v>
      </c>
      <c r="X15" s="402"/>
      <c r="Y15" s="402"/>
      <c r="Z15" s="402"/>
      <c r="AA15" s="402"/>
      <c r="AB15" s="392"/>
      <c r="AC15" s="436">
        <v>8693</v>
      </c>
      <c r="AD15" s="437"/>
      <c r="AE15" s="437"/>
      <c r="AF15" s="437"/>
      <c r="AG15" s="476"/>
      <c r="AH15" s="436">
        <v>10558</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5867393</v>
      </c>
      <c r="BO15" s="349"/>
      <c r="BP15" s="349"/>
      <c r="BQ15" s="349"/>
      <c r="BR15" s="349"/>
      <c r="BS15" s="349"/>
      <c r="BT15" s="349"/>
      <c r="BU15" s="350"/>
      <c r="BV15" s="348">
        <v>5677181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41.8</v>
      </c>
      <c r="AD16" s="470"/>
      <c r="AE16" s="470"/>
      <c r="AF16" s="470"/>
      <c r="AG16" s="471"/>
      <c r="AH16" s="469">
        <v>44.2</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9301677</v>
      </c>
      <c r="BO16" s="386"/>
      <c r="BP16" s="386"/>
      <c r="BQ16" s="386"/>
      <c r="BR16" s="386"/>
      <c r="BS16" s="386"/>
      <c r="BT16" s="386"/>
      <c r="BU16" s="387"/>
      <c r="BV16" s="385">
        <v>9034064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11379</v>
      </c>
      <c r="AD17" s="437"/>
      <c r="AE17" s="437"/>
      <c r="AF17" s="437"/>
      <c r="AG17" s="476"/>
      <c r="AH17" s="436">
        <v>12004</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7515515</v>
      </c>
      <c r="BO17" s="386"/>
      <c r="BP17" s="386"/>
      <c r="BQ17" s="386"/>
      <c r="BR17" s="386"/>
      <c r="BS17" s="386"/>
      <c r="BT17" s="386"/>
      <c r="BU17" s="387"/>
      <c r="BV17" s="385">
        <v>7333813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150.97999999999999</v>
      </c>
      <c r="M18" s="498"/>
      <c r="N18" s="498"/>
      <c r="O18" s="498"/>
      <c r="P18" s="498"/>
      <c r="Q18" s="498"/>
      <c r="R18" s="499"/>
      <c r="S18" s="499"/>
      <c r="T18" s="499"/>
      <c r="U18" s="499"/>
      <c r="V18" s="500"/>
      <c r="W18" s="403"/>
      <c r="X18" s="404"/>
      <c r="Y18" s="404"/>
      <c r="Z18" s="404"/>
      <c r="AA18" s="404"/>
      <c r="AB18" s="395"/>
      <c r="AC18" s="501">
        <v>54.8</v>
      </c>
      <c r="AD18" s="502"/>
      <c r="AE18" s="502"/>
      <c r="AF18" s="502"/>
      <c r="AG18" s="503"/>
      <c r="AH18" s="501">
        <v>50.2</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10809826</v>
      </c>
      <c r="BO18" s="386"/>
      <c r="BP18" s="386"/>
      <c r="BQ18" s="386"/>
      <c r="BR18" s="386"/>
      <c r="BS18" s="386"/>
      <c r="BT18" s="386"/>
      <c r="BU18" s="387"/>
      <c r="BV18" s="385">
        <v>10642941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294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13598433</v>
      </c>
      <c r="BO19" s="386"/>
      <c r="BP19" s="386"/>
      <c r="BQ19" s="386"/>
      <c r="BR19" s="386"/>
      <c r="BS19" s="386"/>
      <c r="BT19" s="386"/>
      <c r="BU19" s="387"/>
      <c r="BV19" s="385">
        <v>13210506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15364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18765675</v>
      </c>
      <c r="BO23" s="386"/>
      <c r="BP23" s="386"/>
      <c r="BQ23" s="386"/>
      <c r="BR23" s="386"/>
      <c r="BS23" s="386"/>
      <c r="BT23" s="386"/>
      <c r="BU23" s="387"/>
      <c r="BV23" s="385">
        <v>17237667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8930</v>
      </c>
      <c r="R24" s="437"/>
      <c r="S24" s="437"/>
      <c r="T24" s="437"/>
      <c r="U24" s="437"/>
      <c r="V24" s="476"/>
      <c r="W24" s="531"/>
      <c r="X24" s="519"/>
      <c r="Y24" s="520"/>
      <c r="Z24" s="435" t="s">
        <v>152</v>
      </c>
      <c r="AA24" s="415"/>
      <c r="AB24" s="415"/>
      <c r="AC24" s="415"/>
      <c r="AD24" s="415"/>
      <c r="AE24" s="415"/>
      <c r="AF24" s="415"/>
      <c r="AG24" s="416"/>
      <c r="AH24" s="436">
        <v>244</v>
      </c>
      <c r="AI24" s="437"/>
      <c r="AJ24" s="437"/>
      <c r="AK24" s="437"/>
      <c r="AL24" s="476"/>
      <c r="AM24" s="436">
        <v>817156</v>
      </c>
      <c r="AN24" s="437"/>
      <c r="AO24" s="437"/>
      <c r="AP24" s="437"/>
      <c r="AQ24" s="437"/>
      <c r="AR24" s="476"/>
      <c r="AS24" s="436">
        <v>3349</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16872586</v>
      </c>
      <c r="BO24" s="386"/>
      <c r="BP24" s="386"/>
      <c r="BQ24" s="386"/>
      <c r="BR24" s="386"/>
      <c r="BS24" s="386"/>
      <c r="BT24" s="386"/>
      <c r="BU24" s="387"/>
      <c r="BV24" s="385">
        <v>15009784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7140</v>
      </c>
      <c r="R25" s="437"/>
      <c r="S25" s="437"/>
      <c r="T25" s="437"/>
      <c r="U25" s="437"/>
      <c r="V25" s="476"/>
      <c r="W25" s="531"/>
      <c r="X25" s="519"/>
      <c r="Y25" s="520"/>
      <c r="Z25" s="435" t="s">
        <v>155</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2438674</v>
      </c>
      <c r="BO25" s="349"/>
      <c r="BP25" s="349"/>
      <c r="BQ25" s="349"/>
      <c r="BR25" s="349"/>
      <c r="BS25" s="349"/>
      <c r="BT25" s="349"/>
      <c r="BU25" s="350"/>
      <c r="BV25" s="348">
        <v>1891534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6400</v>
      </c>
      <c r="R26" s="437"/>
      <c r="S26" s="437"/>
      <c r="T26" s="437"/>
      <c r="U26" s="437"/>
      <c r="V26" s="476"/>
      <c r="W26" s="531"/>
      <c r="X26" s="519"/>
      <c r="Y26" s="520"/>
      <c r="Z26" s="435" t="s">
        <v>158</v>
      </c>
      <c r="AA26" s="541"/>
      <c r="AB26" s="541"/>
      <c r="AC26" s="541"/>
      <c r="AD26" s="541"/>
      <c r="AE26" s="541"/>
      <c r="AF26" s="541"/>
      <c r="AG26" s="542"/>
      <c r="AH26" s="436">
        <v>30</v>
      </c>
      <c r="AI26" s="437"/>
      <c r="AJ26" s="437"/>
      <c r="AK26" s="437"/>
      <c r="AL26" s="476"/>
      <c r="AM26" s="436">
        <v>106260</v>
      </c>
      <c r="AN26" s="437"/>
      <c r="AO26" s="437"/>
      <c r="AP26" s="437"/>
      <c r="AQ26" s="437"/>
      <c r="AR26" s="476"/>
      <c r="AS26" s="436">
        <v>3542</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4510</v>
      </c>
      <c r="R27" s="437"/>
      <c r="S27" s="437"/>
      <c r="T27" s="437"/>
      <c r="U27" s="437"/>
      <c r="V27" s="476"/>
      <c r="W27" s="531"/>
      <c r="X27" s="519"/>
      <c r="Y27" s="520"/>
      <c r="Z27" s="435" t="s">
        <v>161</v>
      </c>
      <c r="AA27" s="415"/>
      <c r="AB27" s="415"/>
      <c r="AC27" s="415"/>
      <c r="AD27" s="415"/>
      <c r="AE27" s="415"/>
      <c r="AF27" s="415"/>
      <c r="AG27" s="416"/>
      <c r="AH27" s="436">
        <v>39</v>
      </c>
      <c r="AI27" s="437"/>
      <c r="AJ27" s="437"/>
      <c r="AK27" s="437"/>
      <c r="AL27" s="476"/>
      <c r="AM27" s="436">
        <v>121735</v>
      </c>
      <c r="AN27" s="437"/>
      <c r="AO27" s="437"/>
      <c r="AP27" s="437"/>
      <c r="AQ27" s="437"/>
      <c r="AR27" s="476"/>
      <c r="AS27" s="436">
        <v>3121</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t="s">
        <v>119</v>
      </c>
      <c r="BO27" s="555"/>
      <c r="BP27" s="555"/>
      <c r="BQ27" s="555"/>
      <c r="BR27" s="555"/>
      <c r="BS27" s="555"/>
      <c r="BT27" s="555"/>
      <c r="BU27" s="556"/>
      <c r="BV27" s="554" t="s">
        <v>119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3800</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2196852</v>
      </c>
      <c r="BO28" s="349"/>
      <c r="BP28" s="349"/>
      <c r="BQ28" s="349"/>
      <c r="BR28" s="349"/>
      <c r="BS28" s="349"/>
      <c r="BT28" s="349"/>
      <c r="BU28" s="350"/>
      <c r="BV28" s="348">
        <v>2163688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13</v>
      </c>
      <c r="M29" s="437"/>
      <c r="N29" s="437"/>
      <c r="O29" s="437"/>
      <c r="P29" s="476"/>
      <c r="Q29" s="436">
        <v>3500</v>
      </c>
      <c r="R29" s="437"/>
      <c r="S29" s="437"/>
      <c r="T29" s="437"/>
      <c r="U29" s="437"/>
      <c r="V29" s="476"/>
      <c r="W29" s="532"/>
      <c r="X29" s="533"/>
      <c r="Y29" s="534"/>
      <c r="Z29" s="435" t="s">
        <v>168</v>
      </c>
      <c r="AA29" s="415"/>
      <c r="AB29" s="415"/>
      <c r="AC29" s="415"/>
      <c r="AD29" s="415"/>
      <c r="AE29" s="415"/>
      <c r="AF29" s="415"/>
      <c r="AG29" s="416"/>
      <c r="AH29" s="436">
        <v>283</v>
      </c>
      <c r="AI29" s="437"/>
      <c r="AJ29" s="437"/>
      <c r="AK29" s="437"/>
      <c r="AL29" s="476"/>
      <c r="AM29" s="436">
        <v>938891</v>
      </c>
      <c r="AN29" s="437"/>
      <c r="AO29" s="437"/>
      <c r="AP29" s="437"/>
      <c r="AQ29" s="437"/>
      <c r="AR29" s="476"/>
      <c r="AS29" s="436">
        <v>3318</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457739</v>
      </c>
      <c r="BO29" s="386"/>
      <c r="BP29" s="386"/>
      <c r="BQ29" s="386"/>
      <c r="BR29" s="386"/>
      <c r="BS29" s="386"/>
      <c r="BT29" s="386"/>
      <c r="BU29" s="387"/>
      <c r="BV29" s="385">
        <v>457282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99.1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955879</v>
      </c>
      <c r="BO30" s="555"/>
      <c r="BP30" s="555"/>
      <c r="BQ30" s="555"/>
      <c r="BR30" s="555"/>
      <c r="BS30" s="555"/>
      <c r="BT30" s="555"/>
      <c r="BU30" s="556"/>
      <c r="BV30" s="554">
        <v>784291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下水道事業会計</v>
      </c>
      <c r="AP34" s="567"/>
      <c r="AQ34" s="567"/>
      <c r="AR34" s="567"/>
      <c r="AS34" s="567"/>
      <c r="AT34" s="567"/>
      <c r="AU34" s="567"/>
      <c r="AV34" s="567"/>
      <c r="AW34" s="567"/>
      <c r="AX34" s="567"/>
      <c r="AY34" s="567"/>
      <c r="AZ34" s="567"/>
      <c r="BA34" s="567"/>
      <c r="BB34" s="567"/>
      <c r="BC34" s="567"/>
      <c r="BD34" s="165"/>
      <c r="BE34" s="566">
        <f>IF(BG34="","",MAX(C34:D43,U34:V43,AM34:AN43)+1)</f>
        <v>10</v>
      </c>
      <c r="BF34" s="566"/>
      <c r="BG34" s="567" t="str">
        <f>IF('各会計、関係団体の財政状況及び健全化判断比率'!B35="","",'各会計、関係団体の財政状況及び健全化判断比率'!B35)</f>
        <v>宅地造成事業特別会計</v>
      </c>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播磨内陸医務事業組合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株式会社加西北条都市開発</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公園墓地整備事業特別会計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IF('各会計、関係団体の財政状況及び健全化判断比率'!B32="","",'各会計、関係団体の財政状況及び健全化判断比率'!B32)</f>
        <v>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北播磨こども発達支援センター事務組合わかあゆ園</v>
      </c>
      <c r="BZ35" s="567"/>
      <c r="CA35" s="567"/>
      <c r="CB35" s="567"/>
      <c r="CC35" s="567"/>
      <c r="CD35" s="567"/>
      <c r="CE35" s="567"/>
      <c r="CF35" s="567"/>
      <c r="CG35" s="567"/>
      <c r="CH35" s="567"/>
      <c r="CI35" s="567"/>
      <c r="CJ35" s="567"/>
      <c r="CK35" s="567"/>
      <c r="CL35" s="567"/>
      <c r="CM35" s="567"/>
      <c r="CN35" s="165"/>
      <c r="CO35" s="566">
        <f t="shared" ref="CO35:CO43" si="3">IF(CQ35="","",CO34+1)</f>
        <v>20</v>
      </c>
      <c r="CP35" s="566"/>
      <c r="CQ35" s="567" t="str">
        <f>IF('各会計、関係団体の財政状況及び健全化判断比率'!BS8="","",'各会計、関係団体の財政状況及び健全化判断比率'!BS8)</f>
        <v>北条鉄道株式会社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8</v>
      </c>
      <c r="AN36" s="566"/>
      <c r="AO36" s="567" t="str">
        <f>IF('各会計、関係団体の財政状況及び健全化判断比率'!B33="","",'各会計、関係団体の財政状況及び健全化判断比率'!B33)</f>
        <v>病院事業会計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北はりま消防組合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f t="shared" si="0"/>
        <v>9</v>
      </c>
      <c r="AN37" s="566"/>
      <c r="AO37" s="567" t="str">
        <f>IF('各会計、関係団体の財政状況及び健全化判断比率'!B34="","",'各会計、関係団体の財政状況及び健全化判断比率'!B34)</f>
        <v>農業共済事業会計</v>
      </c>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兵庫県後期高齢者医療広域連合（一般会計）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15</v>
      </c>
      <c r="BX38" s="566"/>
      <c r="BY38" s="567" t="str">
        <f>IF('各会計、関係団体の財政状況及び健全化判断比率'!B72="","",'各会計、関係団体の財政状況及び健全化判断比率'!B72)</f>
        <v>兵庫県後期高齢者医療広域連合（特別会計）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16</v>
      </c>
      <c r="BX39" s="566"/>
      <c r="BY39" s="567" t="str">
        <f>IF('各会計、関係団体の財政状況及び健全化判断比率'!B73="","",'各会計、関係団体の財政状況及び健全化判断比率'!B73)</f>
        <v>兵庫県市町村退職手当組合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17</v>
      </c>
      <c r="BX40" s="566"/>
      <c r="BY40" s="567" t="str">
        <f>IF('各会計、関係団体の財政状況及び健全化判断比率'!B74="","",'各会計、関係団体の財政状況及び健全化判断比率'!B74)</f>
        <v>市川町外三ヶ市町共有財産事務組合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18</v>
      </c>
      <c r="BX41" s="566"/>
      <c r="BY41" s="567" t="str">
        <f>IF('各会計、関係団体の財政状況及び健全化判断比率'!B75="","",'各会計、関係団体の財政状況及び健全化判断比率'!B75)</f>
        <v>小野加東加西環境施設事務組合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c r="E52" s="139" t="s">
        <v>192</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25" zoomScale="90" zoomScaleNormal="90" zoomScaleSheetLayoutView="100" workbookViewId="0">
      <selection activeCell="I38" sqref="I38"/>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51" t="s">
        <v>530</v>
      </c>
      <c r="D34" s="1151"/>
      <c r="E34" s="1152"/>
      <c r="F34" s="32">
        <v>10.38</v>
      </c>
      <c r="G34" s="33">
        <v>8.6</v>
      </c>
      <c r="H34" s="33">
        <v>9.41</v>
      </c>
      <c r="I34" s="33">
        <v>8.77</v>
      </c>
      <c r="J34" s="34">
        <v>7.71</v>
      </c>
      <c r="K34" s="22"/>
      <c r="L34" s="22"/>
      <c r="M34" s="22"/>
      <c r="N34" s="22"/>
      <c r="O34" s="22"/>
      <c r="P34" s="22"/>
    </row>
    <row r="35" spans="1:16" ht="39" customHeight="1" x14ac:dyDescent="0.15">
      <c r="A35" s="22"/>
      <c r="B35" s="35"/>
      <c r="C35" s="1145" t="s">
        <v>531</v>
      </c>
      <c r="D35" s="1146"/>
      <c r="E35" s="1147"/>
      <c r="F35" s="36">
        <v>2.9</v>
      </c>
      <c r="G35" s="37">
        <v>2.96</v>
      </c>
      <c r="H35" s="37">
        <v>3.58</v>
      </c>
      <c r="I35" s="37">
        <v>3.5</v>
      </c>
      <c r="J35" s="38">
        <v>2.4500000000000002</v>
      </c>
      <c r="K35" s="22"/>
      <c r="L35" s="22"/>
      <c r="M35" s="22"/>
      <c r="N35" s="22"/>
      <c r="O35" s="22"/>
      <c r="P35" s="22"/>
    </row>
    <row r="36" spans="1:16" ht="39" customHeight="1" x14ac:dyDescent="0.15">
      <c r="A36" s="22"/>
      <c r="B36" s="35"/>
      <c r="C36" s="1145" t="s">
        <v>532</v>
      </c>
      <c r="D36" s="1146"/>
      <c r="E36" s="1147"/>
      <c r="F36" s="36">
        <v>0.2</v>
      </c>
      <c r="G36" s="37">
        <v>0.55000000000000004</v>
      </c>
      <c r="H36" s="37">
        <v>0.4</v>
      </c>
      <c r="I36" s="37">
        <v>0.16</v>
      </c>
      <c r="J36" s="38">
        <v>0.75</v>
      </c>
      <c r="K36" s="22"/>
      <c r="L36" s="22"/>
      <c r="M36" s="22"/>
      <c r="N36" s="22"/>
      <c r="O36" s="22"/>
      <c r="P36" s="22"/>
    </row>
    <row r="37" spans="1:16" ht="39" customHeight="1" x14ac:dyDescent="0.15">
      <c r="A37" s="22"/>
      <c r="B37" s="35"/>
      <c r="C37" s="1145" t="s">
        <v>533</v>
      </c>
      <c r="D37" s="1146"/>
      <c r="E37" s="1147"/>
      <c r="F37" s="36">
        <v>5.01</v>
      </c>
      <c r="G37" s="37">
        <v>4.4400000000000004</v>
      </c>
      <c r="H37" s="37">
        <v>3.78</v>
      </c>
      <c r="I37" s="37">
        <v>1.57</v>
      </c>
      <c r="J37" s="38">
        <v>0.73</v>
      </c>
      <c r="K37" s="22"/>
      <c r="L37" s="22"/>
      <c r="M37" s="22"/>
      <c r="N37" s="22"/>
      <c r="O37" s="22"/>
      <c r="P37" s="22"/>
    </row>
    <row r="38" spans="1:16" ht="39" customHeight="1" x14ac:dyDescent="0.15">
      <c r="A38" s="22"/>
      <c r="B38" s="35"/>
      <c r="C38" s="1145" t="s">
        <v>534</v>
      </c>
      <c r="D38" s="1146"/>
      <c r="E38" s="1147"/>
      <c r="F38" s="36">
        <v>4.4400000000000004</v>
      </c>
      <c r="G38" s="37">
        <v>1.24</v>
      </c>
      <c r="H38" s="37">
        <v>1.79</v>
      </c>
      <c r="I38" s="37">
        <v>0.52</v>
      </c>
      <c r="J38" s="38">
        <v>0.71</v>
      </c>
      <c r="K38" s="22"/>
      <c r="L38" s="22"/>
      <c r="M38" s="22"/>
      <c r="N38" s="22"/>
      <c r="O38" s="22"/>
      <c r="P38" s="22"/>
    </row>
    <row r="39" spans="1:16" ht="39" customHeight="1" x14ac:dyDescent="0.15">
      <c r="A39" s="22"/>
      <c r="B39" s="35"/>
      <c r="C39" s="1145" t="s">
        <v>535</v>
      </c>
      <c r="D39" s="1146"/>
      <c r="E39" s="1147"/>
      <c r="F39" s="36">
        <v>0.83</v>
      </c>
      <c r="G39" s="37">
        <v>0.82</v>
      </c>
      <c r="H39" s="37">
        <v>0.77</v>
      </c>
      <c r="I39" s="37">
        <v>0.74</v>
      </c>
      <c r="J39" s="38">
        <v>0.69</v>
      </c>
      <c r="K39" s="22"/>
      <c r="L39" s="22"/>
      <c r="M39" s="22"/>
      <c r="N39" s="22"/>
      <c r="O39" s="22"/>
      <c r="P39" s="22"/>
    </row>
    <row r="40" spans="1:16" ht="39" customHeight="1" x14ac:dyDescent="0.15">
      <c r="A40" s="22"/>
      <c r="B40" s="35"/>
      <c r="C40" s="1145" t="s">
        <v>536</v>
      </c>
      <c r="D40" s="1146"/>
      <c r="E40" s="1147"/>
      <c r="F40" s="36">
        <v>0.41</v>
      </c>
      <c r="G40" s="37">
        <v>0.45</v>
      </c>
      <c r="H40" s="37">
        <v>0.46</v>
      </c>
      <c r="I40" s="37">
        <v>0.5</v>
      </c>
      <c r="J40" s="38">
        <v>0.45</v>
      </c>
      <c r="K40" s="22"/>
      <c r="L40" s="22"/>
      <c r="M40" s="22"/>
      <c r="N40" s="22"/>
      <c r="O40" s="22"/>
      <c r="P40" s="22"/>
    </row>
    <row r="41" spans="1:16" ht="39" customHeight="1" x14ac:dyDescent="0.15">
      <c r="A41" s="22"/>
      <c r="B41" s="35"/>
      <c r="C41" s="1145" t="s">
        <v>537</v>
      </c>
      <c r="D41" s="1146"/>
      <c r="E41" s="1147"/>
      <c r="F41" s="36">
        <v>0.1</v>
      </c>
      <c r="G41" s="37">
        <v>0.15</v>
      </c>
      <c r="H41" s="37">
        <v>0.05</v>
      </c>
      <c r="I41" s="37">
        <v>0.01</v>
      </c>
      <c r="J41" s="38">
        <v>0.34</v>
      </c>
      <c r="K41" s="22"/>
      <c r="L41" s="22"/>
      <c r="M41" s="22"/>
      <c r="N41" s="22"/>
      <c r="O41" s="22"/>
      <c r="P41" s="22"/>
    </row>
    <row r="42" spans="1:16" ht="39" customHeight="1" x14ac:dyDescent="0.15">
      <c r="A42" s="22"/>
      <c r="B42" s="39"/>
      <c r="C42" s="1145" t="s">
        <v>538</v>
      </c>
      <c r="D42" s="1146"/>
      <c r="E42" s="1147"/>
      <c r="F42" s="36" t="s">
        <v>484</v>
      </c>
      <c r="G42" s="37" t="s">
        <v>484</v>
      </c>
      <c r="H42" s="37" t="s">
        <v>484</v>
      </c>
      <c r="I42" s="37" t="s">
        <v>484</v>
      </c>
      <c r="J42" s="38" t="s">
        <v>484</v>
      </c>
      <c r="K42" s="22"/>
      <c r="L42" s="22"/>
      <c r="M42" s="22"/>
      <c r="N42" s="22"/>
      <c r="O42" s="22"/>
      <c r="P42" s="22"/>
    </row>
    <row r="43" spans="1:16" ht="39" customHeight="1" thickBot="1" x14ac:dyDescent="0.2">
      <c r="A43" s="22"/>
      <c r="B43" s="40"/>
      <c r="C43" s="1148" t="s">
        <v>539</v>
      </c>
      <c r="D43" s="1149"/>
      <c r="E43" s="1150"/>
      <c r="F43" s="41">
        <v>0.08</v>
      </c>
      <c r="G43" s="42">
        <v>0.09</v>
      </c>
      <c r="H43" s="42">
        <v>0</v>
      </c>
      <c r="I43" s="42">
        <v>0</v>
      </c>
      <c r="J43" s="43">
        <v>0.01</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28" zoomScale="80" zoomScaleNormal="80" zoomScaleSheetLayoutView="55" workbookViewId="0">
      <selection activeCell="AY4" sqref="AY4:BM4"/>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2026</v>
      </c>
      <c r="L45" s="60">
        <v>1962</v>
      </c>
      <c r="M45" s="60">
        <v>1776</v>
      </c>
      <c r="N45" s="60">
        <v>1798</v>
      </c>
      <c r="O45" s="61">
        <v>1626</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484</v>
      </c>
      <c r="L47" s="64" t="s">
        <v>484</v>
      </c>
      <c r="M47" s="64" t="s">
        <v>484</v>
      </c>
      <c r="N47" s="64" t="s">
        <v>484</v>
      </c>
      <c r="O47" s="65" t="s">
        <v>484</v>
      </c>
      <c r="P47" s="48"/>
      <c r="Q47" s="48"/>
      <c r="R47" s="48"/>
      <c r="S47" s="48"/>
      <c r="T47" s="48"/>
      <c r="U47" s="48"/>
    </row>
    <row r="48" spans="1:21" ht="30.75" customHeight="1" x14ac:dyDescent="0.15">
      <c r="A48" s="48"/>
      <c r="B48" s="1163"/>
      <c r="C48" s="1164"/>
      <c r="D48" s="62"/>
      <c r="E48" s="1155" t="s">
        <v>14</v>
      </c>
      <c r="F48" s="1155"/>
      <c r="G48" s="1155"/>
      <c r="H48" s="1155"/>
      <c r="I48" s="1155"/>
      <c r="J48" s="1156"/>
      <c r="K48" s="63">
        <v>1643</v>
      </c>
      <c r="L48" s="64">
        <v>1613</v>
      </c>
      <c r="M48" s="64">
        <v>1601</v>
      </c>
      <c r="N48" s="64">
        <v>1493</v>
      </c>
      <c r="O48" s="65">
        <v>1426</v>
      </c>
      <c r="P48" s="48"/>
      <c r="Q48" s="48"/>
      <c r="R48" s="48"/>
      <c r="S48" s="48"/>
      <c r="T48" s="48"/>
      <c r="U48" s="48"/>
    </row>
    <row r="49" spans="1:21" ht="30.75" customHeight="1" x14ac:dyDescent="0.15">
      <c r="A49" s="48"/>
      <c r="B49" s="1163"/>
      <c r="C49" s="1164"/>
      <c r="D49" s="62"/>
      <c r="E49" s="1155" t="s">
        <v>15</v>
      </c>
      <c r="F49" s="1155"/>
      <c r="G49" s="1155"/>
      <c r="H49" s="1155"/>
      <c r="I49" s="1155"/>
      <c r="J49" s="1156"/>
      <c r="K49" s="63" t="s">
        <v>484</v>
      </c>
      <c r="L49" s="64">
        <v>0</v>
      </c>
      <c r="M49" s="64">
        <v>15</v>
      </c>
      <c r="N49" s="64">
        <v>44</v>
      </c>
      <c r="O49" s="65">
        <v>66</v>
      </c>
      <c r="P49" s="48"/>
      <c r="Q49" s="48"/>
      <c r="R49" s="48"/>
      <c r="S49" s="48"/>
      <c r="T49" s="48"/>
      <c r="U49" s="48"/>
    </row>
    <row r="50" spans="1:21" ht="30.75" customHeight="1" x14ac:dyDescent="0.15">
      <c r="A50" s="48"/>
      <c r="B50" s="1163"/>
      <c r="C50" s="1164"/>
      <c r="D50" s="62"/>
      <c r="E50" s="1155" t="s">
        <v>16</v>
      </c>
      <c r="F50" s="1155"/>
      <c r="G50" s="1155"/>
      <c r="H50" s="1155"/>
      <c r="I50" s="1155"/>
      <c r="J50" s="1156"/>
      <c r="K50" s="63">
        <v>290</v>
      </c>
      <c r="L50" s="64">
        <v>230</v>
      </c>
      <c r="M50" s="64">
        <v>165</v>
      </c>
      <c r="N50" s="64">
        <v>104</v>
      </c>
      <c r="O50" s="65">
        <v>24</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484</v>
      </c>
      <c r="L51" s="64" t="s">
        <v>484</v>
      </c>
      <c r="M51" s="64">
        <v>0</v>
      </c>
      <c r="N51" s="64">
        <v>0</v>
      </c>
      <c r="O51" s="65">
        <v>0</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2404</v>
      </c>
      <c r="L52" s="64">
        <v>2399</v>
      </c>
      <c r="M52" s="64">
        <v>2389</v>
      </c>
      <c r="N52" s="64">
        <v>2422</v>
      </c>
      <c r="O52" s="65">
        <v>2322</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1555</v>
      </c>
      <c r="L53" s="69">
        <v>1406</v>
      </c>
      <c r="M53" s="69">
        <v>1168</v>
      </c>
      <c r="N53" s="69">
        <v>1017</v>
      </c>
      <c r="O53" s="70">
        <v>820</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36" zoomScale="80" zoomScaleNormal="80" zoomScaleSheetLayoutView="100" workbookViewId="0">
      <selection activeCell="AY4" sqref="AY4:BM4"/>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523</v>
      </c>
      <c r="J40" s="79" t="s">
        <v>524</v>
      </c>
      <c r="K40" s="79" t="s">
        <v>525</v>
      </c>
      <c r="L40" s="79" t="s">
        <v>526</v>
      </c>
      <c r="M40" s="80" t="s">
        <v>527</v>
      </c>
    </row>
    <row r="41" spans="2:13" ht="27.75" customHeight="1" x14ac:dyDescent="0.15">
      <c r="B41" s="1169" t="s">
        <v>23</v>
      </c>
      <c r="C41" s="1170"/>
      <c r="D41" s="81"/>
      <c r="E41" s="1175" t="s">
        <v>24</v>
      </c>
      <c r="F41" s="1175"/>
      <c r="G41" s="1175"/>
      <c r="H41" s="1176"/>
      <c r="I41" s="82">
        <v>14136</v>
      </c>
      <c r="J41" s="83">
        <v>13821</v>
      </c>
      <c r="K41" s="83">
        <v>16978</v>
      </c>
      <c r="L41" s="83">
        <v>17238</v>
      </c>
      <c r="M41" s="84">
        <v>18766</v>
      </c>
    </row>
    <row r="42" spans="2:13" ht="27.75" customHeight="1" x14ac:dyDescent="0.15">
      <c r="B42" s="1171"/>
      <c r="C42" s="1172"/>
      <c r="D42" s="85"/>
      <c r="E42" s="1177" t="s">
        <v>25</v>
      </c>
      <c r="F42" s="1177"/>
      <c r="G42" s="1177"/>
      <c r="H42" s="1178"/>
      <c r="I42" s="86">
        <v>2841</v>
      </c>
      <c r="J42" s="87">
        <v>2413</v>
      </c>
      <c r="K42" s="87">
        <v>215</v>
      </c>
      <c r="L42" s="87">
        <v>75</v>
      </c>
      <c r="M42" s="88">
        <v>44</v>
      </c>
    </row>
    <row r="43" spans="2:13" ht="27.75" customHeight="1" x14ac:dyDescent="0.15">
      <c r="B43" s="1171"/>
      <c r="C43" s="1172"/>
      <c r="D43" s="85"/>
      <c r="E43" s="1177" t="s">
        <v>26</v>
      </c>
      <c r="F43" s="1177"/>
      <c r="G43" s="1177"/>
      <c r="H43" s="1178"/>
      <c r="I43" s="86">
        <v>20049</v>
      </c>
      <c r="J43" s="87">
        <v>18629</v>
      </c>
      <c r="K43" s="87">
        <v>17161</v>
      </c>
      <c r="L43" s="87">
        <v>15794</v>
      </c>
      <c r="M43" s="88">
        <v>14669</v>
      </c>
    </row>
    <row r="44" spans="2:13" ht="27.75" customHeight="1" x14ac:dyDescent="0.15">
      <c r="B44" s="1171"/>
      <c r="C44" s="1172"/>
      <c r="D44" s="85"/>
      <c r="E44" s="1177" t="s">
        <v>27</v>
      </c>
      <c r="F44" s="1177"/>
      <c r="G44" s="1177"/>
      <c r="H44" s="1178"/>
      <c r="I44" s="86">
        <v>50</v>
      </c>
      <c r="J44" s="87">
        <v>60</v>
      </c>
      <c r="K44" s="87">
        <v>165</v>
      </c>
      <c r="L44" s="87">
        <v>178</v>
      </c>
      <c r="M44" s="88">
        <v>122</v>
      </c>
    </row>
    <row r="45" spans="2:13" ht="27.75" customHeight="1" x14ac:dyDescent="0.15">
      <c r="B45" s="1171"/>
      <c r="C45" s="1172"/>
      <c r="D45" s="85"/>
      <c r="E45" s="1177" t="s">
        <v>28</v>
      </c>
      <c r="F45" s="1177"/>
      <c r="G45" s="1177"/>
      <c r="H45" s="1178"/>
      <c r="I45" s="86">
        <v>2827</v>
      </c>
      <c r="J45" s="87">
        <v>2702</v>
      </c>
      <c r="K45" s="87">
        <v>2217</v>
      </c>
      <c r="L45" s="87">
        <v>1741</v>
      </c>
      <c r="M45" s="88">
        <v>1384</v>
      </c>
    </row>
    <row r="46" spans="2:13" ht="27.75" customHeight="1" x14ac:dyDescent="0.15">
      <c r="B46" s="1171"/>
      <c r="C46" s="1172"/>
      <c r="D46" s="85"/>
      <c r="E46" s="1177" t="s">
        <v>29</v>
      </c>
      <c r="F46" s="1177"/>
      <c r="G46" s="1177"/>
      <c r="H46" s="1178"/>
      <c r="I46" s="86" t="s">
        <v>484</v>
      </c>
      <c r="J46" s="87" t="s">
        <v>484</v>
      </c>
      <c r="K46" s="87" t="s">
        <v>484</v>
      </c>
      <c r="L46" s="87" t="s">
        <v>484</v>
      </c>
      <c r="M46" s="88" t="s">
        <v>484</v>
      </c>
    </row>
    <row r="47" spans="2:13" ht="27.75" customHeight="1" x14ac:dyDescent="0.15">
      <c r="B47" s="1171"/>
      <c r="C47" s="1172"/>
      <c r="D47" s="85"/>
      <c r="E47" s="1177" t="s">
        <v>30</v>
      </c>
      <c r="F47" s="1177"/>
      <c r="G47" s="1177"/>
      <c r="H47" s="1178"/>
      <c r="I47" s="86" t="s">
        <v>484</v>
      </c>
      <c r="J47" s="87" t="s">
        <v>484</v>
      </c>
      <c r="K47" s="87" t="s">
        <v>484</v>
      </c>
      <c r="L47" s="87" t="s">
        <v>484</v>
      </c>
      <c r="M47" s="88" t="s">
        <v>484</v>
      </c>
    </row>
    <row r="48" spans="2:13" ht="27.75" customHeight="1" x14ac:dyDescent="0.15">
      <c r="B48" s="1173"/>
      <c r="C48" s="1174"/>
      <c r="D48" s="85"/>
      <c r="E48" s="1177" t="s">
        <v>31</v>
      </c>
      <c r="F48" s="1177"/>
      <c r="G48" s="1177"/>
      <c r="H48" s="1178"/>
      <c r="I48" s="86" t="s">
        <v>484</v>
      </c>
      <c r="J48" s="87" t="s">
        <v>484</v>
      </c>
      <c r="K48" s="87" t="s">
        <v>484</v>
      </c>
      <c r="L48" s="87" t="s">
        <v>484</v>
      </c>
      <c r="M48" s="88" t="s">
        <v>484</v>
      </c>
    </row>
    <row r="49" spans="2:13" ht="27.75" customHeight="1" x14ac:dyDescent="0.15">
      <c r="B49" s="1179" t="s">
        <v>32</v>
      </c>
      <c r="C49" s="1180"/>
      <c r="D49" s="89"/>
      <c r="E49" s="1177" t="s">
        <v>33</v>
      </c>
      <c r="F49" s="1177"/>
      <c r="G49" s="1177"/>
      <c r="H49" s="1178"/>
      <c r="I49" s="86">
        <v>3539</v>
      </c>
      <c r="J49" s="87">
        <v>3667</v>
      </c>
      <c r="K49" s="87">
        <v>3726</v>
      </c>
      <c r="L49" s="87">
        <v>3587</v>
      </c>
      <c r="M49" s="88">
        <v>3785</v>
      </c>
    </row>
    <row r="50" spans="2:13" ht="27.75" customHeight="1" x14ac:dyDescent="0.15">
      <c r="B50" s="1171"/>
      <c r="C50" s="1172"/>
      <c r="D50" s="85"/>
      <c r="E50" s="1177" t="s">
        <v>34</v>
      </c>
      <c r="F50" s="1177"/>
      <c r="G50" s="1177"/>
      <c r="H50" s="1178"/>
      <c r="I50" s="86">
        <v>2397</v>
      </c>
      <c r="J50" s="87">
        <v>2245</v>
      </c>
      <c r="K50" s="87">
        <v>2080</v>
      </c>
      <c r="L50" s="87">
        <v>1995</v>
      </c>
      <c r="M50" s="88">
        <v>1918</v>
      </c>
    </row>
    <row r="51" spans="2:13" ht="27.75" customHeight="1" x14ac:dyDescent="0.15">
      <c r="B51" s="1173"/>
      <c r="C51" s="1174"/>
      <c r="D51" s="85"/>
      <c r="E51" s="1177" t="s">
        <v>35</v>
      </c>
      <c r="F51" s="1177"/>
      <c r="G51" s="1177"/>
      <c r="H51" s="1178"/>
      <c r="I51" s="86">
        <v>23932</v>
      </c>
      <c r="J51" s="87">
        <v>24136</v>
      </c>
      <c r="K51" s="87">
        <v>23735</v>
      </c>
      <c r="L51" s="87">
        <v>23119</v>
      </c>
      <c r="M51" s="88">
        <v>23238</v>
      </c>
    </row>
    <row r="52" spans="2:13" ht="27.75" customHeight="1" thickBot="1" x14ac:dyDescent="0.2">
      <c r="B52" s="1181" t="s">
        <v>36</v>
      </c>
      <c r="C52" s="1182"/>
      <c r="D52" s="90"/>
      <c r="E52" s="1183" t="s">
        <v>37</v>
      </c>
      <c r="F52" s="1183"/>
      <c r="G52" s="1183"/>
      <c r="H52" s="1184"/>
      <c r="I52" s="91">
        <v>10034</v>
      </c>
      <c r="J52" s="92">
        <v>7576</v>
      </c>
      <c r="K52" s="92">
        <v>7195</v>
      </c>
      <c r="L52" s="92">
        <v>6325</v>
      </c>
      <c r="M52" s="93">
        <v>6044</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abSelected="1" zoomScale="85" zoomScaleNormal="85" zoomScaleSheetLayoutView="55" workbookViewId="0">
      <selection activeCell="J15" sqref="J15"/>
    </sheetView>
  </sheetViews>
  <sheetFormatPr defaultColWidth="0" defaultRowHeight="0"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1249"/>
      <c r="B1" s="1251"/>
      <c r="P1" s="244"/>
      <c r="Q1" s="244"/>
    </row>
    <row r="2" spans="1:51" ht="25.5" x14ac:dyDescent="0.25">
      <c r="A2" s="1249"/>
      <c r="C2" s="1250"/>
      <c r="P2" s="244"/>
      <c r="Q2" s="244"/>
    </row>
    <row r="3" spans="1:51" ht="25.5" x14ac:dyDescent="0.25">
      <c r="A3" s="1249"/>
      <c r="C3" s="1250"/>
      <c r="P3" s="244"/>
      <c r="Q3" s="244"/>
    </row>
    <row r="4" spans="1:51" s="1248" customFormat="1" ht="13.5" x14ac:dyDescent="0.15">
      <c r="A4" s="1249"/>
      <c r="B4" s="1249"/>
      <c r="C4" s="1249"/>
      <c r="D4" s="1249"/>
      <c r="E4" s="1249"/>
      <c r="F4" s="1249"/>
      <c r="G4" s="1249"/>
      <c r="H4" s="1249"/>
      <c r="I4" s="1249"/>
      <c r="J4" s="1249"/>
      <c r="K4" s="1249"/>
      <c r="L4" s="1249"/>
      <c r="M4" s="1249"/>
      <c r="N4" s="1249"/>
      <c r="O4" s="1249"/>
      <c r="P4" s="1249"/>
      <c r="Q4" s="1249"/>
      <c r="R4" s="1249"/>
      <c r="S4" s="1249"/>
      <c r="T4" s="1249"/>
      <c r="U4" s="1249"/>
      <c r="V4" s="1249"/>
      <c r="W4" s="1249"/>
      <c r="X4" s="1249"/>
      <c r="Y4" s="1249"/>
      <c r="Z4" s="1249"/>
      <c r="AA4" s="1249"/>
      <c r="AB4" s="1249"/>
      <c r="AC4" s="1249"/>
      <c r="AD4" s="1249"/>
      <c r="AE4" s="1249"/>
      <c r="AF4" s="1249"/>
      <c r="AG4" s="1249"/>
      <c r="AH4" s="1249"/>
      <c r="AI4" s="1249"/>
    </row>
    <row r="5" spans="1:51" s="1248" customFormat="1" ht="13.5" x14ac:dyDescent="0.15">
      <c r="A5" s="1249"/>
      <c r="B5" s="1249"/>
      <c r="C5" s="1249"/>
      <c r="D5" s="1249"/>
      <c r="E5" s="1249"/>
      <c r="F5" s="1249"/>
      <c r="G5" s="1249"/>
      <c r="H5" s="1249"/>
      <c r="I5" s="1249"/>
      <c r="J5" s="1249"/>
      <c r="K5" s="1249"/>
      <c r="L5" s="1249"/>
      <c r="M5" s="1249"/>
      <c r="N5" s="1249"/>
      <c r="O5" s="1249"/>
      <c r="P5" s="1249"/>
      <c r="Q5" s="1249"/>
      <c r="R5" s="1249"/>
      <c r="S5" s="1249"/>
      <c r="T5" s="1249"/>
      <c r="U5" s="1249"/>
      <c r="V5" s="1249"/>
      <c r="W5" s="1249"/>
      <c r="X5" s="1249"/>
      <c r="Y5" s="1249"/>
      <c r="Z5" s="1249"/>
      <c r="AA5" s="1249"/>
      <c r="AB5" s="1249"/>
      <c r="AC5" s="1249"/>
      <c r="AD5" s="1249"/>
      <c r="AE5" s="1249"/>
      <c r="AF5" s="1249"/>
      <c r="AG5" s="1249"/>
      <c r="AH5" s="1249"/>
      <c r="AI5" s="1249"/>
    </row>
    <row r="6" spans="1:51" s="1248" customFormat="1" ht="13.5" x14ac:dyDescent="0.15">
      <c r="A6" s="1249"/>
      <c r="B6" s="1249"/>
      <c r="C6" s="1249"/>
      <c r="D6" s="1249"/>
      <c r="E6" s="1249"/>
      <c r="F6" s="1249"/>
      <c r="G6" s="1249"/>
      <c r="H6" s="1249"/>
      <c r="I6" s="1249"/>
      <c r="J6" s="1249"/>
      <c r="K6" s="1249"/>
      <c r="L6" s="1249"/>
      <c r="M6" s="1249"/>
      <c r="N6" s="1249"/>
      <c r="O6" s="1249"/>
      <c r="P6" s="1249"/>
      <c r="Q6" s="1249"/>
      <c r="R6" s="1249"/>
      <c r="S6" s="1249"/>
      <c r="T6" s="1249"/>
      <c r="U6" s="1249"/>
      <c r="V6" s="1249"/>
      <c r="W6" s="1249"/>
      <c r="X6" s="1249"/>
      <c r="Y6" s="1249"/>
      <c r="Z6" s="1249"/>
      <c r="AA6" s="1249"/>
      <c r="AB6" s="1249"/>
      <c r="AC6" s="1249"/>
      <c r="AD6" s="1249"/>
      <c r="AE6" s="1249"/>
      <c r="AF6" s="1249"/>
      <c r="AG6" s="1249"/>
      <c r="AH6" s="1249"/>
      <c r="AI6" s="1249"/>
    </row>
    <row r="7" spans="1:51" s="1248" customFormat="1" ht="13.5" x14ac:dyDescent="0.15">
      <c r="A7" s="1249"/>
      <c r="B7" s="1249"/>
      <c r="C7" s="1249"/>
      <c r="D7" s="1249"/>
      <c r="E7" s="1249"/>
      <c r="F7" s="1249"/>
      <c r="G7" s="1249"/>
      <c r="H7" s="1249"/>
      <c r="I7" s="1249"/>
      <c r="J7" s="1249"/>
      <c r="K7" s="1249"/>
      <c r="L7" s="1249"/>
      <c r="M7" s="1249"/>
      <c r="N7" s="1249"/>
      <c r="O7" s="1249"/>
      <c r="P7" s="1249"/>
      <c r="Q7" s="1249"/>
      <c r="R7" s="1249"/>
      <c r="S7" s="1249"/>
      <c r="T7" s="1249"/>
      <c r="U7" s="1249"/>
      <c r="V7" s="1249"/>
      <c r="W7" s="1249"/>
      <c r="X7" s="1249"/>
      <c r="Y7" s="1249"/>
      <c r="Z7" s="1249"/>
      <c r="AA7" s="1249"/>
      <c r="AB7" s="1249"/>
      <c r="AC7" s="1249"/>
      <c r="AD7" s="1249"/>
      <c r="AE7" s="1249"/>
      <c r="AF7" s="1249"/>
      <c r="AG7" s="1249"/>
      <c r="AH7" s="1249"/>
      <c r="AI7" s="1249"/>
    </row>
    <row r="8" spans="1:51" s="1248" customFormat="1" ht="13.5" x14ac:dyDescent="0.15">
      <c r="A8" s="1249"/>
      <c r="B8" s="1249"/>
      <c r="C8" s="1249"/>
      <c r="D8" s="1249"/>
      <c r="E8" s="1249"/>
      <c r="F8" s="1249"/>
      <c r="G8" s="1249"/>
      <c r="H8" s="1249"/>
      <c r="I8" s="1249"/>
      <c r="J8" s="1249"/>
      <c r="K8" s="1249"/>
      <c r="L8" s="1249"/>
      <c r="M8" s="1249"/>
      <c r="N8" s="1249"/>
      <c r="O8" s="1249"/>
      <c r="P8" s="1249"/>
      <c r="Q8" s="1249"/>
      <c r="R8" s="1249"/>
      <c r="S8" s="1249"/>
      <c r="T8" s="1249"/>
      <c r="U8" s="1249"/>
      <c r="V8" s="1249"/>
      <c r="W8" s="1249"/>
      <c r="X8" s="1249"/>
      <c r="Y8" s="1249"/>
      <c r="Z8" s="1249"/>
      <c r="AA8" s="1249"/>
      <c r="AB8" s="1249"/>
      <c r="AC8" s="1249"/>
      <c r="AD8" s="1249"/>
      <c r="AE8" s="1249"/>
      <c r="AF8" s="1249"/>
      <c r="AG8" s="1249"/>
      <c r="AH8" s="1249"/>
      <c r="AI8" s="1249"/>
    </row>
    <row r="9" spans="1:51" s="1248" customFormat="1" ht="13.5" x14ac:dyDescent="0.15">
      <c r="A9" s="1249"/>
      <c r="B9" s="1249"/>
      <c r="C9" s="1249"/>
      <c r="D9" s="1249"/>
      <c r="E9" s="1249"/>
      <c r="F9" s="1249"/>
      <c r="G9" s="1249"/>
      <c r="H9" s="1249"/>
      <c r="I9" s="1249"/>
      <c r="J9" s="1249"/>
      <c r="K9" s="1249"/>
      <c r="L9" s="1249"/>
      <c r="M9" s="1249"/>
      <c r="N9" s="1249"/>
      <c r="O9" s="1249"/>
      <c r="P9" s="1249"/>
      <c r="Q9" s="1249"/>
      <c r="R9" s="1249"/>
      <c r="S9" s="1249"/>
      <c r="T9" s="1249"/>
      <c r="U9" s="1249"/>
      <c r="V9" s="1249"/>
      <c r="W9" s="1249"/>
      <c r="X9" s="1249"/>
      <c r="Y9" s="1249"/>
      <c r="Z9" s="1249"/>
      <c r="AA9" s="1249"/>
      <c r="AB9" s="1249"/>
      <c r="AC9" s="1249"/>
      <c r="AD9" s="1249"/>
      <c r="AE9" s="1249"/>
      <c r="AF9" s="1249"/>
      <c r="AG9" s="1249"/>
      <c r="AH9" s="1249"/>
      <c r="AI9" s="1249"/>
    </row>
    <row r="10" spans="1:51" s="1248" customFormat="1" ht="13.5" x14ac:dyDescent="0.15">
      <c r="A10" s="1249"/>
      <c r="B10" s="1249"/>
      <c r="C10" s="1249"/>
      <c r="D10" s="1249"/>
      <c r="E10" s="1249"/>
      <c r="F10" s="1249"/>
      <c r="G10" s="1249"/>
      <c r="H10" s="1249"/>
      <c r="I10" s="1249"/>
      <c r="J10" s="1249"/>
      <c r="K10" s="1249"/>
      <c r="L10" s="1249"/>
      <c r="M10" s="1249"/>
      <c r="N10" s="1249"/>
      <c r="O10" s="1249"/>
      <c r="P10" s="1249"/>
      <c r="Q10" s="1249"/>
      <c r="R10" s="1249"/>
      <c r="S10" s="1249"/>
      <c r="T10" s="1249"/>
      <c r="U10" s="1249"/>
      <c r="V10" s="1249"/>
      <c r="W10" s="1249"/>
      <c r="X10" s="1249"/>
      <c r="Y10" s="1249"/>
      <c r="Z10" s="1249"/>
      <c r="AA10" s="1249"/>
      <c r="AB10" s="1249"/>
      <c r="AC10" s="1249"/>
      <c r="AD10" s="1249"/>
      <c r="AE10" s="1249"/>
      <c r="AF10" s="1249"/>
      <c r="AG10" s="1249"/>
      <c r="AH10" s="1249"/>
      <c r="AI10" s="1249"/>
      <c r="AY10" s="1248" t="s">
        <v>561</v>
      </c>
    </row>
    <row r="11" spans="1:51" s="1248" customFormat="1" ht="13.5" x14ac:dyDescent="0.15">
      <c r="A11" s="1249"/>
      <c r="B11" s="1249"/>
      <c r="C11" s="1249"/>
      <c r="D11" s="1249"/>
      <c r="E11" s="1249"/>
      <c r="F11" s="1249"/>
      <c r="G11" s="1249"/>
      <c r="H11" s="1249"/>
      <c r="I11" s="1249"/>
      <c r="J11" s="1249"/>
      <c r="K11" s="1249"/>
      <c r="L11" s="1249"/>
      <c r="M11" s="1249"/>
      <c r="N11" s="1249"/>
      <c r="O11" s="1249"/>
      <c r="P11" s="1249"/>
      <c r="Q11" s="1249"/>
      <c r="R11" s="1249"/>
      <c r="S11" s="1249"/>
      <c r="T11" s="1249"/>
      <c r="U11" s="1249"/>
      <c r="V11" s="1249"/>
      <c r="W11" s="1249"/>
      <c r="X11" s="1249"/>
      <c r="Y11" s="1249"/>
      <c r="Z11" s="1249"/>
      <c r="AA11" s="1249"/>
      <c r="AB11" s="1249"/>
      <c r="AC11" s="1249"/>
      <c r="AD11" s="1249"/>
      <c r="AE11" s="1249"/>
      <c r="AF11" s="1249"/>
      <c r="AG11" s="1249"/>
      <c r="AH11" s="1249"/>
      <c r="AI11" s="1249"/>
    </row>
    <row r="12" spans="1:51" s="1248" customFormat="1" ht="13.5" x14ac:dyDescent="0.15">
      <c r="A12" s="1249"/>
      <c r="B12" s="1249"/>
      <c r="C12" s="1249"/>
      <c r="D12" s="1249"/>
      <c r="E12" s="1249"/>
      <c r="F12" s="1249"/>
      <c r="G12" s="1249"/>
      <c r="H12" s="1249"/>
      <c r="I12" s="1249"/>
      <c r="J12" s="1249"/>
      <c r="K12" s="1249"/>
      <c r="L12" s="1249"/>
      <c r="M12" s="1249"/>
      <c r="N12" s="1249"/>
      <c r="O12" s="1249"/>
      <c r="P12" s="1249"/>
      <c r="Q12" s="1249"/>
      <c r="R12" s="1249"/>
      <c r="S12" s="1249"/>
      <c r="T12" s="1249"/>
      <c r="U12" s="1249"/>
      <c r="V12" s="1249"/>
      <c r="W12" s="1249"/>
      <c r="X12" s="1249"/>
      <c r="Y12" s="1249"/>
      <c r="Z12" s="1249"/>
      <c r="AA12" s="1249"/>
      <c r="AB12" s="1249"/>
      <c r="AC12" s="1249"/>
      <c r="AD12" s="1249"/>
      <c r="AE12" s="1249"/>
      <c r="AF12" s="1249"/>
      <c r="AG12" s="1249"/>
      <c r="AH12" s="1249"/>
      <c r="AI12" s="1249"/>
      <c r="AY12" s="1248" t="s">
        <v>561</v>
      </c>
    </row>
    <row r="13" spans="1:51" s="1248" customFormat="1" ht="13.5" x14ac:dyDescent="0.15">
      <c r="A13" s="1249"/>
      <c r="B13" s="1249"/>
      <c r="C13" s="1249"/>
      <c r="D13" s="1249"/>
      <c r="E13" s="1249"/>
      <c r="F13" s="1249"/>
      <c r="G13" s="1249"/>
      <c r="H13" s="1249"/>
      <c r="I13" s="1249"/>
      <c r="J13" s="1249"/>
      <c r="K13" s="1249"/>
      <c r="L13" s="1249"/>
      <c r="M13" s="1249"/>
      <c r="N13" s="1249"/>
      <c r="O13" s="1249"/>
      <c r="P13" s="1249"/>
      <c r="Q13" s="1249"/>
      <c r="R13" s="1249"/>
      <c r="S13" s="1249"/>
      <c r="T13" s="1249"/>
      <c r="U13" s="1249"/>
      <c r="V13" s="1249"/>
      <c r="W13" s="1249"/>
      <c r="X13" s="1249"/>
      <c r="Y13" s="1249"/>
      <c r="Z13" s="1249"/>
      <c r="AA13" s="1249"/>
      <c r="AB13" s="1249"/>
      <c r="AC13" s="1249"/>
      <c r="AD13" s="1249"/>
      <c r="AE13" s="1249"/>
      <c r="AF13" s="1249"/>
      <c r="AG13" s="1249"/>
      <c r="AH13" s="1249"/>
      <c r="AI13" s="1249"/>
    </row>
    <row r="14" spans="1:51" s="1248" customFormat="1" ht="14.25" customHeight="1" x14ac:dyDescent="0.15">
      <c r="A14" s="1249"/>
      <c r="B14" s="1249"/>
      <c r="C14" s="1249"/>
      <c r="D14" s="1249"/>
      <c r="E14" s="1249"/>
      <c r="F14" s="1249"/>
      <c r="G14" s="1249"/>
      <c r="H14" s="1249"/>
      <c r="I14" s="1249"/>
      <c r="J14" s="1249"/>
      <c r="K14" s="1249"/>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c r="AH14" s="1249"/>
      <c r="AI14" s="1249"/>
    </row>
    <row r="15" spans="1:51" s="1248" customFormat="1" ht="13.5" x14ac:dyDescent="0.15">
      <c r="A15" s="243"/>
      <c r="B15" s="1249"/>
      <c r="C15" s="1249"/>
      <c r="D15" s="1249"/>
      <c r="E15" s="1249"/>
      <c r="F15" s="1249"/>
      <c r="G15" s="1249"/>
      <c r="H15" s="1249"/>
      <c r="I15" s="1249"/>
      <c r="J15" s="1249"/>
      <c r="K15" s="1249"/>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c r="AH15" s="1249"/>
      <c r="AI15" s="1249"/>
    </row>
    <row r="16" spans="1:51" s="1248" customFormat="1" ht="13.5" x14ac:dyDescent="0.15">
      <c r="A16" s="243"/>
      <c r="B16" s="1249"/>
      <c r="C16" s="1249"/>
      <c r="D16" s="1249"/>
      <c r="E16" s="1249"/>
      <c r="F16" s="1249"/>
      <c r="G16" s="1249"/>
      <c r="H16" s="1249"/>
      <c r="I16" s="1249"/>
      <c r="J16" s="1249"/>
      <c r="K16" s="1249"/>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c r="AH16" s="1249"/>
      <c r="AI16" s="1249"/>
    </row>
    <row r="17" spans="1:259" s="1248" customFormat="1" ht="13.5" x14ac:dyDescent="0.15">
      <c r="A17" s="243"/>
      <c r="B17" s="1249"/>
      <c r="C17" s="1249"/>
      <c r="D17" s="1249"/>
      <c r="E17" s="1249"/>
      <c r="F17" s="1249"/>
      <c r="G17" s="1249"/>
      <c r="H17" s="1249"/>
      <c r="I17" s="1249"/>
      <c r="J17" s="1249"/>
      <c r="K17" s="1249"/>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c r="AH17" s="1249"/>
      <c r="AI17" s="1249"/>
    </row>
    <row r="18" spans="1:259" s="1248" customFormat="1" ht="13.5" x14ac:dyDescent="0.15">
      <c r="A18" s="243"/>
      <c r="B18" s="1249"/>
      <c r="C18" s="1249"/>
      <c r="D18" s="1249"/>
      <c r="E18" s="1249"/>
      <c r="F18" s="1249"/>
      <c r="G18" s="1249"/>
      <c r="H18" s="1249"/>
      <c r="I18" s="1249"/>
      <c r="J18" s="1249"/>
      <c r="K18" s="1249"/>
      <c r="L18" s="1249"/>
      <c r="M18" s="1249"/>
      <c r="N18" s="1249"/>
      <c r="O18" s="1249"/>
      <c r="P18" s="1249"/>
      <c r="Q18" s="1249"/>
      <c r="R18" s="1249"/>
      <c r="S18" s="1249"/>
      <c r="T18" s="1249"/>
      <c r="U18" s="1249"/>
      <c r="V18" s="1249"/>
      <c r="W18" s="1249"/>
      <c r="X18" s="1249"/>
      <c r="Y18" s="1249"/>
      <c r="Z18" s="1249"/>
      <c r="AA18" s="1249"/>
      <c r="AB18" s="1249"/>
      <c r="AC18" s="1249"/>
      <c r="AD18" s="1249"/>
      <c r="AE18" s="1249"/>
      <c r="AF18" s="1249"/>
      <c r="AG18" s="1249"/>
      <c r="AH18" s="1249"/>
      <c r="AI18" s="1249"/>
    </row>
    <row r="19" spans="1:259" ht="13.5" x14ac:dyDescent="0.15">
      <c r="P19" s="244"/>
      <c r="Q19" s="244"/>
    </row>
    <row r="20" spans="1:259" ht="13.5" x14ac:dyDescent="0.15">
      <c r="P20" s="244"/>
      <c r="Q20" s="244"/>
    </row>
    <row r="21" spans="1:259" ht="17.25" x14ac:dyDescent="0.15">
      <c r="B21" s="1247"/>
      <c r="C21" s="246"/>
      <c r="D21" s="246"/>
      <c r="E21" s="246"/>
      <c r="F21" s="246"/>
      <c r="G21" s="246"/>
      <c r="H21" s="246"/>
      <c r="I21" s="246"/>
      <c r="J21" s="246"/>
      <c r="K21" s="246"/>
      <c r="L21" s="246"/>
      <c r="M21" s="246"/>
      <c r="N21" s="1246"/>
      <c r="O21" s="246"/>
      <c r="P21" s="247"/>
      <c r="Q21" s="244"/>
      <c r="IY21" s="1245"/>
    </row>
    <row r="22" spans="1:259" ht="17.25" x14ac:dyDescent="0.15">
      <c r="B22" s="248"/>
      <c r="IY22" s="1244"/>
    </row>
    <row r="23" spans="1:259" ht="13.5" x14ac:dyDescent="0.15">
      <c r="B23" s="248"/>
    </row>
    <row r="24" spans="1:259" ht="13.5" x14ac:dyDescent="0.15">
      <c r="B24" s="248"/>
    </row>
    <row r="25" spans="1:259" ht="13.5" x14ac:dyDescent="0.15">
      <c r="B25" s="248"/>
    </row>
    <row r="26" spans="1:259" ht="13.5" x14ac:dyDescent="0.15">
      <c r="B26" s="248"/>
    </row>
    <row r="27" spans="1:259" ht="13.5" x14ac:dyDescent="0.15">
      <c r="B27" s="248"/>
    </row>
    <row r="28" spans="1:259" ht="13.5" x14ac:dyDescent="0.15">
      <c r="B28" s="248"/>
    </row>
    <row r="29" spans="1:259" ht="13.5" x14ac:dyDescent="0.15">
      <c r="B29" s="248"/>
    </row>
    <row r="30" spans="1:259" ht="13.5" x14ac:dyDescent="0.15">
      <c r="B30" s="248"/>
    </row>
    <row r="31" spans="1:259" ht="13.5" x14ac:dyDescent="0.15">
      <c r="B31" s="248"/>
    </row>
    <row r="32" spans="1:259" ht="13.5" x14ac:dyDescent="0.15">
      <c r="B32" s="248"/>
    </row>
    <row r="33" spans="2:17" ht="13.5" x14ac:dyDescent="0.15">
      <c r="B33" s="248"/>
    </row>
    <row r="34" spans="2:17" ht="13.5" x14ac:dyDescent="0.15">
      <c r="B34" s="248"/>
    </row>
    <row r="35" spans="2:17" ht="13.5" x14ac:dyDescent="0.15">
      <c r="B35" s="248"/>
    </row>
    <row r="36" spans="2:17" ht="13.5" x14ac:dyDescent="0.15">
      <c r="B36" s="248"/>
    </row>
    <row r="37" spans="2:17" ht="13.5" x14ac:dyDescent="0.15">
      <c r="B37" s="248"/>
    </row>
    <row r="38" spans="2:17" ht="13.5" x14ac:dyDescent="0.15">
      <c r="B38" s="248"/>
    </row>
    <row r="39" spans="2:17" ht="13.5" x14ac:dyDescent="0.15">
      <c r="B39" s="340"/>
      <c r="C39" s="306"/>
      <c r="D39" s="306"/>
      <c r="E39" s="306"/>
      <c r="F39" s="306"/>
      <c r="G39" s="306"/>
      <c r="H39" s="306"/>
      <c r="I39" s="306"/>
      <c r="J39" s="306"/>
      <c r="K39" s="306"/>
      <c r="L39" s="306"/>
      <c r="M39" s="306"/>
      <c r="N39" s="306"/>
      <c r="O39" s="306"/>
      <c r="P39" s="341"/>
    </row>
    <row r="40" spans="2:17" ht="13.5" x14ac:dyDescent="0.15">
      <c r="B40" s="1231"/>
      <c r="C40" s="244"/>
      <c r="D40" s="244"/>
      <c r="E40" s="244"/>
      <c r="F40" s="244"/>
      <c r="G40" s="244"/>
      <c r="H40" s="244"/>
      <c r="I40" s="244"/>
      <c r="J40" s="244"/>
      <c r="K40" s="244"/>
      <c r="L40" s="244"/>
      <c r="M40" s="244"/>
      <c r="N40" s="244"/>
      <c r="O40" s="244"/>
      <c r="P40" s="1231"/>
      <c r="Q40" s="244"/>
    </row>
    <row r="41" spans="2:17" ht="17.25" x14ac:dyDescent="0.15">
      <c r="B41" s="245" t="s">
        <v>560</v>
      </c>
      <c r="C41" s="246"/>
      <c r="D41" s="246"/>
      <c r="E41" s="246"/>
      <c r="F41" s="246"/>
      <c r="G41" s="246"/>
      <c r="H41" s="246"/>
      <c r="I41" s="246"/>
      <c r="J41" s="246"/>
      <c r="K41" s="246"/>
      <c r="L41" s="246"/>
      <c r="M41" s="246"/>
      <c r="N41" s="246"/>
      <c r="O41" s="246"/>
      <c r="P41" s="247"/>
    </row>
    <row r="42" spans="2:17" ht="13.5" x14ac:dyDescent="0.15">
      <c r="B42" s="248"/>
      <c r="C42" s="244"/>
      <c r="D42" s="244"/>
      <c r="E42" s="244"/>
      <c r="F42" s="244"/>
      <c r="G42" s="1230" t="s">
        <v>556</v>
      </c>
      <c r="I42" s="1229"/>
      <c r="J42" s="1229"/>
      <c r="K42" s="1229"/>
      <c r="L42" s="244"/>
      <c r="M42" s="244"/>
      <c r="N42" s="244"/>
      <c r="O42" s="244"/>
    </row>
    <row r="43" spans="2:17" ht="13.5" x14ac:dyDescent="0.15">
      <c r="B43" s="248"/>
      <c r="C43" s="244"/>
      <c r="D43" s="244"/>
      <c r="E43" s="244"/>
      <c r="F43" s="244"/>
      <c r="G43" s="1243"/>
      <c r="H43" s="1227"/>
      <c r="I43" s="1227"/>
      <c r="J43" s="1227"/>
      <c r="K43" s="1227"/>
      <c r="L43" s="1227"/>
      <c r="M43" s="1227"/>
      <c r="N43" s="1227"/>
      <c r="O43" s="1226"/>
    </row>
    <row r="44" spans="2:17" ht="13.5" x14ac:dyDescent="0.15">
      <c r="B44" s="248"/>
      <c r="C44" s="244"/>
      <c r="D44" s="244"/>
      <c r="E44" s="244"/>
      <c r="F44" s="244"/>
      <c r="G44" s="1225"/>
      <c r="H44" s="1224"/>
      <c r="I44" s="1224"/>
      <c r="J44" s="1224"/>
      <c r="K44" s="1224"/>
      <c r="L44" s="1224"/>
      <c r="M44" s="1224"/>
      <c r="N44" s="1224"/>
      <c r="O44" s="1223"/>
    </row>
    <row r="45" spans="2:17" ht="13.5" x14ac:dyDescent="0.15">
      <c r="B45" s="248"/>
      <c r="C45" s="244"/>
      <c r="D45" s="244"/>
      <c r="E45" s="244"/>
      <c r="F45" s="244"/>
      <c r="G45" s="1225"/>
      <c r="H45" s="1224"/>
      <c r="I45" s="1224"/>
      <c r="J45" s="1224"/>
      <c r="K45" s="1224"/>
      <c r="L45" s="1224"/>
      <c r="M45" s="1224"/>
      <c r="N45" s="1224"/>
      <c r="O45" s="1223"/>
    </row>
    <row r="46" spans="2:17" ht="13.5" x14ac:dyDescent="0.15">
      <c r="B46" s="248"/>
      <c r="C46" s="244"/>
      <c r="D46" s="244"/>
      <c r="E46" s="244"/>
      <c r="F46" s="244"/>
      <c r="G46" s="1225"/>
      <c r="H46" s="1224"/>
      <c r="I46" s="1224"/>
      <c r="J46" s="1224"/>
      <c r="K46" s="1224"/>
      <c r="L46" s="1224"/>
      <c r="M46" s="1224"/>
      <c r="N46" s="1224"/>
      <c r="O46" s="1223"/>
    </row>
    <row r="47" spans="2:17" ht="13.5" x14ac:dyDescent="0.15">
      <c r="B47" s="248"/>
      <c r="C47" s="244"/>
      <c r="D47" s="244"/>
      <c r="E47" s="244"/>
      <c r="F47" s="244"/>
      <c r="G47" s="1222"/>
      <c r="H47" s="1221"/>
      <c r="I47" s="1221"/>
      <c r="J47" s="1221"/>
      <c r="K47" s="1221"/>
      <c r="L47" s="1221"/>
      <c r="M47" s="1221"/>
      <c r="N47" s="1221"/>
      <c r="O47" s="1220"/>
    </row>
    <row r="48" spans="2:17" ht="13.5" x14ac:dyDescent="0.15">
      <c r="B48" s="248"/>
      <c r="C48" s="244"/>
      <c r="D48" s="244"/>
      <c r="E48" s="244"/>
      <c r="F48" s="244"/>
      <c r="G48" s="244"/>
      <c r="H48" s="1242"/>
      <c r="I48" s="1242"/>
      <c r="J48" s="1242"/>
    </row>
    <row r="49" spans="1:17" ht="13.5" x14ac:dyDescent="0.15">
      <c r="B49" s="248"/>
      <c r="C49" s="244"/>
      <c r="D49" s="244"/>
      <c r="E49" s="244"/>
      <c r="F49" s="244"/>
      <c r="G49" s="243" t="s">
        <v>559</v>
      </c>
    </row>
    <row r="50" spans="1:17" ht="13.5" x14ac:dyDescent="0.15">
      <c r="B50" s="248"/>
      <c r="C50" s="244"/>
      <c r="D50" s="244"/>
      <c r="E50" s="244"/>
      <c r="F50" s="244"/>
      <c r="G50" s="1213"/>
      <c r="H50" s="1212"/>
      <c r="I50" s="1212"/>
      <c r="J50" s="1211"/>
      <c r="K50" s="1210" t="s">
        <v>523</v>
      </c>
      <c r="L50" s="1210" t="s">
        <v>524</v>
      </c>
      <c r="M50" s="1210" t="s">
        <v>525</v>
      </c>
      <c r="N50" s="1210" t="s">
        <v>526</v>
      </c>
      <c r="O50" s="1210" t="s">
        <v>527</v>
      </c>
    </row>
    <row r="51" spans="1:17" ht="13.5" x14ac:dyDescent="0.15">
      <c r="B51" s="248"/>
      <c r="C51" s="244"/>
      <c r="D51" s="244"/>
      <c r="E51" s="244"/>
      <c r="F51" s="244"/>
      <c r="G51" s="1209" t="s">
        <v>553</v>
      </c>
      <c r="H51" s="1208"/>
      <c r="I51" s="1207" t="s">
        <v>551</v>
      </c>
      <c r="J51" s="1207"/>
      <c r="K51" s="1241"/>
      <c r="L51" s="1241"/>
      <c r="M51" s="1241"/>
      <c r="N51" s="1241"/>
      <c r="O51" s="1241"/>
    </row>
    <row r="52" spans="1:17" ht="13.5" x14ac:dyDescent="0.15">
      <c r="B52" s="248"/>
      <c r="C52" s="244"/>
      <c r="D52" s="244"/>
      <c r="E52" s="244"/>
      <c r="F52" s="244"/>
      <c r="G52" s="1205"/>
      <c r="H52" s="1204"/>
      <c r="I52" s="1206"/>
      <c r="J52" s="1206"/>
      <c r="K52" s="1195"/>
      <c r="L52" s="1195"/>
      <c r="M52" s="1195"/>
      <c r="N52" s="1195"/>
      <c r="O52" s="1195"/>
    </row>
    <row r="53" spans="1:17" ht="13.5" x14ac:dyDescent="0.15">
      <c r="A53" s="1232"/>
      <c r="B53" s="248"/>
      <c r="C53" s="244"/>
      <c r="D53" s="244"/>
      <c r="E53" s="244"/>
      <c r="F53" s="244"/>
      <c r="G53" s="1205"/>
      <c r="H53" s="1204"/>
      <c r="I53" s="1197" t="s">
        <v>558</v>
      </c>
      <c r="J53" s="1197"/>
      <c r="K53" s="1240"/>
      <c r="L53" s="1240"/>
      <c r="M53" s="1240"/>
      <c r="N53" s="1240"/>
      <c r="O53" s="1240"/>
    </row>
    <row r="54" spans="1:17" ht="13.5" x14ac:dyDescent="0.15">
      <c r="A54" s="1232"/>
      <c r="B54" s="248"/>
      <c r="C54" s="244"/>
      <c r="D54" s="244"/>
      <c r="E54" s="244"/>
      <c r="F54" s="244"/>
      <c r="G54" s="1202"/>
      <c r="H54" s="1201"/>
      <c r="I54" s="1197"/>
      <c r="J54" s="1197"/>
      <c r="K54" s="1200"/>
      <c r="L54" s="1200"/>
      <c r="M54" s="1200"/>
      <c r="N54" s="1200"/>
      <c r="O54" s="1200"/>
    </row>
    <row r="55" spans="1:17" ht="13.5" x14ac:dyDescent="0.15">
      <c r="A55" s="1232"/>
      <c r="B55" s="248"/>
      <c r="C55" s="244"/>
      <c r="D55" s="244"/>
      <c r="E55" s="244"/>
      <c r="F55" s="244"/>
      <c r="G55" s="1199" t="s">
        <v>552</v>
      </c>
      <c r="H55" s="1198"/>
      <c r="I55" s="1197" t="s">
        <v>551</v>
      </c>
      <c r="J55" s="1197"/>
      <c r="K55" s="1241"/>
      <c r="L55" s="1241"/>
      <c r="M55" s="1241"/>
      <c r="N55" s="1241"/>
      <c r="O55" s="1241"/>
    </row>
    <row r="56" spans="1:17" ht="13.5" x14ac:dyDescent="0.15">
      <c r="A56" s="1232"/>
      <c r="B56" s="248"/>
      <c r="C56" s="244"/>
      <c r="D56" s="244"/>
      <c r="E56" s="244"/>
      <c r="F56" s="244"/>
      <c r="G56" s="1194"/>
      <c r="H56" s="1193"/>
      <c r="I56" s="1197"/>
      <c r="J56" s="1197"/>
      <c r="K56" s="1195"/>
      <c r="L56" s="1195"/>
      <c r="M56" s="1195"/>
      <c r="N56" s="1195"/>
      <c r="O56" s="1195"/>
    </row>
    <row r="57" spans="1:17" s="1232" customFormat="1" ht="13.5" x14ac:dyDescent="0.15">
      <c r="B57" s="1233"/>
      <c r="C57" s="1229"/>
      <c r="D57" s="1229"/>
      <c r="E57" s="1229"/>
      <c r="F57" s="1229"/>
      <c r="G57" s="1194"/>
      <c r="H57" s="1193"/>
      <c r="I57" s="1189" t="s">
        <v>558</v>
      </c>
      <c r="J57" s="1189"/>
      <c r="K57" s="1240"/>
      <c r="L57" s="1240"/>
      <c r="M57" s="1240"/>
      <c r="N57" s="1240"/>
      <c r="O57" s="1240"/>
      <c r="P57" s="1238"/>
      <c r="Q57" s="1233"/>
    </row>
    <row r="58" spans="1:17" s="1232" customFormat="1" ht="13.5" x14ac:dyDescent="0.15">
      <c r="A58" s="243"/>
      <c r="B58" s="1233"/>
      <c r="C58" s="1229"/>
      <c r="D58" s="1229"/>
      <c r="E58" s="1229"/>
      <c r="F58" s="1229"/>
      <c r="G58" s="1191"/>
      <c r="H58" s="1190"/>
      <c r="I58" s="1189"/>
      <c r="J58" s="1189"/>
      <c r="K58" s="1200"/>
      <c r="L58" s="1200"/>
      <c r="M58" s="1200"/>
      <c r="N58" s="1200"/>
      <c r="O58" s="1200"/>
      <c r="P58" s="1238"/>
      <c r="Q58" s="1233"/>
    </row>
    <row r="59" spans="1:17" s="1232" customFormat="1" ht="13.5" x14ac:dyDescent="0.15">
      <c r="A59" s="243"/>
      <c r="B59" s="1233"/>
      <c r="C59" s="1229"/>
      <c r="D59" s="1229"/>
      <c r="E59" s="1229"/>
      <c r="F59" s="1229"/>
      <c r="G59" s="1229"/>
      <c r="H59" s="1229"/>
      <c r="I59" s="1229"/>
      <c r="J59" s="1229"/>
      <c r="K59" s="1239"/>
      <c r="L59" s="1239"/>
      <c r="M59" s="1239"/>
      <c r="N59" s="1239"/>
      <c r="O59" s="1239"/>
      <c r="P59" s="1238"/>
      <c r="Q59" s="1233"/>
    </row>
    <row r="60" spans="1:17" s="1232" customFormat="1" ht="13.5" x14ac:dyDescent="0.15">
      <c r="A60" s="243"/>
      <c r="B60" s="1233"/>
      <c r="C60" s="1229"/>
      <c r="D60" s="1229"/>
      <c r="E60" s="1229"/>
      <c r="F60" s="1229"/>
      <c r="G60" s="1229"/>
      <c r="H60" s="1229"/>
      <c r="I60" s="1229"/>
      <c r="J60" s="1229"/>
      <c r="K60" s="1239"/>
      <c r="L60" s="1239"/>
      <c r="M60" s="1239"/>
      <c r="N60" s="1239"/>
      <c r="O60" s="1239"/>
      <c r="P60" s="1238"/>
      <c r="Q60" s="1233"/>
    </row>
    <row r="61" spans="1:17" s="1232" customFormat="1" ht="13.5" x14ac:dyDescent="0.15">
      <c r="A61" s="243"/>
      <c r="B61" s="1237"/>
      <c r="C61" s="1236"/>
      <c r="D61" s="1236"/>
      <c r="E61" s="1236"/>
      <c r="F61" s="1236"/>
      <c r="G61" s="1236"/>
      <c r="H61" s="1236"/>
      <c r="I61" s="1236"/>
      <c r="J61" s="1236"/>
      <c r="K61" s="1236"/>
      <c r="L61" s="1236"/>
      <c r="M61" s="1235"/>
      <c r="N61" s="1235"/>
      <c r="O61" s="1235"/>
      <c r="P61" s="1234"/>
      <c r="Q61" s="1233"/>
    </row>
    <row r="62" spans="1:17" ht="13.5" x14ac:dyDescent="0.15">
      <c r="B62" s="1231"/>
      <c r="C62" s="1231"/>
      <c r="D62" s="1231"/>
      <c r="E62" s="1231"/>
      <c r="F62" s="1231"/>
      <c r="G62" s="1231"/>
      <c r="H62" s="1231"/>
      <c r="I62" s="1231"/>
      <c r="J62" s="1231"/>
      <c r="K62" s="1231"/>
      <c r="L62" s="1231"/>
      <c r="M62" s="1231"/>
      <c r="N62" s="1231"/>
      <c r="O62" s="1231"/>
      <c r="P62" s="1231"/>
      <c r="Q62" s="244"/>
    </row>
    <row r="63" spans="1:17" ht="17.25" x14ac:dyDescent="0.15">
      <c r="B63" s="307" t="s">
        <v>557</v>
      </c>
      <c r="C63" s="244"/>
      <c r="D63" s="244"/>
      <c r="E63" s="244"/>
      <c r="F63" s="244"/>
      <c r="G63" s="244"/>
      <c r="H63" s="244"/>
      <c r="I63" s="244"/>
      <c r="J63" s="244"/>
      <c r="K63" s="244"/>
      <c r="L63" s="244"/>
      <c r="M63" s="244"/>
      <c r="N63" s="244"/>
      <c r="O63" s="244"/>
    </row>
    <row r="64" spans="1:17" ht="13.5" x14ac:dyDescent="0.15">
      <c r="B64" s="248"/>
      <c r="C64" s="244"/>
      <c r="D64" s="244"/>
      <c r="E64" s="244"/>
      <c r="F64" s="244"/>
      <c r="G64" s="1230" t="s">
        <v>556</v>
      </c>
      <c r="I64" s="1229"/>
      <c r="J64" s="1229"/>
      <c r="K64" s="1229"/>
      <c r="L64" s="244"/>
      <c r="M64" s="244"/>
      <c r="N64" s="244"/>
      <c r="O64" s="244"/>
    </row>
    <row r="65" spans="2:30" ht="13.5" x14ac:dyDescent="0.15">
      <c r="B65" s="248"/>
      <c r="C65" s="244"/>
      <c r="D65" s="244"/>
      <c r="E65" s="244"/>
      <c r="F65" s="244"/>
      <c r="G65" s="1228" t="s">
        <v>555</v>
      </c>
      <c r="H65" s="1227"/>
      <c r="I65" s="1227"/>
      <c r="J65" s="1227"/>
      <c r="K65" s="1227"/>
      <c r="L65" s="1227"/>
      <c r="M65" s="1227"/>
      <c r="N65" s="1227"/>
      <c r="O65" s="1226"/>
    </row>
    <row r="66" spans="2:30" ht="13.5" x14ac:dyDescent="0.15">
      <c r="B66" s="248"/>
      <c r="C66" s="244"/>
      <c r="D66" s="244"/>
      <c r="E66" s="244"/>
      <c r="F66" s="244"/>
      <c r="G66" s="1225"/>
      <c r="H66" s="1224"/>
      <c r="I66" s="1224"/>
      <c r="J66" s="1224"/>
      <c r="K66" s="1224"/>
      <c r="L66" s="1224"/>
      <c r="M66" s="1224"/>
      <c r="N66" s="1224"/>
      <c r="O66" s="1223"/>
    </row>
    <row r="67" spans="2:30" ht="13.5" x14ac:dyDescent="0.15">
      <c r="B67" s="248"/>
      <c r="C67" s="244"/>
      <c r="D67" s="244"/>
      <c r="E67" s="244"/>
      <c r="F67" s="244"/>
      <c r="G67" s="1225"/>
      <c r="H67" s="1224"/>
      <c r="I67" s="1224"/>
      <c r="J67" s="1224"/>
      <c r="K67" s="1224"/>
      <c r="L67" s="1224"/>
      <c r="M67" s="1224"/>
      <c r="N67" s="1224"/>
      <c r="O67" s="1223"/>
    </row>
    <row r="68" spans="2:30" ht="13.5" x14ac:dyDescent="0.15">
      <c r="B68" s="248"/>
      <c r="C68" s="244"/>
      <c r="D68" s="244"/>
      <c r="E68" s="244"/>
      <c r="F68" s="244"/>
      <c r="G68" s="1225"/>
      <c r="H68" s="1224"/>
      <c r="I68" s="1224"/>
      <c r="J68" s="1224"/>
      <c r="K68" s="1224"/>
      <c r="L68" s="1224"/>
      <c r="M68" s="1224"/>
      <c r="N68" s="1224"/>
      <c r="O68" s="1223"/>
    </row>
    <row r="69" spans="2:30" ht="13.5" x14ac:dyDescent="0.15">
      <c r="B69" s="248"/>
      <c r="C69" s="244"/>
      <c r="D69" s="244"/>
      <c r="E69" s="244"/>
      <c r="F69" s="244"/>
      <c r="G69" s="1222"/>
      <c r="H69" s="1221"/>
      <c r="I69" s="1221"/>
      <c r="J69" s="1221"/>
      <c r="K69" s="1221"/>
      <c r="L69" s="1221"/>
      <c r="M69" s="1221"/>
      <c r="N69" s="1221"/>
      <c r="O69" s="1220"/>
    </row>
    <row r="70" spans="2:30" ht="13.5" x14ac:dyDescent="0.15">
      <c r="B70" s="248"/>
      <c r="C70" s="244"/>
      <c r="D70" s="244"/>
      <c r="E70" s="244"/>
      <c r="F70" s="244"/>
      <c r="G70" s="244"/>
      <c r="H70" s="1219"/>
      <c r="I70" s="1219"/>
      <c r="J70" s="1216"/>
      <c r="K70" s="1216"/>
      <c r="L70" s="1215"/>
      <c r="M70" s="1216"/>
      <c r="N70" s="1215"/>
      <c r="O70" s="1214"/>
    </row>
    <row r="71" spans="2:30" ht="13.5" x14ac:dyDescent="0.15">
      <c r="B71" s="248"/>
      <c r="C71" s="244"/>
      <c r="D71" s="244"/>
      <c r="E71" s="244"/>
      <c r="F71" s="244"/>
      <c r="G71" s="1218" t="s">
        <v>554</v>
      </c>
      <c r="I71" s="1217"/>
      <c r="J71" s="1216"/>
      <c r="K71" s="1216"/>
      <c r="L71" s="1215"/>
      <c r="M71" s="1216"/>
      <c r="N71" s="1215"/>
      <c r="O71" s="1214"/>
    </row>
    <row r="72" spans="2:30" ht="13.5" x14ac:dyDescent="0.15">
      <c r="B72" s="248"/>
      <c r="C72" s="244"/>
      <c r="D72" s="244"/>
      <c r="E72" s="244"/>
      <c r="F72" s="244"/>
      <c r="G72" s="1213"/>
      <c r="H72" s="1212"/>
      <c r="I72" s="1212"/>
      <c r="J72" s="1211"/>
      <c r="K72" s="1210" t="s">
        <v>523</v>
      </c>
      <c r="L72" s="1210" t="s">
        <v>524</v>
      </c>
      <c r="M72" s="1210" t="s">
        <v>525</v>
      </c>
      <c r="N72" s="1210" t="s">
        <v>526</v>
      </c>
      <c r="O72" s="1210" t="s">
        <v>527</v>
      </c>
    </row>
    <row r="73" spans="2:30" ht="13.5" x14ac:dyDescent="0.15">
      <c r="B73" s="248"/>
      <c r="C73" s="244"/>
      <c r="D73" s="244"/>
      <c r="E73" s="244"/>
      <c r="F73" s="244"/>
      <c r="G73" s="1209" t="s">
        <v>553</v>
      </c>
      <c r="H73" s="1208"/>
      <c r="I73" s="1207" t="s">
        <v>551</v>
      </c>
      <c r="J73" s="1207"/>
      <c r="K73" s="1196">
        <v>103.7</v>
      </c>
      <c r="L73" s="1196">
        <v>78.400000000000006</v>
      </c>
      <c r="M73" s="1195">
        <v>74.5</v>
      </c>
      <c r="N73" s="1195">
        <v>66.5</v>
      </c>
      <c r="O73" s="1195">
        <v>61.6</v>
      </c>
      <c r="S73" s="243">
        <v>9.9</v>
      </c>
    </row>
    <row r="74" spans="2:30" ht="13.5" x14ac:dyDescent="0.15">
      <c r="B74" s="248"/>
      <c r="C74" s="244"/>
      <c r="D74" s="244"/>
      <c r="E74" s="244"/>
      <c r="F74" s="244"/>
      <c r="G74" s="1205"/>
      <c r="H74" s="1204"/>
      <c r="I74" s="1206"/>
      <c r="J74" s="1206"/>
      <c r="K74" s="1196"/>
      <c r="L74" s="1196"/>
      <c r="M74" s="1195"/>
      <c r="N74" s="1195"/>
      <c r="O74" s="1195"/>
    </row>
    <row r="75" spans="2:30" ht="13.5" x14ac:dyDescent="0.15">
      <c r="B75" s="248"/>
      <c r="C75" s="244"/>
      <c r="D75" s="244"/>
      <c r="E75" s="244"/>
      <c r="F75" s="244"/>
      <c r="G75" s="1205"/>
      <c r="H75" s="1204"/>
      <c r="I75" s="1197" t="s">
        <v>550</v>
      </c>
      <c r="J75" s="1197"/>
      <c r="K75" s="1203">
        <v>17.100000000000001</v>
      </c>
      <c r="L75" s="1203">
        <v>15.8</v>
      </c>
      <c r="M75" s="1203">
        <v>14.2</v>
      </c>
      <c r="N75" s="1203">
        <v>12.4</v>
      </c>
      <c r="O75" s="1203">
        <v>10.3</v>
      </c>
      <c r="U75" s="243">
        <v>81.2</v>
      </c>
      <c r="W75" s="243">
        <v>87.2</v>
      </c>
      <c r="Y75" s="243">
        <v>99.8</v>
      </c>
      <c r="AA75" s="243">
        <v>109.5</v>
      </c>
      <c r="AC75" s="243">
        <v>115.2</v>
      </c>
    </row>
    <row r="76" spans="2:30" ht="13.5" x14ac:dyDescent="0.15">
      <c r="B76" s="248"/>
      <c r="C76" s="244"/>
      <c r="D76" s="244"/>
      <c r="E76" s="244"/>
      <c r="F76" s="244"/>
      <c r="G76" s="1202"/>
      <c r="H76" s="1201"/>
      <c r="I76" s="1197"/>
      <c r="J76" s="1197"/>
      <c r="K76" s="1200"/>
      <c r="L76" s="1200"/>
      <c r="M76" s="1200"/>
      <c r="N76" s="1200"/>
      <c r="O76" s="1200"/>
    </row>
    <row r="77" spans="2:30" ht="13.5" x14ac:dyDescent="0.15">
      <c r="B77" s="248"/>
      <c r="C77" s="244"/>
      <c r="D77" s="244"/>
      <c r="E77" s="244"/>
      <c r="F77" s="244"/>
      <c r="G77" s="1199" t="s">
        <v>552</v>
      </c>
      <c r="H77" s="1198"/>
      <c r="I77" s="1197" t="s">
        <v>551</v>
      </c>
      <c r="J77" s="1197"/>
      <c r="K77" s="1196">
        <v>75.900000000000006</v>
      </c>
      <c r="L77" s="1196">
        <v>64.599999999999994</v>
      </c>
      <c r="M77" s="1195">
        <v>52.8</v>
      </c>
      <c r="N77" s="1195">
        <v>48.6</v>
      </c>
      <c r="O77" s="1195">
        <v>32.799999999999997</v>
      </c>
      <c r="R77" s="243">
        <v>12.3</v>
      </c>
      <c r="T77" s="243">
        <v>11.1</v>
      </c>
    </row>
    <row r="78" spans="2:30" ht="13.5" x14ac:dyDescent="0.15">
      <c r="B78" s="248"/>
      <c r="C78" s="244"/>
      <c r="D78" s="244"/>
      <c r="E78" s="244"/>
      <c r="F78" s="244"/>
      <c r="G78" s="1194"/>
      <c r="H78" s="1193"/>
      <c r="I78" s="1197"/>
      <c r="J78" s="1197"/>
      <c r="K78" s="1196"/>
      <c r="L78" s="1196"/>
      <c r="M78" s="1195"/>
      <c r="N78" s="1195"/>
      <c r="O78" s="1195"/>
    </row>
    <row r="79" spans="2:30" ht="13.5" x14ac:dyDescent="0.15">
      <c r="B79" s="248"/>
      <c r="C79" s="244"/>
      <c r="D79" s="244"/>
      <c r="E79" s="244"/>
      <c r="F79" s="244"/>
      <c r="G79" s="1194"/>
      <c r="H79" s="1193"/>
      <c r="I79" s="1192" t="s">
        <v>550</v>
      </c>
      <c r="J79" s="1189"/>
      <c r="K79" s="1188">
        <v>13.5</v>
      </c>
      <c r="L79" s="1188">
        <v>12.4</v>
      </c>
      <c r="M79" s="1188">
        <v>11.5</v>
      </c>
      <c r="N79" s="1188">
        <v>10.4</v>
      </c>
      <c r="O79" s="1188">
        <v>9.5</v>
      </c>
      <c r="V79" s="243">
        <v>53.5</v>
      </c>
      <c r="X79" s="243">
        <v>48.2</v>
      </c>
      <c r="Z79" s="243">
        <v>34.200000000000003</v>
      </c>
      <c r="AB79" s="243">
        <v>30.3</v>
      </c>
      <c r="AD79" s="243">
        <v>28.9</v>
      </c>
    </row>
    <row r="80" spans="2:30" ht="13.5" x14ac:dyDescent="0.15">
      <c r="B80" s="248"/>
      <c r="C80" s="244"/>
      <c r="D80" s="244"/>
      <c r="E80" s="244"/>
      <c r="F80" s="244"/>
      <c r="G80" s="1191"/>
      <c r="H80" s="1190"/>
      <c r="I80" s="1189"/>
      <c r="J80" s="1189"/>
      <c r="K80" s="1188"/>
      <c r="L80" s="1188"/>
      <c r="M80" s="1188"/>
      <c r="N80" s="1188"/>
      <c r="O80" s="1188"/>
    </row>
    <row r="81" spans="2:17" ht="13.5" x14ac:dyDescent="0.15">
      <c r="B81" s="248"/>
      <c r="C81" s="244"/>
      <c r="D81" s="244"/>
      <c r="E81" s="244"/>
      <c r="F81" s="244"/>
      <c r="G81" s="244"/>
      <c r="H81" s="244"/>
      <c r="I81" s="244"/>
      <c r="J81" s="244"/>
      <c r="K81" s="1187"/>
      <c r="L81" s="244"/>
      <c r="M81" s="244"/>
      <c r="N81" s="244"/>
      <c r="O81" s="244"/>
    </row>
    <row r="82" spans="2:17" ht="17.25" x14ac:dyDescent="0.15">
      <c r="B82" s="248"/>
      <c r="C82" s="244"/>
      <c r="D82" s="244"/>
      <c r="E82" s="244"/>
      <c r="F82" s="244"/>
      <c r="G82" s="244"/>
      <c r="H82" s="244"/>
      <c r="I82" s="244"/>
      <c r="J82" s="244"/>
      <c r="K82" s="1186"/>
      <c r="L82" s="1186"/>
      <c r="M82" s="1186"/>
      <c r="N82" s="1186"/>
      <c r="O82" s="1186"/>
    </row>
    <row r="83" spans="2:17" ht="13.5" x14ac:dyDescent="0.15">
      <c r="B83" s="340"/>
      <c r="C83" s="306"/>
      <c r="D83" s="306"/>
      <c r="E83" s="306"/>
      <c r="F83" s="306"/>
      <c r="G83" s="306"/>
      <c r="H83" s="306"/>
      <c r="I83" s="306"/>
      <c r="J83" s="306"/>
      <c r="K83" s="306"/>
      <c r="L83" s="306"/>
      <c r="M83" s="306"/>
      <c r="N83" s="306"/>
      <c r="O83" s="306"/>
      <c r="P83" s="341"/>
    </row>
    <row r="84" spans="2:17" ht="13.5" x14ac:dyDescent="0.15">
      <c r="H84" s="244"/>
      <c r="I84" s="244"/>
      <c r="J84" s="244"/>
      <c r="K84" s="244"/>
      <c r="L84" s="244"/>
      <c r="M84" s="244"/>
      <c r="N84" s="244"/>
      <c r="O84" s="244"/>
      <c r="P84" s="244"/>
      <c r="Q84" s="244"/>
    </row>
    <row r="85" spans="2:17" ht="13.5" x14ac:dyDescent="0.15">
      <c r="B85" s="244"/>
      <c r="C85" s="244"/>
      <c r="D85" s="244"/>
      <c r="E85" s="244"/>
      <c r="F85" s="244"/>
      <c r="G85" s="244"/>
      <c r="H85" s="244"/>
      <c r="I85" s="244"/>
      <c r="J85" s="244"/>
      <c r="K85" s="244"/>
      <c r="L85" s="244"/>
      <c r="M85" s="244"/>
      <c r="N85" s="244"/>
      <c r="O85" s="244"/>
      <c r="P85" s="244"/>
      <c r="Q85" s="244"/>
    </row>
    <row r="86" spans="2:17" ht="13.5" hidden="1" x14ac:dyDescent="0.15">
      <c r="B86" s="244"/>
      <c r="C86" s="244"/>
      <c r="D86" s="244"/>
      <c r="E86" s="244"/>
      <c r="F86" s="244"/>
      <c r="G86" s="244"/>
      <c r="H86" s="244"/>
      <c r="I86" s="244"/>
      <c r="J86" s="244"/>
      <c r="K86" s="244"/>
      <c r="L86" s="244"/>
      <c r="M86" s="244"/>
      <c r="N86" s="244"/>
      <c r="O86" s="244"/>
      <c r="P86" s="244"/>
      <c r="Q86" s="244"/>
    </row>
    <row r="87" spans="2:17" ht="13.5" hidden="1" x14ac:dyDescent="0.15">
      <c r="B87" s="244"/>
      <c r="C87" s="244"/>
      <c r="D87" s="244"/>
      <c r="E87" s="244"/>
      <c r="F87" s="244"/>
      <c r="G87" s="244"/>
      <c r="H87" s="244"/>
      <c r="I87" s="244"/>
      <c r="J87" s="244"/>
      <c r="K87" s="1185"/>
      <c r="L87" s="244"/>
      <c r="M87" s="244"/>
      <c r="N87" s="244"/>
      <c r="O87" s="244"/>
      <c r="P87" s="244"/>
      <c r="Q87" s="244"/>
    </row>
    <row r="88" spans="2:17" ht="13.5" hidden="1" x14ac:dyDescent="0.15">
      <c r="B88" s="244"/>
      <c r="C88" s="244"/>
      <c r="D88" s="244"/>
      <c r="E88" s="244"/>
      <c r="F88" s="244"/>
      <c r="G88" s="244"/>
      <c r="H88" s="244"/>
      <c r="I88" s="244"/>
      <c r="J88" s="244"/>
      <c r="K88" s="244"/>
      <c r="L88" s="244"/>
      <c r="M88" s="244"/>
      <c r="N88" s="244"/>
      <c r="O88" s="244"/>
      <c r="P88" s="244"/>
      <c r="Q88" s="244"/>
    </row>
    <row r="89" spans="2:17" ht="13.5" hidden="1" x14ac:dyDescent="0.15">
      <c r="B89" s="244"/>
      <c r="C89" s="244"/>
      <c r="D89" s="244"/>
      <c r="E89" s="244"/>
      <c r="F89" s="244"/>
      <c r="G89" s="244"/>
      <c r="H89" s="244"/>
      <c r="I89" s="244"/>
      <c r="J89" s="244"/>
      <c r="K89" s="244"/>
      <c r="L89" s="244"/>
      <c r="M89" s="244"/>
      <c r="N89" s="244"/>
      <c r="O89" s="244"/>
      <c r="P89" s="244"/>
      <c r="Q89" s="244"/>
    </row>
    <row r="90" spans="2:17" ht="13.5" hidden="1" x14ac:dyDescent="0.15">
      <c r="B90" s="244"/>
      <c r="C90" s="244"/>
      <c r="D90" s="244"/>
      <c r="E90" s="244"/>
      <c r="F90" s="244"/>
      <c r="G90" s="244"/>
      <c r="H90" s="244"/>
      <c r="I90" s="244"/>
      <c r="J90" s="244"/>
      <c r="K90" s="244"/>
      <c r="L90" s="244"/>
      <c r="M90" s="244"/>
      <c r="N90" s="244"/>
      <c r="O90" s="244"/>
      <c r="P90" s="244"/>
      <c r="Q90" s="244"/>
    </row>
    <row r="91" spans="2:17" ht="13.5"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N75:N76"/>
    <mergeCell ref="O75:O76"/>
    <mergeCell ref="N77:N78"/>
    <mergeCell ref="O77:O78"/>
    <mergeCell ref="I79:J80"/>
    <mergeCell ref="K79:K80"/>
    <mergeCell ref="L79:L80"/>
    <mergeCell ref="M79:M80"/>
    <mergeCell ref="N79:N80"/>
    <mergeCell ref="O79:O80"/>
    <mergeCell ref="G77:H80"/>
    <mergeCell ref="I77:J78"/>
    <mergeCell ref="K77:K78"/>
    <mergeCell ref="L77:L78"/>
    <mergeCell ref="M77:M78"/>
    <mergeCell ref="K75:K76"/>
    <mergeCell ref="L75:L76"/>
    <mergeCell ref="M75:M76"/>
    <mergeCell ref="G65:O69"/>
    <mergeCell ref="G72:J72"/>
    <mergeCell ref="G73:H76"/>
    <mergeCell ref="I73:J74"/>
    <mergeCell ref="K73:K74"/>
    <mergeCell ref="L73:L74"/>
    <mergeCell ref="M73:M74"/>
    <mergeCell ref="N73:N74"/>
    <mergeCell ref="O73:O74"/>
    <mergeCell ref="I75:J76"/>
    <mergeCell ref="N53:N54"/>
    <mergeCell ref="O53:O54"/>
    <mergeCell ref="N55:N56"/>
    <mergeCell ref="O55:O56"/>
    <mergeCell ref="I57:J58"/>
    <mergeCell ref="K57:K58"/>
    <mergeCell ref="L57:L58"/>
    <mergeCell ref="M57:M58"/>
    <mergeCell ref="N57:N58"/>
    <mergeCell ref="O57:O58"/>
    <mergeCell ref="G55:H58"/>
    <mergeCell ref="I55:J56"/>
    <mergeCell ref="K55:K56"/>
    <mergeCell ref="L55:L56"/>
    <mergeCell ref="M55:M56"/>
    <mergeCell ref="K53:K54"/>
    <mergeCell ref="L53:L54"/>
    <mergeCell ref="M53:M54"/>
    <mergeCell ref="G43:O47"/>
    <mergeCell ref="G50:J50"/>
    <mergeCell ref="G51:H54"/>
    <mergeCell ref="I51:J52"/>
    <mergeCell ref="K51:K52"/>
    <mergeCell ref="L51:L52"/>
    <mergeCell ref="M51:M52"/>
    <mergeCell ref="N51:N52"/>
    <mergeCell ref="O51:O52"/>
    <mergeCell ref="I53:J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106" zoomScaleNormal="100" zoomScaleSheetLayoutView="70" workbookViewId="0">
      <selection activeCell="I77" sqref="I77:J78"/>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55" zoomScale="25" zoomScaleNormal="25" zoomScaleSheetLayoutView="55" workbookViewId="0">
      <selection activeCell="I77" sqref="I77:J78"/>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522</v>
      </c>
      <c r="G2" s="111"/>
      <c r="H2" s="112"/>
    </row>
    <row r="3" spans="1:8" x14ac:dyDescent="0.15">
      <c r="A3" s="108" t="s">
        <v>515</v>
      </c>
      <c r="B3" s="113"/>
      <c r="C3" s="114"/>
      <c r="D3" s="115">
        <v>27800</v>
      </c>
      <c r="E3" s="116"/>
      <c r="F3" s="117">
        <v>67088</v>
      </c>
      <c r="G3" s="118"/>
      <c r="H3" s="119"/>
    </row>
    <row r="4" spans="1:8" x14ac:dyDescent="0.15">
      <c r="A4" s="120"/>
      <c r="B4" s="121"/>
      <c r="C4" s="122"/>
      <c r="D4" s="123">
        <v>11444</v>
      </c>
      <c r="E4" s="124"/>
      <c r="F4" s="125">
        <v>37146</v>
      </c>
      <c r="G4" s="126"/>
      <c r="H4" s="127"/>
    </row>
    <row r="5" spans="1:8" x14ac:dyDescent="0.15">
      <c r="A5" s="108" t="s">
        <v>517</v>
      </c>
      <c r="B5" s="113"/>
      <c r="C5" s="114"/>
      <c r="D5" s="115">
        <v>27672</v>
      </c>
      <c r="E5" s="116"/>
      <c r="F5" s="117">
        <v>70489</v>
      </c>
      <c r="G5" s="118"/>
      <c r="H5" s="119"/>
    </row>
    <row r="6" spans="1:8" x14ac:dyDescent="0.15">
      <c r="A6" s="120"/>
      <c r="B6" s="121"/>
      <c r="C6" s="122"/>
      <c r="D6" s="123">
        <v>22212</v>
      </c>
      <c r="E6" s="124"/>
      <c r="F6" s="125">
        <v>37817</v>
      </c>
      <c r="G6" s="126"/>
      <c r="H6" s="127"/>
    </row>
    <row r="7" spans="1:8" x14ac:dyDescent="0.15">
      <c r="A7" s="108" t="s">
        <v>518</v>
      </c>
      <c r="B7" s="113"/>
      <c r="C7" s="114"/>
      <c r="D7" s="115">
        <v>118768</v>
      </c>
      <c r="E7" s="116"/>
      <c r="F7" s="117">
        <v>84389</v>
      </c>
      <c r="G7" s="118"/>
      <c r="H7" s="119"/>
    </row>
    <row r="8" spans="1:8" x14ac:dyDescent="0.15">
      <c r="A8" s="120"/>
      <c r="B8" s="121"/>
      <c r="C8" s="122"/>
      <c r="D8" s="123">
        <v>63054</v>
      </c>
      <c r="E8" s="124"/>
      <c r="F8" s="125">
        <v>44339</v>
      </c>
      <c r="G8" s="126"/>
      <c r="H8" s="127"/>
    </row>
    <row r="9" spans="1:8" x14ac:dyDescent="0.15">
      <c r="A9" s="108" t="s">
        <v>519</v>
      </c>
      <c r="B9" s="113"/>
      <c r="C9" s="114"/>
      <c r="D9" s="115">
        <v>46684</v>
      </c>
      <c r="E9" s="116"/>
      <c r="F9" s="117">
        <v>83623</v>
      </c>
      <c r="G9" s="118"/>
      <c r="H9" s="119"/>
    </row>
    <row r="10" spans="1:8" x14ac:dyDescent="0.15">
      <c r="A10" s="120"/>
      <c r="B10" s="121"/>
      <c r="C10" s="122"/>
      <c r="D10" s="123">
        <v>19277</v>
      </c>
      <c r="E10" s="124"/>
      <c r="F10" s="125">
        <v>48787</v>
      </c>
      <c r="G10" s="126"/>
      <c r="H10" s="127"/>
    </row>
    <row r="11" spans="1:8" x14ac:dyDescent="0.15">
      <c r="A11" s="108" t="s">
        <v>520</v>
      </c>
      <c r="B11" s="113"/>
      <c r="C11" s="114"/>
      <c r="D11" s="115">
        <v>80661</v>
      </c>
      <c r="E11" s="116"/>
      <c r="F11" s="117">
        <v>87974</v>
      </c>
      <c r="G11" s="118"/>
      <c r="H11" s="119"/>
    </row>
    <row r="12" spans="1:8" x14ac:dyDescent="0.15">
      <c r="A12" s="120"/>
      <c r="B12" s="121"/>
      <c r="C12" s="128"/>
      <c r="D12" s="123">
        <v>39059</v>
      </c>
      <c r="E12" s="124"/>
      <c r="F12" s="125">
        <v>48183</v>
      </c>
      <c r="G12" s="126"/>
      <c r="H12" s="127"/>
    </row>
    <row r="13" spans="1:8" x14ac:dyDescent="0.15">
      <c r="A13" s="108"/>
      <c r="B13" s="113"/>
      <c r="C13" s="129"/>
      <c r="D13" s="130">
        <v>60317</v>
      </c>
      <c r="E13" s="131"/>
      <c r="F13" s="132">
        <v>78713</v>
      </c>
      <c r="G13" s="133"/>
      <c r="H13" s="119"/>
    </row>
    <row r="14" spans="1:8" x14ac:dyDescent="0.15">
      <c r="A14" s="120"/>
      <c r="B14" s="121"/>
      <c r="C14" s="122"/>
      <c r="D14" s="123">
        <v>31009</v>
      </c>
      <c r="E14" s="124"/>
      <c r="F14" s="125">
        <v>43254</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4.8600000000000003</v>
      </c>
      <c r="C19" s="134">
        <f>ROUND(VALUE(SUBSTITUTE(実質収支比率等に係る経年分析!G$48,"▲","-")),2)</f>
        <v>1.7</v>
      </c>
      <c r="D19" s="134">
        <f>ROUND(VALUE(SUBSTITUTE(実質収支比率等に係る経年分析!H$48,"▲","-")),2)</f>
        <v>2.27</v>
      </c>
      <c r="E19" s="134">
        <f>ROUND(VALUE(SUBSTITUTE(実質収支比率等に係る経年分析!I$48,"▲","-")),2)</f>
        <v>1.03</v>
      </c>
      <c r="F19" s="134">
        <f>ROUND(VALUE(SUBSTITUTE(実質収支比率等に係る経年分析!J$48,"▲","-")),2)</f>
        <v>1.1599999999999999</v>
      </c>
    </row>
    <row r="20" spans="1:11" x14ac:dyDescent="0.15">
      <c r="A20" s="134" t="s">
        <v>42</v>
      </c>
      <c r="B20" s="134">
        <f>ROUND(VALUE(SUBSTITUTE(実質収支比率等に係る経年分析!F$47,"▲","-")),2)</f>
        <v>16.05</v>
      </c>
      <c r="C20" s="134">
        <f>ROUND(VALUE(SUBSTITUTE(実質収支比率等に係る経年分析!G$47,"▲","-")),2)</f>
        <v>18.350000000000001</v>
      </c>
      <c r="D20" s="134">
        <f>ROUND(VALUE(SUBSTITUTE(実質収支比率等に係る経年分析!H$47,"▲","-")),2)</f>
        <v>19</v>
      </c>
      <c r="E20" s="134">
        <f>ROUND(VALUE(SUBSTITUTE(実質収支比率等に係る経年分析!I$47,"▲","-")),2)</f>
        <v>18.59</v>
      </c>
      <c r="F20" s="134">
        <f>ROUND(VALUE(SUBSTITUTE(実質収支比率等に係る経年分析!J$47,"▲","-")),2)</f>
        <v>18.55</v>
      </c>
    </row>
    <row r="21" spans="1:11" x14ac:dyDescent="0.15">
      <c r="A21" s="134" t="s">
        <v>43</v>
      </c>
      <c r="B21" s="134">
        <f>IF(ISNUMBER(VALUE(SUBSTITUTE(実質収支比率等に係る経年分析!F$49,"▲","-"))),ROUND(VALUE(SUBSTITUTE(実質収支比率等に係る経年分析!F$49,"▲","-")),2),NA())</f>
        <v>3.97</v>
      </c>
      <c r="C21" s="134">
        <f>IF(ISNUMBER(VALUE(SUBSTITUTE(実質収支比率等に係る経年分析!G$49,"▲","-"))),ROUND(VALUE(SUBSTITUTE(実質収支比率等に係る経年分析!G$49,"▲","-")),2),NA())</f>
        <v>-0.85</v>
      </c>
      <c r="D21" s="134">
        <f>IF(ISNUMBER(VALUE(SUBSTITUTE(実質収支比率等に係る経年分析!H$49,"▲","-"))),ROUND(VALUE(SUBSTITUTE(実質収支比率等に係る経年分析!H$49,"▲","-")),2),NA())</f>
        <v>1.19</v>
      </c>
      <c r="E21" s="134">
        <f>IF(ISNUMBER(VALUE(SUBSTITUTE(実質収支比率等に係る経年分析!I$49,"▲","-"))),ROUND(VALUE(SUBSTITUTE(実質収支比率等に係る経年分析!I$49,"▲","-")),2),NA())</f>
        <v>-1.88</v>
      </c>
      <c r="F21" s="134">
        <f>IF(ISNUMBER(VALUE(SUBSTITUTE(実質収支比率等に係る経年分析!J$49,"▲","-"))),ROUND(VALUE(SUBSTITUTE(実質収支比率等に係る経年分析!J$49,"▲","-")),2),NA())</f>
        <v>0.43</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0.34</v>
      </c>
    </row>
    <row r="30" spans="1:11" x14ac:dyDescent="0.15">
      <c r="A30" s="135" t="str">
        <f>IF(連結実質赤字比率に係る赤字・黒字の構成分析!C$40="",NA(),連結実質赤字比率に係る赤字・黒字の構成分析!C$40)</f>
        <v>公園墓地整備事業特別会計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0.45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0.45</v>
      </c>
    </row>
    <row r="31" spans="1:11" x14ac:dyDescent="0.15">
      <c r="A31" s="135" t="str">
        <f>IF(連結実質赤字比率に係る赤字・黒字の構成分析!C$39="",NA(),連結実質赤字比率に係る赤字・黒字の構成分析!C$39)</f>
        <v>農業共済事業会計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0.82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0.69</v>
      </c>
    </row>
    <row r="32" spans="1:11" x14ac:dyDescent="0.15">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4.4400000000000004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1.24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1.79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0.71</v>
      </c>
    </row>
    <row r="33" spans="1:16" x14ac:dyDescent="0.15">
      <c r="A33" s="135" t="str">
        <f>IF(連結実質赤字比率に係る赤字・黒字の構成分析!C$37="",NA(),連結実質赤字比率に係る赤字・黒字の構成分析!C$37)</f>
        <v>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5.01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4.4400000000000004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3.78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0.73</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0.55000000000000004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0.75</v>
      </c>
    </row>
    <row r="35" spans="1:16" x14ac:dyDescent="0.15">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2.96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2.4500000000000002</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10.38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9.41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8.77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7.71</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2404</v>
      </c>
      <c r="E42" s="136"/>
      <c r="F42" s="136"/>
      <c r="G42" s="136">
        <f>'実質公債費比率（分子）の構造'!L$52</f>
        <v>2399</v>
      </c>
      <c r="H42" s="136"/>
      <c r="I42" s="136"/>
      <c r="J42" s="136">
        <f>'実質公債費比率（分子）の構造'!M$52</f>
        <v>2389</v>
      </c>
      <c r="K42" s="136"/>
      <c r="L42" s="136"/>
      <c r="M42" s="136">
        <f>'実質公債費比率（分子）の構造'!N$52</f>
        <v>2422</v>
      </c>
      <c r="N42" s="136"/>
      <c r="O42" s="136"/>
      <c r="P42" s="136">
        <f>'実質公債費比率（分子）の構造'!O$52</f>
        <v>2322</v>
      </c>
    </row>
    <row r="43" spans="1:16" x14ac:dyDescent="0.15">
      <c r="A43" s="136" t="s">
        <v>51</v>
      </c>
      <c r="B43" s="136" t="str">
        <f>'実質公債費比率（分子）の構造'!K$51</f>
        <v>-</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290</v>
      </c>
      <c r="C44" s="136"/>
      <c r="D44" s="136"/>
      <c r="E44" s="136">
        <f>'実質公債費比率（分子）の構造'!L$50</f>
        <v>230</v>
      </c>
      <c r="F44" s="136"/>
      <c r="G44" s="136"/>
      <c r="H44" s="136">
        <f>'実質公債費比率（分子）の構造'!M$50</f>
        <v>165</v>
      </c>
      <c r="I44" s="136"/>
      <c r="J44" s="136"/>
      <c r="K44" s="136">
        <f>'実質公債費比率（分子）の構造'!N$50</f>
        <v>104</v>
      </c>
      <c r="L44" s="136"/>
      <c r="M44" s="136"/>
      <c r="N44" s="136">
        <f>'実質公債費比率（分子）の構造'!O$50</f>
        <v>24</v>
      </c>
      <c r="O44" s="136"/>
      <c r="P44" s="136"/>
    </row>
    <row r="45" spans="1:16" x14ac:dyDescent="0.15">
      <c r="A45" s="136" t="s">
        <v>53</v>
      </c>
      <c r="B45" s="136" t="str">
        <f>'実質公債費比率（分子）の構造'!K$49</f>
        <v>-</v>
      </c>
      <c r="C45" s="136"/>
      <c r="D45" s="136"/>
      <c r="E45" s="136">
        <f>'実質公債費比率（分子）の構造'!L$49</f>
        <v>0</v>
      </c>
      <c r="F45" s="136"/>
      <c r="G45" s="136"/>
      <c r="H45" s="136">
        <f>'実質公債費比率（分子）の構造'!M$49</f>
        <v>15</v>
      </c>
      <c r="I45" s="136"/>
      <c r="J45" s="136"/>
      <c r="K45" s="136">
        <f>'実質公債費比率（分子）の構造'!N$49</f>
        <v>44</v>
      </c>
      <c r="L45" s="136"/>
      <c r="M45" s="136"/>
      <c r="N45" s="136">
        <f>'実質公債費比率（分子）の構造'!O$49</f>
        <v>66</v>
      </c>
      <c r="O45" s="136"/>
      <c r="P45" s="136"/>
    </row>
    <row r="46" spans="1:16" x14ac:dyDescent="0.15">
      <c r="A46" s="136" t="s">
        <v>54</v>
      </c>
      <c r="B46" s="136">
        <f>'実質公債費比率（分子）の構造'!K$48</f>
        <v>1643</v>
      </c>
      <c r="C46" s="136"/>
      <c r="D46" s="136"/>
      <c r="E46" s="136">
        <f>'実質公債費比率（分子）の構造'!L$48</f>
        <v>1613</v>
      </c>
      <c r="F46" s="136"/>
      <c r="G46" s="136"/>
      <c r="H46" s="136">
        <f>'実質公債費比率（分子）の構造'!M$48</f>
        <v>1601</v>
      </c>
      <c r="I46" s="136"/>
      <c r="J46" s="136"/>
      <c r="K46" s="136">
        <f>'実質公債費比率（分子）の構造'!N$48</f>
        <v>1493</v>
      </c>
      <c r="L46" s="136"/>
      <c r="M46" s="136"/>
      <c r="N46" s="136">
        <f>'実質公債費比率（分子）の構造'!O$48</f>
        <v>1426</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2026</v>
      </c>
      <c r="C49" s="136"/>
      <c r="D49" s="136"/>
      <c r="E49" s="136">
        <f>'実質公債費比率（分子）の構造'!L$45</f>
        <v>1962</v>
      </c>
      <c r="F49" s="136"/>
      <c r="G49" s="136"/>
      <c r="H49" s="136">
        <f>'実質公債費比率（分子）の構造'!M$45</f>
        <v>1776</v>
      </c>
      <c r="I49" s="136"/>
      <c r="J49" s="136"/>
      <c r="K49" s="136">
        <f>'実質公債費比率（分子）の構造'!N$45</f>
        <v>1798</v>
      </c>
      <c r="L49" s="136"/>
      <c r="M49" s="136"/>
      <c r="N49" s="136">
        <f>'実質公債費比率（分子）の構造'!O$45</f>
        <v>1626</v>
      </c>
      <c r="O49" s="136"/>
      <c r="P49" s="136"/>
    </row>
    <row r="50" spans="1:16" x14ac:dyDescent="0.15">
      <c r="A50" s="136" t="s">
        <v>58</v>
      </c>
      <c r="B50" s="136" t="e">
        <f>NA()</f>
        <v>#N/A</v>
      </c>
      <c r="C50" s="136">
        <f>IF(ISNUMBER('実質公債費比率（分子）の構造'!K$53),'実質公債費比率（分子）の構造'!K$53,NA())</f>
        <v>1555</v>
      </c>
      <c r="D50" s="136" t="e">
        <f>NA()</f>
        <v>#N/A</v>
      </c>
      <c r="E50" s="136" t="e">
        <f>NA()</f>
        <v>#N/A</v>
      </c>
      <c r="F50" s="136">
        <f>IF(ISNUMBER('実質公債費比率（分子）の構造'!L$53),'実質公債費比率（分子）の構造'!L$53,NA())</f>
        <v>1406</v>
      </c>
      <c r="G50" s="136" t="e">
        <f>NA()</f>
        <v>#N/A</v>
      </c>
      <c r="H50" s="136" t="e">
        <f>NA()</f>
        <v>#N/A</v>
      </c>
      <c r="I50" s="136">
        <f>IF(ISNUMBER('実質公債費比率（分子）の構造'!M$53),'実質公債費比率（分子）の構造'!M$53,NA())</f>
        <v>1168</v>
      </c>
      <c r="J50" s="136" t="e">
        <f>NA()</f>
        <v>#N/A</v>
      </c>
      <c r="K50" s="136" t="e">
        <f>NA()</f>
        <v>#N/A</v>
      </c>
      <c r="L50" s="136">
        <f>IF(ISNUMBER('実質公債費比率（分子）の構造'!N$53),'実質公債費比率（分子）の構造'!N$53,NA())</f>
        <v>1017</v>
      </c>
      <c r="M50" s="136" t="e">
        <f>NA()</f>
        <v>#N/A</v>
      </c>
      <c r="N50" s="136" t="e">
        <f>NA()</f>
        <v>#N/A</v>
      </c>
      <c r="O50" s="136">
        <f>IF(ISNUMBER('実質公債費比率（分子）の構造'!O$53),'実質公債費比率（分子）の構造'!O$53,NA())</f>
        <v>820</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23932</v>
      </c>
      <c r="E56" s="135"/>
      <c r="F56" s="135"/>
      <c r="G56" s="135">
        <f>'将来負担比率（分子）の構造'!J$51</f>
        <v>24136</v>
      </c>
      <c r="H56" s="135"/>
      <c r="I56" s="135"/>
      <c r="J56" s="135">
        <f>'将来負担比率（分子）の構造'!K$51</f>
        <v>23735</v>
      </c>
      <c r="K56" s="135"/>
      <c r="L56" s="135"/>
      <c r="M56" s="135">
        <f>'将来負担比率（分子）の構造'!L$51</f>
        <v>23119</v>
      </c>
      <c r="N56" s="135"/>
      <c r="O56" s="135"/>
      <c r="P56" s="135">
        <f>'将来負担比率（分子）の構造'!M$51</f>
        <v>23238</v>
      </c>
    </row>
    <row r="57" spans="1:16" x14ac:dyDescent="0.15">
      <c r="A57" s="135" t="s">
        <v>34</v>
      </c>
      <c r="B57" s="135"/>
      <c r="C57" s="135"/>
      <c r="D57" s="135">
        <f>'将来負担比率（分子）の構造'!I$50</f>
        <v>2397</v>
      </c>
      <c r="E57" s="135"/>
      <c r="F57" s="135"/>
      <c r="G57" s="135">
        <f>'将来負担比率（分子）の構造'!J$50</f>
        <v>2245</v>
      </c>
      <c r="H57" s="135"/>
      <c r="I57" s="135"/>
      <c r="J57" s="135">
        <f>'将来負担比率（分子）の構造'!K$50</f>
        <v>2080</v>
      </c>
      <c r="K57" s="135"/>
      <c r="L57" s="135"/>
      <c r="M57" s="135">
        <f>'将来負担比率（分子）の構造'!L$50</f>
        <v>1995</v>
      </c>
      <c r="N57" s="135"/>
      <c r="O57" s="135"/>
      <c r="P57" s="135">
        <f>'将来負担比率（分子）の構造'!M$50</f>
        <v>1918</v>
      </c>
    </row>
    <row r="58" spans="1:16" x14ac:dyDescent="0.15">
      <c r="A58" s="135" t="s">
        <v>33</v>
      </c>
      <c r="B58" s="135"/>
      <c r="C58" s="135"/>
      <c r="D58" s="135">
        <f>'将来負担比率（分子）の構造'!I$49</f>
        <v>3539</v>
      </c>
      <c r="E58" s="135"/>
      <c r="F58" s="135"/>
      <c r="G58" s="135">
        <f>'将来負担比率（分子）の構造'!J$49</f>
        <v>3667</v>
      </c>
      <c r="H58" s="135"/>
      <c r="I58" s="135"/>
      <c r="J58" s="135">
        <f>'将来負担比率（分子）の構造'!K$49</f>
        <v>3726</v>
      </c>
      <c r="K58" s="135"/>
      <c r="L58" s="135"/>
      <c r="M58" s="135">
        <f>'将来負担比率（分子）の構造'!L$49</f>
        <v>3587</v>
      </c>
      <c r="N58" s="135"/>
      <c r="O58" s="135"/>
      <c r="P58" s="135">
        <f>'将来負担比率（分子）の構造'!M$49</f>
        <v>3785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2827</v>
      </c>
      <c r="C62" s="135"/>
      <c r="D62" s="135"/>
      <c r="E62" s="135">
        <f>'将来負担比率（分子）の構造'!J$45</f>
        <v>2702</v>
      </c>
      <c r="F62" s="135"/>
      <c r="G62" s="135"/>
      <c r="H62" s="135">
        <f>'将来負担比率（分子）の構造'!K$45</f>
        <v>2217</v>
      </c>
      <c r="I62" s="135"/>
      <c r="J62" s="135"/>
      <c r="K62" s="135">
        <f>'将来負担比率（分子）の構造'!L$45</f>
        <v>1741</v>
      </c>
      <c r="L62" s="135"/>
      <c r="M62" s="135"/>
      <c r="N62" s="135">
        <f>'将来負担比率（分子）の構造'!M$45</f>
        <v>1384</v>
      </c>
      <c r="O62" s="135"/>
      <c r="P62" s="135"/>
    </row>
    <row r="63" spans="1:16" x14ac:dyDescent="0.15">
      <c r="A63" s="135" t="s">
        <v>27</v>
      </c>
      <c r="B63" s="135">
        <f>'将来負担比率（分子）の構造'!I$44</f>
        <v>50</v>
      </c>
      <c r="C63" s="135"/>
      <c r="D63" s="135"/>
      <c r="E63" s="135">
        <f>'将来負担比率（分子）の構造'!J$44</f>
        <v>60</v>
      </c>
      <c r="F63" s="135"/>
      <c r="G63" s="135"/>
      <c r="H63" s="135">
        <f>'将来負担比率（分子）の構造'!K$44</f>
        <v>165</v>
      </c>
      <c r="I63" s="135"/>
      <c r="J63" s="135"/>
      <c r="K63" s="135">
        <f>'将来負担比率（分子）の構造'!L$44</f>
        <v>178</v>
      </c>
      <c r="L63" s="135"/>
      <c r="M63" s="135"/>
      <c r="N63" s="135">
        <f>'将来負担比率（分子）の構造'!M$44</f>
        <v>122</v>
      </c>
      <c r="O63" s="135"/>
      <c r="P63" s="135"/>
    </row>
    <row r="64" spans="1:16" x14ac:dyDescent="0.15">
      <c r="A64" s="135" t="s">
        <v>26</v>
      </c>
      <c r="B64" s="135">
        <f>'将来負担比率（分子）の構造'!I$43</f>
        <v>20049</v>
      </c>
      <c r="C64" s="135"/>
      <c r="D64" s="135"/>
      <c r="E64" s="135">
        <f>'将来負担比率（分子）の構造'!J$43</f>
        <v>18629</v>
      </c>
      <c r="F64" s="135"/>
      <c r="G64" s="135"/>
      <c r="H64" s="135">
        <f>'将来負担比率（分子）の構造'!K$43</f>
        <v>17161</v>
      </c>
      <c r="I64" s="135"/>
      <c r="J64" s="135"/>
      <c r="K64" s="135">
        <f>'将来負担比率（分子）の構造'!L$43</f>
        <v>15794</v>
      </c>
      <c r="L64" s="135"/>
      <c r="M64" s="135"/>
      <c r="N64" s="135">
        <f>'将来負担比率（分子）の構造'!M$43</f>
        <v>14669</v>
      </c>
      <c r="O64" s="135"/>
      <c r="P64" s="135"/>
    </row>
    <row r="65" spans="1:16" x14ac:dyDescent="0.15">
      <c r="A65" s="135" t="s">
        <v>25</v>
      </c>
      <c r="B65" s="135">
        <f>'将来負担比率（分子）の構造'!I$42</f>
        <v>2841</v>
      </c>
      <c r="C65" s="135"/>
      <c r="D65" s="135"/>
      <c r="E65" s="135">
        <f>'将来負担比率（分子）の構造'!J$42</f>
        <v>2413</v>
      </c>
      <c r="F65" s="135"/>
      <c r="G65" s="135"/>
      <c r="H65" s="135">
        <f>'将来負担比率（分子）の構造'!K$42</f>
        <v>215</v>
      </c>
      <c r="I65" s="135"/>
      <c r="J65" s="135"/>
      <c r="K65" s="135">
        <f>'将来負担比率（分子）の構造'!L$42</f>
        <v>75</v>
      </c>
      <c r="L65" s="135"/>
      <c r="M65" s="135"/>
      <c r="N65" s="135">
        <f>'将来負担比率（分子）の構造'!M$42</f>
        <v>44</v>
      </c>
      <c r="O65" s="135"/>
      <c r="P65" s="135"/>
    </row>
    <row r="66" spans="1:16" x14ac:dyDescent="0.15">
      <c r="A66" s="135" t="s">
        <v>24</v>
      </c>
      <c r="B66" s="135">
        <f>'将来負担比率（分子）の構造'!I$41</f>
        <v>14136</v>
      </c>
      <c r="C66" s="135"/>
      <c r="D66" s="135"/>
      <c r="E66" s="135">
        <f>'将来負担比率（分子）の構造'!J$41</f>
        <v>13821</v>
      </c>
      <c r="F66" s="135"/>
      <c r="G66" s="135"/>
      <c r="H66" s="135">
        <f>'将来負担比率（分子）の構造'!K$41</f>
        <v>16978</v>
      </c>
      <c r="I66" s="135"/>
      <c r="J66" s="135"/>
      <c r="K66" s="135">
        <f>'将来負担比率（分子）の構造'!L$41</f>
        <v>17238</v>
      </c>
      <c r="L66" s="135"/>
      <c r="M66" s="135"/>
      <c r="N66" s="135">
        <f>'将来負担比率（分子）の構造'!M$41</f>
        <v>18766</v>
      </c>
      <c r="O66" s="135"/>
      <c r="P66" s="135"/>
    </row>
    <row r="67" spans="1:16" x14ac:dyDescent="0.15">
      <c r="A67" s="135" t="s">
        <v>62</v>
      </c>
      <c r="B67" s="135" t="e">
        <f>NA()</f>
        <v>#N/A</v>
      </c>
      <c r="C67" s="135">
        <f>IF(ISNUMBER('将来負担比率（分子）の構造'!I$52), IF('将来負担比率（分子）の構造'!I$52 &lt; 0, 0, '将来負担比率（分子）の構造'!I$52), NA())</f>
        <v>10034</v>
      </c>
      <c r="D67" s="135" t="e">
        <f>NA()</f>
        <v>#N/A</v>
      </c>
      <c r="E67" s="135" t="e">
        <f>NA()</f>
        <v>#N/A</v>
      </c>
      <c r="F67" s="135">
        <f>IF(ISNUMBER('将来負担比率（分子）の構造'!J$52), IF('将来負担比率（分子）の構造'!J$52 &lt; 0, 0, '将来負担比率（分子）の構造'!J$52), NA())</f>
        <v>7576</v>
      </c>
      <c r="G67" s="135" t="e">
        <f>NA()</f>
        <v>#N/A</v>
      </c>
      <c r="H67" s="135" t="e">
        <f>NA()</f>
        <v>#N/A</v>
      </c>
      <c r="I67" s="135">
        <f>IF(ISNUMBER('将来負担比率（分子）の構造'!K$52), IF('将来負担比率（分子）の構造'!K$52 &lt; 0, 0, '将来負担比率（分子）の構造'!K$52), NA())</f>
        <v>7195</v>
      </c>
      <c r="J67" s="135" t="e">
        <f>NA()</f>
        <v>#N/A</v>
      </c>
      <c r="K67" s="135" t="e">
        <f>NA()</f>
        <v>#N/A</v>
      </c>
      <c r="L67" s="135">
        <f>IF(ISNUMBER('将来負担比率（分子）の構造'!L$52), IF('将来負担比率（分子）の構造'!L$52 &lt; 0, 0, '将来負担比率（分子）の構造'!L$52), NA())</f>
        <v>6325</v>
      </c>
      <c r="M67" s="135" t="e">
        <f>NA()</f>
        <v>#N/A</v>
      </c>
      <c r="N67" s="135" t="e">
        <f>NA()</f>
        <v>#N/A</v>
      </c>
      <c r="O67" s="135">
        <f>IF(ISNUMBER('将来負担比率（分子）の構造'!M$52), IF('将来負担比率（分子）の構造'!M$52 &lt; 0, 0, '将来負担比率（分子）の構造'!M$52), NA())</f>
        <v>6044</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H1" zoomScale="75" zoomScaleNormal="75" workbookViewId="0">
      <selection activeCell="AP4" sqref="AP4:BN4"/>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6811175</v>
      </c>
      <c r="S5" s="583"/>
      <c r="T5" s="583"/>
      <c r="U5" s="583"/>
      <c r="V5" s="583"/>
      <c r="W5" s="583"/>
      <c r="X5" s="583"/>
      <c r="Y5" s="584"/>
      <c r="Z5" s="585">
        <v>32.6</v>
      </c>
      <c r="AA5" s="585"/>
      <c r="AB5" s="585"/>
      <c r="AC5" s="585"/>
      <c r="AD5" s="586">
        <v>6583012</v>
      </c>
      <c r="AE5" s="586"/>
      <c r="AF5" s="586"/>
      <c r="AG5" s="586"/>
      <c r="AH5" s="586"/>
      <c r="AI5" s="586"/>
      <c r="AJ5" s="586"/>
      <c r="AK5" s="586"/>
      <c r="AL5" s="587">
        <v>57.7</v>
      </c>
      <c r="AM5" s="588"/>
      <c r="AN5" s="588"/>
      <c r="AO5" s="589"/>
      <c r="AP5" s="579" t="s">
        <v>207</v>
      </c>
      <c r="AQ5" s="580"/>
      <c r="AR5" s="580"/>
      <c r="AS5" s="580"/>
      <c r="AT5" s="580"/>
      <c r="AU5" s="580"/>
      <c r="AV5" s="580"/>
      <c r="AW5" s="580"/>
      <c r="AX5" s="580"/>
      <c r="AY5" s="580"/>
      <c r="AZ5" s="580"/>
      <c r="BA5" s="580"/>
      <c r="BB5" s="580"/>
      <c r="BC5" s="580"/>
      <c r="BD5" s="580"/>
      <c r="BE5" s="580"/>
      <c r="BF5" s="581"/>
      <c r="BG5" s="593">
        <v>6583012</v>
      </c>
      <c r="BH5" s="594"/>
      <c r="BI5" s="594"/>
      <c r="BJ5" s="594"/>
      <c r="BK5" s="594"/>
      <c r="BL5" s="594"/>
      <c r="BM5" s="594"/>
      <c r="BN5" s="595"/>
      <c r="BO5" s="596">
        <v>96.7</v>
      </c>
      <c r="BP5" s="596"/>
      <c r="BQ5" s="596"/>
      <c r="BR5" s="596"/>
      <c r="BS5" s="597">
        <v>107062</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x14ac:dyDescent="0.15">
      <c r="B6" s="590" t="s">
        <v>211</v>
      </c>
      <c r="C6" s="591"/>
      <c r="D6" s="591"/>
      <c r="E6" s="591"/>
      <c r="F6" s="591"/>
      <c r="G6" s="591"/>
      <c r="H6" s="591"/>
      <c r="I6" s="591"/>
      <c r="J6" s="591"/>
      <c r="K6" s="591"/>
      <c r="L6" s="591"/>
      <c r="M6" s="591"/>
      <c r="N6" s="591"/>
      <c r="O6" s="591"/>
      <c r="P6" s="591"/>
      <c r="Q6" s="592"/>
      <c r="R6" s="593">
        <v>171921</v>
      </c>
      <c r="S6" s="594"/>
      <c r="T6" s="594"/>
      <c r="U6" s="594"/>
      <c r="V6" s="594"/>
      <c r="W6" s="594"/>
      <c r="X6" s="594"/>
      <c r="Y6" s="595"/>
      <c r="Z6" s="596">
        <v>0.8</v>
      </c>
      <c r="AA6" s="596"/>
      <c r="AB6" s="596"/>
      <c r="AC6" s="596"/>
      <c r="AD6" s="597">
        <v>171921</v>
      </c>
      <c r="AE6" s="597"/>
      <c r="AF6" s="597"/>
      <c r="AG6" s="597"/>
      <c r="AH6" s="597"/>
      <c r="AI6" s="597"/>
      <c r="AJ6" s="597"/>
      <c r="AK6" s="597"/>
      <c r="AL6" s="598">
        <v>1.5</v>
      </c>
      <c r="AM6" s="599"/>
      <c r="AN6" s="599"/>
      <c r="AO6" s="600"/>
      <c r="AP6" s="590" t="s">
        <v>212</v>
      </c>
      <c r="AQ6" s="591"/>
      <c r="AR6" s="591"/>
      <c r="AS6" s="591"/>
      <c r="AT6" s="591"/>
      <c r="AU6" s="591"/>
      <c r="AV6" s="591"/>
      <c r="AW6" s="591"/>
      <c r="AX6" s="591"/>
      <c r="AY6" s="591"/>
      <c r="AZ6" s="591"/>
      <c r="BA6" s="591"/>
      <c r="BB6" s="591"/>
      <c r="BC6" s="591"/>
      <c r="BD6" s="591"/>
      <c r="BE6" s="591"/>
      <c r="BF6" s="592"/>
      <c r="BG6" s="593">
        <v>6583012</v>
      </c>
      <c r="BH6" s="594"/>
      <c r="BI6" s="594"/>
      <c r="BJ6" s="594"/>
      <c r="BK6" s="594"/>
      <c r="BL6" s="594"/>
      <c r="BM6" s="594"/>
      <c r="BN6" s="595"/>
      <c r="BO6" s="596">
        <v>96.7</v>
      </c>
      <c r="BP6" s="596"/>
      <c r="BQ6" s="596"/>
      <c r="BR6" s="596"/>
      <c r="BS6" s="597">
        <v>107062</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173122</v>
      </c>
      <c r="CS6" s="594"/>
      <c r="CT6" s="594"/>
      <c r="CU6" s="594"/>
      <c r="CV6" s="594"/>
      <c r="CW6" s="594"/>
      <c r="CX6" s="594"/>
      <c r="CY6" s="595"/>
      <c r="CZ6" s="596">
        <v>0.8</v>
      </c>
      <c r="DA6" s="596"/>
      <c r="DB6" s="596"/>
      <c r="DC6" s="596"/>
      <c r="DD6" s="602" t="s">
        <v>214</v>
      </c>
      <c r="DE6" s="594"/>
      <c r="DF6" s="594"/>
      <c r="DG6" s="594"/>
      <c r="DH6" s="594"/>
      <c r="DI6" s="594"/>
      <c r="DJ6" s="594"/>
      <c r="DK6" s="594"/>
      <c r="DL6" s="594"/>
      <c r="DM6" s="594"/>
      <c r="DN6" s="594"/>
      <c r="DO6" s="594"/>
      <c r="DP6" s="595"/>
      <c r="DQ6" s="602">
        <v>173122</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13626</v>
      </c>
      <c r="S7" s="594"/>
      <c r="T7" s="594"/>
      <c r="U7" s="594"/>
      <c r="V7" s="594"/>
      <c r="W7" s="594"/>
      <c r="X7" s="594"/>
      <c r="Y7" s="595"/>
      <c r="Z7" s="596">
        <v>0.1</v>
      </c>
      <c r="AA7" s="596"/>
      <c r="AB7" s="596"/>
      <c r="AC7" s="596"/>
      <c r="AD7" s="597">
        <v>13626</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2674750</v>
      </c>
      <c r="BH7" s="594"/>
      <c r="BI7" s="594"/>
      <c r="BJ7" s="594"/>
      <c r="BK7" s="594"/>
      <c r="BL7" s="594"/>
      <c r="BM7" s="594"/>
      <c r="BN7" s="595"/>
      <c r="BO7" s="596">
        <v>39.299999999999997</v>
      </c>
      <c r="BP7" s="596"/>
      <c r="BQ7" s="596"/>
      <c r="BR7" s="596"/>
      <c r="BS7" s="597">
        <v>107062</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2384252</v>
      </c>
      <c r="CS7" s="594"/>
      <c r="CT7" s="594"/>
      <c r="CU7" s="594"/>
      <c r="CV7" s="594"/>
      <c r="CW7" s="594"/>
      <c r="CX7" s="594"/>
      <c r="CY7" s="595"/>
      <c r="CZ7" s="596">
        <v>11.5</v>
      </c>
      <c r="DA7" s="596"/>
      <c r="DB7" s="596"/>
      <c r="DC7" s="596"/>
      <c r="DD7" s="602">
        <v>261280</v>
      </c>
      <c r="DE7" s="594"/>
      <c r="DF7" s="594"/>
      <c r="DG7" s="594"/>
      <c r="DH7" s="594"/>
      <c r="DI7" s="594"/>
      <c r="DJ7" s="594"/>
      <c r="DK7" s="594"/>
      <c r="DL7" s="594"/>
      <c r="DM7" s="594"/>
      <c r="DN7" s="594"/>
      <c r="DO7" s="594"/>
      <c r="DP7" s="595"/>
      <c r="DQ7" s="602">
        <v>1743773</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43872</v>
      </c>
      <c r="S8" s="594"/>
      <c r="T8" s="594"/>
      <c r="U8" s="594"/>
      <c r="V8" s="594"/>
      <c r="W8" s="594"/>
      <c r="X8" s="594"/>
      <c r="Y8" s="595"/>
      <c r="Z8" s="596">
        <v>0.2</v>
      </c>
      <c r="AA8" s="596"/>
      <c r="AB8" s="596"/>
      <c r="AC8" s="596"/>
      <c r="AD8" s="597">
        <v>43872</v>
      </c>
      <c r="AE8" s="597"/>
      <c r="AF8" s="597"/>
      <c r="AG8" s="597"/>
      <c r="AH8" s="597"/>
      <c r="AI8" s="597"/>
      <c r="AJ8" s="597"/>
      <c r="AK8" s="597"/>
      <c r="AL8" s="598">
        <v>0.4</v>
      </c>
      <c r="AM8" s="599"/>
      <c r="AN8" s="599"/>
      <c r="AO8" s="600"/>
      <c r="AP8" s="590" t="s">
        <v>219</v>
      </c>
      <c r="AQ8" s="591"/>
      <c r="AR8" s="591"/>
      <c r="AS8" s="591"/>
      <c r="AT8" s="591"/>
      <c r="AU8" s="591"/>
      <c r="AV8" s="591"/>
      <c r="AW8" s="591"/>
      <c r="AX8" s="591"/>
      <c r="AY8" s="591"/>
      <c r="AZ8" s="591"/>
      <c r="BA8" s="591"/>
      <c r="BB8" s="591"/>
      <c r="BC8" s="591"/>
      <c r="BD8" s="591"/>
      <c r="BE8" s="591"/>
      <c r="BF8" s="592"/>
      <c r="BG8" s="593">
        <v>75848</v>
      </c>
      <c r="BH8" s="594"/>
      <c r="BI8" s="594"/>
      <c r="BJ8" s="594"/>
      <c r="BK8" s="594"/>
      <c r="BL8" s="594"/>
      <c r="BM8" s="594"/>
      <c r="BN8" s="595"/>
      <c r="BO8" s="596">
        <v>1.1000000000000001</v>
      </c>
      <c r="BP8" s="596"/>
      <c r="BQ8" s="596"/>
      <c r="BR8" s="596"/>
      <c r="BS8" s="602" t="s">
        <v>110</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6032100</v>
      </c>
      <c r="CS8" s="594"/>
      <c r="CT8" s="594"/>
      <c r="CU8" s="594"/>
      <c r="CV8" s="594"/>
      <c r="CW8" s="594"/>
      <c r="CX8" s="594"/>
      <c r="CY8" s="595"/>
      <c r="CZ8" s="596">
        <v>29.1</v>
      </c>
      <c r="DA8" s="596"/>
      <c r="DB8" s="596"/>
      <c r="DC8" s="596"/>
      <c r="DD8" s="602">
        <v>213799</v>
      </c>
      <c r="DE8" s="594"/>
      <c r="DF8" s="594"/>
      <c r="DG8" s="594"/>
      <c r="DH8" s="594"/>
      <c r="DI8" s="594"/>
      <c r="DJ8" s="594"/>
      <c r="DK8" s="594"/>
      <c r="DL8" s="594"/>
      <c r="DM8" s="594"/>
      <c r="DN8" s="594"/>
      <c r="DO8" s="594"/>
      <c r="DP8" s="595"/>
      <c r="DQ8" s="602">
        <v>3284033</v>
      </c>
      <c r="DR8" s="594"/>
      <c r="DS8" s="594"/>
      <c r="DT8" s="594"/>
      <c r="DU8" s="594"/>
      <c r="DV8" s="594"/>
      <c r="DW8" s="594"/>
      <c r="DX8" s="594"/>
      <c r="DY8" s="594"/>
      <c r="DZ8" s="594"/>
      <c r="EA8" s="594"/>
      <c r="EB8" s="594"/>
      <c r="EC8" s="603"/>
    </row>
    <row r="9" spans="2:143" ht="11.25" customHeight="1" x14ac:dyDescent="0.15">
      <c r="B9" s="590" t="s">
        <v>221</v>
      </c>
      <c r="C9" s="591"/>
      <c r="D9" s="591"/>
      <c r="E9" s="591"/>
      <c r="F9" s="591"/>
      <c r="G9" s="591"/>
      <c r="H9" s="591"/>
      <c r="I9" s="591"/>
      <c r="J9" s="591"/>
      <c r="K9" s="591"/>
      <c r="L9" s="591"/>
      <c r="M9" s="591"/>
      <c r="N9" s="591"/>
      <c r="O9" s="591"/>
      <c r="P9" s="591"/>
      <c r="Q9" s="592"/>
      <c r="R9" s="593">
        <v>43196</v>
      </c>
      <c r="S9" s="594"/>
      <c r="T9" s="594"/>
      <c r="U9" s="594"/>
      <c r="V9" s="594"/>
      <c r="W9" s="594"/>
      <c r="X9" s="594"/>
      <c r="Y9" s="595"/>
      <c r="Z9" s="596">
        <v>0.2</v>
      </c>
      <c r="AA9" s="596"/>
      <c r="AB9" s="596"/>
      <c r="AC9" s="596"/>
      <c r="AD9" s="597">
        <v>43196</v>
      </c>
      <c r="AE9" s="597"/>
      <c r="AF9" s="597"/>
      <c r="AG9" s="597"/>
      <c r="AH9" s="597"/>
      <c r="AI9" s="597"/>
      <c r="AJ9" s="597"/>
      <c r="AK9" s="597"/>
      <c r="AL9" s="598">
        <v>0.4</v>
      </c>
      <c r="AM9" s="599"/>
      <c r="AN9" s="599"/>
      <c r="AO9" s="600"/>
      <c r="AP9" s="590" t="s">
        <v>222</v>
      </c>
      <c r="AQ9" s="591"/>
      <c r="AR9" s="591"/>
      <c r="AS9" s="591"/>
      <c r="AT9" s="591"/>
      <c r="AU9" s="591"/>
      <c r="AV9" s="591"/>
      <c r="AW9" s="591"/>
      <c r="AX9" s="591"/>
      <c r="AY9" s="591"/>
      <c r="AZ9" s="591"/>
      <c r="BA9" s="591"/>
      <c r="BB9" s="591"/>
      <c r="BC9" s="591"/>
      <c r="BD9" s="591"/>
      <c r="BE9" s="591"/>
      <c r="BF9" s="592"/>
      <c r="BG9" s="593">
        <v>1983060</v>
      </c>
      <c r="BH9" s="594"/>
      <c r="BI9" s="594"/>
      <c r="BJ9" s="594"/>
      <c r="BK9" s="594"/>
      <c r="BL9" s="594"/>
      <c r="BM9" s="594"/>
      <c r="BN9" s="595"/>
      <c r="BO9" s="596">
        <v>29.1</v>
      </c>
      <c r="BP9" s="596"/>
      <c r="BQ9" s="596"/>
      <c r="BR9" s="596"/>
      <c r="BS9" s="602" t="s">
        <v>110</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2604833</v>
      </c>
      <c r="CS9" s="594"/>
      <c r="CT9" s="594"/>
      <c r="CU9" s="594"/>
      <c r="CV9" s="594"/>
      <c r="CW9" s="594"/>
      <c r="CX9" s="594"/>
      <c r="CY9" s="595"/>
      <c r="CZ9" s="596">
        <v>12.6</v>
      </c>
      <c r="DA9" s="596"/>
      <c r="DB9" s="596"/>
      <c r="DC9" s="596"/>
      <c r="DD9" s="602">
        <v>360302</v>
      </c>
      <c r="DE9" s="594"/>
      <c r="DF9" s="594"/>
      <c r="DG9" s="594"/>
      <c r="DH9" s="594"/>
      <c r="DI9" s="594"/>
      <c r="DJ9" s="594"/>
      <c r="DK9" s="594"/>
      <c r="DL9" s="594"/>
      <c r="DM9" s="594"/>
      <c r="DN9" s="594"/>
      <c r="DO9" s="594"/>
      <c r="DP9" s="595"/>
      <c r="DQ9" s="602">
        <v>2083609</v>
      </c>
      <c r="DR9" s="594"/>
      <c r="DS9" s="594"/>
      <c r="DT9" s="594"/>
      <c r="DU9" s="594"/>
      <c r="DV9" s="594"/>
      <c r="DW9" s="594"/>
      <c r="DX9" s="594"/>
      <c r="DY9" s="594"/>
      <c r="DZ9" s="594"/>
      <c r="EA9" s="594"/>
      <c r="EB9" s="594"/>
      <c r="EC9" s="603"/>
    </row>
    <row r="10" spans="2:143" ht="11.25" customHeight="1" x14ac:dyDescent="0.15">
      <c r="B10" s="590" t="s">
        <v>224</v>
      </c>
      <c r="C10" s="591"/>
      <c r="D10" s="591"/>
      <c r="E10" s="591"/>
      <c r="F10" s="591"/>
      <c r="G10" s="591"/>
      <c r="H10" s="591"/>
      <c r="I10" s="591"/>
      <c r="J10" s="591"/>
      <c r="K10" s="591"/>
      <c r="L10" s="591"/>
      <c r="M10" s="591"/>
      <c r="N10" s="591"/>
      <c r="O10" s="591"/>
      <c r="P10" s="591"/>
      <c r="Q10" s="592"/>
      <c r="R10" s="593">
        <v>882323</v>
      </c>
      <c r="S10" s="594"/>
      <c r="T10" s="594"/>
      <c r="U10" s="594"/>
      <c r="V10" s="594"/>
      <c r="W10" s="594"/>
      <c r="X10" s="594"/>
      <c r="Y10" s="595"/>
      <c r="Z10" s="596">
        <v>4.2</v>
      </c>
      <c r="AA10" s="596"/>
      <c r="AB10" s="596"/>
      <c r="AC10" s="596"/>
      <c r="AD10" s="597">
        <v>882323</v>
      </c>
      <c r="AE10" s="597"/>
      <c r="AF10" s="597"/>
      <c r="AG10" s="597"/>
      <c r="AH10" s="597"/>
      <c r="AI10" s="597"/>
      <c r="AJ10" s="597"/>
      <c r="AK10" s="597"/>
      <c r="AL10" s="598">
        <v>7.7</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171950</v>
      </c>
      <c r="BH10" s="594"/>
      <c r="BI10" s="594"/>
      <c r="BJ10" s="594"/>
      <c r="BK10" s="594"/>
      <c r="BL10" s="594"/>
      <c r="BM10" s="594"/>
      <c r="BN10" s="595"/>
      <c r="BO10" s="596">
        <v>2.5</v>
      </c>
      <c r="BP10" s="596"/>
      <c r="BQ10" s="596"/>
      <c r="BR10" s="596"/>
      <c r="BS10" s="602">
        <v>29222</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182001</v>
      </c>
      <c r="CS10" s="594"/>
      <c r="CT10" s="594"/>
      <c r="CU10" s="594"/>
      <c r="CV10" s="594"/>
      <c r="CW10" s="594"/>
      <c r="CX10" s="594"/>
      <c r="CY10" s="595"/>
      <c r="CZ10" s="596">
        <v>0.9</v>
      </c>
      <c r="DA10" s="596"/>
      <c r="DB10" s="596"/>
      <c r="DC10" s="596"/>
      <c r="DD10" s="602" t="s">
        <v>110</v>
      </c>
      <c r="DE10" s="594"/>
      <c r="DF10" s="594"/>
      <c r="DG10" s="594"/>
      <c r="DH10" s="594"/>
      <c r="DI10" s="594"/>
      <c r="DJ10" s="594"/>
      <c r="DK10" s="594"/>
      <c r="DL10" s="594"/>
      <c r="DM10" s="594"/>
      <c r="DN10" s="594"/>
      <c r="DO10" s="594"/>
      <c r="DP10" s="595"/>
      <c r="DQ10" s="602">
        <v>40001</v>
      </c>
      <c r="DR10" s="594"/>
      <c r="DS10" s="594"/>
      <c r="DT10" s="594"/>
      <c r="DU10" s="594"/>
      <c r="DV10" s="594"/>
      <c r="DW10" s="594"/>
      <c r="DX10" s="594"/>
      <c r="DY10" s="594"/>
      <c r="DZ10" s="594"/>
      <c r="EA10" s="594"/>
      <c r="EB10" s="594"/>
      <c r="EC10" s="603"/>
    </row>
    <row r="11" spans="2:143" ht="11.25" customHeight="1" x14ac:dyDescent="0.15">
      <c r="B11" s="590" t="s">
        <v>227</v>
      </c>
      <c r="C11" s="591"/>
      <c r="D11" s="591"/>
      <c r="E11" s="591"/>
      <c r="F11" s="591"/>
      <c r="G11" s="591"/>
      <c r="H11" s="591"/>
      <c r="I11" s="591"/>
      <c r="J11" s="591"/>
      <c r="K11" s="591"/>
      <c r="L11" s="591"/>
      <c r="M11" s="591"/>
      <c r="N11" s="591"/>
      <c r="O11" s="591"/>
      <c r="P11" s="591"/>
      <c r="Q11" s="592"/>
      <c r="R11" s="593">
        <v>69273</v>
      </c>
      <c r="S11" s="594"/>
      <c r="T11" s="594"/>
      <c r="U11" s="594"/>
      <c r="V11" s="594"/>
      <c r="W11" s="594"/>
      <c r="X11" s="594"/>
      <c r="Y11" s="595"/>
      <c r="Z11" s="596">
        <v>0.3</v>
      </c>
      <c r="AA11" s="596"/>
      <c r="AB11" s="596"/>
      <c r="AC11" s="596"/>
      <c r="AD11" s="597">
        <v>69273</v>
      </c>
      <c r="AE11" s="597"/>
      <c r="AF11" s="597"/>
      <c r="AG11" s="597"/>
      <c r="AH11" s="597"/>
      <c r="AI11" s="597"/>
      <c r="AJ11" s="597"/>
      <c r="AK11" s="597"/>
      <c r="AL11" s="598">
        <v>0.6</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443892</v>
      </c>
      <c r="BH11" s="594"/>
      <c r="BI11" s="594"/>
      <c r="BJ11" s="594"/>
      <c r="BK11" s="594"/>
      <c r="BL11" s="594"/>
      <c r="BM11" s="594"/>
      <c r="BN11" s="595"/>
      <c r="BO11" s="596">
        <v>6.5</v>
      </c>
      <c r="BP11" s="596"/>
      <c r="BQ11" s="596"/>
      <c r="BR11" s="596"/>
      <c r="BS11" s="602">
        <v>77840</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1195259</v>
      </c>
      <c r="CS11" s="594"/>
      <c r="CT11" s="594"/>
      <c r="CU11" s="594"/>
      <c r="CV11" s="594"/>
      <c r="CW11" s="594"/>
      <c r="CX11" s="594"/>
      <c r="CY11" s="595"/>
      <c r="CZ11" s="596">
        <v>5.8</v>
      </c>
      <c r="DA11" s="596"/>
      <c r="DB11" s="596"/>
      <c r="DC11" s="596"/>
      <c r="DD11" s="602">
        <v>145814</v>
      </c>
      <c r="DE11" s="594"/>
      <c r="DF11" s="594"/>
      <c r="DG11" s="594"/>
      <c r="DH11" s="594"/>
      <c r="DI11" s="594"/>
      <c r="DJ11" s="594"/>
      <c r="DK11" s="594"/>
      <c r="DL11" s="594"/>
      <c r="DM11" s="594"/>
      <c r="DN11" s="594"/>
      <c r="DO11" s="594"/>
      <c r="DP11" s="595"/>
      <c r="DQ11" s="602">
        <v>681985</v>
      </c>
      <c r="DR11" s="594"/>
      <c r="DS11" s="594"/>
      <c r="DT11" s="594"/>
      <c r="DU11" s="594"/>
      <c r="DV11" s="594"/>
      <c r="DW11" s="594"/>
      <c r="DX11" s="594"/>
      <c r="DY11" s="594"/>
      <c r="DZ11" s="594"/>
      <c r="EA11" s="594"/>
      <c r="EB11" s="594"/>
      <c r="EC11" s="603"/>
    </row>
    <row r="12" spans="2:143" ht="11.25" customHeight="1" x14ac:dyDescent="0.15">
      <c r="B12" s="590" t="s">
        <v>230</v>
      </c>
      <c r="C12" s="591"/>
      <c r="D12" s="591"/>
      <c r="E12" s="591"/>
      <c r="F12" s="591"/>
      <c r="G12" s="591"/>
      <c r="H12" s="591"/>
      <c r="I12" s="591"/>
      <c r="J12" s="591"/>
      <c r="K12" s="591"/>
      <c r="L12" s="591"/>
      <c r="M12" s="591"/>
      <c r="N12" s="591"/>
      <c r="O12" s="591"/>
      <c r="P12" s="591"/>
      <c r="Q12" s="592"/>
      <c r="R12" s="593" t="s">
        <v>110</v>
      </c>
      <c r="S12" s="594"/>
      <c r="T12" s="594"/>
      <c r="U12" s="594"/>
      <c r="V12" s="594"/>
      <c r="W12" s="594"/>
      <c r="X12" s="594"/>
      <c r="Y12" s="595"/>
      <c r="Z12" s="596" t="s">
        <v>110</v>
      </c>
      <c r="AA12" s="596"/>
      <c r="AB12" s="596"/>
      <c r="AC12" s="596"/>
      <c r="AD12" s="597" t="s">
        <v>110</v>
      </c>
      <c r="AE12" s="597"/>
      <c r="AF12" s="597"/>
      <c r="AG12" s="597"/>
      <c r="AH12" s="597"/>
      <c r="AI12" s="597"/>
      <c r="AJ12" s="597"/>
      <c r="AK12" s="597"/>
      <c r="AL12" s="598" t="s">
        <v>110</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3504940</v>
      </c>
      <c r="BH12" s="594"/>
      <c r="BI12" s="594"/>
      <c r="BJ12" s="594"/>
      <c r="BK12" s="594"/>
      <c r="BL12" s="594"/>
      <c r="BM12" s="594"/>
      <c r="BN12" s="595"/>
      <c r="BO12" s="596">
        <v>51.5</v>
      </c>
      <c r="BP12" s="596"/>
      <c r="BQ12" s="596"/>
      <c r="BR12" s="596"/>
      <c r="BS12" s="602" t="s">
        <v>110</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632978</v>
      </c>
      <c r="CS12" s="594"/>
      <c r="CT12" s="594"/>
      <c r="CU12" s="594"/>
      <c r="CV12" s="594"/>
      <c r="CW12" s="594"/>
      <c r="CX12" s="594"/>
      <c r="CY12" s="595"/>
      <c r="CZ12" s="596">
        <v>3.1</v>
      </c>
      <c r="DA12" s="596"/>
      <c r="DB12" s="596"/>
      <c r="DC12" s="596"/>
      <c r="DD12" s="602">
        <v>27277</v>
      </c>
      <c r="DE12" s="594"/>
      <c r="DF12" s="594"/>
      <c r="DG12" s="594"/>
      <c r="DH12" s="594"/>
      <c r="DI12" s="594"/>
      <c r="DJ12" s="594"/>
      <c r="DK12" s="594"/>
      <c r="DL12" s="594"/>
      <c r="DM12" s="594"/>
      <c r="DN12" s="594"/>
      <c r="DO12" s="594"/>
      <c r="DP12" s="595"/>
      <c r="DQ12" s="602">
        <v>440021</v>
      </c>
      <c r="DR12" s="594"/>
      <c r="DS12" s="594"/>
      <c r="DT12" s="594"/>
      <c r="DU12" s="594"/>
      <c r="DV12" s="594"/>
      <c r="DW12" s="594"/>
      <c r="DX12" s="594"/>
      <c r="DY12" s="594"/>
      <c r="DZ12" s="594"/>
      <c r="EA12" s="594"/>
      <c r="EB12" s="594"/>
      <c r="EC12" s="603"/>
    </row>
    <row r="13" spans="2:143" ht="11.25" customHeight="1" x14ac:dyDescent="0.15">
      <c r="B13" s="590" t="s">
        <v>233</v>
      </c>
      <c r="C13" s="591"/>
      <c r="D13" s="591"/>
      <c r="E13" s="591"/>
      <c r="F13" s="591"/>
      <c r="G13" s="591"/>
      <c r="H13" s="591"/>
      <c r="I13" s="591"/>
      <c r="J13" s="591"/>
      <c r="K13" s="591"/>
      <c r="L13" s="591"/>
      <c r="M13" s="591"/>
      <c r="N13" s="591"/>
      <c r="O13" s="591"/>
      <c r="P13" s="591"/>
      <c r="Q13" s="592"/>
      <c r="R13" s="593">
        <v>47455</v>
      </c>
      <c r="S13" s="594"/>
      <c r="T13" s="594"/>
      <c r="U13" s="594"/>
      <c r="V13" s="594"/>
      <c r="W13" s="594"/>
      <c r="X13" s="594"/>
      <c r="Y13" s="595"/>
      <c r="Z13" s="596">
        <v>0.2</v>
      </c>
      <c r="AA13" s="596"/>
      <c r="AB13" s="596"/>
      <c r="AC13" s="596"/>
      <c r="AD13" s="597">
        <v>47455</v>
      </c>
      <c r="AE13" s="597"/>
      <c r="AF13" s="597"/>
      <c r="AG13" s="597"/>
      <c r="AH13" s="597"/>
      <c r="AI13" s="597"/>
      <c r="AJ13" s="597"/>
      <c r="AK13" s="597"/>
      <c r="AL13" s="598">
        <v>0.4</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3494136</v>
      </c>
      <c r="BH13" s="594"/>
      <c r="BI13" s="594"/>
      <c r="BJ13" s="594"/>
      <c r="BK13" s="594"/>
      <c r="BL13" s="594"/>
      <c r="BM13" s="594"/>
      <c r="BN13" s="595"/>
      <c r="BO13" s="596">
        <v>51.3</v>
      </c>
      <c r="BP13" s="596"/>
      <c r="BQ13" s="596"/>
      <c r="BR13" s="596"/>
      <c r="BS13" s="602" t="s">
        <v>110</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1834533</v>
      </c>
      <c r="CS13" s="594"/>
      <c r="CT13" s="594"/>
      <c r="CU13" s="594"/>
      <c r="CV13" s="594"/>
      <c r="CW13" s="594"/>
      <c r="CX13" s="594"/>
      <c r="CY13" s="595"/>
      <c r="CZ13" s="596">
        <v>8.8000000000000007</v>
      </c>
      <c r="DA13" s="596"/>
      <c r="DB13" s="596"/>
      <c r="DC13" s="596"/>
      <c r="DD13" s="602">
        <v>746284</v>
      </c>
      <c r="DE13" s="594"/>
      <c r="DF13" s="594"/>
      <c r="DG13" s="594"/>
      <c r="DH13" s="594"/>
      <c r="DI13" s="594"/>
      <c r="DJ13" s="594"/>
      <c r="DK13" s="594"/>
      <c r="DL13" s="594"/>
      <c r="DM13" s="594"/>
      <c r="DN13" s="594"/>
      <c r="DO13" s="594"/>
      <c r="DP13" s="595"/>
      <c r="DQ13" s="602">
        <v>1158363</v>
      </c>
      <c r="DR13" s="594"/>
      <c r="DS13" s="594"/>
      <c r="DT13" s="594"/>
      <c r="DU13" s="594"/>
      <c r="DV13" s="594"/>
      <c r="DW13" s="594"/>
      <c r="DX13" s="594"/>
      <c r="DY13" s="594"/>
      <c r="DZ13" s="594"/>
      <c r="EA13" s="594"/>
      <c r="EB13" s="594"/>
      <c r="EC13" s="603"/>
    </row>
    <row r="14" spans="2:143" ht="11.25" customHeight="1" x14ac:dyDescent="0.15">
      <c r="B14" s="590" t="s">
        <v>236</v>
      </c>
      <c r="C14" s="591"/>
      <c r="D14" s="591"/>
      <c r="E14" s="591"/>
      <c r="F14" s="591"/>
      <c r="G14" s="591"/>
      <c r="H14" s="591"/>
      <c r="I14" s="591"/>
      <c r="J14" s="591"/>
      <c r="K14" s="591"/>
      <c r="L14" s="591"/>
      <c r="M14" s="591"/>
      <c r="N14" s="591"/>
      <c r="O14" s="591"/>
      <c r="P14" s="591"/>
      <c r="Q14" s="592"/>
      <c r="R14" s="593" t="s">
        <v>110</v>
      </c>
      <c r="S14" s="594"/>
      <c r="T14" s="594"/>
      <c r="U14" s="594"/>
      <c r="V14" s="594"/>
      <c r="W14" s="594"/>
      <c r="X14" s="594"/>
      <c r="Y14" s="595"/>
      <c r="Z14" s="596" t="s">
        <v>110</v>
      </c>
      <c r="AA14" s="596"/>
      <c r="AB14" s="596"/>
      <c r="AC14" s="596"/>
      <c r="AD14" s="597" t="s">
        <v>110</v>
      </c>
      <c r="AE14" s="597"/>
      <c r="AF14" s="597"/>
      <c r="AG14" s="597"/>
      <c r="AH14" s="597"/>
      <c r="AI14" s="597"/>
      <c r="AJ14" s="597"/>
      <c r="AK14" s="597"/>
      <c r="AL14" s="598" t="s">
        <v>110</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122168</v>
      </c>
      <c r="BH14" s="594"/>
      <c r="BI14" s="594"/>
      <c r="BJ14" s="594"/>
      <c r="BK14" s="594"/>
      <c r="BL14" s="594"/>
      <c r="BM14" s="594"/>
      <c r="BN14" s="595"/>
      <c r="BO14" s="596">
        <v>1.8</v>
      </c>
      <c r="BP14" s="596"/>
      <c r="BQ14" s="596"/>
      <c r="BR14" s="596"/>
      <c r="BS14" s="602" t="s">
        <v>110</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744214</v>
      </c>
      <c r="CS14" s="594"/>
      <c r="CT14" s="594"/>
      <c r="CU14" s="594"/>
      <c r="CV14" s="594"/>
      <c r="CW14" s="594"/>
      <c r="CX14" s="594"/>
      <c r="CY14" s="595"/>
      <c r="CZ14" s="596">
        <v>3.6</v>
      </c>
      <c r="DA14" s="596"/>
      <c r="DB14" s="596"/>
      <c r="DC14" s="596"/>
      <c r="DD14" s="602">
        <v>13016</v>
      </c>
      <c r="DE14" s="594"/>
      <c r="DF14" s="594"/>
      <c r="DG14" s="594"/>
      <c r="DH14" s="594"/>
      <c r="DI14" s="594"/>
      <c r="DJ14" s="594"/>
      <c r="DK14" s="594"/>
      <c r="DL14" s="594"/>
      <c r="DM14" s="594"/>
      <c r="DN14" s="594"/>
      <c r="DO14" s="594"/>
      <c r="DP14" s="595"/>
      <c r="DQ14" s="602">
        <v>697606</v>
      </c>
      <c r="DR14" s="594"/>
      <c r="DS14" s="594"/>
      <c r="DT14" s="594"/>
      <c r="DU14" s="594"/>
      <c r="DV14" s="594"/>
      <c r="DW14" s="594"/>
      <c r="DX14" s="594"/>
      <c r="DY14" s="594"/>
      <c r="DZ14" s="594"/>
      <c r="EA14" s="594"/>
      <c r="EB14" s="594"/>
      <c r="EC14" s="603"/>
    </row>
    <row r="15" spans="2:143" ht="11.25" customHeight="1" x14ac:dyDescent="0.15">
      <c r="B15" s="590" t="s">
        <v>239</v>
      </c>
      <c r="C15" s="591"/>
      <c r="D15" s="591"/>
      <c r="E15" s="591"/>
      <c r="F15" s="591"/>
      <c r="G15" s="591"/>
      <c r="H15" s="591"/>
      <c r="I15" s="591"/>
      <c r="J15" s="591"/>
      <c r="K15" s="591"/>
      <c r="L15" s="591"/>
      <c r="M15" s="591"/>
      <c r="N15" s="591"/>
      <c r="O15" s="591"/>
      <c r="P15" s="591"/>
      <c r="Q15" s="592"/>
      <c r="R15" s="593">
        <v>16570</v>
      </c>
      <c r="S15" s="594"/>
      <c r="T15" s="594"/>
      <c r="U15" s="594"/>
      <c r="V15" s="594"/>
      <c r="W15" s="594"/>
      <c r="X15" s="594"/>
      <c r="Y15" s="595"/>
      <c r="Z15" s="596">
        <v>0.1</v>
      </c>
      <c r="AA15" s="596"/>
      <c r="AB15" s="596"/>
      <c r="AC15" s="596"/>
      <c r="AD15" s="597">
        <v>16570</v>
      </c>
      <c r="AE15" s="597"/>
      <c r="AF15" s="597"/>
      <c r="AG15" s="597"/>
      <c r="AH15" s="597"/>
      <c r="AI15" s="597"/>
      <c r="AJ15" s="597"/>
      <c r="AK15" s="597"/>
      <c r="AL15" s="598">
        <v>0.1</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281154</v>
      </c>
      <c r="BH15" s="594"/>
      <c r="BI15" s="594"/>
      <c r="BJ15" s="594"/>
      <c r="BK15" s="594"/>
      <c r="BL15" s="594"/>
      <c r="BM15" s="594"/>
      <c r="BN15" s="595"/>
      <c r="BO15" s="596">
        <v>4.0999999999999996</v>
      </c>
      <c r="BP15" s="596"/>
      <c r="BQ15" s="596"/>
      <c r="BR15" s="596"/>
      <c r="BS15" s="602" t="s">
        <v>110</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3323941</v>
      </c>
      <c r="CS15" s="594"/>
      <c r="CT15" s="594"/>
      <c r="CU15" s="594"/>
      <c r="CV15" s="594"/>
      <c r="CW15" s="594"/>
      <c r="CX15" s="594"/>
      <c r="CY15" s="595"/>
      <c r="CZ15" s="596">
        <v>16</v>
      </c>
      <c r="DA15" s="596"/>
      <c r="DB15" s="596"/>
      <c r="DC15" s="596"/>
      <c r="DD15" s="602">
        <v>1889809</v>
      </c>
      <c r="DE15" s="594"/>
      <c r="DF15" s="594"/>
      <c r="DG15" s="594"/>
      <c r="DH15" s="594"/>
      <c r="DI15" s="594"/>
      <c r="DJ15" s="594"/>
      <c r="DK15" s="594"/>
      <c r="DL15" s="594"/>
      <c r="DM15" s="594"/>
      <c r="DN15" s="594"/>
      <c r="DO15" s="594"/>
      <c r="DP15" s="595"/>
      <c r="DQ15" s="602">
        <v>1566183</v>
      </c>
      <c r="DR15" s="594"/>
      <c r="DS15" s="594"/>
      <c r="DT15" s="594"/>
      <c r="DU15" s="594"/>
      <c r="DV15" s="594"/>
      <c r="DW15" s="594"/>
      <c r="DX15" s="594"/>
      <c r="DY15" s="594"/>
      <c r="DZ15" s="594"/>
      <c r="EA15" s="594"/>
      <c r="EB15" s="594"/>
      <c r="EC15" s="603"/>
    </row>
    <row r="16" spans="2:143" ht="11.25" customHeight="1" x14ac:dyDescent="0.15">
      <c r="B16" s="590" t="s">
        <v>242</v>
      </c>
      <c r="C16" s="591"/>
      <c r="D16" s="591"/>
      <c r="E16" s="591"/>
      <c r="F16" s="591"/>
      <c r="G16" s="591"/>
      <c r="H16" s="591"/>
      <c r="I16" s="591"/>
      <c r="J16" s="591"/>
      <c r="K16" s="591"/>
      <c r="L16" s="591"/>
      <c r="M16" s="591"/>
      <c r="N16" s="591"/>
      <c r="O16" s="591"/>
      <c r="P16" s="591"/>
      <c r="Q16" s="592"/>
      <c r="R16" s="593">
        <v>4008961</v>
      </c>
      <c r="S16" s="594"/>
      <c r="T16" s="594"/>
      <c r="U16" s="594"/>
      <c r="V16" s="594"/>
      <c r="W16" s="594"/>
      <c r="X16" s="594"/>
      <c r="Y16" s="595"/>
      <c r="Z16" s="596">
        <v>19.2</v>
      </c>
      <c r="AA16" s="596"/>
      <c r="AB16" s="596"/>
      <c r="AC16" s="596"/>
      <c r="AD16" s="597">
        <v>3434284</v>
      </c>
      <c r="AE16" s="597"/>
      <c r="AF16" s="597"/>
      <c r="AG16" s="597"/>
      <c r="AH16" s="597"/>
      <c r="AI16" s="597"/>
      <c r="AJ16" s="597"/>
      <c r="AK16" s="597"/>
      <c r="AL16" s="598">
        <v>30.1</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110</v>
      </c>
      <c r="BH16" s="594"/>
      <c r="BI16" s="594"/>
      <c r="BJ16" s="594"/>
      <c r="BK16" s="594"/>
      <c r="BL16" s="594"/>
      <c r="BM16" s="594"/>
      <c r="BN16" s="595"/>
      <c r="BO16" s="596" t="s">
        <v>110</v>
      </c>
      <c r="BP16" s="596"/>
      <c r="BQ16" s="596"/>
      <c r="BR16" s="596"/>
      <c r="BS16" s="602" t="s">
        <v>110</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7035</v>
      </c>
      <c r="CS16" s="594"/>
      <c r="CT16" s="594"/>
      <c r="CU16" s="594"/>
      <c r="CV16" s="594"/>
      <c r="CW16" s="594"/>
      <c r="CX16" s="594"/>
      <c r="CY16" s="595"/>
      <c r="CZ16" s="596">
        <v>0</v>
      </c>
      <c r="DA16" s="596"/>
      <c r="DB16" s="596"/>
      <c r="DC16" s="596"/>
      <c r="DD16" s="602" t="s">
        <v>110</v>
      </c>
      <c r="DE16" s="594"/>
      <c r="DF16" s="594"/>
      <c r="DG16" s="594"/>
      <c r="DH16" s="594"/>
      <c r="DI16" s="594"/>
      <c r="DJ16" s="594"/>
      <c r="DK16" s="594"/>
      <c r="DL16" s="594"/>
      <c r="DM16" s="594"/>
      <c r="DN16" s="594"/>
      <c r="DO16" s="594"/>
      <c r="DP16" s="595"/>
      <c r="DQ16" s="602">
        <v>4152</v>
      </c>
      <c r="DR16" s="594"/>
      <c r="DS16" s="594"/>
      <c r="DT16" s="594"/>
      <c r="DU16" s="594"/>
      <c r="DV16" s="594"/>
      <c r="DW16" s="594"/>
      <c r="DX16" s="594"/>
      <c r="DY16" s="594"/>
      <c r="DZ16" s="594"/>
      <c r="EA16" s="594"/>
      <c r="EB16" s="594"/>
      <c r="EC16" s="603"/>
    </row>
    <row r="17" spans="2:133" ht="11.25" customHeight="1" x14ac:dyDescent="0.15">
      <c r="B17" s="590" t="s">
        <v>245</v>
      </c>
      <c r="C17" s="591"/>
      <c r="D17" s="591"/>
      <c r="E17" s="591"/>
      <c r="F17" s="591"/>
      <c r="G17" s="591"/>
      <c r="H17" s="591"/>
      <c r="I17" s="591"/>
      <c r="J17" s="591"/>
      <c r="K17" s="591"/>
      <c r="L17" s="591"/>
      <c r="M17" s="591"/>
      <c r="N17" s="591"/>
      <c r="O17" s="591"/>
      <c r="P17" s="591"/>
      <c r="Q17" s="592"/>
      <c r="R17" s="593">
        <v>3434284</v>
      </c>
      <c r="S17" s="594"/>
      <c r="T17" s="594"/>
      <c r="U17" s="594"/>
      <c r="V17" s="594"/>
      <c r="W17" s="594"/>
      <c r="X17" s="594"/>
      <c r="Y17" s="595"/>
      <c r="Z17" s="596">
        <v>16.399999999999999</v>
      </c>
      <c r="AA17" s="596"/>
      <c r="AB17" s="596"/>
      <c r="AC17" s="596"/>
      <c r="AD17" s="597">
        <v>3434284</v>
      </c>
      <c r="AE17" s="597"/>
      <c r="AF17" s="597"/>
      <c r="AG17" s="597"/>
      <c r="AH17" s="597"/>
      <c r="AI17" s="597"/>
      <c r="AJ17" s="597"/>
      <c r="AK17" s="597"/>
      <c r="AL17" s="598">
        <v>30.1</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110</v>
      </c>
      <c r="BH17" s="594"/>
      <c r="BI17" s="594"/>
      <c r="BJ17" s="594"/>
      <c r="BK17" s="594"/>
      <c r="BL17" s="594"/>
      <c r="BM17" s="594"/>
      <c r="BN17" s="595"/>
      <c r="BO17" s="596" t="s">
        <v>110</v>
      </c>
      <c r="BP17" s="596"/>
      <c r="BQ17" s="596"/>
      <c r="BR17" s="596"/>
      <c r="BS17" s="602" t="s">
        <v>110</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1629631</v>
      </c>
      <c r="CS17" s="594"/>
      <c r="CT17" s="594"/>
      <c r="CU17" s="594"/>
      <c r="CV17" s="594"/>
      <c r="CW17" s="594"/>
      <c r="CX17" s="594"/>
      <c r="CY17" s="595"/>
      <c r="CZ17" s="596">
        <v>7.9</v>
      </c>
      <c r="DA17" s="596"/>
      <c r="DB17" s="596"/>
      <c r="DC17" s="596"/>
      <c r="DD17" s="602" t="s">
        <v>110</v>
      </c>
      <c r="DE17" s="594"/>
      <c r="DF17" s="594"/>
      <c r="DG17" s="594"/>
      <c r="DH17" s="594"/>
      <c r="DI17" s="594"/>
      <c r="DJ17" s="594"/>
      <c r="DK17" s="594"/>
      <c r="DL17" s="594"/>
      <c r="DM17" s="594"/>
      <c r="DN17" s="594"/>
      <c r="DO17" s="594"/>
      <c r="DP17" s="595"/>
      <c r="DQ17" s="602">
        <v>1561883</v>
      </c>
      <c r="DR17" s="594"/>
      <c r="DS17" s="594"/>
      <c r="DT17" s="594"/>
      <c r="DU17" s="594"/>
      <c r="DV17" s="594"/>
      <c r="DW17" s="594"/>
      <c r="DX17" s="594"/>
      <c r="DY17" s="594"/>
      <c r="DZ17" s="594"/>
      <c r="EA17" s="594"/>
      <c r="EB17" s="594"/>
      <c r="EC17" s="603"/>
    </row>
    <row r="18" spans="2:133" ht="11.25" customHeight="1" x14ac:dyDescent="0.15">
      <c r="B18" s="590" t="s">
        <v>248</v>
      </c>
      <c r="C18" s="591"/>
      <c r="D18" s="591"/>
      <c r="E18" s="591"/>
      <c r="F18" s="591"/>
      <c r="G18" s="591"/>
      <c r="H18" s="591"/>
      <c r="I18" s="591"/>
      <c r="J18" s="591"/>
      <c r="K18" s="591"/>
      <c r="L18" s="591"/>
      <c r="M18" s="591"/>
      <c r="N18" s="591"/>
      <c r="O18" s="591"/>
      <c r="P18" s="591"/>
      <c r="Q18" s="592"/>
      <c r="R18" s="593">
        <v>574676</v>
      </c>
      <c r="S18" s="594"/>
      <c r="T18" s="594"/>
      <c r="U18" s="594"/>
      <c r="V18" s="594"/>
      <c r="W18" s="594"/>
      <c r="X18" s="594"/>
      <c r="Y18" s="595"/>
      <c r="Z18" s="596">
        <v>2.7</v>
      </c>
      <c r="AA18" s="596"/>
      <c r="AB18" s="596"/>
      <c r="AC18" s="596"/>
      <c r="AD18" s="597" t="s">
        <v>110</v>
      </c>
      <c r="AE18" s="597"/>
      <c r="AF18" s="597"/>
      <c r="AG18" s="597"/>
      <c r="AH18" s="597"/>
      <c r="AI18" s="597"/>
      <c r="AJ18" s="597"/>
      <c r="AK18" s="597"/>
      <c r="AL18" s="598" t="s">
        <v>110</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110</v>
      </c>
      <c r="BH18" s="594"/>
      <c r="BI18" s="594"/>
      <c r="BJ18" s="594"/>
      <c r="BK18" s="594"/>
      <c r="BL18" s="594"/>
      <c r="BM18" s="594"/>
      <c r="BN18" s="595"/>
      <c r="BO18" s="596" t="s">
        <v>110</v>
      </c>
      <c r="BP18" s="596"/>
      <c r="BQ18" s="596"/>
      <c r="BR18" s="596"/>
      <c r="BS18" s="602" t="s">
        <v>110</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110</v>
      </c>
      <c r="CS18" s="594"/>
      <c r="CT18" s="594"/>
      <c r="CU18" s="594"/>
      <c r="CV18" s="594"/>
      <c r="CW18" s="594"/>
      <c r="CX18" s="594"/>
      <c r="CY18" s="595"/>
      <c r="CZ18" s="596" t="s">
        <v>110</v>
      </c>
      <c r="DA18" s="596"/>
      <c r="DB18" s="596"/>
      <c r="DC18" s="596"/>
      <c r="DD18" s="602" t="s">
        <v>110</v>
      </c>
      <c r="DE18" s="594"/>
      <c r="DF18" s="594"/>
      <c r="DG18" s="594"/>
      <c r="DH18" s="594"/>
      <c r="DI18" s="594"/>
      <c r="DJ18" s="594"/>
      <c r="DK18" s="594"/>
      <c r="DL18" s="594"/>
      <c r="DM18" s="594"/>
      <c r="DN18" s="594"/>
      <c r="DO18" s="594"/>
      <c r="DP18" s="595"/>
      <c r="DQ18" s="602" t="s">
        <v>110</v>
      </c>
      <c r="DR18" s="594"/>
      <c r="DS18" s="594"/>
      <c r="DT18" s="594"/>
      <c r="DU18" s="594"/>
      <c r="DV18" s="594"/>
      <c r="DW18" s="594"/>
      <c r="DX18" s="594"/>
      <c r="DY18" s="594"/>
      <c r="DZ18" s="594"/>
      <c r="EA18" s="594"/>
      <c r="EB18" s="594"/>
      <c r="EC18" s="603"/>
    </row>
    <row r="19" spans="2:133" ht="11.25" customHeight="1" x14ac:dyDescent="0.15">
      <c r="B19" s="590" t="s">
        <v>251</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110</v>
      </c>
      <c r="AE19" s="597"/>
      <c r="AF19" s="597"/>
      <c r="AG19" s="597"/>
      <c r="AH19" s="597"/>
      <c r="AI19" s="597"/>
      <c r="AJ19" s="597"/>
      <c r="AK19" s="597"/>
      <c r="AL19" s="598" t="s">
        <v>110</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228163</v>
      </c>
      <c r="BH19" s="594"/>
      <c r="BI19" s="594"/>
      <c r="BJ19" s="594"/>
      <c r="BK19" s="594"/>
      <c r="BL19" s="594"/>
      <c r="BM19" s="594"/>
      <c r="BN19" s="595"/>
      <c r="BO19" s="596">
        <v>3.3</v>
      </c>
      <c r="BP19" s="596"/>
      <c r="BQ19" s="596"/>
      <c r="BR19" s="596"/>
      <c r="BS19" s="602" t="s">
        <v>110</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110</v>
      </c>
      <c r="CS19" s="594"/>
      <c r="CT19" s="594"/>
      <c r="CU19" s="594"/>
      <c r="CV19" s="594"/>
      <c r="CW19" s="594"/>
      <c r="CX19" s="594"/>
      <c r="CY19" s="595"/>
      <c r="CZ19" s="596" t="s">
        <v>110</v>
      </c>
      <c r="DA19" s="596"/>
      <c r="DB19" s="596"/>
      <c r="DC19" s="596"/>
      <c r="DD19" s="602" t="s">
        <v>110</v>
      </c>
      <c r="DE19" s="594"/>
      <c r="DF19" s="594"/>
      <c r="DG19" s="594"/>
      <c r="DH19" s="594"/>
      <c r="DI19" s="594"/>
      <c r="DJ19" s="594"/>
      <c r="DK19" s="594"/>
      <c r="DL19" s="594"/>
      <c r="DM19" s="594"/>
      <c r="DN19" s="594"/>
      <c r="DO19" s="594"/>
      <c r="DP19" s="595"/>
      <c r="DQ19" s="602" t="s">
        <v>110</v>
      </c>
      <c r="DR19" s="594"/>
      <c r="DS19" s="594"/>
      <c r="DT19" s="594"/>
      <c r="DU19" s="594"/>
      <c r="DV19" s="594"/>
      <c r="DW19" s="594"/>
      <c r="DX19" s="594"/>
      <c r="DY19" s="594"/>
      <c r="DZ19" s="594"/>
      <c r="EA19" s="594"/>
      <c r="EB19" s="594"/>
      <c r="EC19" s="603"/>
    </row>
    <row r="20" spans="2:133" ht="11.25" customHeight="1" x14ac:dyDescent="0.15">
      <c r="B20" s="590" t="s">
        <v>254</v>
      </c>
      <c r="C20" s="591"/>
      <c r="D20" s="591"/>
      <c r="E20" s="591"/>
      <c r="F20" s="591"/>
      <c r="G20" s="591"/>
      <c r="H20" s="591"/>
      <c r="I20" s="591"/>
      <c r="J20" s="591"/>
      <c r="K20" s="591"/>
      <c r="L20" s="591"/>
      <c r="M20" s="591"/>
      <c r="N20" s="591"/>
      <c r="O20" s="591"/>
      <c r="P20" s="591"/>
      <c r="Q20" s="592"/>
      <c r="R20" s="593">
        <v>12108372</v>
      </c>
      <c r="S20" s="594"/>
      <c r="T20" s="594"/>
      <c r="U20" s="594"/>
      <c r="V20" s="594"/>
      <c r="W20" s="594"/>
      <c r="X20" s="594"/>
      <c r="Y20" s="595"/>
      <c r="Z20" s="596">
        <v>57.9</v>
      </c>
      <c r="AA20" s="596"/>
      <c r="AB20" s="596"/>
      <c r="AC20" s="596"/>
      <c r="AD20" s="597">
        <v>11305532</v>
      </c>
      <c r="AE20" s="597"/>
      <c r="AF20" s="597"/>
      <c r="AG20" s="597"/>
      <c r="AH20" s="597"/>
      <c r="AI20" s="597"/>
      <c r="AJ20" s="597"/>
      <c r="AK20" s="597"/>
      <c r="AL20" s="598">
        <v>99</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228163</v>
      </c>
      <c r="BH20" s="594"/>
      <c r="BI20" s="594"/>
      <c r="BJ20" s="594"/>
      <c r="BK20" s="594"/>
      <c r="BL20" s="594"/>
      <c r="BM20" s="594"/>
      <c r="BN20" s="595"/>
      <c r="BO20" s="596">
        <v>3.3</v>
      </c>
      <c r="BP20" s="596"/>
      <c r="BQ20" s="596"/>
      <c r="BR20" s="596"/>
      <c r="BS20" s="602" t="s">
        <v>110</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20743899</v>
      </c>
      <c r="CS20" s="594"/>
      <c r="CT20" s="594"/>
      <c r="CU20" s="594"/>
      <c r="CV20" s="594"/>
      <c r="CW20" s="594"/>
      <c r="CX20" s="594"/>
      <c r="CY20" s="595"/>
      <c r="CZ20" s="596">
        <v>100</v>
      </c>
      <c r="DA20" s="596"/>
      <c r="DB20" s="596"/>
      <c r="DC20" s="596"/>
      <c r="DD20" s="602">
        <v>3657581</v>
      </c>
      <c r="DE20" s="594"/>
      <c r="DF20" s="594"/>
      <c r="DG20" s="594"/>
      <c r="DH20" s="594"/>
      <c r="DI20" s="594"/>
      <c r="DJ20" s="594"/>
      <c r="DK20" s="594"/>
      <c r="DL20" s="594"/>
      <c r="DM20" s="594"/>
      <c r="DN20" s="594"/>
      <c r="DO20" s="594"/>
      <c r="DP20" s="595"/>
      <c r="DQ20" s="602">
        <v>13434731</v>
      </c>
      <c r="DR20" s="594"/>
      <c r="DS20" s="594"/>
      <c r="DT20" s="594"/>
      <c r="DU20" s="594"/>
      <c r="DV20" s="594"/>
      <c r="DW20" s="594"/>
      <c r="DX20" s="594"/>
      <c r="DY20" s="594"/>
      <c r="DZ20" s="594"/>
      <c r="EA20" s="594"/>
      <c r="EB20" s="594"/>
      <c r="EC20" s="603"/>
    </row>
    <row r="21" spans="2:133" ht="11.25" customHeight="1" x14ac:dyDescent="0.15">
      <c r="B21" s="590" t="s">
        <v>257</v>
      </c>
      <c r="C21" s="591"/>
      <c r="D21" s="591"/>
      <c r="E21" s="591"/>
      <c r="F21" s="591"/>
      <c r="G21" s="591"/>
      <c r="H21" s="591"/>
      <c r="I21" s="591"/>
      <c r="J21" s="591"/>
      <c r="K21" s="591"/>
      <c r="L21" s="591"/>
      <c r="M21" s="591"/>
      <c r="N21" s="591"/>
      <c r="O21" s="591"/>
      <c r="P21" s="591"/>
      <c r="Q21" s="592"/>
      <c r="R21" s="593">
        <v>6340</v>
      </c>
      <c r="S21" s="594"/>
      <c r="T21" s="594"/>
      <c r="U21" s="594"/>
      <c r="V21" s="594"/>
      <c r="W21" s="594"/>
      <c r="X21" s="594"/>
      <c r="Y21" s="595"/>
      <c r="Z21" s="596">
        <v>0</v>
      </c>
      <c r="AA21" s="596"/>
      <c r="AB21" s="596"/>
      <c r="AC21" s="596"/>
      <c r="AD21" s="597">
        <v>6340</v>
      </c>
      <c r="AE21" s="597"/>
      <c r="AF21" s="597"/>
      <c r="AG21" s="597"/>
      <c r="AH21" s="597"/>
      <c r="AI21" s="597"/>
      <c r="AJ21" s="597"/>
      <c r="AK21" s="597"/>
      <c r="AL21" s="598">
        <v>0.1</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t="s">
        <v>110</v>
      </c>
      <c r="BH21" s="594"/>
      <c r="BI21" s="594"/>
      <c r="BJ21" s="594"/>
      <c r="BK21" s="594"/>
      <c r="BL21" s="594"/>
      <c r="BM21" s="594"/>
      <c r="BN21" s="595"/>
      <c r="BO21" s="596" t="s">
        <v>110</v>
      </c>
      <c r="BP21" s="596"/>
      <c r="BQ21" s="596"/>
      <c r="BR21" s="596"/>
      <c r="BS21" s="602" t="s">
        <v>110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259</v>
      </c>
      <c r="C22" s="591"/>
      <c r="D22" s="591"/>
      <c r="E22" s="591"/>
      <c r="F22" s="591"/>
      <c r="G22" s="591"/>
      <c r="H22" s="591"/>
      <c r="I22" s="591"/>
      <c r="J22" s="591"/>
      <c r="K22" s="591"/>
      <c r="L22" s="591"/>
      <c r="M22" s="591"/>
      <c r="N22" s="591"/>
      <c r="O22" s="591"/>
      <c r="P22" s="591"/>
      <c r="Q22" s="592"/>
      <c r="R22" s="593">
        <v>142689</v>
      </c>
      <c r="S22" s="594"/>
      <c r="T22" s="594"/>
      <c r="U22" s="594"/>
      <c r="V22" s="594"/>
      <c r="W22" s="594"/>
      <c r="X22" s="594"/>
      <c r="Y22" s="595"/>
      <c r="Z22" s="596">
        <v>0.7</v>
      </c>
      <c r="AA22" s="596"/>
      <c r="AB22" s="596"/>
      <c r="AC22" s="596"/>
      <c r="AD22" s="597" t="s">
        <v>110</v>
      </c>
      <c r="AE22" s="597"/>
      <c r="AF22" s="597"/>
      <c r="AG22" s="597"/>
      <c r="AH22" s="597"/>
      <c r="AI22" s="597"/>
      <c r="AJ22" s="597"/>
      <c r="AK22" s="597"/>
      <c r="AL22" s="598" t="s">
        <v>110</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110</v>
      </c>
      <c r="BH22" s="594"/>
      <c r="BI22" s="594"/>
      <c r="BJ22" s="594"/>
      <c r="BK22" s="594"/>
      <c r="BL22" s="594"/>
      <c r="BM22" s="594"/>
      <c r="BN22" s="595"/>
      <c r="BO22" s="596" t="s">
        <v>110</v>
      </c>
      <c r="BP22" s="596"/>
      <c r="BQ22" s="596"/>
      <c r="BR22" s="596"/>
      <c r="BS22" s="602" t="s">
        <v>110</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262</v>
      </c>
      <c r="C23" s="591"/>
      <c r="D23" s="591"/>
      <c r="E23" s="591"/>
      <c r="F23" s="591"/>
      <c r="G23" s="591"/>
      <c r="H23" s="591"/>
      <c r="I23" s="591"/>
      <c r="J23" s="591"/>
      <c r="K23" s="591"/>
      <c r="L23" s="591"/>
      <c r="M23" s="591"/>
      <c r="N23" s="591"/>
      <c r="O23" s="591"/>
      <c r="P23" s="591"/>
      <c r="Q23" s="592"/>
      <c r="R23" s="593">
        <v>317574</v>
      </c>
      <c r="S23" s="594"/>
      <c r="T23" s="594"/>
      <c r="U23" s="594"/>
      <c r="V23" s="594"/>
      <c r="W23" s="594"/>
      <c r="X23" s="594"/>
      <c r="Y23" s="595"/>
      <c r="Z23" s="596">
        <v>1.5</v>
      </c>
      <c r="AA23" s="596"/>
      <c r="AB23" s="596"/>
      <c r="AC23" s="596"/>
      <c r="AD23" s="597">
        <v>43066</v>
      </c>
      <c r="AE23" s="597"/>
      <c r="AF23" s="597"/>
      <c r="AG23" s="597"/>
      <c r="AH23" s="597"/>
      <c r="AI23" s="597"/>
      <c r="AJ23" s="597"/>
      <c r="AK23" s="597"/>
      <c r="AL23" s="598">
        <v>0.4</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v>228163</v>
      </c>
      <c r="BH23" s="594"/>
      <c r="BI23" s="594"/>
      <c r="BJ23" s="594"/>
      <c r="BK23" s="594"/>
      <c r="BL23" s="594"/>
      <c r="BM23" s="594"/>
      <c r="BN23" s="595"/>
      <c r="BO23" s="596">
        <v>3.3</v>
      </c>
      <c r="BP23" s="596"/>
      <c r="BQ23" s="596"/>
      <c r="BR23" s="596"/>
      <c r="BS23" s="602" t="s">
        <v>110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x14ac:dyDescent="0.15">
      <c r="B24" s="590" t="s">
        <v>269</v>
      </c>
      <c r="C24" s="591"/>
      <c r="D24" s="591"/>
      <c r="E24" s="591"/>
      <c r="F24" s="591"/>
      <c r="G24" s="591"/>
      <c r="H24" s="591"/>
      <c r="I24" s="591"/>
      <c r="J24" s="591"/>
      <c r="K24" s="591"/>
      <c r="L24" s="591"/>
      <c r="M24" s="591"/>
      <c r="N24" s="591"/>
      <c r="O24" s="591"/>
      <c r="P24" s="591"/>
      <c r="Q24" s="592"/>
      <c r="R24" s="593">
        <v>135175</v>
      </c>
      <c r="S24" s="594"/>
      <c r="T24" s="594"/>
      <c r="U24" s="594"/>
      <c r="V24" s="594"/>
      <c r="W24" s="594"/>
      <c r="X24" s="594"/>
      <c r="Y24" s="595"/>
      <c r="Z24" s="596">
        <v>0.6</v>
      </c>
      <c r="AA24" s="596"/>
      <c r="AB24" s="596"/>
      <c r="AC24" s="596"/>
      <c r="AD24" s="597">
        <v>258</v>
      </c>
      <c r="AE24" s="597"/>
      <c r="AF24" s="597"/>
      <c r="AG24" s="597"/>
      <c r="AH24" s="597"/>
      <c r="AI24" s="597"/>
      <c r="AJ24" s="597"/>
      <c r="AK24" s="597"/>
      <c r="AL24" s="598">
        <v>0</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110</v>
      </c>
      <c r="BH24" s="594"/>
      <c r="BI24" s="594"/>
      <c r="BJ24" s="594"/>
      <c r="BK24" s="594"/>
      <c r="BL24" s="594"/>
      <c r="BM24" s="594"/>
      <c r="BN24" s="595"/>
      <c r="BO24" s="596" t="s">
        <v>110</v>
      </c>
      <c r="BP24" s="596"/>
      <c r="BQ24" s="596"/>
      <c r="BR24" s="596"/>
      <c r="BS24" s="602" t="s">
        <v>110</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7480326</v>
      </c>
      <c r="CS24" s="583"/>
      <c r="CT24" s="583"/>
      <c r="CU24" s="583"/>
      <c r="CV24" s="583"/>
      <c r="CW24" s="583"/>
      <c r="CX24" s="583"/>
      <c r="CY24" s="584"/>
      <c r="CZ24" s="620">
        <v>36.1</v>
      </c>
      <c r="DA24" s="621"/>
      <c r="DB24" s="621"/>
      <c r="DC24" s="622"/>
      <c r="DD24" s="619">
        <v>5159216</v>
      </c>
      <c r="DE24" s="583"/>
      <c r="DF24" s="583"/>
      <c r="DG24" s="583"/>
      <c r="DH24" s="583"/>
      <c r="DI24" s="583"/>
      <c r="DJ24" s="583"/>
      <c r="DK24" s="584"/>
      <c r="DL24" s="619">
        <v>5115710</v>
      </c>
      <c r="DM24" s="583"/>
      <c r="DN24" s="583"/>
      <c r="DO24" s="583"/>
      <c r="DP24" s="583"/>
      <c r="DQ24" s="583"/>
      <c r="DR24" s="583"/>
      <c r="DS24" s="583"/>
      <c r="DT24" s="583"/>
      <c r="DU24" s="583"/>
      <c r="DV24" s="584"/>
      <c r="DW24" s="587">
        <v>41.6</v>
      </c>
      <c r="DX24" s="588"/>
      <c r="DY24" s="588"/>
      <c r="DZ24" s="588"/>
      <c r="EA24" s="588"/>
      <c r="EB24" s="588"/>
      <c r="EC24" s="589"/>
    </row>
    <row r="25" spans="2:133" ht="11.25" customHeight="1" x14ac:dyDescent="0.15">
      <c r="B25" s="590" t="s">
        <v>272</v>
      </c>
      <c r="C25" s="591"/>
      <c r="D25" s="591"/>
      <c r="E25" s="591"/>
      <c r="F25" s="591"/>
      <c r="G25" s="591"/>
      <c r="H25" s="591"/>
      <c r="I25" s="591"/>
      <c r="J25" s="591"/>
      <c r="K25" s="591"/>
      <c r="L25" s="591"/>
      <c r="M25" s="591"/>
      <c r="N25" s="591"/>
      <c r="O25" s="591"/>
      <c r="P25" s="591"/>
      <c r="Q25" s="592"/>
      <c r="R25" s="593">
        <v>2574079</v>
      </c>
      <c r="S25" s="594"/>
      <c r="T25" s="594"/>
      <c r="U25" s="594"/>
      <c r="V25" s="594"/>
      <c r="W25" s="594"/>
      <c r="X25" s="594"/>
      <c r="Y25" s="595"/>
      <c r="Z25" s="596">
        <v>12.3</v>
      </c>
      <c r="AA25" s="596"/>
      <c r="AB25" s="596"/>
      <c r="AC25" s="596"/>
      <c r="AD25" s="597" t="s">
        <v>110</v>
      </c>
      <c r="AE25" s="597"/>
      <c r="AF25" s="597"/>
      <c r="AG25" s="597"/>
      <c r="AH25" s="597"/>
      <c r="AI25" s="597"/>
      <c r="AJ25" s="597"/>
      <c r="AK25" s="597"/>
      <c r="AL25" s="598" t="s">
        <v>110</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110</v>
      </c>
      <c r="BH25" s="594"/>
      <c r="BI25" s="594"/>
      <c r="BJ25" s="594"/>
      <c r="BK25" s="594"/>
      <c r="BL25" s="594"/>
      <c r="BM25" s="594"/>
      <c r="BN25" s="595"/>
      <c r="BO25" s="596" t="s">
        <v>110</v>
      </c>
      <c r="BP25" s="596"/>
      <c r="BQ25" s="596"/>
      <c r="BR25" s="596"/>
      <c r="BS25" s="602" t="s">
        <v>110</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2621660</v>
      </c>
      <c r="CS25" s="625"/>
      <c r="CT25" s="625"/>
      <c r="CU25" s="625"/>
      <c r="CV25" s="625"/>
      <c r="CW25" s="625"/>
      <c r="CX25" s="625"/>
      <c r="CY25" s="626"/>
      <c r="CZ25" s="627">
        <v>12.6</v>
      </c>
      <c r="DA25" s="628"/>
      <c r="DB25" s="628"/>
      <c r="DC25" s="629"/>
      <c r="DD25" s="602">
        <v>2447075</v>
      </c>
      <c r="DE25" s="625"/>
      <c r="DF25" s="625"/>
      <c r="DG25" s="625"/>
      <c r="DH25" s="625"/>
      <c r="DI25" s="625"/>
      <c r="DJ25" s="625"/>
      <c r="DK25" s="626"/>
      <c r="DL25" s="602">
        <v>2438553</v>
      </c>
      <c r="DM25" s="625"/>
      <c r="DN25" s="625"/>
      <c r="DO25" s="625"/>
      <c r="DP25" s="625"/>
      <c r="DQ25" s="625"/>
      <c r="DR25" s="625"/>
      <c r="DS25" s="625"/>
      <c r="DT25" s="625"/>
      <c r="DU25" s="625"/>
      <c r="DV25" s="626"/>
      <c r="DW25" s="598">
        <v>19.8</v>
      </c>
      <c r="DX25" s="623"/>
      <c r="DY25" s="623"/>
      <c r="DZ25" s="623"/>
      <c r="EA25" s="623"/>
      <c r="EB25" s="623"/>
      <c r="EC25" s="624"/>
    </row>
    <row r="26" spans="2:133" ht="11.25" customHeight="1" x14ac:dyDescent="0.15">
      <c r="B26" s="630" t="s">
        <v>275</v>
      </c>
      <c r="C26" s="631"/>
      <c r="D26" s="631"/>
      <c r="E26" s="631"/>
      <c r="F26" s="631"/>
      <c r="G26" s="631"/>
      <c r="H26" s="631"/>
      <c r="I26" s="631"/>
      <c r="J26" s="631"/>
      <c r="K26" s="631"/>
      <c r="L26" s="631"/>
      <c r="M26" s="631"/>
      <c r="N26" s="631"/>
      <c r="O26" s="631"/>
      <c r="P26" s="631"/>
      <c r="Q26" s="632"/>
      <c r="R26" s="593">
        <v>30873</v>
      </c>
      <c r="S26" s="594"/>
      <c r="T26" s="594"/>
      <c r="U26" s="594"/>
      <c r="V26" s="594"/>
      <c r="W26" s="594"/>
      <c r="X26" s="594"/>
      <c r="Y26" s="595"/>
      <c r="Z26" s="596">
        <v>0.1</v>
      </c>
      <c r="AA26" s="596"/>
      <c r="AB26" s="596"/>
      <c r="AC26" s="596"/>
      <c r="AD26" s="597">
        <v>30873</v>
      </c>
      <c r="AE26" s="597"/>
      <c r="AF26" s="597"/>
      <c r="AG26" s="597"/>
      <c r="AH26" s="597"/>
      <c r="AI26" s="597"/>
      <c r="AJ26" s="597"/>
      <c r="AK26" s="597"/>
      <c r="AL26" s="598">
        <v>0.3</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110</v>
      </c>
      <c r="BH26" s="594"/>
      <c r="BI26" s="594"/>
      <c r="BJ26" s="594"/>
      <c r="BK26" s="594"/>
      <c r="BL26" s="594"/>
      <c r="BM26" s="594"/>
      <c r="BN26" s="595"/>
      <c r="BO26" s="596" t="s">
        <v>110</v>
      </c>
      <c r="BP26" s="596"/>
      <c r="BQ26" s="596"/>
      <c r="BR26" s="596"/>
      <c r="BS26" s="602" t="s">
        <v>110</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1736384</v>
      </c>
      <c r="CS26" s="594"/>
      <c r="CT26" s="594"/>
      <c r="CU26" s="594"/>
      <c r="CV26" s="594"/>
      <c r="CW26" s="594"/>
      <c r="CX26" s="594"/>
      <c r="CY26" s="595"/>
      <c r="CZ26" s="627">
        <v>8.4</v>
      </c>
      <c r="DA26" s="628"/>
      <c r="DB26" s="628"/>
      <c r="DC26" s="629"/>
      <c r="DD26" s="602">
        <v>1587578</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x14ac:dyDescent="0.15">
      <c r="B27" s="590" t="s">
        <v>278</v>
      </c>
      <c r="C27" s="591"/>
      <c r="D27" s="591"/>
      <c r="E27" s="591"/>
      <c r="F27" s="591"/>
      <c r="G27" s="591"/>
      <c r="H27" s="591"/>
      <c r="I27" s="591"/>
      <c r="J27" s="591"/>
      <c r="K27" s="591"/>
      <c r="L27" s="591"/>
      <c r="M27" s="591"/>
      <c r="N27" s="591"/>
      <c r="O27" s="591"/>
      <c r="P27" s="591"/>
      <c r="Q27" s="592"/>
      <c r="R27" s="593">
        <v>1570201</v>
      </c>
      <c r="S27" s="594"/>
      <c r="T27" s="594"/>
      <c r="U27" s="594"/>
      <c r="V27" s="594"/>
      <c r="W27" s="594"/>
      <c r="X27" s="594"/>
      <c r="Y27" s="595"/>
      <c r="Z27" s="596">
        <v>7.5</v>
      </c>
      <c r="AA27" s="596"/>
      <c r="AB27" s="596"/>
      <c r="AC27" s="596"/>
      <c r="AD27" s="597" t="s">
        <v>110</v>
      </c>
      <c r="AE27" s="597"/>
      <c r="AF27" s="597"/>
      <c r="AG27" s="597"/>
      <c r="AH27" s="597"/>
      <c r="AI27" s="597"/>
      <c r="AJ27" s="597"/>
      <c r="AK27" s="597"/>
      <c r="AL27" s="598" t="s">
        <v>110</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6811175</v>
      </c>
      <c r="BH27" s="594"/>
      <c r="BI27" s="594"/>
      <c r="BJ27" s="594"/>
      <c r="BK27" s="594"/>
      <c r="BL27" s="594"/>
      <c r="BM27" s="594"/>
      <c r="BN27" s="595"/>
      <c r="BO27" s="596">
        <v>100</v>
      </c>
      <c r="BP27" s="596"/>
      <c r="BQ27" s="596"/>
      <c r="BR27" s="596"/>
      <c r="BS27" s="602">
        <v>107062</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3229035</v>
      </c>
      <c r="CS27" s="625"/>
      <c r="CT27" s="625"/>
      <c r="CU27" s="625"/>
      <c r="CV27" s="625"/>
      <c r="CW27" s="625"/>
      <c r="CX27" s="625"/>
      <c r="CY27" s="626"/>
      <c r="CZ27" s="627">
        <v>15.6</v>
      </c>
      <c r="DA27" s="628"/>
      <c r="DB27" s="628"/>
      <c r="DC27" s="629"/>
      <c r="DD27" s="602">
        <v>1150258</v>
      </c>
      <c r="DE27" s="625"/>
      <c r="DF27" s="625"/>
      <c r="DG27" s="625"/>
      <c r="DH27" s="625"/>
      <c r="DI27" s="625"/>
      <c r="DJ27" s="625"/>
      <c r="DK27" s="626"/>
      <c r="DL27" s="602">
        <v>1115274</v>
      </c>
      <c r="DM27" s="625"/>
      <c r="DN27" s="625"/>
      <c r="DO27" s="625"/>
      <c r="DP27" s="625"/>
      <c r="DQ27" s="625"/>
      <c r="DR27" s="625"/>
      <c r="DS27" s="625"/>
      <c r="DT27" s="625"/>
      <c r="DU27" s="625"/>
      <c r="DV27" s="626"/>
      <c r="DW27" s="598">
        <v>9.1</v>
      </c>
      <c r="DX27" s="623"/>
      <c r="DY27" s="623"/>
      <c r="DZ27" s="623"/>
      <c r="EA27" s="623"/>
      <c r="EB27" s="623"/>
      <c r="EC27" s="624"/>
    </row>
    <row r="28" spans="2:133" ht="11.25" customHeight="1" x14ac:dyDescent="0.15">
      <c r="B28" s="590" t="s">
        <v>281</v>
      </c>
      <c r="C28" s="591"/>
      <c r="D28" s="591"/>
      <c r="E28" s="591"/>
      <c r="F28" s="591"/>
      <c r="G28" s="591"/>
      <c r="H28" s="591"/>
      <c r="I28" s="591"/>
      <c r="J28" s="591"/>
      <c r="K28" s="591"/>
      <c r="L28" s="591"/>
      <c r="M28" s="591"/>
      <c r="N28" s="591"/>
      <c r="O28" s="591"/>
      <c r="P28" s="591"/>
      <c r="Q28" s="592"/>
      <c r="R28" s="593">
        <v>11337</v>
      </c>
      <c r="S28" s="594"/>
      <c r="T28" s="594"/>
      <c r="U28" s="594"/>
      <c r="V28" s="594"/>
      <c r="W28" s="594"/>
      <c r="X28" s="594"/>
      <c r="Y28" s="595"/>
      <c r="Z28" s="596">
        <v>0.1</v>
      </c>
      <c r="AA28" s="596"/>
      <c r="AB28" s="596"/>
      <c r="AC28" s="596"/>
      <c r="AD28" s="597">
        <v>3714</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1629631</v>
      </c>
      <c r="CS28" s="594"/>
      <c r="CT28" s="594"/>
      <c r="CU28" s="594"/>
      <c r="CV28" s="594"/>
      <c r="CW28" s="594"/>
      <c r="CX28" s="594"/>
      <c r="CY28" s="595"/>
      <c r="CZ28" s="627">
        <v>7.9</v>
      </c>
      <c r="DA28" s="628"/>
      <c r="DB28" s="628"/>
      <c r="DC28" s="629"/>
      <c r="DD28" s="602">
        <v>1561883</v>
      </c>
      <c r="DE28" s="594"/>
      <c r="DF28" s="594"/>
      <c r="DG28" s="594"/>
      <c r="DH28" s="594"/>
      <c r="DI28" s="594"/>
      <c r="DJ28" s="594"/>
      <c r="DK28" s="595"/>
      <c r="DL28" s="602">
        <v>1561883</v>
      </c>
      <c r="DM28" s="594"/>
      <c r="DN28" s="594"/>
      <c r="DO28" s="594"/>
      <c r="DP28" s="594"/>
      <c r="DQ28" s="594"/>
      <c r="DR28" s="594"/>
      <c r="DS28" s="594"/>
      <c r="DT28" s="594"/>
      <c r="DU28" s="594"/>
      <c r="DV28" s="595"/>
      <c r="DW28" s="598">
        <v>12.7</v>
      </c>
      <c r="DX28" s="623"/>
      <c r="DY28" s="623"/>
      <c r="DZ28" s="623"/>
      <c r="EA28" s="623"/>
      <c r="EB28" s="623"/>
      <c r="EC28" s="624"/>
    </row>
    <row r="29" spans="2:133" ht="11.25" customHeight="1" x14ac:dyDescent="0.15">
      <c r="B29" s="590" t="s">
        <v>283</v>
      </c>
      <c r="C29" s="591"/>
      <c r="D29" s="591"/>
      <c r="E29" s="591"/>
      <c r="F29" s="591"/>
      <c r="G29" s="591"/>
      <c r="H29" s="591"/>
      <c r="I29" s="591"/>
      <c r="J29" s="591"/>
      <c r="K29" s="591"/>
      <c r="L29" s="591"/>
      <c r="M29" s="591"/>
      <c r="N29" s="591"/>
      <c r="O29" s="591"/>
      <c r="P29" s="591"/>
      <c r="Q29" s="592"/>
      <c r="R29" s="593">
        <v>218526</v>
      </c>
      <c r="S29" s="594"/>
      <c r="T29" s="594"/>
      <c r="U29" s="594"/>
      <c r="V29" s="594"/>
      <c r="W29" s="594"/>
      <c r="X29" s="594"/>
      <c r="Y29" s="595"/>
      <c r="Z29" s="596">
        <v>1</v>
      </c>
      <c r="AA29" s="596"/>
      <c r="AB29" s="596"/>
      <c r="AC29" s="596"/>
      <c r="AD29" s="597" t="s">
        <v>110</v>
      </c>
      <c r="AE29" s="597"/>
      <c r="AF29" s="597"/>
      <c r="AG29" s="597"/>
      <c r="AH29" s="597"/>
      <c r="AI29" s="597"/>
      <c r="AJ29" s="597"/>
      <c r="AK29" s="597"/>
      <c r="AL29" s="598" t="s">
        <v>110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287</v>
      </c>
      <c r="CG29" s="608"/>
      <c r="CH29" s="608"/>
      <c r="CI29" s="608"/>
      <c r="CJ29" s="608"/>
      <c r="CK29" s="608"/>
      <c r="CL29" s="608"/>
      <c r="CM29" s="608"/>
      <c r="CN29" s="608"/>
      <c r="CO29" s="608"/>
      <c r="CP29" s="608"/>
      <c r="CQ29" s="609"/>
      <c r="CR29" s="593">
        <v>1626043</v>
      </c>
      <c r="CS29" s="625"/>
      <c r="CT29" s="625"/>
      <c r="CU29" s="625"/>
      <c r="CV29" s="625"/>
      <c r="CW29" s="625"/>
      <c r="CX29" s="625"/>
      <c r="CY29" s="626"/>
      <c r="CZ29" s="627">
        <v>7.8</v>
      </c>
      <c r="DA29" s="628"/>
      <c r="DB29" s="628"/>
      <c r="DC29" s="629"/>
      <c r="DD29" s="602">
        <v>1558295</v>
      </c>
      <c r="DE29" s="625"/>
      <c r="DF29" s="625"/>
      <c r="DG29" s="625"/>
      <c r="DH29" s="625"/>
      <c r="DI29" s="625"/>
      <c r="DJ29" s="625"/>
      <c r="DK29" s="626"/>
      <c r="DL29" s="602">
        <v>1558295</v>
      </c>
      <c r="DM29" s="625"/>
      <c r="DN29" s="625"/>
      <c r="DO29" s="625"/>
      <c r="DP29" s="625"/>
      <c r="DQ29" s="625"/>
      <c r="DR29" s="625"/>
      <c r="DS29" s="625"/>
      <c r="DT29" s="625"/>
      <c r="DU29" s="625"/>
      <c r="DV29" s="626"/>
      <c r="DW29" s="598">
        <v>12.7</v>
      </c>
      <c r="DX29" s="623"/>
      <c r="DY29" s="623"/>
      <c r="DZ29" s="623"/>
      <c r="EA29" s="623"/>
      <c r="EB29" s="623"/>
      <c r="EC29" s="624"/>
    </row>
    <row r="30" spans="2:133" ht="11.25" customHeight="1" x14ac:dyDescent="0.15">
      <c r="B30" s="590" t="s">
        <v>288</v>
      </c>
      <c r="C30" s="591"/>
      <c r="D30" s="591"/>
      <c r="E30" s="591"/>
      <c r="F30" s="591"/>
      <c r="G30" s="591"/>
      <c r="H30" s="591"/>
      <c r="I30" s="591"/>
      <c r="J30" s="591"/>
      <c r="K30" s="591"/>
      <c r="L30" s="591"/>
      <c r="M30" s="591"/>
      <c r="N30" s="591"/>
      <c r="O30" s="591"/>
      <c r="P30" s="591"/>
      <c r="Q30" s="592"/>
      <c r="R30" s="593">
        <v>49799</v>
      </c>
      <c r="S30" s="594"/>
      <c r="T30" s="594"/>
      <c r="U30" s="594"/>
      <c r="V30" s="594"/>
      <c r="W30" s="594"/>
      <c r="X30" s="594"/>
      <c r="Y30" s="595"/>
      <c r="Z30" s="596">
        <v>0.2</v>
      </c>
      <c r="AA30" s="596"/>
      <c r="AB30" s="596"/>
      <c r="AC30" s="596"/>
      <c r="AD30" s="597" t="s">
        <v>110</v>
      </c>
      <c r="AE30" s="597"/>
      <c r="AF30" s="597"/>
      <c r="AG30" s="597"/>
      <c r="AH30" s="597"/>
      <c r="AI30" s="597"/>
      <c r="AJ30" s="597"/>
      <c r="AK30" s="597"/>
      <c r="AL30" s="598" t="s">
        <v>110</v>
      </c>
      <c r="AM30" s="599"/>
      <c r="AN30" s="599"/>
      <c r="AO30" s="600"/>
      <c r="AP30" s="639" t="s">
        <v>289</v>
      </c>
      <c r="AQ30" s="640"/>
      <c r="AR30" s="640"/>
      <c r="AS30" s="640"/>
      <c r="AT30" s="645" t="s">
        <v>290</v>
      </c>
      <c r="AU30" s="182"/>
      <c r="AV30" s="182"/>
      <c r="AW30" s="182"/>
      <c r="AX30" s="579" t="s">
        <v>168</v>
      </c>
      <c r="AY30" s="580"/>
      <c r="AZ30" s="580"/>
      <c r="BA30" s="580"/>
      <c r="BB30" s="580"/>
      <c r="BC30" s="580"/>
      <c r="BD30" s="580"/>
      <c r="BE30" s="580"/>
      <c r="BF30" s="581"/>
      <c r="BG30" s="651">
        <v>98.8</v>
      </c>
      <c r="BH30" s="652"/>
      <c r="BI30" s="652"/>
      <c r="BJ30" s="652"/>
      <c r="BK30" s="652"/>
      <c r="BL30" s="652"/>
      <c r="BM30" s="588">
        <v>94.6</v>
      </c>
      <c r="BN30" s="652"/>
      <c r="BO30" s="652"/>
      <c r="BP30" s="652"/>
      <c r="BQ30" s="653"/>
      <c r="BR30" s="651">
        <v>98.7</v>
      </c>
      <c r="BS30" s="652"/>
      <c r="BT30" s="652"/>
      <c r="BU30" s="652"/>
      <c r="BV30" s="652"/>
      <c r="BW30" s="652"/>
      <c r="BX30" s="588">
        <v>94.5</v>
      </c>
      <c r="BY30" s="652"/>
      <c r="BZ30" s="652"/>
      <c r="CA30" s="652"/>
      <c r="CB30" s="653"/>
      <c r="CD30" s="656"/>
      <c r="CE30" s="657"/>
      <c r="CF30" s="607" t="s">
        <v>291</v>
      </c>
      <c r="CG30" s="608"/>
      <c r="CH30" s="608"/>
      <c r="CI30" s="608"/>
      <c r="CJ30" s="608"/>
      <c r="CK30" s="608"/>
      <c r="CL30" s="608"/>
      <c r="CM30" s="608"/>
      <c r="CN30" s="608"/>
      <c r="CO30" s="608"/>
      <c r="CP30" s="608"/>
      <c r="CQ30" s="609"/>
      <c r="CR30" s="593">
        <v>1454992</v>
      </c>
      <c r="CS30" s="594"/>
      <c r="CT30" s="594"/>
      <c r="CU30" s="594"/>
      <c r="CV30" s="594"/>
      <c r="CW30" s="594"/>
      <c r="CX30" s="594"/>
      <c r="CY30" s="595"/>
      <c r="CZ30" s="627">
        <v>7</v>
      </c>
      <c r="DA30" s="628"/>
      <c r="DB30" s="628"/>
      <c r="DC30" s="629"/>
      <c r="DD30" s="602">
        <v>1394975</v>
      </c>
      <c r="DE30" s="594"/>
      <c r="DF30" s="594"/>
      <c r="DG30" s="594"/>
      <c r="DH30" s="594"/>
      <c r="DI30" s="594"/>
      <c r="DJ30" s="594"/>
      <c r="DK30" s="595"/>
      <c r="DL30" s="602">
        <v>1394975</v>
      </c>
      <c r="DM30" s="594"/>
      <c r="DN30" s="594"/>
      <c r="DO30" s="594"/>
      <c r="DP30" s="594"/>
      <c r="DQ30" s="594"/>
      <c r="DR30" s="594"/>
      <c r="DS30" s="594"/>
      <c r="DT30" s="594"/>
      <c r="DU30" s="594"/>
      <c r="DV30" s="595"/>
      <c r="DW30" s="598">
        <v>11.3</v>
      </c>
      <c r="DX30" s="623"/>
      <c r="DY30" s="623"/>
      <c r="DZ30" s="623"/>
      <c r="EA30" s="623"/>
      <c r="EB30" s="623"/>
      <c r="EC30" s="624"/>
    </row>
    <row r="31" spans="2:133" ht="11.25" customHeight="1" x14ac:dyDescent="0.15">
      <c r="B31" s="590" t="s">
        <v>292</v>
      </c>
      <c r="C31" s="591"/>
      <c r="D31" s="591"/>
      <c r="E31" s="591"/>
      <c r="F31" s="591"/>
      <c r="G31" s="591"/>
      <c r="H31" s="591"/>
      <c r="I31" s="591"/>
      <c r="J31" s="591"/>
      <c r="K31" s="591"/>
      <c r="L31" s="591"/>
      <c r="M31" s="591"/>
      <c r="N31" s="591"/>
      <c r="O31" s="591"/>
      <c r="P31" s="591"/>
      <c r="Q31" s="592"/>
      <c r="R31" s="593">
        <v>188938</v>
      </c>
      <c r="S31" s="594"/>
      <c r="T31" s="594"/>
      <c r="U31" s="594"/>
      <c r="V31" s="594"/>
      <c r="W31" s="594"/>
      <c r="X31" s="594"/>
      <c r="Y31" s="595"/>
      <c r="Z31" s="596">
        <v>0.9</v>
      </c>
      <c r="AA31" s="596"/>
      <c r="AB31" s="596"/>
      <c r="AC31" s="596"/>
      <c r="AD31" s="597" t="s">
        <v>110</v>
      </c>
      <c r="AE31" s="597"/>
      <c r="AF31" s="597"/>
      <c r="AG31" s="597"/>
      <c r="AH31" s="597"/>
      <c r="AI31" s="597"/>
      <c r="AJ31" s="597"/>
      <c r="AK31" s="597"/>
      <c r="AL31" s="598" t="s">
        <v>110</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v>
      </c>
      <c r="BH31" s="625"/>
      <c r="BI31" s="625"/>
      <c r="BJ31" s="625"/>
      <c r="BK31" s="625"/>
      <c r="BL31" s="625"/>
      <c r="BM31" s="599">
        <v>95.3</v>
      </c>
      <c r="BN31" s="649"/>
      <c r="BO31" s="649"/>
      <c r="BP31" s="649"/>
      <c r="BQ31" s="650"/>
      <c r="BR31" s="648">
        <v>99</v>
      </c>
      <c r="BS31" s="625"/>
      <c r="BT31" s="625"/>
      <c r="BU31" s="625"/>
      <c r="BV31" s="625"/>
      <c r="BW31" s="625"/>
      <c r="BX31" s="599">
        <v>95.2</v>
      </c>
      <c r="BY31" s="649"/>
      <c r="BZ31" s="649"/>
      <c r="CA31" s="649"/>
      <c r="CB31" s="650"/>
      <c r="CD31" s="656"/>
      <c r="CE31" s="657"/>
      <c r="CF31" s="607" t="s">
        <v>295</v>
      </c>
      <c r="CG31" s="608"/>
      <c r="CH31" s="608"/>
      <c r="CI31" s="608"/>
      <c r="CJ31" s="608"/>
      <c r="CK31" s="608"/>
      <c r="CL31" s="608"/>
      <c r="CM31" s="608"/>
      <c r="CN31" s="608"/>
      <c r="CO31" s="608"/>
      <c r="CP31" s="608"/>
      <c r="CQ31" s="609"/>
      <c r="CR31" s="593">
        <v>171051</v>
      </c>
      <c r="CS31" s="625"/>
      <c r="CT31" s="625"/>
      <c r="CU31" s="625"/>
      <c r="CV31" s="625"/>
      <c r="CW31" s="625"/>
      <c r="CX31" s="625"/>
      <c r="CY31" s="626"/>
      <c r="CZ31" s="627">
        <v>0.8</v>
      </c>
      <c r="DA31" s="628"/>
      <c r="DB31" s="628"/>
      <c r="DC31" s="629"/>
      <c r="DD31" s="602">
        <v>163320</v>
      </c>
      <c r="DE31" s="625"/>
      <c r="DF31" s="625"/>
      <c r="DG31" s="625"/>
      <c r="DH31" s="625"/>
      <c r="DI31" s="625"/>
      <c r="DJ31" s="625"/>
      <c r="DK31" s="626"/>
      <c r="DL31" s="602">
        <v>163320</v>
      </c>
      <c r="DM31" s="625"/>
      <c r="DN31" s="625"/>
      <c r="DO31" s="625"/>
      <c r="DP31" s="625"/>
      <c r="DQ31" s="625"/>
      <c r="DR31" s="625"/>
      <c r="DS31" s="625"/>
      <c r="DT31" s="625"/>
      <c r="DU31" s="625"/>
      <c r="DV31" s="626"/>
      <c r="DW31" s="598">
        <v>1.3</v>
      </c>
      <c r="DX31" s="623"/>
      <c r="DY31" s="623"/>
      <c r="DZ31" s="623"/>
      <c r="EA31" s="623"/>
      <c r="EB31" s="623"/>
      <c r="EC31" s="624"/>
    </row>
    <row r="32" spans="2:133" ht="11.25" customHeight="1" x14ac:dyDescent="0.15">
      <c r="B32" s="590" t="s">
        <v>296</v>
      </c>
      <c r="C32" s="591"/>
      <c r="D32" s="591"/>
      <c r="E32" s="591"/>
      <c r="F32" s="591"/>
      <c r="G32" s="591"/>
      <c r="H32" s="591"/>
      <c r="I32" s="591"/>
      <c r="J32" s="591"/>
      <c r="K32" s="591"/>
      <c r="L32" s="591"/>
      <c r="M32" s="591"/>
      <c r="N32" s="591"/>
      <c r="O32" s="591"/>
      <c r="P32" s="591"/>
      <c r="Q32" s="592"/>
      <c r="R32" s="593">
        <v>570698</v>
      </c>
      <c r="S32" s="594"/>
      <c r="T32" s="594"/>
      <c r="U32" s="594"/>
      <c r="V32" s="594"/>
      <c r="W32" s="594"/>
      <c r="X32" s="594"/>
      <c r="Y32" s="595"/>
      <c r="Z32" s="596">
        <v>2.7</v>
      </c>
      <c r="AA32" s="596"/>
      <c r="AB32" s="596"/>
      <c r="AC32" s="596"/>
      <c r="AD32" s="597">
        <v>25795</v>
      </c>
      <c r="AE32" s="597"/>
      <c r="AF32" s="597"/>
      <c r="AG32" s="597"/>
      <c r="AH32" s="597"/>
      <c r="AI32" s="597"/>
      <c r="AJ32" s="597"/>
      <c r="AK32" s="597"/>
      <c r="AL32" s="598">
        <v>0.2</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98.6</v>
      </c>
      <c r="BH32" s="661"/>
      <c r="BI32" s="661"/>
      <c r="BJ32" s="661"/>
      <c r="BK32" s="661"/>
      <c r="BL32" s="661"/>
      <c r="BM32" s="662">
        <v>93.8</v>
      </c>
      <c r="BN32" s="661"/>
      <c r="BO32" s="661"/>
      <c r="BP32" s="661"/>
      <c r="BQ32" s="663"/>
      <c r="BR32" s="660">
        <v>98.4</v>
      </c>
      <c r="BS32" s="661"/>
      <c r="BT32" s="661"/>
      <c r="BU32" s="661"/>
      <c r="BV32" s="661"/>
      <c r="BW32" s="661"/>
      <c r="BX32" s="662">
        <v>93.7</v>
      </c>
      <c r="BY32" s="661"/>
      <c r="BZ32" s="661"/>
      <c r="CA32" s="661"/>
      <c r="CB32" s="663"/>
      <c r="CD32" s="658"/>
      <c r="CE32" s="659"/>
      <c r="CF32" s="607" t="s">
        <v>298</v>
      </c>
      <c r="CG32" s="608"/>
      <c r="CH32" s="608"/>
      <c r="CI32" s="608"/>
      <c r="CJ32" s="608"/>
      <c r="CK32" s="608"/>
      <c r="CL32" s="608"/>
      <c r="CM32" s="608"/>
      <c r="CN32" s="608"/>
      <c r="CO32" s="608"/>
      <c r="CP32" s="608"/>
      <c r="CQ32" s="609"/>
      <c r="CR32" s="593">
        <v>3588</v>
      </c>
      <c r="CS32" s="594"/>
      <c r="CT32" s="594"/>
      <c r="CU32" s="594"/>
      <c r="CV32" s="594"/>
      <c r="CW32" s="594"/>
      <c r="CX32" s="594"/>
      <c r="CY32" s="595"/>
      <c r="CZ32" s="627">
        <v>0</v>
      </c>
      <c r="DA32" s="628"/>
      <c r="DB32" s="628"/>
      <c r="DC32" s="629"/>
      <c r="DD32" s="602">
        <v>3588</v>
      </c>
      <c r="DE32" s="594"/>
      <c r="DF32" s="594"/>
      <c r="DG32" s="594"/>
      <c r="DH32" s="594"/>
      <c r="DI32" s="594"/>
      <c r="DJ32" s="594"/>
      <c r="DK32" s="595"/>
      <c r="DL32" s="602">
        <v>3588</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299</v>
      </c>
      <c r="C33" s="591"/>
      <c r="D33" s="591"/>
      <c r="E33" s="591"/>
      <c r="F33" s="591"/>
      <c r="G33" s="591"/>
      <c r="H33" s="591"/>
      <c r="I33" s="591"/>
      <c r="J33" s="591"/>
      <c r="K33" s="591"/>
      <c r="L33" s="591"/>
      <c r="M33" s="591"/>
      <c r="N33" s="591"/>
      <c r="O33" s="591"/>
      <c r="P33" s="591"/>
      <c r="Q33" s="592"/>
      <c r="R33" s="593">
        <v>2983000</v>
      </c>
      <c r="S33" s="594"/>
      <c r="T33" s="594"/>
      <c r="U33" s="594"/>
      <c r="V33" s="594"/>
      <c r="W33" s="594"/>
      <c r="X33" s="594"/>
      <c r="Y33" s="595"/>
      <c r="Z33" s="596">
        <v>14.3</v>
      </c>
      <c r="AA33" s="596"/>
      <c r="AB33" s="596"/>
      <c r="AC33" s="596"/>
      <c r="AD33" s="597" t="s">
        <v>110</v>
      </c>
      <c r="AE33" s="597"/>
      <c r="AF33" s="597"/>
      <c r="AG33" s="597"/>
      <c r="AH33" s="597"/>
      <c r="AI33" s="597"/>
      <c r="AJ33" s="597"/>
      <c r="AK33" s="597"/>
      <c r="AL33" s="598" t="s">
        <v>110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9598957</v>
      </c>
      <c r="CS33" s="625"/>
      <c r="CT33" s="625"/>
      <c r="CU33" s="625"/>
      <c r="CV33" s="625"/>
      <c r="CW33" s="625"/>
      <c r="CX33" s="625"/>
      <c r="CY33" s="626"/>
      <c r="CZ33" s="627">
        <v>46.3</v>
      </c>
      <c r="DA33" s="628"/>
      <c r="DB33" s="628"/>
      <c r="DC33" s="629"/>
      <c r="DD33" s="602">
        <v>7741229</v>
      </c>
      <c r="DE33" s="625"/>
      <c r="DF33" s="625"/>
      <c r="DG33" s="625"/>
      <c r="DH33" s="625"/>
      <c r="DI33" s="625"/>
      <c r="DJ33" s="625"/>
      <c r="DK33" s="626"/>
      <c r="DL33" s="602">
        <v>5694116</v>
      </c>
      <c r="DM33" s="625"/>
      <c r="DN33" s="625"/>
      <c r="DO33" s="625"/>
      <c r="DP33" s="625"/>
      <c r="DQ33" s="625"/>
      <c r="DR33" s="625"/>
      <c r="DS33" s="625"/>
      <c r="DT33" s="625"/>
      <c r="DU33" s="625"/>
      <c r="DV33" s="626"/>
      <c r="DW33" s="598">
        <v>46.3</v>
      </c>
      <c r="DX33" s="623"/>
      <c r="DY33" s="623"/>
      <c r="DZ33" s="623"/>
      <c r="EA33" s="623"/>
      <c r="EB33" s="623"/>
      <c r="EC33" s="624"/>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110</v>
      </c>
      <c r="S34" s="594"/>
      <c r="T34" s="594"/>
      <c r="U34" s="594"/>
      <c r="V34" s="594"/>
      <c r="W34" s="594"/>
      <c r="X34" s="594"/>
      <c r="Y34" s="595"/>
      <c r="Z34" s="596" t="s">
        <v>110</v>
      </c>
      <c r="AA34" s="596"/>
      <c r="AB34" s="596"/>
      <c r="AC34" s="596"/>
      <c r="AD34" s="597" t="s">
        <v>110</v>
      </c>
      <c r="AE34" s="597"/>
      <c r="AF34" s="597"/>
      <c r="AG34" s="597"/>
      <c r="AH34" s="597"/>
      <c r="AI34" s="597"/>
      <c r="AJ34" s="597"/>
      <c r="AK34" s="597"/>
      <c r="AL34" s="598" t="s">
        <v>110</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2354898</v>
      </c>
      <c r="CS34" s="594"/>
      <c r="CT34" s="594"/>
      <c r="CU34" s="594"/>
      <c r="CV34" s="594"/>
      <c r="CW34" s="594"/>
      <c r="CX34" s="594"/>
      <c r="CY34" s="595"/>
      <c r="CZ34" s="627">
        <v>11.4</v>
      </c>
      <c r="DA34" s="628"/>
      <c r="DB34" s="628"/>
      <c r="DC34" s="629"/>
      <c r="DD34" s="602">
        <v>1871469</v>
      </c>
      <c r="DE34" s="594"/>
      <c r="DF34" s="594"/>
      <c r="DG34" s="594"/>
      <c r="DH34" s="594"/>
      <c r="DI34" s="594"/>
      <c r="DJ34" s="594"/>
      <c r="DK34" s="595"/>
      <c r="DL34" s="602">
        <v>1539064</v>
      </c>
      <c r="DM34" s="594"/>
      <c r="DN34" s="594"/>
      <c r="DO34" s="594"/>
      <c r="DP34" s="594"/>
      <c r="DQ34" s="594"/>
      <c r="DR34" s="594"/>
      <c r="DS34" s="594"/>
      <c r="DT34" s="594"/>
      <c r="DU34" s="594"/>
      <c r="DV34" s="595"/>
      <c r="DW34" s="598">
        <v>12.5</v>
      </c>
      <c r="DX34" s="623"/>
      <c r="DY34" s="623"/>
      <c r="DZ34" s="623"/>
      <c r="EA34" s="623"/>
      <c r="EB34" s="623"/>
      <c r="EC34" s="624"/>
    </row>
    <row r="35" spans="2:133" ht="11.25" customHeight="1" x14ac:dyDescent="0.15">
      <c r="B35" s="590" t="s">
        <v>305</v>
      </c>
      <c r="C35" s="591"/>
      <c r="D35" s="591"/>
      <c r="E35" s="591"/>
      <c r="F35" s="591"/>
      <c r="G35" s="591"/>
      <c r="H35" s="591"/>
      <c r="I35" s="591"/>
      <c r="J35" s="591"/>
      <c r="K35" s="591"/>
      <c r="L35" s="591"/>
      <c r="M35" s="591"/>
      <c r="N35" s="591"/>
      <c r="O35" s="591"/>
      <c r="P35" s="591"/>
      <c r="Q35" s="592"/>
      <c r="R35" s="593">
        <v>891100</v>
      </c>
      <c r="S35" s="594"/>
      <c r="T35" s="594"/>
      <c r="U35" s="594"/>
      <c r="V35" s="594"/>
      <c r="W35" s="594"/>
      <c r="X35" s="594"/>
      <c r="Y35" s="595"/>
      <c r="Z35" s="596">
        <v>4.3</v>
      </c>
      <c r="AA35" s="596"/>
      <c r="AB35" s="596"/>
      <c r="AC35" s="596"/>
      <c r="AD35" s="597" t="s">
        <v>110</v>
      </c>
      <c r="AE35" s="597"/>
      <c r="AF35" s="597"/>
      <c r="AG35" s="597"/>
      <c r="AH35" s="597"/>
      <c r="AI35" s="597"/>
      <c r="AJ35" s="597"/>
      <c r="AK35" s="597"/>
      <c r="AL35" s="598" t="s">
        <v>110</v>
      </c>
      <c r="AM35" s="599"/>
      <c r="AN35" s="599"/>
      <c r="AO35" s="600"/>
      <c r="AP35" s="186"/>
      <c r="AQ35" s="604" t="s">
        <v>306</v>
      </c>
      <c r="AR35" s="605"/>
      <c r="AS35" s="605"/>
      <c r="AT35" s="605"/>
      <c r="AU35" s="605"/>
      <c r="AV35" s="605"/>
      <c r="AW35" s="605"/>
      <c r="AX35" s="605"/>
      <c r="AY35" s="606"/>
      <c r="AZ35" s="582">
        <v>4057003</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89197</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259051</v>
      </c>
      <c r="CS35" s="625"/>
      <c r="CT35" s="625"/>
      <c r="CU35" s="625"/>
      <c r="CV35" s="625"/>
      <c r="CW35" s="625"/>
      <c r="CX35" s="625"/>
      <c r="CY35" s="626"/>
      <c r="CZ35" s="627">
        <v>1.2</v>
      </c>
      <c r="DA35" s="628"/>
      <c r="DB35" s="628"/>
      <c r="DC35" s="629"/>
      <c r="DD35" s="602">
        <v>249100</v>
      </c>
      <c r="DE35" s="625"/>
      <c r="DF35" s="625"/>
      <c r="DG35" s="625"/>
      <c r="DH35" s="625"/>
      <c r="DI35" s="625"/>
      <c r="DJ35" s="625"/>
      <c r="DK35" s="626"/>
      <c r="DL35" s="602">
        <v>134100</v>
      </c>
      <c r="DM35" s="625"/>
      <c r="DN35" s="625"/>
      <c r="DO35" s="625"/>
      <c r="DP35" s="625"/>
      <c r="DQ35" s="625"/>
      <c r="DR35" s="625"/>
      <c r="DS35" s="625"/>
      <c r="DT35" s="625"/>
      <c r="DU35" s="625"/>
      <c r="DV35" s="626"/>
      <c r="DW35" s="598">
        <v>1.1000000000000001</v>
      </c>
      <c r="DX35" s="623"/>
      <c r="DY35" s="623"/>
      <c r="DZ35" s="623"/>
      <c r="EA35" s="623"/>
      <c r="EB35" s="623"/>
      <c r="EC35" s="624"/>
    </row>
    <row r="36" spans="2:133" ht="11.25" customHeight="1" x14ac:dyDescent="0.15">
      <c r="B36" s="636" t="s">
        <v>309</v>
      </c>
      <c r="C36" s="637"/>
      <c r="D36" s="637"/>
      <c r="E36" s="637"/>
      <c r="F36" s="637"/>
      <c r="G36" s="637"/>
      <c r="H36" s="637"/>
      <c r="I36" s="637"/>
      <c r="J36" s="637"/>
      <c r="K36" s="637"/>
      <c r="L36" s="637"/>
      <c r="M36" s="637"/>
      <c r="N36" s="637"/>
      <c r="O36" s="637"/>
      <c r="P36" s="637"/>
      <c r="Q36" s="638"/>
      <c r="R36" s="665">
        <v>20907601</v>
      </c>
      <c r="S36" s="666"/>
      <c r="T36" s="666"/>
      <c r="U36" s="666"/>
      <c r="V36" s="666"/>
      <c r="W36" s="666"/>
      <c r="X36" s="666"/>
      <c r="Y36" s="667"/>
      <c r="Z36" s="668">
        <v>100</v>
      </c>
      <c r="AA36" s="668"/>
      <c r="AB36" s="668"/>
      <c r="AC36" s="668"/>
      <c r="AD36" s="669">
        <v>11415578</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878779</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-141419</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4533710</v>
      </c>
      <c r="CS36" s="594"/>
      <c r="CT36" s="594"/>
      <c r="CU36" s="594"/>
      <c r="CV36" s="594"/>
      <c r="CW36" s="594"/>
      <c r="CX36" s="594"/>
      <c r="CY36" s="595"/>
      <c r="CZ36" s="627">
        <v>21.9</v>
      </c>
      <c r="DA36" s="628"/>
      <c r="DB36" s="628"/>
      <c r="DC36" s="629"/>
      <c r="DD36" s="602">
        <v>4021173</v>
      </c>
      <c r="DE36" s="594"/>
      <c r="DF36" s="594"/>
      <c r="DG36" s="594"/>
      <c r="DH36" s="594"/>
      <c r="DI36" s="594"/>
      <c r="DJ36" s="594"/>
      <c r="DK36" s="595"/>
      <c r="DL36" s="602">
        <v>2812462</v>
      </c>
      <c r="DM36" s="594"/>
      <c r="DN36" s="594"/>
      <c r="DO36" s="594"/>
      <c r="DP36" s="594"/>
      <c r="DQ36" s="594"/>
      <c r="DR36" s="594"/>
      <c r="DS36" s="594"/>
      <c r="DT36" s="594"/>
      <c r="DU36" s="594"/>
      <c r="DV36" s="595"/>
      <c r="DW36" s="598">
        <v>22.9</v>
      </c>
      <c r="DX36" s="623"/>
      <c r="DY36" s="623"/>
      <c r="DZ36" s="623"/>
      <c r="EA36" s="623"/>
      <c r="EB36" s="623"/>
      <c r="EC36" s="624"/>
    </row>
    <row r="37" spans="2:133" ht="11.25" customHeight="1" x14ac:dyDescent="0.15">
      <c r="AQ37" s="672" t="s">
        <v>313</v>
      </c>
      <c r="AR37" s="673"/>
      <c r="AS37" s="673"/>
      <c r="AT37" s="673"/>
      <c r="AU37" s="673"/>
      <c r="AV37" s="673"/>
      <c r="AW37" s="673"/>
      <c r="AX37" s="673"/>
      <c r="AY37" s="674"/>
      <c r="AZ37" s="593">
        <v>800000</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6496</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819631</v>
      </c>
      <c r="CS37" s="625"/>
      <c r="CT37" s="625"/>
      <c r="CU37" s="625"/>
      <c r="CV37" s="625"/>
      <c r="CW37" s="625"/>
      <c r="CX37" s="625"/>
      <c r="CY37" s="626"/>
      <c r="CZ37" s="627">
        <v>4</v>
      </c>
      <c r="DA37" s="628"/>
      <c r="DB37" s="628"/>
      <c r="DC37" s="629"/>
      <c r="DD37" s="602">
        <v>813448</v>
      </c>
      <c r="DE37" s="625"/>
      <c r="DF37" s="625"/>
      <c r="DG37" s="625"/>
      <c r="DH37" s="625"/>
      <c r="DI37" s="625"/>
      <c r="DJ37" s="625"/>
      <c r="DK37" s="626"/>
      <c r="DL37" s="602">
        <v>789948</v>
      </c>
      <c r="DM37" s="625"/>
      <c r="DN37" s="625"/>
      <c r="DO37" s="625"/>
      <c r="DP37" s="625"/>
      <c r="DQ37" s="625"/>
      <c r="DR37" s="625"/>
      <c r="DS37" s="625"/>
      <c r="DT37" s="625"/>
      <c r="DU37" s="625"/>
      <c r="DV37" s="626"/>
      <c r="DW37" s="598">
        <v>6.4</v>
      </c>
      <c r="DX37" s="623"/>
      <c r="DY37" s="623"/>
      <c r="DZ37" s="623"/>
      <c r="EA37" s="623"/>
      <c r="EB37" s="623"/>
      <c r="EC37" s="624"/>
    </row>
    <row r="38" spans="2:133" ht="11.25" customHeight="1" x14ac:dyDescent="0.15">
      <c r="AQ38" s="672" t="s">
        <v>316</v>
      </c>
      <c r="AR38" s="673"/>
      <c r="AS38" s="673"/>
      <c r="AT38" s="673"/>
      <c r="AU38" s="673"/>
      <c r="AV38" s="673"/>
      <c r="AW38" s="673"/>
      <c r="AX38" s="673"/>
      <c r="AY38" s="674"/>
      <c r="AZ38" s="593">
        <v>445738</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11018</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1886290</v>
      </c>
      <c r="CS38" s="594"/>
      <c r="CT38" s="594"/>
      <c r="CU38" s="594"/>
      <c r="CV38" s="594"/>
      <c r="CW38" s="594"/>
      <c r="CX38" s="594"/>
      <c r="CY38" s="595"/>
      <c r="CZ38" s="627">
        <v>9.1</v>
      </c>
      <c r="DA38" s="628"/>
      <c r="DB38" s="628"/>
      <c r="DC38" s="629"/>
      <c r="DD38" s="602">
        <v>1559007</v>
      </c>
      <c r="DE38" s="594"/>
      <c r="DF38" s="594"/>
      <c r="DG38" s="594"/>
      <c r="DH38" s="594"/>
      <c r="DI38" s="594"/>
      <c r="DJ38" s="594"/>
      <c r="DK38" s="595"/>
      <c r="DL38" s="602">
        <v>1208490</v>
      </c>
      <c r="DM38" s="594"/>
      <c r="DN38" s="594"/>
      <c r="DO38" s="594"/>
      <c r="DP38" s="594"/>
      <c r="DQ38" s="594"/>
      <c r="DR38" s="594"/>
      <c r="DS38" s="594"/>
      <c r="DT38" s="594"/>
      <c r="DU38" s="594"/>
      <c r="DV38" s="595"/>
      <c r="DW38" s="598">
        <v>9.8000000000000007</v>
      </c>
      <c r="DX38" s="623"/>
      <c r="DY38" s="623"/>
      <c r="DZ38" s="623"/>
      <c r="EA38" s="623"/>
      <c r="EB38" s="623"/>
      <c r="EC38" s="624"/>
    </row>
    <row r="39" spans="2:133" ht="11.25" customHeight="1" x14ac:dyDescent="0.15">
      <c r="AQ39" s="672" t="s">
        <v>319</v>
      </c>
      <c r="AR39" s="673"/>
      <c r="AS39" s="673"/>
      <c r="AT39" s="673"/>
      <c r="AU39" s="673"/>
      <c r="AV39" s="673"/>
      <c r="AW39" s="673"/>
      <c r="AX39" s="673"/>
      <c r="AY39" s="674"/>
      <c r="AZ39" s="593">
        <v>19948</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96</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255008</v>
      </c>
      <c r="CS39" s="625"/>
      <c r="CT39" s="625"/>
      <c r="CU39" s="625"/>
      <c r="CV39" s="625"/>
      <c r="CW39" s="625"/>
      <c r="CX39" s="625"/>
      <c r="CY39" s="626"/>
      <c r="CZ39" s="627">
        <v>1.2</v>
      </c>
      <c r="DA39" s="628"/>
      <c r="DB39" s="628"/>
      <c r="DC39" s="629"/>
      <c r="DD39" s="602">
        <v>40480</v>
      </c>
      <c r="DE39" s="625"/>
      <c r="DF39" s="625"/>
      <c r="DG39" s="625"/>
      <c r="DH39" s="625"/>
      <c r="DI39" s="625"/>
      <c r="DJ39" s="625"/>
      <c r="DK39" s="626"/>
      <c r="DL39" s="602" t="s">
        <v>323</v>
      </c>
      <c r="DM39" s="625"/>
      <c r="DN39" s="625"/>
      <c r="DO39" s="625"/>
      <c r="DP39" s="625"/>
      <c r="DQ39" s="625"/>
      <c r="DR39" s="625"/>
      <c r="DS39" s="625"/>
      <c r="DT39" s="625"/>
      <c r="DU39" s="625"/>
      <c r="DV39" s="626"/>
      <c r="DW39" s="598" t="s">
        <v>323</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550732</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104</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310000</v>
      </c>
      <c r="CS40" s="594"/>
      <c r="CT40" s="594"/>
      <c r="CU40" s="594"/>
      <c r="CV40" s="594"/>
      <c r="CW40" s="594"/>
      <c r="CX40" s="594"/>
      <c r="CY40" s="595"/>
      <c r="CZ40" s="627">
        <v>1.5</v>
      </c>
      <c r="DA40" s="628"/>
      <c r="DB40" s="628"/>
      <c r="DC40" s="629"/>
      <c r="DD40" s="602" t="s">
        <v>323</v>
      </c>
      <c r="DE40" s="594"/>
      <c r="DF40" s="594"/>
      <c r="DG40" s="594"/>
      <c r="DH40" s="594"/>
      <c r="DI40" s="594"/>
      <c r="DJ40" s="594"/>
      <c r="DK40" s="595"/>
      <c r="DL40" s="602" t="s">
        <v>323</v>
      </c>
      <c r="DM40" s="594"/>
      <c r="DN40" s="594"/>
      <c r="DO40" s="594"/>
      <c r="DP40" s="594"/>
      <c r="DQ40" s="594"/>
      <c r="DR40" s="594"/>
      <c r="DS40" s="594"/>
      <c r="DT40" s="594"/>
      <c r="DU40" s="594"/>
      <c r="DV40" s="595"/>
      <c r="DW40" s="598" t="s">
        <v>323</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316</v>
      </c>
      <c r="AR41" s="614"/>
      <c r="AS41" s="614"/>
      <c r="AT41" s="614"/>
      <c r="AU41" s="614"/>
      <c r="AV41" s="614"/>
      <c r="AW41" s="614"/>
      <c r="AX41" s="614"/>
      <c r="AY41" s="615"/>
      <c r="AZ41" s="665">
        <v>1361806</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334</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329</v>
      </c>
      <c r="CS41" s="625"/>
      <c r="CT41" s="625"/>
      <c r="CU41" s="625"/>
      <c r="CV41" s="625"/>
      <c r="CW41" s="625"/>
      <c r="CX41" s="625"/>
      <c r="CY41" s="626"/>
      <c r="CZ41" s="627" t="s">
        <v>329</v>
      </c>
      <c r="DA41" s="628"/>
      <c r="DB41" s="628"/>
      <c r="DC41" s="629"/>
      <c r="DD41" s="602" t="s">
        <v>329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3664616</v>
      </c>
      <c r="CS42" s="594"/>
      <c r="CT42" s="594"/>
      <c r="CU42" s="594"/>
      <c r="CV42" s="594"/>
      <c r="CW42" s="594"/>
      <c r="CX42" s="594"/>
      <c r="CY42" s="595"/>
      <c r="CZ42" s="627">
        <v>17.7</v>
      </c>
      <c r="DA42" s="676"/>
      <c r="DB42" s="676"/>
      <c r="DC42" s="677"/>
      <c r="DD42" s="602">
        <v>534286</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35112</v>
      </c>
      <c r="CS43" s="625"/>
      <c r="CT43" s="625"/>
      <c r="CU43" s="625"/>
      <c r="CV43" s="625"/>
      <c r="CW43" s="625"/>
      <c r="CX43" s="625"/>
      <c r="CY43" s="626"/>
      <c r="CZ43" s="627">
        <v>0.2</v>
      </c>
      <c r="DA43" s="628"/>
      <c r="DB43" s="628"/>
      <c r="DC43" s="629"/>
      <c r="DD43" s="602">
        <v>34726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334</v>
      </c>
      <c r="CD44" s="699" t="s">
        <v>286</v>
      </c>
      <c r="CE44" s="700"/>
      <c r="CF44" s="590" t="s">
        <v>335</v>
      </c>
      <c r="CG44" s="591"/>
      <c r="CH44" s="591"/>
      <c r="CI44" s="591"/>
      <c r="CJ44" s="591"/>
      <c r="CK44" s="591"/>
      <c r="CL44" s="591"/>
      <c r="CM44" s="591"/>
      <c r="CN44" s="591"/>
      <c r="CO44" s="591"/>
      <c r="CP44" s="591"/>
      <c r="CQ44" s="592"/>
      <c r="CR44" s="593">
        <v>3657581</v>
      </c>
      <c r="CS44" s="594"/>
      <c r="CT44" s="594"/>
      <c r="CU44" s="594"/>
      <c r="CV44" s="594"/>
      <c r="CW44" s="594"/>
      <c r="CX44" s="594"/>
      <c r="CY44" s="595"/>
      <c r="CZ44" s="627">
        <v>17.600000000000001</v>
      </c>
      <c r="DA44" s="676"/>
      <c r="DB44" s="676"/>
      <c r="DC44" s="677"/>
      <c r="DD44" s="602">
        <v>530134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336</v>
      </c>
      <c r="CG45" s="591"/>
      <c r="CH45" s="591"/>
      <c r="CI45" s="591"/>
      <c r="CJ45" s="591"/>
      <c r="CK45" s="591"/>
      <c r="CL45" s="591"/>
      <c r="CM45" s="591"/>
      <c r="CN45" s="591"/>
      <c r="CO45" s="591"/>
      <c r="CP45" s="591"/>
      <c r="CQ45" s="592"/>
      <c r="CR45" s="593">
        <v>1872393</v>
      </c>
      <c r="CS45" s="625"/>
      <c r="CT45" s="625"/>
      <c r="CU45" s="625"/>
      <c r="CV45" s="625"/>
      <c r="CW45" s="625"/>
      <c r="CX45" s="625"/>
      <c r="CY45" s="626"/>
      <c r="CZ45" s="627">
        <v>9</v>
      </c>
      <c r="DA45" s="628"/>
      <c r="DB45" s="628"/>
      <c r="DC45" s="629"/>
      <c r="DD45" s="602">
        <v>76284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337</v>
      </c>
      <c r="CG46" s="591"/>
      <c r="CH46" s="591"/>
      <c r="CI46" s="591"/>
      <c r="CJ46" s="591"/>
      <c r="CK46" s="591"/>
      <c r="CL46" s="591"/>
      <c r="CM46" s="591"/>
      <c r="CN46" s="591"/>
      <c r="CO46" s="591"/>
      <c r="CP46" s="591"/>
      <c r="CQ46" s="592"/>
      <c r="CR46" s="593">
        <v>1771133</v>
      </c>
      <c r="CS46" s="594"/>
      <c r="CT46" s="594"/>
      <c r="CU46" s="594"/>
      <c r="CV46" s="594"/>
      <c r="CW46" s="594"/>
      <c r="CX46" s="594"/>
      <c r="CY46" s="595"/>
      <c r="CZ46" s="627">
        <v>8.5</v>
      </c>
      <c r="DA46" s="676"/>
      <c r="DB46" s="676"/>
      <c r="DC46" s="677"/>
      <c r="DD46" s="602">
        <v>452514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338</v>
      </c>
      <c r="CG47" s="591"/>
      <c r="CH47" s="591"/>
      <c r="CI47" s="591"/>
      <c r="CJ47" s="591"/>
      <c r="CK47" s="591"/>
      <c r="CL47" s="591"/>
      <c r="CM47" s="591"/>
      <c r="CN47" s="591"/>
      <c r="CO47" s="591"/>
      <c r="CP47" s="591"/>
      <c r="CQ47" s="592"/>
      <c r="CR47" s="593">
        <v>7035</v>
      </c>
      <c r="CS47" s="625"/>
      <c r="CT47" s="625"/>
      <c r="CU47" s="625"/>
      <c r="CV47" s="625"/>
      <c r="CW47" s="625"/>
      <c r="CX47" s="625"/>
      <c r="CY47" s="626"/>
      <c r="CZ47" s="627">
        <v>0</v>
      </c>
      <c r="DA47" s="628"/>
      <c r="DB47" s="628"/>
      <c r="DC47" s="629"/>
      <c r="DD47" s="602">
        <v>4152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339</v>
      </c>
      <c r="CG48" s="591"/>
      <c r="CH48" s="591"/>
      <c r="CI48" s="591"/>
      <c r="CJ48" s="591"/>
      <c r="CK48" s="591"/>
      <c r="CL48" s="591"/>
      <c r="CM48" s="591"/>
      <c r="CN48" s="591"/>
      <c r="CO48" s="591"/>
      <c r="CP48" s="591"/>
      <c r="CQ48" s="592"/>
      <c r="CR48" s="593" t="s">
        <v>110</v>
      </c>
      <c r="CS48" s="594"/>
      <c r="CT48" s="594"/>
      <c r="CU48" s="594"/>
      <c r="CV48" s="594"/>
      <c r="CW48" s="594"/>
      <c r="CX48" s="594"/>
      <c r="CY48" s="595"/>
      <c r="CZ48" s="627" t="s">
        <v>110</v>
      </c>
      <c r="DA48" s="676"/>
      <c r="DB48" s="676"/>
      <c r="DC48" s="677"/>
      <c r="DD48" s="602" t="s">
        <v>110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340</v>
      </c>
      <c r="CE49" s="637"/>
      <c r="CF49" s="637"/>
      <c r="CG49" s="637"/>
      <c r="CH49" s="637"/>
      <c r="CI49" s="637"/>
      <c r="CJ49" s="637"/>
      <c r="CK49" s="637"/>
      <c r="CL49" s="637"/>
      <c r="CM49" s="637"/>
      <c r="CN49" s="637"/>
      <c r="CO49" s="637"/>
      <c r="CP49" s="637"/>
      <c r="CQ49" s="638"/>
      <c r="CR49" s="665">
        <v>20743899</v>
      </c>
      <c r="CS49" s="661"/>
      <c r="CT49" s="661"/>
      <c r="CU49" s="661"/>
      <c r="CV49" s="661"/>
      <c r="CW49" s="661"/>
      <c r="CX49" s="661"/>
      <c r="CY49" s="688"/>
      <c r="CZ49" s="689">
        <v>100</v>
      </c>
      <c r="DA49" s="690"/>
      <c r="DB49" s="690"/>
      <c r="DC49" s="691"/>
      <c r="DD49" s="692">
        <v>13434731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70" zoomScaleSheetLayoutView="70" workbookViewId="0">
      <selection activeCell="BJ82" sqref="BJ8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20926</v>
      </c>
      <c r="R7" s="723"/>
      <c r="S7" s="723"/>
      <c r="T7" s="723"/>
      <c r="U7" s="723"/>
      <c r="V7" s="723">
        <v>20816</v>
      </c>
      <c r="W7" s="723"/>
      <c r="X7" s="723"/>
      <c r="Y7" s="723"/>
      <c r="Z7" s="723"/>
      <c r="AA7" s="723">
        <v>110</v>
      </c>
      <c r="AB7" s="723"/>
      <c r="AC7" s="723"/>
      <c r="AD7" s="723"/>
      <c r="AE7" s="724"/>
      <c r="AF7" s="725">
        <v>84</v>
      </c>
      <c r="AG7" s="726"/>
      <c r="AH7" s="726"/>
      <c r="AI7" s="726"/>
      <c r="AJ7" s="727"/>
      <c r="AK7" s="762">
        <v>0</v>
      </c>
      <c r="AL7" s="763"/>
      <c r="AM7" s="763"/>
      <c r="AN7" s="763"/>
      <c r="AO7" s="763"/>
      <c r="AP7" s="763">
        <v>18766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548</v>
      </c>
      <c r="BT7" s="767"/>
      <c r="BU7" s="767"/>
      <c r="BV7" s="767"/>
      <c r="BW7" s="767"/>
      <c r="BX7" s="767"/>
      <c r="BY7" s="767"/>
      <c r="BZ7" s="767"/>
      <c r="CA7" s="767"/>
      <c r="CB7" s="767"/>
      <c r="CC7" s="767"/>
      <c r="CD7" s="767"/>
      <c r="CE7" s="767"/>
      <c r="CF7" s="767"/>
      <c r="CG7" s="768"/>
      <c r="CH7" s="759">
        <v>10</v>
      </c>
      <c r="CI7" s="760"/>
      <c r="CJ7" s="760"/>
      <c r="CK7" s="760"/>
      <c r="CL7" s="761"/>
      <c r="CM7" s="759">
        <v>389</v>
      </c>
      <c r="CN7" s="760"/>
      <c r="CO7" s="760"/>
      <c r="CP7" s="760"/>
      <c r="CQ7" s="761"/>
      <c r="CR7" s="759">
        <v>100</v>
      </c>
      <c r="CS7" s="760"/>
      <c r="CT7" s="760"/>
      <c r="CU7" s="760"/>
      <c r="CV7" s="761"/>
      <c r="CW7" s="759">
        <v>0</v>
      </c>
      <c r="CX7" s="760"/>
      <c r="CY7" s="760"/>
      <c r="CZ7" s="760"/>
      <c r="DA7" s="761"/>
      <c r="DB7" s="759">
        <v>0</v>
      </c>
      <c r="DC7" s="760"/>
      <c r="DD7" s="760"/>
      <c r="DE7" s="760"/>
      <c r="DF7" s="761"/>
      <c r="DG7" s="759">
        <v>0</v>
      </c>
      <c r="DH7" s="760"/>
      <c r="DI7" s="760"/>
      <c r="DJ7" s="760"/>
      <c r="DK7" s="761"/>
      <c r="DL7" s="759">
        <v>0</v>
      </c>
      <c r="DM7" s="760"/>
      <c r="DN7" s="760"/>
      <c r="DO7" s="760"/>
      <c r="DP7" s="761"/>
      <c r="DQ7" s="759">
        <v>0</v>
      </c>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68</v>
      </c>
      <c r="R8" s="747"/>
      <c r="S8" s="747"/>
      <c r="T8" s="747"/>
      <c r="U8" s="747"/>
      <c r="V8" s="747">
        <v>14</v>
      </c>
      <c r="W8" s="747"/>
      <c r="X8" s="747"/>
      <c r="Y8" s="747"/>
      <c r="Z8" s="747"/>
      <c r="AA8" s="747">
        <v>54</v>
      </c>
      <c r="AB8" s="747"/>
      <c r="AC8" s="747"/>
      <c r="AD8" s="747"/>
      <c r="AE8" s="748"/>
      <c r="AF8" s="749">
        <v>54</v>
      </c>
      <c r="AG8" s="750"/>
      <c r="AH8" s="750"/>
      <c r="AI8" s="750"/>
      <c r="AJ8" s="751"/>
      <c r="AK8" s="752">
        <v>0</v>
      </c>
      <c r="AL8" s="753"/>
      <c r="AM8" s="753"/>
      <c r="AN8" s="753"/>
      <c r="AO8" s="753"/>
      <c r="AP8" s="753">
        <v>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549</v>
      </c>
      <c r="BT8" s="757"/>
      <c r="BU8" s="757"/>
      <c r="BV8" s="757"/>
      <c r="BW8" s="757"/>
      <c r="BX8" s="757"/>
      <c r="BY8" s="757"/>
      <c r="BZ8" s="757"/>
      <c r="CA8" s="757"/>
      <c r="CB8" s="757"/>
      <c r="CC8" s="757"/>
      <c r="CD8" s="757"/>
      <c r="CE8" s="757"/>
      <c r="CF8" s="757"/>
      <c r="CG8" s="758"/>
      <c r="CH8" s="769">
        <v>-12</v>
      </c>
      <c r="CI8" s="770"/>
      <c r="CJ8" s="770"/>
      <c r="CK8" s="770"/>
      <c r="CL8" s="771"/>
      <c r="CM8" s="769">
        <v>70</v>
      </c>
      <c r="CN8" s="770"/>
      <c r="CO8" s="770"/>
      <c r="CP8" s="770"/>
      <c r="CQ8" s="771"/>
      <c r="CR8" s="769">
        <v>36</v>
      </c>
      <c r="CS8" s="770"/>
      <c r="CT8" s="770"/>
      <c r="CU8" s="770"/>
      <c r="CV8" s="771"/>
      <c r="CW8" s="769">
        <v>19</v>
      </c>
      <c r="CX8" s="770"/>
      <c r="CY8" s="770"/>
      <c r="CZ8" s="770"/>
      <c r="DA8" s="771"/>
      <c r="DB8" s="769">
        <v>0</v>
      </c>
      <c r="DC8" s="770"/>
      <c r="DD8" s="770"/>
      <c r="DE8" s="770"/>
      <c r="DF8" s="771"/>
      <c r="DG8" s="769">
        <v>0</v>
      </c>
      <c r="DH8" s="770"/>
      <c r="DI8" s="770"/>
      <c r="DJ8" s="770"/>
      <c r="DK8" s="771"/>
      <c r="DL8" s="769">
        <v>0</v>
      </c>
      <c r="DM8" s="770"/>
      <c r="DN8" s="770"/>
      <c r="DO8" s="770"/>
      <c r="DP8" s="771"/>
      <c r="DQ8" s="769">
        <v>0</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v>20994</v>
      </c>
      <c r="R23" s="782"/>
      <c r="S23" s="782"/>
      <c r="T23" s="782"/>
      <c r="U23" s="782"/>
      <c r="V23" s="782">
        <v>20830</v>
      </c>
      <c r="W23" s="782"/>
      <c r="X23" s="782"/>
      <c r="Y23" s="782"/>
      <c r="Z23" s="782"/>
      <c r="AA23" s="782">
        <v>164</v>
      </c>
      <c r="AB23" s="782"/>
      <c r="AC23" s="782"/>
      <c r="AD23" s="782"/>
      <c r="AE23" s="783"/>
      <c r="AF23" s="784">
        <v>138</v>
      </c>
      <c r="AG23" s="782"/>
      <c r="AH23" s="782"/>
      <c r="AI23" s="782"/>
      <c r="AJ23" s="785"/>
      <c r="AK23" s="786"/>
      <c r="AL23" s="787"/>
      <c r="AM23" s="787"/>
      <c r="AN23" s="787"/>
      <c r="AO23" s="787"/>
      <c r="AP23" s="782">
        <v>18766</v>
      </c>
      <c r="AQ23" s="782"/>
      <c r="AR23" s="782"/>
      <c r="AS23" s="782"/>
      <c r="AT23" s="782"/>
      <c r="AU23" s="788"/>
      <c r="AV23" s="788"/>
      <c r="AW23" s="788"/>
      <c r="AX23" s="788"/>
      <c r="AY23" s="789"/>
      <c r="AZ23" s="797" t="s">
        <v>368</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6150</v>
      </c>
      <c r="R28" s="811"/>
      <c r="S28" s="811"/>
      <c r="T28" s="811"/>
      <c r="U28" s="811"/>
      <c r="V28" s="811">
        <v>6061</v>
      </c>
      <c r="W28" s="811"/>
      <c r="X28" s="811"/>
      <c r="Y28" s="811"/>
      <c r="Z28" s="811"/>
      <c r="AA28" s="811">
        <v>89</v>
      </c>
      <c r="AB28" s="811"/>
      <c r="AC28" s="811"/>
      <c r="AD28" s="811"/>
      <c r="AE28" s="812"/>
      <c r="AF28" s="813">
        <v>89</v>
      </c>
      <c r="AG28" s="811"/>
      <c r="AH28" s="811"/>
      <c r="AI28" s="811"/>
      <c r="AJ28" s="814"/>
      <c r="AK28" s="815">
        <v>551</v>
      </c>
      <c r="AL28" s="806"/>
      <c r="AM28" s="806"/>
      <c r="AN28" s="806"/>
      <c r="AO28" s="806"/>
      <c r="AP28" s="806">
        <v>0</v>
      </c>
      <c r="AQ28" s="806"/>
      <c r="AR28" s="806"/>
      <c r="AS28" s="806"/>
      <c r="AT28" s="806"/>
      <c r="AU28" s="806">
        <v>0</v>
      </c>
      <c r="AV28" s="806"/>
      <c r="AW28" s="806"/>
      <c r="AX28" s="806"/>
      <c r="AY28" s="806"/>
      <c r="AZ28" s="807">
        <v>0</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4299</v>
      </c>
      <c r="R29" s="747"/>
      <c r="S29" s="747"/>
      <c r="T29" s="747"/>
      <c r="U29" s="747"/>
      <c r="V29" s="747">
        <v>4258</v>
      </c>
      <c r="W29" s="747"/>
      <c r="X29" s="747"/>
      <c r="Y29" s="747"/>
      <c r="Z29" s="747"/>
      <c r="AA29" s="747">
        <v>41</v>
      </c>
      <c r="AB29" s="747"/>
      <c r="AC29" s="747"/>
      <c r="AD29" s="747"/>
      <c r="AE29" s="748"/>
      <c r="AF29" s="749">
        <v>41</v>
      </c>
      <c r="AG29" s="750"/>
      <c r="AH29" s="750"/>
      <c r="AI29" s="750"/>
      <c r="AJ29" s="751"/>
      <c r="AK29" s="818">
        <v>646</v>
      </c>
      <c r="AL29" s="819"/>
      <c r="AM29" s="819"/>
      <c r="AN29" s="819"/>
      <c r="AO29" s="819"/>
      <c r="AP29" s="819">
        <v>0</v>
      </c>
      <c r="AQ29" s="819"/>
      <c r="AR29" s="819"/>
      <c r="AS29" s="819"/>
      <c r="AT29" s="819"/>
      <c r="AU29" s="819">
        <v>0</v>
      </c>
      <c r="AV29" s="819"/>
      <c r="AW29" s="819"/>
      <c r="AX29" s="819"/>
      <c r="AY29" s="819"/>
      <c r="AZ29" s="820">
        <v>0</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531</v>
      </c>
      <c r="R30" s="747"/>
      <c r="S30" s="747"/>
      <c r="T30" s="747"/>
      <c r="U30" s="747"/>
      <c r="V30" s="747">
        <v>529</v>
      </c>
      <c r="W30" s="747"/>
      <c r="X30" s="747"/>
      <c r="Y30" s="747"/>
      <c r="Z30" s="747"/>
      <c r="AA30" s="747">
        <v>1</v>
      </c>
      <c r="AB30" s="747"/>
      <c r="AC30" s="747"/>
      <c r="AD30" s="747"/>
      <c r="AE30" s="748"/>
      <c r="AF30" s="749">
        <v>1</v>
      </c>
      <c r="AG30" s="750"/>
      <c r="AH30" s="750"/>
      <c r="AI30" s="750"/>
      <c r="AJ30" s="751"/>
      <c r="AK30" s="818">
        <v>163</v>
      </c>
      <c r="AL30" s="819"/>
      <c r="AM30" s="819"/>
      <c r="AN30" s="819"/>
      <c r="AO30" s="819"/>
      <c r="AP30" s="819">
        <v>0</v>
      </c>
      <c r="AQ30" s="819"/>
      <c r="AR30" s="819"/>
      <c r="AS30" s="819"/>
      <c r="AT30" s="819"/>
      <c r="AU30" s="819">
        <v>0</v>
      </c>
      <c r="AV30" s="819"/>
      <c r="AW30" s="819"/>
      <c r="AX30" s="819"/>
      <c r="AY30" s="819"/>
      <c r="AZ30" s="820">
        <v>0</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2313</v>
      </c>
      <c r="R31" s="747"/>
      <c r="S31" s="747"/>
      <c r="T31" s="747"/>
      <c r="U31" s="747"/>
      <c r="V31" s="747">
        <v>2366</v>
      </c>
      <c r="W31" s="747"/>
      <c r="X31" s="747"/>
      <c r="Y31" s="747"/>
      <c r="Z31" s="747"/>
      <c r="AA31" s="747">
        <v>-53</v>
      </c>
      <c r="AB31" s="747"/>
      <c r="AC31" s="747"/>
      <c r="AD31" s="747"/>
      <c r="AE31" s="748"/>
      <c r="AF31" s="749">
        <v>291</v>
      </c>
      <c r="AG31" s="750"/>
      <c r="AH31" s="750"/>
      <c r="AI31" s="750"/>
      <c r="AJ31" s="751"/>
      <c r="AK31" s="818">
        <v>1325</v>
      </c>
      <c r="AL31" s="819"/>
      <c r="AM31" s="819"/>
      <c r="AN31" s="819"/>
      <c r="AO31" s="819"/>
      <c r="AP31" s="819">
        <v>19049</v>
      </c>
      <c r="AQ31" s="819"/>
      <c r="AR31" s="819"/>
      <c r="AS31" s="819"/>
      <c r="AT31" s="819"/>
      <c r="AU31" s="819">
        <v>12687</v>
      </c>
      <c r="AV31" s="819"/>
      <c r="AW31" s="819"/>
      <c r="AX31" s="819"/>
      <c r="AY31" s="819"/>
      <c r="AZ31" s="820">
        <v>0</v>
      </c>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1125</v>
      </c>
      <c r="R32" s="747"/>
      <c r="S32" s="747"/>
      <c r="T32" s="747"/>
      <c r="U32" s="747"/>
      <c r="V32" s="747">
        <v>1111</v>
      </c>
      <c r="W32" s="747"/>
      <c r="X32" s="747"/>
      <c r="Y32" s="747"/>
      <c r="Z32" s="747"/>
      <c r="AA32" s="747">
        <v>14</v>
      </c>
      <c r="AB32" s="747"/>
      <c r="AC32" s="747"/>
      <c r="AD32" s="747"/>
      <c r="AE32" s="748"/>
      <c r="AF32" s="749">
        <v>914</v>
      </c>
      <c r="AG32" s="750"/>
      <c r="AH32" s="750"/>
      <c r="AI32" s="750"/>
      <c r="AJ32" s="751"/>
      <c r="AK32" s="818">
        <v>20</v>
      </c>
      <c r="AL32" s="819"/>
      <c r="AM32" s="819"/>
      <c r="AN32" s="819"/>
      <c r="AO32" s="819"/>
      <c r="AP32" s="819">
        <v>1651</v>
      </c>
      <c r="AQ32" s="819"/>
      <c r="AR32" s="819"/>
      <c r="AS32" s="819"/>
      <c r="AT32" s="819"/>
      <c r="AU32" s="819">
        <v>26</v>
      </c>
      <c r="AV32" s="819"/>
      <c r="AW32" s="819"/>
      <c r="AX32" s="819"/>
      <c r="AY32" s="819"/>
      <c r="AZ32" s="820">
        <v>0</v>
      </c>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385</v>
      </c>
      <c r="C33" s="744"/>
      <c r="D33" s="744"/>
      <c r="E33" s="744"/>
      <c r="F33" s="744"/>
      <c r="G33" s="744"/>
      <c r="H33" s="744"/>
      <c r="I33" s="744"/>
      <c r="J33" s="744"/>
      <c r="K33" s="744"/>
      <c r="L33" s="744"/>
      <c r="M33" s="744"/>
      <c r="N33" s="744"/>
      <c r="O33" s="744"/>
      <c r="P33" s="745"/>
      <c r="Q33" s="746">
        <v>6129</v>
      </c>
      <c r="R33" s="747"/>
      <c r="S33" s="747"/>
      <c r="T33" s="747"/>
      <c r="U33" s="747"/>
      <c r="V33" s="747">
        <v>6174</v>
      </c>
      <c r="W33" s="747"/>
      <c r="X33" s="747"/>
      <c r="Y33" s="747"/>
      <c r="Z33" s="747"/>
      <c r="AA33" s="747">
        <v>-45</v>
      </c>
      <c r="AB33" s="747"/>
      <c r="AC33" s="747"/>
      <c r="AD33" s="747"/>
      <c r="AE33" s="748"/>
      <c r="AF33" s="749">
        <v>87</v>
      </c>
      <c r="AG33" s="750"/>
      <c r="AH33" s="750"/>
      <c r="AI33" s="750"/>
      <c r="AJ33" s="751"/>
      <c r="AK33" s="818">
        <v>800</v>
      </c>
      <c r="AL33" s="819"/>
      <c r="AM33" s="819"/>
      <c r="AN33" s="819"/>
      <c r="AO33" s="819"/>
      <c r="AP33" s="819">
        <v>3176</v>
      </c>
      <c r="AQ33" s="819"/>
      <c r="AR33" s="819"/>
      <c r="AS33" s="819"/>
      <c r="AT33" s="819"/>
      <c r="AU33" s="819">
        <v>1947</v>
      </c>
      <c r="AV33" s="819"/>
      <c r="AW33" s="819"/>
      <c r="AX33" s="819"/>
      <c r="AY33" s="819"/>
      <c r="AZ33" s="820">
        <v>0</v>
      </c>
      <c r="BA33" s="820"/>
      <c r="BB33" s="820"/>
      <c r="BC33" s="820"/>
      <c r="BD33" s="820"/>
      <c r="BE33" s="816" t="s">
        <v>383</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386</v>
      </c>
      <c r="C34" s="744"/>
      <c r="D34" s="744"/>
      <c r="E34" s="744"/>
      <c r="F34" s="744"/>
      <c r="G34" s="744"/>
      <c r="H34" s="744"/>
      <c r="I34" s="744"/>
      <c r="J34" s="744"/>
      <c r="K34" s="744"/>
      <c r="L34" s="744"/>
      <c r="M34" s="744"/>
      <c r="N34" s="744"/>
      <c r="O34" s="744"/>
      <c r="P34" s="745"/>
      <c r="Q34" s="746">
        <v>101</v>
      </c>
      <c r="R34" s="747"/>
      <c r="S34" s="747"/>
      <c r="T34" s="747"/>
      <c r="U34" s="747"/>
      <c r="V34" s="747">
        <v>102</v>
      </c>
      <c r="W34" s="747"/>
      <c r="X34" s="747"/>
      <c r="Y34" s="747"/>
      <c r="Z34" s="747"/>
      <c r="AA34" s="747">
        <v>-1</v>
      </c>
      <c r="AB34" s="747"/>
      <c r="AC34" s="747"/>
      <c r="AD34" s="747"/>
      <c r="AE34" s="748"/>
      <c r="AF34" s="749">
        <v>82</v>
      </c>
      <c r="AG34" s="750"/>
      <c r="AH34" s="750"/>
      <c r="AI34" s="750"/>
      <c r="AJ34" s="751"/>
      <c r="AK34" s="818">
        <v>26</v>
      </c>
      <c r="AL34" s="819"/>
      <c r="AM34" s="819"/>
      <c r="AN34" s="819"/>
      <c r="AO34" s="819"/>
      <c r="AP34" s="819">
        <v>0</v>
      </c>
      <c r="AQ34" s="819"/>
      <c r="AR34" s="819"/>
      <c r="AS34" s="819"/>
      <c r="AT34" s="819"/>
      <c r="AU34" s="819">
        <v>0</v>
      </c>
      <c r="AV34" s="819"/>
      <c r="AW34" s="819"/>
      <c r="AX34" s="819"/>
      <c r="AY34" s="819"/>
      <c r="AZ34" s="820">
        <v>0</v>
      </c>
      <c r="BA34" s="820"/>
      <c r="BB34" s="820"/>
      <c r="BC34" s="820"/>
      <c r="BD34" s="820"/>
      <c r="BE34" s="816" t="s">
        <v>383</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387</v>
      </c>
      <c r="C35" s="744"/>
      <c r="D35" s="744"/>
      <c r="E35" s="744"/>
      <c r="F35" s="744"/>
      <c r="G35" s="744"/>
      <c r="H35" s="744"/>
      <c r="I35" s="744"/>
      <c r="J35" s="744"/>
      <c r="K35" s="744"/>
      <c r="L35" s="744"/>
      <c r="M35" s="744"/>
      <c r="N35" s="744"/>
      <c r="O35" s="744"/>
      <c r="P35" s="745"/>
      <c r="Q35" s="746">
        <v>126</v>
      </c>
      <c r="R35" s="747"/>
      <c r="S35" s="747"/>
      <c r="T35" s="747"/>
      <c r="U35" s="747"/>
      <c r="V35" s="747">
        <v>36</v>
      </c>
      <c r="W35" s="747"/>
      <c r="X35" s="747"/>
      <c r="Y35" s="747"/>
      <c r="Z35" s="747"/>
      <c r="AA35" s="747">
        <v>90</v>
      </c>
      <c r="AB35" s="747"/>
      <c r="AC35" s="747"/>
      <c r="AD35" s="747"/>
      <c r="AE35" s="748"/>
      <c r="AF35" s="749" t="s">
        <v>110</v>
      </c>
      <c r="AG35" s="750"/>
      <c r="AH35" s="750"/>
      <c r="AI35" s="750"/>
      <c r="AJ35" s="751"/>
      <c r="AK35" s="818">
        <v>0</v>
      </c>
      <c r="AL35" s="819"/>
      <c r="AM35" s="819"/>
      <c r="AN35" s="819"/>
      <c r="AO35" s="819"/>
      <c r="AP35" s="819">
        <v>99</v>
      </c>
      <c r="AQ35" s="819"/>
      <c r="AR35" s="819"/>
      <c r="AS35" s="819"/>
      <c r="AT35" s="819"/>
      <c r="AU35" s="819">
        <v>0</v>
      </c>
      <c r="AV35" s="819"/>
      <c r="AW35" s="819"/>
      <c r="AX35" s="819"/>
      <c r="AY35" s="819"/>
      <c r="AZ35" s="820">
        <v>0</v>
      </c>
      <c r="BA35" s="820"/>
      <c r="BB35" s="820"/>
      <c r="BC35" s="820"/>
      <c r="BD35" s="820"/>
      <c r="BE35" s="816" t="s">
        <v>388</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1506</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392</v>
      </c>
      <c r="B66" s="729"/>
      <c r="C66" s="729"/>
      <c r="D66" s="729"/>
      <c r="E66" s="729"/>
      <c r="F66" s="729"/>
      <c r="G66" s="729"/>
      <c r="H66" s="729"/>
      <c r="I66" s="729"/>
      <c r="J66" s="729"/>
      <c r="K66" s="729"/>
      <c r="L66" s="729"/>
      <c r="M66" s="729"/>
      <c r="N66" s="729"/>
      <c r="O66" s="729"/>
      <c r="P66" s="730"/>
      <c r="Q66" s="705" t="s">
        <v>393</v>
      </c>
      <c r="R66" s="706"/>
      <c r="S66" s="706"/>
      <c r="T66" s="706"/>
      <c r="U66" s="707"/>
      <c r="V66" s="705" t="s">
        <v>394</v>
      </c>
      <c r="W66" s="706"/>
      <c r="X66" s="706"/>
      <c r="Y66" s="706"/>
      <c r="Z66" s="707"/>
      <c r="AA66" s="705" t="s">
        <v>395</v>
      </c>
      <c r="AB66" s="706"/>
      <c r="AC66" s="706"/>
      <c r="AD66" s="706"/>
      <c r="AE66" s="707"/>
      <c r="AF66" s="840" t="s">
        <v>396</v>
      </c>
      <c r="AG66" s="801"/>
      <c r="AH66" s="801"/>
      <c r="AI66" s="801"/>
      <c r="AJ66" s="841"/>
      <c r="AK66" s="705" t="s">
        <v>397</v>
      </c>
      <c r="AL66" s="729"/>
      <c r="AM66" s="729"/>
      <c r="AN66" s="729"/>
      <c r="AO66" s="730"/>
      <c r="AP66" s="705" t="s">
        <v>398</v>
      </c>
      <c r="AQ66" s="706"/>
      <c r="AR66" s="706"/>
      <c r="AS66" s="706"/>
      <c r="AT66" s="707"/>
      <c r="AU66" s="705" t="s">
        <v>399</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540</v>
      </c>
      <c r="C68" s="858"/>
      <c r="D68" s="858"/>
      <c r="E68" s="858"/>
      <c r="F68" s="858"/>
      <c r="G68" s="858"/>
      <c r="H68" s="858"/>
      <c r="I68" s="858"/>
      <c r="J68" s="858"/>
      <c r="K68" s="858"/>
      <c r="L68" s="858"/>
      <c r="M68" s="858"/>
      <c r="N68" s="858"/>
      <c r="O68" s="858"/>
      <c r="P68" s="859"/>
      <c r="Q68" s="860">
        <v>128</v>
      </c>
      <c r="R68" s="854"/>
      <c r="S68" s="854"/>
      <c r="T68" s="854"/>
      <c r="U68" s="854"/>
      <c r="V68" s="854">
        <v>124</v>
      </c>
      <c r="W68" s="854"/>
      <c r="X68" s="854"/>
      <c r="Y68" s="854"/>
      <c r="Z68" s="854"/>
      <c r="AA68" s="854">
        <v>4</v>
      </c>
      <c r="AB68" s="854"/>
      <c r="AC68" s="854"/>
      <c r="AD68" s="854"/>
      <c r="AE68" s="854"/>
      <c r="AF68" s="854">
        <v>4</v>
      </c>
      <c r="AG68" s="854"/>
      <c r="AH68" s="854"/>
      <c r="AI68" s="854"/>
      <c r="AJ68" s="854"/>
      <c r="AK68" s="854">
        <v>0</v>
      </c>
      <c r="AL68" s="854"/>
      <c r="AM68" s="854"/>
      <c r="AN68" s="854"/>
      <c r="AO68" s="854"/>
      <c r="AP68" s="854">
        <v>0</v>
      </c>
      <c r="AQ68" s="854"/>
      <c r="AR68" s="854"/>
      <c r="AS68" s="854"/>
      <c r="AT68" s="854"/>
      <c r="AU68" s="854">
        <v>0</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541</v>
      </c>
      <c r="C69" s="862"/>
      <c r="D69" s="862"/>
      <c r="E69" s="862"/>
      <c r="F69" s="862"/>
      <c r="G69" s="862"/>
      <c r="H69" s="862"/>
      <c r="I69" s="862"/>
      <c r="J69" s="862"/>
      <c r="K69" s="862"/>
      <c r="L69" s="862"/>
      <c r="M69" s="862"/>
      <c r="N69" s="862"/>
      <c r="O69" s="862"/>
      <c r="P69" s="863"/>
      <c r="Q69" s="864">
        <v>78</v>
      </c>
      <c r="R69" s="819"/>
      <c r="S69" s="819"/>
      <c r="T69" s="819"/>
      <c r="U69" s="819"/>
      <c r="V69" s="819">
        <v>72</v>
      </c>
      <c r="W69" s="819"/>
      <c r="X69" s="819"/>
      <c r="Y69" s="819"/>
      <c r="Z69" s="819"/>
      <c r="AA69" s="819">
        <v>6718</v>
      </c>
      <c r="AB69" s="819"/>
      <c r="AC69" s="819"/>
      <c r="AD69" s="819"/>
      <c r="AE69" s="819"/>
      <c r="AF69" s="819">
        <v>6718</v>
      </c>
      <c r="AG69" s="819"/>
      <c r="AH69" s="819"/>
      <c r="AI69" s="819"/>
      <c r="AJ69" s="819"/>
      <c r="AK69" s="819"/>
      <c r="AL69" s="819"/>
      <c r="AM69" s="819"/>
      <c r="AN69" s="819"/>
      <c r="AO69" s="819"/>
      <c r="AP69" s="819">
        <v>0</v>
      </c>
      <c r="AQ69" s="819"/>
      <c r="AR69" s="819"/>
      <c r="AS69" s="819"/>
      <c r="AT69" s="819"/>
      <c r="AU69" s="819">
        <v>0</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542</v>
      </c>
      <c r="C70" s="862"/>
      <c r="D70" s="862"/>
      <c r="E70" s="862"/>
      <c r="F70" s="862"/>
      <c r="G70" s="862"/>
      <c r="H70" s="862"/>
      <c r="I70" s="862"/>
      <c r="J70" s="862"/>
      <c r="K70" s="862"/>
      <c r="L70" s="862"/>
      <c r="M70" s="862"/>
      <c r="N70" s="862"/>
      <c r="O70" s="862"/>
      <c r="P70" s="863"/>
      <c r="Q70" s="864">
        <v>2641</v>
      </c>
      <c r="R70" s="819"/>
      <c r="S70" s="819"/>
      <c r="T70" s="819"/>
      <c r="U70" s="819"/>
      <c r="V70" s="819">
        <v>2507</v>
      </c>
      <c r="W70" s="819"/>
      <c r="X70" s="819"/>
      <c r="Y70" s="819"/>
      <c r="Z70" s="819"/>
      <c r="AA70" s="819">
        <v>134</v>
      </c>
      <c r="AB70" s="819"/>
      <c r="AC70" s="819"/>
      <c r="AD70" s="819"/>
      <c r="AE70" s="819"/>
      <c r="AF70" s="819">
        <v>134</v>
      </c>
      <c r="AG70" s="819"/>
      <c r="AH70" s="819"/>
      <c r="AI70" s="819"/>
      <c r="AJ70" s="819"/>
      <c r="AK70" s="819">
        <v>13</v>
      </c>
      <c r="AL70" s="819"/>
      <c r="AM70" s="819"/>
      <c r="AN70" s="819"/>
      <c r="AO70" s="819"/>
      <c r="AP70" s="819">
        <v>1534</v>
      </c>
      <c r="AQ70" s="819"/>
      <c r="AR70" s="819"/>
      <c r="AS70" s="819"/>
      <c r="AT70" s="819"/>
      <c r="AU70" s="819">
        <v>122</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543</v>
      </c>
      <c r="C71" s="862"/>
      <c r="D71" s="862"/>
      <c r="E71" s="862"/>
      <c r="F71" s="862"/>
      <c r="G71" s="862"/>
      <c r="H71" s="862"/>
      <c r="I71" s="862"/>
      <c r="J71" s="862"/>
      <c r="K71" s="862"/>
      <c r="L71" s="862"/>
      <c r="M71" s="862"/>
      <c r="N71" s="862"/>
      <c r="O71" s="862"/>
      <c r="P71" s="863"/>
      <c r="Q71" s="864">
        <v>3919</v>
      </c>
      <c r="R71" s="819"/>
      <c r="S71" s="819"/>
      <c r="T71" s="819"/>
      <c r="U71" s="819"/>
      <c r="V71" s="819">
        <v>3829</v>
      </c>
      <c r="W71" s="819"/>
      <c r="X71" s="819"/>
      <c r="Y71" s="819"/>
      <c r="Z71" s="819"/>
      <c r="AA71" s="819">
        <v>91</v>
      </c>
      <c r="AB71" s="819"/>
      <c r="AC71" s="819"/>
      <c r="AD71" s="819"/>
      <c r="AE71" s="819"/>
      <c r="AF71" s="819">
        <v>91</v>
      </c>
      <c r="AG71" s="819"/>
      <c r="AH71" s="819"/>
      <c r="AI71" s="819"/>
      <c r="AJ71" s="819"/>
      <c r="AK71" s="819">
        <v>168</v>
      </c>
      <c r="AL71" s="819"/>
      <c r="AM71" s="819"/>
      <c r="AN71" s="819"/>
      <c r="AO71" s="819"/>
      <c r="AP71" s="819">
        <v>0</v>
      </c>
      <c r="AQ71" s="819"/>
      <c r="AR71" s="819"/>
      <c r="AS71" s="819"/>
      <c r="AT71" s="819"/>
      <c r="AU71" s="819">
        <v>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544</v>
      </c>
      <c r="C72" s="862"/>
      <c r="D72" s="862"/>
      <c r="E72" s="862"/>
      <c r="F72" s="862"/>
      <c r="G72" s="862"/>
      <c r="H72" s="862"/>
      <c r="I72" s="862"/>
      <c r="J72" s="862"/>
      <c r="K72" s="862"/>
      <c r="L72" s="862"/>
      <c r="M72" s="862"/>
      <c r="N72" s="862"/>
      <c r="O72" s="862"/>
      <c r="P72" s="863"/>
      <c r="Q72" s="864">
        <v>690103</v>
      </c>
      <c r="R72" s="819"/>
      <c r="S72" s="819"/>
      <c r="T72" s="819"/>
      <c r="U72" s="819"/>
      <c r="V72" s="819">
        <v>676249</v>
      </c>
      <c r="W72" s="819"/>
      <c r="X72" s="819"/>
      <c r="Y72" s="819"/>
      <c r="Z72" s="819"/>
      <c r="AA72" s="819">
        <v>13854</v>
      </c>
      <c r="AB72" s="819"/>
      <c r="AC72" s="819"/>
      <c r="AD72" s="819"/>
      <c r="AE72" s="819"/>
      <c r="AF72" s="819">
        <v>13854</v>
      </c>
      <c r="AG72" s="819"/>
      <c r="AH72" s="819"/>
      <c r="AI72" s="819"/>
      <c r="AJ72" s="819"/>
      <c r="AK72" s="819">
        <v>7102</v>
      </c>
      <c r="AL72" s="819"/>
      <c r="AM72" s="819"/>
      <c r="AN72" s="819"/>
      <c r="AO72" s="819"/>
      <c r="AP72" s="819">
        <v>0</v>
      </c>
      <c r="AQ72" s="819"/>
      <c r="AR72" s="819"/>
      <c r="AS72" s="819"/>
      <c r="AT72" s="819"/>
      <c r="AU72" s="819">
        <v>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545</v>
      </c>
      <c r="C73" s="862"/>
      <c r="D73" s="862"/>
      <c r="E73" s="862"/>
      <c r="F73" s="862"/>
      <c r="G73" s="862"/>
      <c r="H73" s="862"/>
      <c r="I73" s="862"/>
      <c r="J73" s="862"/>
      <c r="K73" s="862"/>
      <c r="L73" s="862"/>
      <c r="M73" s="862"/>
      <c r="N73" s="862"/>
      <c r="O73" s="862"/>
      <c r="P73" s="863"/>
      <c r="Q73" s="864">
        <v>15974</v>
      </c>
      <c r="R73" s="819"/>
      <c r="S73" s="819"/>
      <c r="T73" s="819"/>
      <c r="U73" s="819"/>
      <c r="V73" s="819">
        <v>13504</v>
      </c>
      <c r="W73" s="819"/>
      <c r="X73" s="819"/>
      <c r="Y73" s="819"/>
      <c r="Z73" s="819"/>
      <c r="AA73" s="819">
        <v>2470</v>
      </c>
      <c r="AB73" s="819"/>
      <c r="AC73" s="819"/>
      <c r="AD73" s="819"/>
      <c r="AE73" s="819"/>
      <c r="AF73" s="819">
        <v>2470</v>
      </c>
      <c r="AG73" s="819"/>
      <c r="AH73" s="819"/>
      <c r="AI73" s="819"/>
      <c r="AJ73" s="819"/>
      <c r="AK73" s="819">
        <v>0</v>
      </c>
      <c r="AL73" s="819"/>
      <c r="AM73" s="819"/>
      <c r="AN73" s="819"/>
      <c r="AO73" s="819"/>
      <c r="AP73" s="819">
        <v>0</v>
      </c>
      <c r="AQ73" s="819"/>
      <c r="AR73" s="819"/>
      <c r="AS73" s="819"/>
      <c r="AT73" s="819"/>
      <c r="AU73" s="819">
        <v>0</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546</v>
      </c>
      <c r="C74" s="862"/>
      <c r="D74" s="862"/>
      <c r="E74" s="862"/>
      <c r="F74" s="862"/>
      <c r="G74" s="862"/>
      <c r="H74" s="862"/>
      <c r="I74" s="862"/>
      <c r="J74" s="862"/>
      <c r="K74" s="862"/>
      <c r="L74" s="862"/>
      <c r="M74" s="862"/>
      <c r="N74" s="862"/>
      <c r="O74" s="862"/>
      <c r="P74" s="863"/>
      <c r="Q74" s="864">
        <v>23</v>
      </c>
      <c r="R74" s="819"/>
      <c r="S74" s="819"/>
      <c r="T74" s="819"/>
      <c r="U74" s="819"/>
      <c r="V74" s="819">
        <v>22</v>
      </c>
      <c r="W74" s="819"/>
      <c r="X74" s="819"/>
      <c r="Y74" s="819"/>
      <c r="Z74" s="819"/>
      <c r="AA74" s="819">
        <v>1</v>
      </c>
      <c r="AB74" s="819"/>
      <c r="AC74" s="819"/>
      <c r="AD74" s="819"/>
      <c r="AE74" s="819"/>
      <c r="AF74" s="819">
        <v>1</v>
      </c>
      <c r="AG74" s="819"/>
      <c r="AH74" s="819"/>
      <c r="AI74" s="819"/>
      <c r="AJ74" s="819"/>
      <c r="AK74" s="819">
        <v>0</v>
      </c>
      <c r="AL74" s="819"/>
      <c r="AM74" s="819"/>
      <c r="AN74" s="819"/>
      <c r="AO74" s="819"/>
      <c r="AP74" s="819">
        <v>0</v>
      </c>
      <c r="AQ74" s="819"/>
      <c r="AR74" s="819"/>
      <c r="AS74" s="819"/>
      <c r="AT74" s="819"/>
      <c r="AU74" s="819">
        <v>0</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547</v>
      </c>
      <c r="C75" s="862"/>
      <c r="D75" s="862"/>
      <c r="E75" s="862"/>
      <c r="F75" s="862"/>
      <c r="G75" s="862"/>
      <c r="H75" s="862"/>
      <c r="I75" s="862"/>
      <c r="J75" s="862"/>
      <c r="K75" s="862"/>
      <c r="L75" s="862"/>
      <c r="M75" s="862"/>
      <c r="N75" s="862"/>
      <c r="O75" s="862"/>
      <c r="P75" s="863"/>
      <c r="Q75" s="867">
        <v>574</v>
      </c>
      <c r="R75" s="868"/>
      <c r="S75" s="868"/>
      <c r="T75" s="868"/>
      <c r="U75" s="818"/>
      <c r="V75" s="869">
        <v>552</v>
      </c>
      <c r="W75" s="868"/>
      <c r="X75" s="868"/>
      <c r="Y75" s="868"/>
      <c r="Z75" s="818"/>
      <c r="AA75" s="869">
        <v>22</v>
      </c>
      <c r="AB75" s="868"/>
      <c r="AC75" s="868"/>
      <c r="AD75" s="868"/>
      <c r="AE75" s="818"/>
      <c r="AF75" s="869">
        <v>22</v>
      </c>
      <c r="AG75" s="868"/>
      <c r="AH75" s="868"/>
      <c r="AI75" s="868"/>
      <c r="AJ75" s="818"/>
      <c r="AK75" s="869">
        <v>0</v>
      </c>
      <c r="AL75" s="868"/>
      <c r="AM75" s="868"/>
      <c r="AN75" s="868"/>
      <c r="AO75" s="818"/>
      <c r="AP75" s="869">
        <v>0</v>
      </c>
      <c r="AQ75" s="868"/>
      <c r="AR75" s="868"/>
      <c r="AS75" s="868"/>
      <c r="AT75" s="818"/>
      <c r="AU75" s="869">
        <v>0</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400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401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409</v>
      </c>
      <c r="AB109" s="883"/>
      <c r="AC109" s="883"/>
      <c r="AD109" s="883"/>
      <c r="AE109" s="884"/>
      <c r="AF109" s="882" t="s">
        <v>285</v>
      </c>
      <c r="AG109" s="883"/>
      <c r="AH109" s="883"/>
      <c r="AI109" s="883"/>
      <c r="AJ109" s="884"/>
      <c r="AK109" s="882" t="s">
        <v>284</v>
      </c>
      <c r="AL109" s="883"/>
      <c r="AM109" s="883"/>
      <c r="AN109" s="883"/>
      <c r="AO109" s="884"/>
      <c r="AP109" s="882" t="s">
        <v>410</v>
      </c>
      <c r="AQ109" s="883"/>
      <c r="AR109" s="883"/>
      <c r="AS109" s="883"/>
      <c r="AT109" s="885"/>
      <c r="AU109" s="904" t="s">
        <v>408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409</v>
      </c>
      <c r="BR109" s="883"/>
      <c r="BS109" s="883"/>
      <c r="BT109" s="883"/>
      <c r="BU109" s="884"/>
      <c r="BV109" s="882" t="s">
        <v>285</v>
      </c>
      <c r="BW109" s="883"/>
      <c r="BX109" s="883"/>
      <c r="BY109" s="883"/>
      <c r="BZ109" s="884"/>
      <c r="CA109" s="882" t="s">
        <v>284</v>
      </c>
      <c r="CB109" s="883"/>
      <c r="CC109" s="883"/>
      <c r="CD109" s="883"/>
      <c r="CE109" s="884"/>
      <c r="CF109" s="905" t="s">
        <v>410</v>
      </c>
      <c r="CG109" s="905"/>
      <c r="CH109" s="905"/>
      <c r="CI109" s="905"/>
      <c r="CJ109" s="905"/>
      <c r="CK109" s="882"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409</v>
      </c>
      <c r="DH109" s="883"/>
      <c r="DI109" s="883"/>
      <c r="DJ109" s="883"/>
      <c r="DK109" s="884"/>
      <c r="DL109" s="882" t="s">
        <v>285</v>
      </c>
      <c r="DM109" s="883"/>
      <c r="DN109" s="883"/>
      <c r="DO109" s="883"/>
      <c r="DP109" s="884"/>
      <c r="DQ109" s="882" t="s">
        <v>284</v>
      </c>
      <c r="DR109" s="883"/>
      <c r="DS109" s="883"/>
      <c r="DT109" s="883"/>
      <c r="DU109" s="884"/>
      <c r="DV109" s="882" t="s">
        <v>410</v>
      </c>
      <c r="DW109" s="883"/>
      <c r="DX109" s="883"/>
      <c r="DY109" s="883"/>
      <c r="DZ109" s="885"/>
    </row>
    <row r="110" spans="1:131" s="197" customFormat="1" ht="26.25" customHeight="1" x14ac:dyDescent="0.15">
      <c r="A110" s="886" t="s">
        <v>412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1776368</v>
      </c>
      <c r="AB110" s="890"/>
      <c r="AC110" s="890"/>
      <c r="AD110" s="890"/>
      <c r="AE110" s="891"/>
      <c r="AF110" s="892">
        <v>1798266</v>
      </c>
      <c r="AG110" s="890"/>
      <c r="AH110" s="890"/>
      <c r="AI110" s="890"/>
      <c r="AJ110" s="891"/>
      <c r="AK110" s="892">
        <v>1626043</v>
      </c>
      <c r="AL110" s="890"/>
      <c r="AM110" s="890"/>
      <c r="AN110" s="890"/>
      <c r="AO110" s="891"/>
      <c r="AP110" s="893">
        <v>16.600000000000001</v>
      </c>
      <c r="AQ110" s="894"/>
      <c r="AR110" s="894"/>
      <c r="AS110" s="894"/>
      <c r="AT110" s="895"/>
      <c r="AU110" s="896" t="s">
        <v>60</v>
      </c>
      <c r="AV110" s="897"/>
      <c r="AW110" s="897"/>
      <c r="AX110" s="897"/>
      <c r="AY110" s="898"/>
      <c r="AZ110" s="940" t="s">
        <v>413</v>
      </c>
      <c r="BA110" s="887"/>
      <c r="BB110" s="887"/>
      <c r="BC110" s="887"/>
      <c r="BD110" s="887"/>
      <c r="BE110" s="887"/>
      <c r="BF110" s="887"/>
      <c r="BG110" s="887"/>
      <c r="BH110" s="887"/>
      <c r="BI110" s="887"/>
      <c r="BJ110" s="887"/>
      <c r="BK110" s="887"/>
      <c r="BL110" s="887"/>
      <c r="BM110" s="887"/>
      <c r="BN110" s="887"/>
      <c r="BO110" s="887"/>
      <c r="BP110" s="888"/>
      <c r="BQ110" s="926">
        <v>16978323</v>
      </c>
      <c r="BR110" s="927"/>
      <c r="BS110" s="927"/>
      <c r="BT110" s="927"/>
      <c r="BU110" s="927"/>
      <c r="BV110" s="927">
        <v>17237667</v>
      </c>
      <c r="BW110" s="927"/>
      <c r="BX110" s="927"/>
      <c r="BY110" s="927"/>
      <c r="BZ110" s="927"/>
      <c r="CA110" s="927">
        <v>18765675</v>
      </c>
      <c r="CB110" s="927"/>
      <c r="CC110" s="927"/>
      <c r="CD110" s="927"/>
      <c r="CE110" s="927"/>
      <c r="CF110" s="941">
        <v>191.4</v>
      </c>
      <c r="CG110" s="942"/>
      <c r="CH110" s="942"/>
      <c r="CI110" s="942"/>
      <c r="CJ110" s="942"/>
      <c r="CK110" s="943" t="s">
        <v>414</v>
      </c>
      <c r="CL110" s="944"/>
      <c r="CM110" s="923" t="s">
        <v>415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x14ac:dyDescent="0.15">
      <c r="A111" s="930" t="s">
        <v>416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417</v>
      </c>
      <c r="BA111" s="950"/>
      <c r="BB111" s="950"/>
      <c r="BC111" s="950"/>
      <c r="BD111" s="950"/>
      <c r="BE111" s="950"/>
      <c r="BF111" s="950"/>
      <c r="BG111" s="950"/>
      <c r="BH111" s="950"/>
      <c r="BI111" s="950"/>
      <c r="BJ111" s="950"/>
      <c r="BK111" s="950"/>
      <c r="BL111" s="950"/>
      <c r="BM111" s="950"/>
      <c r="BN111" s="950"/>
      <c r="BO111" s="950"/>
      <c r="BP111" s="951"/>
      <c r="BQ111" s="919">
        <v>214702</v>
      </c>
      <c r="BR111" s="920"/>
      <c r="BS111" s="920"/>
      <c r="BT111" s="920"/>
      <c r="BU111" s="920"/>
      <c r="BV111" s="920">
        <v>75433</v>
      </c>
      <c r="BW111" s="920"/>
      <c r="BX111" s="920"/>
      <c r="BY111" s="920"/>
      <c r="BZ111" s="920"/>
      <c r="CA111" s="920">
        <v>43956</v>
      </c>
      <c r="CB111" s="920"/>
      <c r="CC111" s="920"/>
      <c r="CD111" s="920"/>
      <c r="CE111" s="920"/>
      <c r="CF111" s="914">
        <v>0.4</v>
      </c>
      <c r="CG111" s="915"/>
      <c r="CH111" s="915"/>
      <c r="CI111" s="915"/>
      <c r="CJ111" s="915"/>
      <c r="CK111" s="945"/>
      <c r="CL111" s="946"/>
      <c r="CM111" s="916" t="s">
        <v>418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x14ac:dyDescent="0.15">
      <c r="A112" s="952" t="s">
        <v>419</v>
      </c>
      <c r="B112" s="953"/>
      <c r="C112" s="950" t="s">
        <v>420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421</v>
      </c>
      <c r="BA112" s="950"/>
      <c r="BB112" s="950"/>
      <c r="BC112" s="950"/>
      <c r="BD112" s="950"/>
      <c r="BE112" s="950"/>
      <c r="BF112" s="950"/>
      <c r="BG112" s="950"/>
      <c r="BH112" s="950"/>
      <c r="BI112" s="950"/>
      <c r="BJ112" s="950"/>
      <c r="BK112" s="950"/>
      <c r="BL112" s="950"/>
      <c r="BM112" s="950"/>
      <c r="BN112" s="950"/>
      <c r="BO112" s="950"/>
      <c r="BP112" s="951"/>
      <c r="BQ112" s="919">
        <v>17160890</v>
      </c>
      <c r="BR112" s="920"/>
      <c r="BS112" s="920"/>
      <c r="BT112" s="920"/>
      <c r="BU112" s="920"/>
      <c r="BV112" s="920">
        <v>15793518</v>
      </c>
      <c r="BW112" s="920"/>
      <c r="BX112" s="920"/>
      <c r="BY112" s="920"/>
      <c r="BZ112" s="920"/>
      <c r="CA112" s="920">
        <v>14669092</v>
      </c>
      <c r="CB112" s="920"/>
      <c r="CC112" s="920"/>
      <c r="CD112" s="920"/>
      <c r="CE112" s="920"/>
      <c r="CF112" s="914">
        <v>149.6</v>
      </c>
      <c r="CG112" s="915"/>
      <c r="CH112" s="915"/>
      <c r="CI112" s="915"/>
      <c r="CJ112" s="915"/>
      <c r="CK112" s="945"/>
      <c r="CL112" s="946"/>
      <c r="CM112" s="916" t="s">
        <v>422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112178</v>
      </c>
      <c r="DH112" s="920"/>
      <c r="DI112" s="920"/>
      <c r="DJ112" s="920"/>
      <c r="DK112" s="920"/>
      <c r="DL112" s="920">
        <v>8976</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x14ac:dyDescent="0.15">
      <c r="A113" s="954"/>
      <c r="B113" s="955"/>
      <c r="C113" s="950" t="s">
        <v>423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1601144</v>
      </c>
      <c r="AB113" s="934"/>
      <c r="AC113" s="934"/>
      <c r="AD113" s="934"/>
      <c r="AE113" s="935"/>
      <c r="AF113" s="936">
        <v>1493144</v>
      </c>
      <c r="AG113" s="934"/>
      <c r="AH113" s="934"/>
      <c r="AI113" s="934"/>
      <c r="AJ113" s="935"/>
      <c r="AK113" s="936">
        <v>1426075</v>
      </c>
      <c r="AL113" s="934"/>
      <c r="AM113" s="934"/>
      <c r="AN113" s="934"/>
      <c r="AO113" s="935"/>
      <c r="AP113" s="937">
        <v>14.5</v>
      </c>
      <c r="AQ113" s="938"/>
      <c r="AR113" s="938"/>
      <c r="AS113" s="938"/>
      <c r="AT113" s="939"/>
      <c r="AU113" s="899"/>
      <c r="AV113" s="900"/>
      <c r="AW113" s="900"/>
      <c r="AX113" s="900"/>
      <c r="AY113" s="901"/>
      <c r="AZ113" s="949" t="s">
        <v>424</v>
      </c>
      <c r="BA113" s="950"/>
      <c r="BB113" s="950"/>
      <c r="BC113" s="950"/>
      <c r="BD113" s="950"/>
      <c r="BE113" s="950"/>
      <c r="BF113" s="950"/>
      <c r="BG113" s="950"/>
      <c r="BH113" s="950"/>
      <c r="BI113" s="950"/>
      <c r="BJ113" s="950"/>
      <c r="BK113" s="950"/>
      <c r="BL113" s="950"/>
      <c r="BM113" s="950"/>
      <c r="BN113" s="950"/>
      <c r="BO113" s="950"/>
      <c r="BP113" s="951"/>
      <c r="BQ113" s="919">
        <v>164501</v>
      </c>
      <c r="BR113" s="920"/>
      <c r="BS113" s="920"/>
      <c r="BT113" s="920"/>
      <c r="BU113" s="920"/>
      <c r="BV113" s="920">
        <v>177800</v>
      </c>
      <c r="BW113" s="920"/>
      <c r="BX113" s="920"/>
      <c r="BY113" s="920"/>
      <c r="BZ113" s="920"/>
      <c r="CA113" s="920">
        <v>122284</v>
      </c>
      <c r="CB113" s="920"/>
      <c r="CC113" s="920"/>
      <c r="CD113" s="920"/>
      <c r="CE113" s="920"/>
      <c r="CF113" s="914">
        <v>1.2</v>
      </c>
      <c r="CG113" s="915"/>
      <c r="CH113" s="915"/>
      <c r="CI113" s="915"/>
      <c r="CJ113" s="915"/>
      <c r="CK113" s="945"/>
      <c r="CL113" s="946"/>
      <c r="CM113" s="916" t="s">
        <v>425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x14ac:dyDescent="0.15">
      <c r="A114" s="954"/>
      <c r="B114" s="955"/>
      <c r="C114" s="950" t="s">
        <v>426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15169</v>
      </c>
      <c r="AB114" s="959"/>
      <c r="AC114" s="959"/>
      <c r="AD114" s="959"/>
      <c r="AE114" s="960"/>
      <c r="AF114" s="961">
        <v>44293</v>
      </c>
      <c r="AG114" s="959"/>
      <c r="AH114" s="959"/>
      <c r="AI114" s="959"/>
      <c r="AJ114" s="960"/>
      <c r="AK114" s="961">
        <v>65857</v>
      </c>
      <c r="AL114" s="959"/>
      <c r="AM114" s="959"/>
      <c r="AN114" s="959"/>
      <c r="AO114" s="960"/>
      <c r="AP114" s="962">
        <v>0.7</v>
      </c>
      <c r="AQ114" s="963"/>
      <c r="AR114" s="963"/>
      <c r="AS114" s="963"/>
      <c r="AT114" s="964"/>
      <c r="AU114" s="899"/>
      <c r="AV114" s="900"/>
      <c r="AW114" s="900"/>
      <c r="AX114" s="900"/>
      <c r="AY114" s="901"/>
      <c r="AZ114" s="949" t="s">
        <v>427</v>
      </c>
      <c r="BA114" s="950"/>
      <c r="BB114" s="950"/>
      <c r="BC114" s="950"/>
      <c r="BD114" s="950"/>
      <c r="BE114" s="950"/>
      <c r="BF114" s="950"/>
      <c r="BG114" s="950"/>
      <c r="BH114" s="950"/>
      <c r="BI114" s="950"/>
      <c r="BJ114" s="950"/>
      <c r="BK114" s="950"/>
      <c r="BL114" s="950"/>
      <c r="BM114" s="950"/>
      <c r="BN114" s="950"/>
      <c r="BO114" s="950"/>
      <c r="BP114" s="951"/>
      <c r="BQ114" s="919">
        <v>2217039</v>
      </c>
      <c r="BR114" s="920"/>
      <c r="BS114" s="920"/>
      <c r="BT114" s="920"/>
      <c r="BU114" s="920"/>
      <c r="BV114" s="920">
        <v>1740978</v>
      </c>
      <c r="BW114" s="920"/>
      <c r="BX114" s="920"/>
      <c r="BY114" s="920"/>
      <c r="BZ114" s="920"/>
      <c r="CA114" s="920">
        <v>1384350</v>
      </c>
      <c r="CB114" s="920"/>
      <c r="CC114" s="920"/>
      <c r="CD114" s="920"/>
      <c r="CE114" s="920"/>
      <c r="CF114" s="914">
        <v>14.1</v>
      </c>
      <c r="CG114" s="915"/>
      <c r="CH114" s="915"/>
      <c r="CI114" s="915"/>
      <c r="CJ114" s="915"/>
      <c r="CK114" s="945"/>
      <c r="CL114" s="946"/>
      <c r="CM114" s="916" t="s">
        <v>428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x14ac:dyDescent="0.15">
      <c r="A115" s="954"/>
      <c r="B115" s="955"/>
      <c r="C115" s="950" t="s">
        <v>429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164886</v>
      </c>
      <c r="AB115" s="934"/>
      <c r="AC115" s="934"/>
      <c r="AD115" s="934"/>
      <c r="AE115" s="935"/>
      <c r="AF115" s="936">
        <v>104026</v>
      </c>
      <c r="AG115" s="934"/>
      <c r="AH115" s="934"/>
      <c r="AI115" s="934"/>
      <c r="AJ115" s="935"/>
      <c r="AK115" s="936">
        <v>23889</v>
      </c>
      <c r="AL115" s="934"/>
      <c r="AM115" s="934"/>
      <c r="AN115" s="934"/>
      <c r="AO115" s="935"/>
      <c r="AP115" s="937">
        <v>0.2</v>
      </c>
      <c r="AQ115" s="938"/>
      <c r="AR115" s="938"/>
      <c r="AS115" s="938"/>
      <c r="AT115" s="939"/>
      <c r="AU115" s="899"/>
      <c r="AV115" s="900"/>
      <c r="AW115" s="900"/>
      <c r="AX115" s="900"/>
      <c r="AY115" s="901"/>
      <c r="AZ115" s="949" t="s">
        <v>430</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431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x14ac:dyDescent="0.15">
      <c r="A116" s="956"/>
      <c r="B116" s="957"/>
      <c r="C116" s="971" t="s">
        <v>432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12</v>
      </c>
      <c r="AB116" s="959"/>
      <c r="AC116" s="959"/>
      <c r="AD116" s="959"/>
      <c r="AE116" s="960"/>
      <c r="AF116" s="961">
        <v>9</v>
      </c>
      <c r="AG116" s="959"/>
      <c r="AH116" s="959"/>
      <c r="AI116" s="959"/>
      <c r="AJ116" s="960"/>
      <c r="AK116" s="961">
        <v>2</v>
      </c>
      <c r="AL116" s="959"/>
      <c r="AM116" s="959"/>
      <c r="AN116" s="959"/>
      <c r="AO116" s="960"/>
      <c r="AP116" s="962">
        <v>0</v>
      </c>
      <c r="AQ116" s="963"/>
      <c r="AR116" s="963"/>
      <c r="AS116" s="963"/>
      <c r="AT116" s="964"/>
      <c r="AU116" s="899"/>
      <c r="AV116" s="900"/>
      <c r="AW116" s="900"/>
      <c r="AX116" s="900"/>
      <c r="AY116" s="901"/>
      <c r="AZ116" s="949" t="s">
        <v>433</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434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x14ac:dyDescent="0.15">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435</v>
      </c>
      <c r="Z117" s="884"/>
      <c r="AA117" s="996">
        <v>3557579</v>
      </c>
      <c r="AB117" s="966"/>
      <c r="AC117" s="966"/>
      <c r="AD117" s="966"/>
      <c r="AE117" s="967"/>
      <c r="AF117" s="965">
        <v>3439738</v>
      </c>
      <c r="AG117" s="966"/>
      <c r="AH117" s="966"/>
      <c r="AI117" s="966"/>
      <c r="AJ117" s="967"/>
      <c r="AK117" s="965">
        <v>3141866</v>
      </c>
      <c r="AL117" s="966"/>
      <c r="AM117" s="966"/>
      <c r="AN117" s="966"/>
      <c r="AO117" s="967"/>
      <c r="AP117" s="968"/>
      <c r="AQ117" s="969"/>
      <c r="AR117" s="969"/>
      <c r="AS117" s="969"/>
      <c r="AT117" s="970"/>
      <c r="AU117" s="899"/>
      <c r="AV117" s="900"/>
      <c r="AW117" s="900"/>
      <c r="AX117" s="900"/>
      <c r="AY117" s="901"/>
      <c r="AZ117" s="995" t="s">
        <v>436</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437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x14ac:dyDescent="0.15">
      <c r="A118" s="904"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409</v>
      </c>
      <c r="AB118" s="883"/>
      <c r="AC118" s="883"/>
      <c r="AD118" s="883"/>
      <c r="AE118" s="884"/>
      <c r="AF118" s="882" t="s">
        <v>285</v>
      </c>
      <c r="AG118" s="883"/>
      <c r="AH118" s="883"/>
      <c r="AI118" s="883"/>
      <c r="AJ118" s="884"/>
      <c r="AK118" s="882" t="s">
        <v>284</v>
      </c>
      <c r="AL118" s="883"/>
      <c r="AM118" s="883"/>
      <c r="AN118" s="883"/>
      <c r="AO118" s="884"/>
      <c r="AP118" s="990" t="s">
        <v>410</v>
      </c>
      <c r="AQ118" s="991"/>
      <c r="AR118" s="991"/>
      <c r="AS118" s="991"/>
      <c r="AT118" s="992"/>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93" t="s">
        <v>438</v>
      </c>
      <c r="BP118" s="994"/>
      <c r="BQ118" s="985">
        <v>36735455</v>
      </c>
      <c r="BR118" s="986"/>
      <c r="BS118" s="986"/>
      <c r="BT118" s="986"/>
      <c r="BU118" s="986"/>
      <c r="BV118" s="986">
        <v>35025396</v>
      </c>
      <c r="BW118" s="986"/>
      <c r="BX118" s="986"/>
      <c r="BY118" s="986"/>
      <c r="BZ118" s="986"/>
      <c r="CA118" s="986">
        <v>34985357</v>
      </c>
      <c r="CB118" s="986"/>
      <c r="CC118" s="986"/>
      <c r="CD118" s="986"/>
      <c r="CE118" s="986"/>
      <c r="CF118" s="987"/>
      <c r="CG118" s="988"/>
      <c r="CH118" s="988"/>
      <c r="CI118" s="988"/>
      <c r="CJ118" s="989"/>
      <c r="CK118" s="945"/>
      <c r="CL118" s="946"/>
      <c r="CM118" s="916" t="s">
        <v>439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x14ac:dyDescent="0.15">
      <c r="A119" s="974" t="s">
        <v>414</v>
      </c>
      <c r="B119" s="944"/>
      <c r="C119" s="923" t="s">
        <v>415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440</v>
      </c>
      <c r="AV119" s="978"/>
      <c r="AW119" s="978"/>
      <c r="AX119" s="978"/>
      <c r="AY119" s="979"/>
      <c r="AZ119" s="940" t="s">
        <v>441</v>
      </c>
      <c r="BA119" s="887"/>
      <c r="BB119" s="887"/>
      <c r="BC119" s="887"/>
      <c r="BD119" s="887"/>
      <c r="BE119" s="887"/>
      <c r="BF119" s="887"/>
      <c r="BG119" s="887"/>
      <c r="BH119" s="887"/>
      <c r="BI119" s="887"/>
      <c r="BJ119" s="887"/>
      <c r="BK119" s="887"/>
      <c r="BL119" s="887"/>
      <c r="BM119" s="887"/>
      <c r="BN119" s="887"/>
      <c r="BO119" s="887"/>
      <c r="BP119" s="888"/>
      <c r="BQ119" s="926">
        <v>3725877</v>
      </c>
      <c r="BR119" s="927"/>
      <c r="BS119" s="927"/>
      <c r="BT119" s="927"/>
      <c r="BU119" s="927"/>
      <c r="BV119" s="927">
        <v>3586601</v>
      </c>
      <c r="BW119" s="927"/>
      <c r="BX119" s="927"/>
      <c r="BY119" s="927"/>
      <c r="BZ119" s="927"/>
      <c r="CA119" s="927">
        <v>3785162</v>
      </c>
      <c r="CB119" s="927"/>
      <c r="CC119" s="927"/>
      <c r="CD119" s="927"/>
      <c r="CE119" s="927"/>
      <c r="CF119" s="941">
        <v>38.6</v>
      </c>
      <c r="CG119" s="942"/>
      <c r="CH119" s="942"/>
      <c r="CI119" s="942"/>
      <c r="CJ119" s="942"/>
      <c r="CK119" s="947"/>
      <c r="CL119" s="948"/>
      <c r="CM119" s="1004" t="s">
        <v>442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102524</v>
      </c>
      <c r="DH119" s="998"/>
      <c r="DI119" s="998"/>
      <c r="DJ119" s="998"/>
      <c r="DK119" s="999"/>
      <c r="DL119" s="1000">
        <v>66457</v>
      </c>
      <c r="DM119" s="998"/>
      <c r="DN119" s="998"/>
      <c r="DO119" s="998"/>
      <c r="DP119" s="999"/>
      <c r="DQ119" s="1000">
        <v>43956</v>
      </c>
      <c r="DR119" s="998"/>
      <c r="DS119" s="998"/>
      <c r="DT119" s="998"/>
      <c r="DU119" s="999"/>
      <c r="DV119" s="1001">
        <v>0.4</v>
      </c>
      <c r="DW119" s="1002"/>
      <c r="DX119" s="1002"/>
      <c r="DY119" s="1002"/>
      <c r="DZ119" s="1003"/>
    </row>
    <row r="120" spans="1:130" s="197" customFormat="1" ht="26.25" customHeight="1" x14ac:dyDescent="0.15">
      <c r="A120" s="975"/>
      <c r="B120" s="946"/>
      <c r="C120" s="916" t="s">
        <v>418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443</v>
      </c>
      <c r="BA120" s="950"/>
      <c r="BB120" s="950"/>
      <c r="BC120" s="950"/>
      <c r="BD120" s="950"/>
      <c r="BE120" s="950"/>
      <c r="BF120" s="950"/>
      <c r="BG120" s="950"/>
      <c r="BH120" s="950"/>
      <c r="BI120" s="950"/>
      <c r="BJ120" s="950"/>
      <c r="BK120" s="950"/>
      <c r="BL120" s="950"/>
      <c r="BM120" s="950"/>
      <c r="BN120" s="950"/>
      <c r="BO120" s="950"/>
      <c r="BP120" s="951"/>
      <c r="BQ120" s="919">
        <v>2080255</v>
      </c>
      <c r="BR120" s="920"/>
      <c r="BS120" s="920"/>
      <c r="BT120" s="920"/>
      <c r="BU120" s="920"/>
      <c r="BV120" s="920">
        <v>1994569</v>
      </c>
      <c r="BW120" s="920"/>
      <c r="BX120" s="920"/>
      <c r="BY120" s="920"/>
      <c r="BZ120" s="920"/>
      <c r="CA120" s="920">
        <v>1917714</v>
      </c>
      <c r="CB120" s="920"/>
      <c r="CC120" s="920"/>
      <c r="CD120" s="920"/>
      <c r="CE120" s="920"/>
      <c r="CF120" s="914">
        <v>19.600000000000001</v>
      </c>
      <c r="CG120" s="915"/>
      <c r="CH120" s="915"/>
      <c r="CI120" s="915"/>
      <c r="CJ120" s="915"/>
      <c r="CK120" s="1013" t="s">
        <v>444</v>
      </c>
      <c r="CL120" s="1014"/>
      <c r="CM120" s="1014"/>
      <c r="CN120" s="1014"/>
      <c r="CO120" s="1015"/>
      <c r="CP120" s="1021" t="s">
        <v>382</v>
      </c>
      <c r="CQ120" s="1022"/>
      <c r="CR120" s="1022"/>
      <c r="CS120" s="1022"/>
      <c r="CT120" s="1022"/>
      <c r="CU120" s="1022"/>
      <c r="CV120" s="1022"/>
      <c r="CW120" s="1022"/>
      <c r="CX120" s="1022"/>
      <c r="CY120" s="1022"/>
      <c r="CZ120" s="1022"/>
      <c r="DA120" s="1022"/>
      <c r="DB120" s="1022"/>
      <c r="DC120" s="1022"/>
      <c r="DD120" s="1022"/>
      <c r="DE120" s="1022"/>
      <c r="DF120" s="1023"/>
      <c r="DG120" s="926">
        <v>14902742</v>
      </c>
      <c r="DH120" s="927"/>
      <c r="DI120" s="927"/>
      <c r="DJ120" s="927"/>
      <c r="DK120" s="927"/>
      <c r="DL120" s="927">
        <v>13650893</v>
      </c>
      <c r="DM120" s="927"/>
      <c r="DN120" s="927"/>
      <c r="DO120" s="927"/>
      <c r="DP120" s="927"/>
      <c r="DQ120" s="927">
        <v>12686637</v>
      </c>
      <c r="DR120" s="927"/>
      <c r="DS120" s="927"/>
      <c r="DT120" s="927"/>
      <c r="DU120" s="927"/>
      <c r="DV120" s="928">
        <v>129.4</v>
      </c>
      <c r="DW120" s="928"/>
      <c r="DX120" s="928"/>
      <c r="DY120" s="928"/>
      <c r="DZ120" s="929"/>
    </row>
    <row r="121" spans="1:130" s="197" customFormat="1" ht="26.25" customHeight="1" x14ac:dyDescent="0.15">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110196</v>
      </c>
      <c r="AB121" s="959"/>
      <c r="AC121" s="959"/>
      <c r="AD121" s="959"/>
      <c r="AE121" s="960"/>
      <c r="AF121" s="961">
        <v>65956</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23734766</v>
      </c>
      <c r="BR121" s="986"/>
      <c r="BS121" s="986"/>
      <c r="BT121" s="986"/>
      <c r="BU121" s="986"/>
      <c r="BV121" s="986">
        <v>23118834</v>
      </c>
      <c r="BW121" s="986"/>
      <c r="BX121" s="986"/>
      <c r="BY121" s="986"/>
      <c r="BZ121" s="986"/>
      <c r="CA121" s="986">
        <v>23238443</v>
      </c>
      <c r="CB121" s="986"/>
      <c r="CC121" s="986"/>
      <c r="CD121" s="986"/>
      <c r="CE121" s="986"/>
      <c r="CF121" s="1024">
        <v>237.1</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v>2243846</v>
      </c>
      <c r="DH121" s="920"/>
      <c r="DI121" s="920"/>
      <c r="DJ121" s="920"/>
      <c r="DK121" s="920"/>
      <c r="DL121" s="920">
        <v>2121613</v>
      </c>
      <c r="DM121" s="920"/>
      <c r="DN121" s="920"/>
      <c r="DO121" s="920"/>
      <c r="DP121" s="920"/>
      <c r="DQ121" s="920">
        <v>1946650</v>
      </c>
      <c r="DR121" s="920"/>
      <c r="DS121" s="920"/>
      <c r="DT121" s="920"/>
      <c r="DU121" s="920"/>
      <c r="DV121" s="921">
        <v>19.899999999999999</v>
      </c>
      <c r="DW121" s="921"/>
      <c r="DX121" s="921"/>
      <c r="DY121" s="921"/>
      <c r="DZ121" s="922"/>
    </row>
    <row r="122" spans="1:130" s="197" customFormat="1" ht="26.25" customHeight="1" x14ac:dyDescent="0.15">
      <c r="A122" s="975"/>
      <c r="B122" s="946"/>
      <c r="C122" s="916" t="s">
        <v>428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168</v>
      </c>
      <c r="BA122" s="228"/>
      <c r="BB122" s="228"/>
      <c r="BC122" s="228"/>
      <c r="BD122" s="228"/>
      <c r="BE122" s="228"/>
      <c r="BF122" s="228"/>
      <c r="BG122" s="228"/>
      <c r="BH122" s="228"/>
      <c r="BI122" s="228"/>
      <c r="BJ122" s="228"/>
      <c r="BK122" s="228"/>
      <c r="BL122" s="228"/>
      <c r="BM122" s="228"/>
      <c r="BN122" s="228"/>
      <c r="BO122" s="993" t="s">
        <v>447</v>
      </c>
      <c r="BP122" s="994"/>
      <c r="BQ122" s="1034">
        <v>29540898</v>
      </c>
      <c r="BR122" s="1035"/>
      <c r="BS122" s="1035"/>
      <c r="BT122" s="1035"/>
      <c r="BU122" s="1035"/>
      <c r="BV122" s="1035">
        <v>28700004</v>
      </c>
      <c r="BW122" s="1035"/>
      <c r="BX122" s="1035"/>
      <c r="BY122" s="1035"/>
      <c r="BZ122" s="1035"/>
      <c r="CA122" s="1035">
        <v>28941319</v>
      </c>
      <c r="CB122" s="1035"/>
      <c r="CC122" s="1035"/>
      <c r="CD122" s="1035"/>
      <c r="CE122" s="1035"/>
      <c r="CF122" s="987"/>
      <c r="CG122" s="988"/>
      <c r="CH122" s="988"/>
      <c r="CI122" s="988"/>
      <c r="CJ122" s="989"/>
      <c r="CK122" s="1016"/>
      <c r="CL122" s="1017"/>
      <c r="CM122" s="1017"/>
      <c r="CN122" s="1017"/>
      <c r="CO122" s="1018"/>
      <c r="CP122" s="1007" t="s">
        <v>384</v>
      </c>
      <c r="CQ122" s="1008"/>
      <c r="CR122" s="1008"/>
      <c r="CS122" s="1008"/>
      <c r="CT122" s="1008"/>
      <c r="CU122" s="1008"/>
      <c r="CV122" s="1008"/>
      <c r="CW122" s="1008"/>
      <c r="CX122" s="1008"/>
      <c r="CY122" s="1008"/>
      <c r="CZ122" s="1008"/>
      <c r="DA122" s="1008"/>
      <c r="DB122" s="1008"/>
      <c r="DC122" s="1008"/>
      <c r="DD122" s="1008"/>
      <c r="DE122" s="1008"/>
      <c r="DF122" s="1009"/>
      <c r="DG122" s="919">
        <v>14302</v>
      </c>
      <c r="DH122" s="920"/>
      <c r="DI122" s="920"/>
      <c r="DJ122" s="920"/>
      <c r="DK122" s="920"/>
      <c r="DL122" s="920">
        <v>21012</v>
      </c>
      <c r="DM122" s="920"/>
      <c r="DN122" s="920"/>
      <c r="DO122" s="920"/>
      <c r="DP122" s="920"/>
      <c r="DQ122" s="920">
        <v>26419</v>
      </c>
      <c r="DR122" s="920"/>
      <c r="DS122" s="920"/>
      <c r="DT122" s="920"/>
      <c r="DU122" s="920"/>
      <c r="DV122" s="921">
        <v>0.3</v>
      </c>
      <c r="DW122" s="921"/>
      <c r="DX122" s="921"/>
      <c r="DY122" s="921"/>
      <c r="DZ122" s="922"/>
    </row>
    <row r="123" spans="1:130" s="197" customFormat="1" ht="26.25" customHeight="1" thickBot="1" x14ac:dyDescent="0.2">
      <c r="A123" s="975"/>
      <c r="B123" s="946"/>
      <c r="C123" s="916" t="s">
        <v>434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31" t="s">
        <v>448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74.5</v>
      </c>
      <c r="BR123" s="1027"/>
      <c r="BS123" s="1027"/>
      <c r="BT123" s="1027"/>
      <c r="BU123" s="1027"/>
      <c r="BV123" s="1027">
        <v>66.5</v>
      </c>
      <c r="BW123" s="1027"/>
      <c r="BX123" s="1027"/>
      <c r="BY123" s="1027"/>
      <c r="BZ123" s="1027"/>
      <c r="CA123" s="1027">
        <v>61.6</v>
      </c>
      <c r="CB123" s="1027"/>
      <c r="CC123" s="1027"/>
      <c r="CD123" s="1027"/>
      <c r="CE123" s="1027"/>
      <c r="CF123" s="1028"/>
      <c r="CG123" s="1029"/>
      <c r="CH123" s="1029"/>
      <c r="CI123" s="1029"/>
      <c r="CJ123" s="1030"/>
      <c r="CK123" s="1016"/>
      <c r="CL123" s="1017"/>
      <c r="CM123" s="1017"/>
      <c r="CN123" s="1017"/>
      <c r="CO123" s="1018"/>
      <c r="CP123" s="1007" t="s">
        <v>387</v>
      </c>
      <c r="CQ123" s="1008"/>
      <c r="CR123" s="1008"/>
      <c r="CS123" s="1008"/>
      <c r="CT123" s="1008"/>
      <c r="CU123" s="1008"/>
      <c r="CV123" s="1008"/>
      <c r="CW123" s="1008"/>
      <c r="CX123" s="1008"/>
      <c r="CY123" s="1008"/>
      <c r="CZ123" s="1008"/>
      <c r="DA123" s="1008"/>
      <c r="DB123" s="1008"/>
      <c r="DC123" s="1008"/>
      <c r="DD123" s="1008"/>
      <c r="DE123" s="1008"/>
      <c r="DF123" s="1009"/>
      <c r="DG123" s="958" t="s">
        <v>110</v>
      </c>
      <c r="DH123" s="959"/>
      <c r="DI123" s="959"/>
      <c r="DJ123" s="959"/>
      <c r="DK123" s="960"/>
      <c r="DL123" s="961" t="s">
        <v>110</v>
      </c>
      <c r="DM123" s="959"/>
      <c r="DN123" s="959"/>
      <c r="DO123" s="959"/>
      <c r="DP123" s="960"/>
      <c r="DQ123" s="961">
        <v>9386</v>
      </c>
      <c r="DR123" s="959"/>
      <c r="DS123" s="959"/>
      <c r="DT123" s="959"/>
      <c r="DU123" s="960"/>
      <c r="DV123" s="962">
        <v>0.1</v>
      </c>
      <c r="DW123" s="963"/>
      <c r="DX123" s="963"/>
      <c r="DY123" s="963"/>
      <c r="DZ123" s="964"/>
    </row>
    <row r="124" spans="1:130" s="197" customFormat="1" ht="26.25" customHeight="1" x14ac:dyDescent="0.15">
      <c r="A124" s="975"/>
      <c r="B124" s="946"/>
      <c r="C124" s="916" t="s">
        <v>437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449</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x14ac:dyDescent="0.2">
      <c r="A125" s="975"/>
      <c r="B125" s="946"/>
      <c r="C125" s="916" t="s">
        <v>439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450</v>
      </c>
      <c r="CL125" s="1014"/>
      <c r="CM125" s="1014"/>
      <c r="CN125" s="1014"/>
      <c r="CO125" s="1015"/>
      <c r="CP125" s="940" t="s">
        <v>451</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x14ac:dyDescent="0.15">
      <c r="A126" s="975"/>
      <c r="B126" s="946"/>
      <c r="C126" s="916" t="s">
        <v>442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110</v>
      </c>
      <c r="AB126" s="959"/>
      <c r="AC126" s="959"/>
      <c r="AD126" s="959"/>
      <c r="AE126" s="960"/>
      <c r="AF126" s="961" t="s">
        <v>110</v>
      </c>
      <c r="AG126" s="959"/>
      <c r="AH126" s="959"/>
      <c r="AI126" s="959"/>
      <c r="AJ126" s="960"/>
      <c r="AK126" s="961" t="s">
        <v>110</v>
      </c>
      <c r="AL126" s="959"/>
      <c r="AM126" s="959"/>
      <c r="AN126" s="959"/>
      <c r="AO126" s="960"/>
      <c r="AP126" s="962" t="s">
        <v>110</v>
      </c>
      <c r="AQ126" s="963"/>
      <c r="AR126" s="963"/>
      <c r="AS126" s="963"/>
      <c r="AT126" s="964"/>
      <c r="AU126" s="233"/>
      <c r="AV126" s="233"/>
      <c r="AW126" s="233"/>
      <c r="AX126" s="1036" t="s">
        <v>452</v>
      </c>
      <c r="AY126" s="1037"/>
      <c r="AZ126" s="1037"/>
      <c r="BA126" s="1037"/>
      <c r="BB126" s="1037"/>
      <c r="BC126" s="1037"/>
      <c r="BD126" s="1037"/>
      <c r="BE126" s="1038"/>
      <c r="BF126" s="1052" t="s">
        <v>453</v>
      </c>
      <c r="BG126" s="1037"/>
      <c r="BH126" s="1037"/>
      <c r="BI126" s="1037"/>
      <c r="BJ126" s="1037"/>
      <c r="BK126" s="1037"/>
      <c r="BL126" s="1038"/>
      <c r="BM126" s="1052" t="s">
        <v>454</v>
      </c>
      <c r="BN126" s="1037"/>
      <c r="BO126" s="1037"/>
      <c r="BP126" s="1037"/>
      <c r="BQ126" s="1037"/>
      <c r="BR126" s="1037"/>
      <c r="BS126" s="1038"/>
      <c r="BT126" s="1052" t="s">
        <v>455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456</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x14ac:dyDescent="0.2">
      <c r="A127" s="976"/>
      <c r="B127" s="948"/>
      <c r="C127" s="1004" t="s">
        <v>457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54690</v>
      </c>
      <c r="AB127" s="959"/>
      <c r="AC127" s="959"/>
      <c r="AD127" s="959"/>
      <c r="AE127" s="960"/>
      <c r="AF127" s="961">
        <v>38070</v>
      </c>
      <c r="AG127" s="959"/>
      <c r="AH127" s="959"/>
      <c r="AI127" s="959"/>
      <c r="AJ127" s="960"/>
      <c r="AK127" s="961">
        <v>23889</v>
      </c>
      <c r="AL127" s="959"/>
      <c r="AM127" s="959"/>
      <c r="AN127" s="959"/>
      <c r="AO127" s="960"/>
      <c r="AP127" s="962">
        <v>0.2</v>
      </c>
      <c r="AQ127" s="963"/>
      <c r="AR127" s="963"/>
      <c r="AS127" s="963"/>
      <c r="AT127" s="964"/>
      <c r="AU127" s="233"/>
      <c r="AV127" s="233"/>
      <c r="AW127" s="233"/>
      <c r="AX127" s="886" t="s">
        <v>458</v>
      </c>
      <c r="AY127" s="887"/>
      <c r="AZ127" s="887"/>
      <c r="BA127" s="887"/>
      <c r="BB127" s="887"/>
      <c r="BC127" s="887"/>
      <c r="BD127" s="887"/>
      <c r="BE127" s="888"/>
      <c r="BF127" s="1041" t="s">
        <v>110</v>
      </c>
      <c r="BG127" s="1042"/>
      <c r="BH127" s="1042"/>
      <c r="BI127" s="1042"/>
      <c r="BJ127" s="1042"/>
      <c r="BK127" s="1042"/>
      <c r="BL127" s="1051"/>
      <c r="BM127" s="1041">
        <v>13.07</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459</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x14ac:dyDescent="0.15">
      <c r="A128" s="1071" t="s">
        <v>460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461</v>
      </c>
      <c r="X128" s="1073"/>
      <c r="Y128" s="1073"/>
      <c r="Z128" s="1074"/>
      <c r="AA128" s="1089">
        <v>270651</v>
      </c>
      <c r="AB128" s="1090"/>
      <c r="AC128" s="1090"/>
      <c r="AD128" s="1090"/>
      <c r="AE128" s="1091"/>
      <c r="AF128" s="1092">
        <v>287736</v>
      </c>
      <c r="AG128" s="1090"/>
      <c r="AH128" s="1090"/>
      <c r="AI128" s="1090"/>
      <c r="AJ128" s="1091"/>
      <c r="AK128" s="1092">
        <v>282948</v>
      </c>
      <c r="AL128" s="1090"/>
      <c r="AM128" s="1090"/>
      <c r="AN128" s="1090"/>
      <c r="AO128" s="1091"/>
      <c r="AP128" s="1093"/>
      <c r="AQ128" s="1094"/>
      <c r="AR128" s="1094"/>
      <c r="AS128" s="1094"/>
      <c r="AT128" s="1095"/>
      <c r="AU128" s="235"/>
      <c r="AV128" s="235"/>
      <c r="AW128" s="235"/>
      <c r="AX128" s="1054" t="s">
        <v>462</v>
      </c>
      <c r="AY128" s="950"/>
      <c r="AZ128" s="950"/>
      <c r="BA128" s="950"/>
      <c r="BB128" s="950"/>
      <c r="BC128" s="950"/>
      <c r="BD128" s="950"/>
      <c r="BE128" s="951"/>
      <c r="BF128" s="1066" t="s">
        <v>110</v>
      </c>
      <c r="BG128" s="1067"/>
      <c r="BH128" s="1067"/>
      <c r="BI128" s="1067"/>
      <c r="BJ128" s="1067"/>
      <c r="BK128" s="1067"/>
      <c r="BL128" s="1068"/>
      <c r="BM128" s="1066">
        <v>18.07</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463</v>
      </c>
      <c r="X129" s="1061"/>
      <c r="Y129" s="1061"/>
      <c r="Z129" s="1062"/>
      <c r="AA129" s="958">
        <v>11765749</v>
      </c>
      <c r="AB129" s="959"/>
      <c r="AC129" s="959"/>
      <c r="AD129" s="959"/>
      <c r="AE129" s="960"/>
      <c r="AF129" s="961">
        <v>11639651</v>
      </c>
      <c r="AG129" s="959"/>
      <c r="AH129" s="959"/>
      <c r="AI129" s="959"/>
      <c r="AJ129" s="960"/>
      <c r="AK129" s="961">
        <v>11841046</v>
      </c>
      <c r="AL129" s="959"/>
      <c r="AM129" s="959"/>
      <c r="AN129" s="959"/>
      <c r="AO129" s="960"/>
      <c r="AP129" s="1063"/>
      <c r="AQ129" s="1064"/>
      <c r="AR129" s="1064"/>
      <c r="AS129" s="1064"/>
      <c r="AT129" s="1065"/>
      <c r="AU129" s="235"/>
      <c r="AV129" s="235"/>
      <c r="AW129" s="235"/>
      <c r="AX129" s="1054" t="s">
        <v>464</v>
      </c>
      <c r="AY129" s="950"/>
      <c r="AZ129" s="950"/>
      <c r="BA129" s="950"/>
      <c r="BB129" s="950"/>
      <c r="BC129" s="950"/>
      <c r="BD129" s="950"/>
      <c r="BE129" s="951"/>
      <c r="BF129" s="1055">
        <v>10.3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466</v>
      </c>
      <c r="X130" s="1061"/>
      <c r="Y130" s="1061"/>
      <c r="Z130" s="1062"/>
      <c r="AA130" s="958">
        <v>2118144</v>
      </c>
      <c r="AB130" s="959"/>
      <c r="AC130" s="959"/>
      <c r="AD130" s="959"/>
      <c r="AE130" s="960"/>
      <c r="AF130" s="961">
        <v>2133759</v>
      </c>
      <c r="AG130" s="959"/>
      <c r="AH130" s="959"/>
      <c r="AI130" s="959"/>
      <c r="AJ130" s="960"/>
      <c r="AK130" s="961">
        <v>2038774</v>
      </c>
      <c r="AL130" s="959"/>
      <c r="AM130" s="959"/>
      <c r="AN130" s="959"/>
      <c r="AO130" s="960"/>
      <c r="AP130" s="1063"/>
      <c r="AQ130" s="1064"/>
      <c r="AR130" s="1064"/>
      <c r="AS130" s="1064"/>
      <c r="AT130" s="1065"/>
      <c r="AU130" s="235"/>
      <c r="AV130" s="235"/>
      <c r="AW130" s="235"/>
      <c r="AX130" s="1113" t="s">
        <v>467</v>
      </c>
      <c r="AY130" s="1045"/>
      <c r="AZ130" s="1045"/>
      <c r="BA130" s="1045"/>
      <c r="BB130" s="1045"/>
      <c r="BC130" s="1045"/>
      <c r="BD130" s="1045"/>
      <c r="BE130" s="1046"/>
      <c r="BF130" s="1075">
        <v>61.6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468</v>
      </c>
      <c r="X131" s="1084"/>
      <c r="Y131" s="1084"/>
      <c r="Z131" s="1085"/>
      <c r="AA131" s="997">
        <v>9647605</v>
      </c>
      <c r="AB131" s="998"/>
      <c r="AC131" s="998"/>
      <c r="AD131" s="998"/>
      <c r="AE131" s="999"/>
      <c r="AF131" s="1000">
        <v>9505892</v>
      </c>
      <c r="AG131" s="998"/>
      <c r="AH131" s="998"/>
      <c r="AI131" s="998"/>
      <c r="AJ131" s="999"/>
      <c r="AK131" s="1000">
        <v>9802272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470</v>
      </c>
      <c r="W132" s="1101"/>
      <c r="X132" s="1101"/>
      <c r="Y132" s="1101"/>
      <c r="Z132" s="1102"/>
      <c r="AA132" s="1103">
        <v>12.11475802</v>
      </c>
      <c r="AB132" s="1104"/>
      <c r="AC132" s="1104"/>
      <c r="AD132" s="1104"/>
      <c r="AE132" s="1105"/>
      <c r="AF132" s="1106">
        <v>10.71170386</v>
      </c>
      <c r="AG132" s="1104"/>
      <c r="AH132" s="1104"/>
      <c r="AI132" s="1104"/>
      <c r="AJ132" s="1105"/>
      <c r="AK132" s="1106">
        <v>8.3668765769999993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471</v>
      </c>
      <c r="W133" s="1108"/>
      <c r="X133" s="1108"/>
      <c r="Y133" s="1108"/>
      <c r="Z133" s="1109"/>
      <c r="AA133" s="1110">
        <v>14.2</v>
      </c>
      <c r="AB133" s="1111"/>
      <c r="AC133" s="1111"/>
      <c r="AD133" s="1111"/>
      <c r="AE133" s="1112"/>
      <c r="AF133" s="1110">
        <v>12.4</v>
      </c>
      <c r="AG133" s="1111"/>
      <c r="AH133" s="1111"/>
      <c r="AI133" s="1111"/>
      <c r="AJ133" s="1112"/>
      <c r="AK133" s="1110">
        <v>10.3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election activeCell="AE51" sqref="AE51"/>
    </sheetView>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K28" zoomScale="75" zoomScaleNormal="75" zoomScaleSheetLayoutView="55" workbookViewId="0">
      <selection activeCell="AY4" sqref="AY4:BM4"/>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B43" zoomScale="75" zoomScaleSheetLayoutView="75" workbookViewId="0">
      <selection activeCell="AY4" sqref="AY4:BM4"/>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17" t="s">
        <v>474</v>
      </c>
      <c r="L7" s="254"/>
      <c r="M7" s="255" t="s">
        <v>475</v>
      </c>
      <c r="N7" s="256"/>
    </row>
    <row r="8" spans="1:16" x14ac:dyDescent="0.15">
      <c r="A8" s="248"/>
      <c r="B8" s="244"/>
      <c r="C8" s="244"/>
      <c r="D8" s="244"/>
      <c r="E8" s="244"/>
      <c r="F8" s="244"/>
      <c r="G8" s="257"/>
      <c r="H8" s="258"/>
      <c r="I8" s="258"/>
      <c r="J8" s="259"/>
      <c r="K8" s="1118"/>
      <c r="L8" s="260" t="s">
        <v>476</v>
      </c>
      <c r="M8" s="261" t="s">
        <v>477</v>
      </c>
      <c r="N8" s="262" t="s">
        <v>478</v>
      </c>
    </row>
    <row r="9" spans="1:16" x14ac:dyDescent="0.15">
      <c r="A9" s="248"/>
      <c r="B9" s="244"/>
      <c r="C9" s="244"/>
      <c r="D9" s="244"/>
      <c r="E9" s="244"/>
      <c r="F9" s="244"/>
      <c r="G9" s="1119" t="s">
        <v>479</v>
      </c>
      <c r="H9" s="1120"/>
      <c r="I9" s="1120"/>
      <c r="J9" s="1121"/>
      <c r="K9" s="263">
        <v>2621660</v>
      </c>
      <c r="L9" s="264">
        <v>57816</v>
      </c>
      <c r="M9" s="265">
        <v>83726</v>
      </c>
      <c r="N9" s="266">
        <v>-30.9</v>
      </c>
    </row>
    <row r="10" spans="1:16" x14ac:dyDescent="0.15">
      <c r="A10" s="248"/>
      <c r="B10" s="244"/>
      <c r="C10" s="244"/>
      <c r="D10" s="244"/>
      <c r="E10" s="244"/>
      <c r="F10" s="244"/>
      <c r="G10" s="1119" t="s">
        <v>480</v>
      </c>
      <c r="H10" s="1120"/>
      <c r="I10" s="1120"/>
      <c r="J10" s="1121"/>
      <c r="K10" s="267">
        <v>464616</v>
      </c>
      <c r="L10" s="268">
        <v>10246</v>
      </c>
      <c r="M10" s="269">
        <v>6181</v>
      </c>
      <c r="N10" s="270">
        <v>65.8</v>
      </c>
    </row>
    <row r="11" spans="1:16" ht="13.5" customHeight="1" x14ac:dyDescent="0.15">
      <c r="A11" s="248"/>
      <c r="B11" s="244"/>
      <c r="C11" s="244"/>
      <c r="D11" s="244"/>
      <c r="E11" s="244"/>
      <c r="F11" s="244"/>
      <c r="G11" s="1119" t="s">
        <v>481</v>
      </c>
      <c r="H11" s="1120"/>
      <c r="I11" s="1120"/>
      <c r="J11" s="1121"/>
      <c r="K11" s="267">
        <v>543238</v>
      </c>
      <c r="L11" s="268">
        <v>11980</v>
      </c>
      <c r="M11" s="269">
        <v>9526</v>
      </c>
      <c r="N11" s="270">
        <v>25.8</v>
      </c>
    </row>
    <row r="12" spans="1:16" ht="13.5" customHeight="1" x14ac:dyDescent="0.15">
      <c r="A12" s="248"/>
      <c r="B12" s="244"/>
      <c r="C12" s="244"/>
      <c r="D12" s="244"/>
      <c r="E12" s="244"/>
      <c r="F12" s="244"/>
      <c r="G12" s="1119" t="s">
        <v>482</v>
      </c>
      <c r="H12" s="1120"/>
      <c r="I12" s="1120"/>
      <c r="J12" s="1121"/>
      <c r="K12" s="267">
        <v>171012</v>
      </c>
      <c r="L12" s="268">
        <v>3771</v>
      </c>
      <c r="M12" s="269">
        <v>1067</v>
      </c>
      <c r="N12" s="270">
        <v>253.4</v>
      </c>
    </row>
    <row r="13" spans="1:16" ht="13.5" customHeight="1" x14ac:dyDescent="0.15">
      <c r="A13" s="248"/>
      <c r="B13" s="244"/>
      <c r="C13" s="244"/>
      <c r="D13" s="244"/>
      <c r="E13" s="244"/>
      <c r="F13" s="244"/>
      <c r="G13" s="1119" t="s">
        <v>483</v>
      </c>
      <c r="H13" s="1120"/>
      <c r="I13" s="1120"/>
      <c r="J13" s="1121"/>
      <c r="K13" s="267" t="s">
        <v>484</v>
      </c>
      <c r="L13" s="268" t="s">
        <v>484</v>
      </c>
      <c r="M13" s="269" t="s">
        <v>484</v>
      </c>
      <c r="N13" s="270" t="s">
        <v>484</v>
      </c>
    </row>
    <row r="14" spans="1:16" ht="13.5" customHeight="1" x14ac:dyDescent="0.15">
      <c r="A14" s="248"/>
      <c r="B14" s="244"/>
      <c r="C14" s="244"/>
      <c r="D14" s="244"/>
      <c r="E14" s="244"/>
      <c r="F14" s="244"/>
      <c r="G14" s="1119" t="s">
        <v>485</v>
      </c>
      <c r="H14" s="1120"/>
      <c r="I14" s="1120"/>
      <c r="J14" s="1121"/>
      <c r="K14" s="267">
        <v>119402</v>
      </c>
      <c r="L14" s="268">
        <v>2633</v>
      </c>
      <c r="M14" s="269">
        <v>3706</v>
      </c>
      <c r="N14" s="270">
        <v>-29</v>
      </c>
    </row>
    <row r="15" spans="1:16" ht="13.5" customHeight="1" x14ac:dyDescent="0.15">
      <c r="A15" s="248"/>
      <c r="B15" s="244"/>
      <c r="C15" s="244"/>
      <c r="D15" s="244"/>
      <c r="E15" s="244"/>
      <c r="F15" s="244"/>
      <c r="G15" s="1119" t="s">
        <v>486</v>
      </c>
      <c r="H15" s="1120"/>
      <c r="I15" s="1120"/>
      <c r="J15" s="1121"/>
      <c r="K15" s="267">
        <v>35112</v>
      </c>
      <c r="L15" s="268">
        <v>774</v>
      </c>
      <c r="M15" s="269">
        <v>1837</v>
      </c>
      <c r="N15" s="270">
        <v>-57.9</v>
      </c>
    </row>
    <row r="16" spans="1:16" x14ac:dyDescent="0.15">
      <c r="A16" s="248"/>
      <c r="B16" s="244"/>
      <c r="C16" s="244"/>
      <c r="D16" s="244"/>
      <c r="E16" s="244"/>
      <c r="F16" s="244"/>
      <c r="G16" s="1122" t="s">
        <v>487</v>
      </c>
      <c r="H16" s="1123"/>
      <c r="I16" s="1123"/>
      <c r="J16" s="1124"/>
      <c r="K16" s="268">
        <v>-257827</v>
      </c>
      <c r="L16" s="268">
        <v>-5686</v>
      </c>
      <c r="M16" s="269">
        <v>-8822</v>
      </c>
      <c r="N16" s="270">
        <v>-35.5</v>
      </c>
    </row>
    <row r="17" spans="1:16" x14ac:dyDescent="0.15">
      <c r="A17" s="248"/>
      <c r="B17" s="244"/>
      <c r="C17" s="244"/>
      <c r="D17" s="244"/>
      <c r="E17" s="244"/>
      <c r="F17" s="244"/>
      <c r="G17" s="1122" t="s">
        <v>168</v>
      </c>
      <c r="H17" s="1123"/>
      <c r="I17" s="1123"/>
      <c r="J17" s="1124"/>
      <c r="K17" s="268">
        <v>3697213</v>
      </c>
      <c r="L17" s="268">
        <v>81535</v>
      </c>
      <c r="M17" s="269">
        <v>97219</v>
      </c>
      <c r="N17" s="270">
        <v>-16.100000000000001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14" t="s">
        <v>492</v>
      </c>
      <c r="H21" s="1115"/>
      <c r="I21" s="1115"/>
      <c r="J21" s="1116"/>
      <c r="K21" s="280">
        <v>6.24</v>
      </c>
      <c r="L21" s="281">
        <v>9.31</v>
      </c>
      <c r="M21" s="282">
        <v>-3.07</v>
      </c>
      <c r="N21" s="249"/>
      <c r="O21" s="283"/>
      <c r="P21" s="279"/>
    </row>
    <row r="22" spans="1:16" s="284" customFormat="1" x14ac:dyDescent="0.15">
      <c r="A22" s="279"/>
      <c r="B22" s="249"/>
      <c r="C22" s="249"/>
      <c r="D22" s="249"/>
      <c r="E22" s="249"/>
      <c r="F22" s="249"/>
      <c r="G22" s="1114" t="s">
        <v>493</v>
      </c>
      <c r="H22" s="1115"/>
      <c r="I22" s="1115"/>
      <c r="J22" s="1116"/>
      <c r="K22" s="285">
        <v>99.1</v>
      </c>
      <c r="L22" s="286">
        <v>97.7</v>
      </c>
      <c r="M22" s="287">
        <v>1.4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494</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496</v>
      </c>
      <c r="H29" s="249"/>
      <c r="I29" s="249"/>
      <c r="J29" s="249"/>
      <c r="K29" s="244"/>
      <c r="L29" s="244"/>
      <c r="M29" s="244"/>
      <c r="N29" s="244"/>
      <c r="O29" s="293"/>
    </row>
    <row r="30" spans="1:16" x14ac:dyDescent="0.15">
      <c r="A30" s="248"/>
      <c r="B30" s="244"/>
      <c r="C30" s="244"/>
      <c r="D30" s="244"/>
      <c r="E30" s="244"/>
      <c r="F30" s="244"/>
      <c r="G30" s="251"/>
      <c r="H30" s="252"/>
      <c r="I30" s="252"/>
      <c r="J30" s="253"/>
      <c r="K30" s="1117" t="s">
        <v>474</v>
      </c>
      <c r="L30" s="254"/>
      <c r="M30" s="255" t="s">
        <v>475</v>
      </c>
      <c r="N30" s="256"/>
    </row>
    <row r="31" spans="1:16" x14ac:dyDescent="0.15">
      <c r="A31" s="248"/>
      <c r="B31" s="244"/>
      <c r="C31" s="244"/>
      <c r="D31" s="244"/>
      <c r="E31" s="244"/>
      <c r="F31" s="244"/>
      <c r="G31" s="257"/>
      <c r="H31" s="258"/>
      <c r="I31" s="258"/>
      <c r="J31" s="259"/>
      <c r="K31" s="1118"/>
      <c r="L31" s="260" t="s">
        <v>476</v>
      </c>
      <c r="M31" s="261" t="s">
        <v>477</v>
      </c>
      <c r="N31" s="262" t="s">
        <v>478</v>
      </c>
    </row>
    <row r="32" spans="1:16" ht="27" customHeight="1" x14ac:dyDescent="0.15">
      <c r="A32" s="248"/>
      <c r="B32" s="244"/>
      <c r="C32" s="244"/>
      <c r="D32" s="244"/>
      <c r="E32" s="244"/>
      <c r="F32" s="244"/>
      <c r="G32" s="1130" t="s">
        <v>497</v>
      </c>
      <c r="H32" s="1131"/>
      <c r="I32" s="1131"/>
      <c r="J32" s="1132"/>
      <c r="K32" s="294">
        <v>1626043</v>
      </c>
      <c r="L32" s="294">
        <v>35859</v>
      </c>
      <c r="M32" s="295">
        <v>63533</v>
      </c>
      <c r="N32" s="296">
        <v>-43.6</v>
      </c>
    </row>
    <row r="33" spans="1:16" ht="13.5" customHeight="1" x14ac:dyDescent="0.15">
      <c r="A33" s="248"/>
      <c r="B33" s="244"/>
      <c r="C33" s="244"/>
      <c r="D33" s="244"/>
      <c r="E33" s="244"/>
      <c r="F33" s="244"/>
      <c r="G33" s="1130" t="s">
        <v>498</v>
      </c>
      <c r="H33" s="1131"/>
      <c r="I33" s="1131"/>
      <c r="J33" s="1132"/>
      <c r="K33" s="294" t="s">
        <v>484</v>
      </c>
      <c r="L33" s="294" t="s">
        <v>484</v>
      </c>
      <c r="M33" s="295" t="s">
        <v>484</v>
      </c>
      <c r="N33" s="296" t="s">
        <v>484</v>
      </c>
    </row>
    <row r="34" spans="1:16" ht="27" customHeight="1" x14ac:dyDescent="0.15">
      <c r="A34" s="248"/>
      <c r="B34" s="244"/>
      <c r="C34" s="244"/>
      <c r="D34" s="244"/>
      <c r="E34" s="244"/>
      <c r="F34" s="244"/>
      <c r="G34" s="1130" t="s">
        <v>499</v>
      </c>
      <c r="H34" s="1131"/>
      <c r="I34" s="1131"/>
      <c r="J34" s="1132"/>
      <c r="K34" s="294" t="s">
        <v>484</v>
      </c>
      <c r="L34" s="294" t="s">
        <v>484</v>
      </c>
      <c r="M34" s="295">
        <v>30</v>
      </c>
      <c r="N34" s="296" t="s">
        <v>484</v>
      </c>
    </row>
    <row r="35" spans="1:16" ht="27" customHeight="1" x14ac:dyDescent="0.15">
      <c r="A35" s="248"/>
      <c r="B35" s="244"/>
      <c r="C35" s="244"/>
      <c r="D35" s="244"/>
      <c r="E35" s="244"/>
      <c r="F35" s="244"/>
      <c r="G35" s="1130" t="s">
        <v>500</v>
      </c>
      <c r="H35" s="1131"/>
      <c r="I35" s="1131"/>
      <c r="J35" s="1132"/>
      <c r="K35" s="294">
        <v>1426075</v>
      </c>
      <c r="L35" s="294">
        <v>31449</v>
      </c>
      <c r="M35" s="295">
        <v>18078</v>
      </c>
      <c r="N35" s="296">
        <v>74</v>
      </c>
    </row>
    <row r="36" spans="1:16" ht="27" customHeight="1" x14ac:dyDescent="0.15">
      <c r="A36" s="248"/>
      <c r="B36" s="244"/>
      <c r="C36" s="244"/>
      <c r="D36" s="244"/>
      <c r="E36" s="244"/>
      <c r="F36" s="244"/>
      <c r="G36" s="1130" t="s">
        <v>501</v>
      </c>
      <c r="H36" s="1131"/>
      <c r="I36" s="1131"/>
      <c r="J36" s="1132"/>
      <c r="K36" s="294">
        <v>65857</v>
      </c>
      <c r="L36" s="294">
        <v>1452</v>
      </c>
      <c r="M36" s="295">
        <v>3217</v>
      </c>
      <c r="N36" s="296">
        <v>-54.9</v>
      </c>
    </row>
    <row r="37" spans="1:16" ht="13.5" customHeight="1" x14ac:dyDescent="0.15">
      <c r="A37" s="248"/>
      <c r="B37" s="244"/>
      <c r="C37" s="244"/>
      <c r="D37" s="244"/>
      <c r="E37" s="244"/>
      <c r="F37" s="244"/>
      <c r="G37" s="1130" t="s">
        <v>502</v>
      </c>
      <c r="H37" s="1131"/>
      <c r="I37" s="1131"/>
      <c r="J37" s="1132"/>
      <c r="K37" s="294">
        <v>23889</v>
      </c>
      <c r="L37" s="294">
        <v>527</v>
      </c>
      <c r="M37" s="295">
        <v>1541</v>
      </c>
      <c r="N37" s="296">
        <v>-65.8</v>
      </c>
    </row>
    <row r="38" spans="1:16" ht="27" customHeight="1" x14ac:dyDescent="0.15">
      <c r="A38" s="248"/>
      <c r="B38" s="244"/>
      <c r="C38" s="244"/>
      <c r="D38" s="244"/>
      <c r="E38" s="244"/>
      <c r="F38" s="244"/>
      <c r="G38" s="1133" t="s">
        <v>503</v>
      </c>
      <c r="H38" s="1134"/>
      <c r="I38" s="1134"/>
      <c r="J38" s="1135"/>
      <c r="K38" s="297">
        <v>2</v>
      </c>
      <c r="L38" s="297">
        <v>0</v>
      </c>
      <c r="M38" s="298">
        <v>6</v>
      </c>
      <c r="N38" s="299">
        <v>-100</v>
      </c>
      <c r="O38" s="293"/>
    </row>
    <row r="39" spans="1:16" x14ac:dyDescent="0.15">
      <c r="A39" s="248"/>
      <c r="B39" s="244"/>
      <c r="C39" s="244"/>
      <c r="D39" s="244"/>
      <c r="E39" s="244"/>
      <c r="F39" s="244"/>
      <c r="G39" s="1133" t="s">
        <v>504</v>
      </c>
      <c r="H39" s="1134"/>
      <c r="I39" s="1134"/>
      <c r="J39" s="1135"/>
      <c r="K39" s="300">
        <v>-282948</v>
      </c>
      <c r="L39" s="300">
        <v>-6240</v>
      </c>
      <c r="M39" s="301">
        <v>-3335</v>
      </c>
      <c r="N39" s="302">
        <v>87.1</v>
      </c>
      <c r="O39" s="293"/>
    </row>
    <row r="40" spans="1:16" ht="27" customHeight="1" x14ac:dyDescent="0.15">
      <c r="A40" s="248"/>
      <c r="B40" s="244"/>
      <c r="C40" s="244"/>
      <c r="D40" s="244"/>
      <c r="E40" s="244"/>
      <c r="F40" s="244"/>
      <c r="G40" s="1130" t="s">
        <v>505</v>
      </c>
      <c r="H40" s="1131"/>
      <c r="I40" s="1131"/>
      <c r="J40" s="1132"/>
      <c r="K40" s="300">
        <v>-2038774</v>
      </c>
      <c r="L40" s="300">
        <v>-44961</v>
      </c>
      <c r="M40" s="301">
        <v>-59229</v>
      </c>
      <c r="N40" s="302">
        <v>-24.1</v>
      </c>
      <c r="O40" s="293"/>
    </row>
    <row r="41" spans="1:16" x14ac:dyDescent="0.15">
      <c r="A41" s="248"/>
      <c r="B41" s="244"/>
      <c r="C41" s="244"/>
      <c r="D41" s="244"/>
      <c r="E41" s="244"/>
      <c r="F41" s="244"/>
      <c r="G41" s="1136" t="s">
        <v>279</v>
      </c>
      <c r="H41" s="1137"/>
      <c r="I41" s="1137"/>
      <c r="J41" s="1138"/>
      <c r="K41" s="294">
        <v>820144</v>
      </c>
      <c r="L41" s="300">
        <v>18087</v>
      </c>
      <c r="M41" s="301">
        <v>23841</v>
      </c>
      <c r="N41" s="302">
        <v>-24.1</v>
      </c>
      <c r="O41" s="293"/>
    </row>
    <row r="42" spans="1:16" x14ac:dyDescent="0.15">
      <c r="A42" s="248"/>
      <c r="B42" s="244"/>
      <c r="C42" s="244"/>
      <c r="D42" s="244"/>
      <c r="E42" s="244"/>
      <c r="F42" s="244"/>
      <c r="G42" s="303" t="s">
        <v>506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508</v>
      </c>
      <c r="H48" s="308"/>
      <c r="I48" s="308"/>
      <c r="J48" s="308"/>
      <c r="K48" s="308"/>
      <c r="L48" s="308"/>
      <c r="M48" s="309"/>
      <c r="N48" s="308"/>
    </row>
    <row r="49" spans="1:14" ht="13.5" customHeight="1" x14ac:dyDescent="0.15">
      <c r="A49" s="248"/>
      <c r="B49" s="244"/>
      <c r="C49" s="244"/>
      <c r="D49" s="244"/>
      <c r="E49" s="244"/>
      <c r="F49" s="244"/>
      <c r="G49" s="310"/>
      <c r="H49" s="311"/>
      <c r="I49" s="1125" t="s">
        <v>474</v>
      </c>
      <c r="J49" s="1127" t="s">
        <v>509</v>
      </c>
      <c r="K49" s="1128"/>
      <c r="L49" s="1128"/>
      <c r="M49" s="1128"/>
      <c r="N49" s="1129"/>
    </row>
    <row r="50" spans="1:14" x14ac:dyDescent="0.15">
      <c r="A50" s="248"/>
      <c r="B50" s="244"/>
      <c r="C50" s="244"/>
      <c r="D50" s="244"/>
      <c r="E50" s="244"/>
      <c r="F50" s="244"/>
      <c r="G50" s="312"/>
      <c r="H50" s="313"/>
      <c r="I50" s="1126"/>
      <c r="J50" s="314" t="s">
        <v>510</v>
      </c>
      <c r="K50" s="315" t="s">
        <v>511</v>
      </c>
      <c r="L50" s="316" t="s">
        <v>512</v>
      </c>
      <c r="M50" s="317" t="s">
        <v>513</v>
      </c>
      <c r="N50" s="318" t="s">
        <v>514</v>
      </c>
    </row>
    <row r="51" spans="1:14" x14ac:dyDescent="0.15">
      <c r="A51" s="248"/>
      <c r="B51" s="244"/>
      <c r="C51" s="244"/>
      <c r="D51" s="244"/>
      <c r="E51" s="244"/>
      <c r="F51" s="244"/>
      <c r="G51" s="310" t="s">
        <v>515</v>
      </c>
      <c r="H51" s="311"/>
      <c r="I51" s="319">
        <v>1291734</v>
      </c>
      <c r="J51" s="320">
        <v>27800</v>
      </c>
      <c r="K51" s="321">
        <v>4.3</v>
      </c>
      <c r="L51" s="322">
        <v>67088</v>
      </c>
      <c r="M51" s="323">
        <v>-22.3</v>
      </c>
      <c r="N51" s="324">
        <v>26.6</v>
      </c>
    </row>
    <row r="52" spans="1:14" x14ac:dyDescent="0.15">
      <c r="A52" s="248"/>
      <c r="B52" s="244"/>
      <c r="C52" s="244"/>
      <c r="D52" s="244"/>
      <c r="E52" s="244"/>
      <c r="F52" s="244"/>
      <c r="G52" s="325"/>
      <c r="H52" s="326" t="s">
        <v>516</v>
      </c>
      <c r="I52" s="327">
        <v>531734</v>
      </c>
      <c r="J52" s="328">
        <v>11444</v>
      </c>
      <c r="K52" s="329">
        <v>-26.5</v>
      </c>
      <c r="L52" s="330">
        <v>37146</v>
      </c>
      <c r="M52" s="331">
        <v>-9.9</v>
      </c>
      <c r="N52" s="332">
        <v>-16.600000000000001</v>
      </c>
    </row>
    <row r="53" spans="1:14" x14ac:dyDescent="0.15">
      <c r="A53" s="248"/>
      <c r="B53" s="244"/>
      <c r="C53" s="244"/>
      <c r="D53" s="244"/>
      <c r="E53" s="244"/>
      <c r="F53" s="244"/>
      <c r="G53" s="310" t="s">
        <v>517</v>
      </c>
      <c r="H53" s="311"/>
      <c r="I53" s="319">
        <v>1293229</v>
      </c>
      <c r="J53" s="320">
        <v>27672</v>
      </c>
      <c r="K53" s="321">
        <v>-0.5</v>
      </c>
      <c r="L53" s="322">
        <v>70489</v>
      </c>
      <c r="M53" s="323">
        <v>5.0999999999999996</v>
      </c>
      <c r="N53" s="324">
        <v>-5.6</v>
      </c>
    </row>
    <row r="54" spans="1:14" x14ac:dyDescent="0.15">
      <c r="A54" s="248"/>
      <c r="B54" s="244"/>
      <c r="C54" s="244"/>
      <c r="D54" s="244"/>
      <c r="E54" s="244"/>
      <c r="F54" s="244"/>
      <c r="G54" s="325"/>
      <c r="H54" s="326" t="s">
        <v>516</v>
      </c>
      <c r="I54" s="327">
        <v>1038074</v>
      </c>
      <c r="J54" s="328">
        <v>22212</v>
      </c>
      <c r="K54" s="329">
        <v>94.1</v>
      </c>
      <c r="L54" s="330">
        <v>37817</v>
      </c>
      <c r="M54" s="331">
        <v>1.8</v>
      </c>
      <c r="N54" s="332">
        <v>92.3</v>
      </c>
    </row>
    <row r="55" spans="1:14" x14ac:dyDescent="0.15">
      <c r="A55" s="248"/>
      <c r="B55" s="244"/>
      <c r="C55" s="244"/>
      <c r="D55" s="244"/>
      <c r="E55" s="244"/>
      <c r="F55" s="244"/>
      <c r="G55" s="310" t="s">
        <v>518</v>
      </c>
      <c r="H55" s="311"/>
      <c r="I55" s="319">
        <v>5509185</v>
      </c>
      <c r="J55" s="320">
        <v>118768</v>
      </c>
      <c r="K55" s="321">
        <v>329.2</v>
      </c>
      <c r="L55" s="322">
        <v>84389</v>
      </c>
      <c r="M55" s="323">
        <v>19.7</v>
      </c>
      <c r="N55" s="324">
        <v>309.5</v>
      </c>
    </row>
    <row r="56" spans="1:14" x14ac:dyDescent="0.15">
      <c r="A56" s="248"/>
      <c r="B56" s="244"/>
      <c r="C56" s="244"/>
      <c r="D56" s="244"/>
      <c r="E56" s="244"/>
      <c r="F56" s="244"/>
      <c r="G56" s="325"/>
      <c r="H56" s="326" t="s">
        <v>516</v>
      </c>
      <c r="I56" s="327">
        <v>2924810</v>
      </c>
      <c r="J56" s="328">
        <v>63054</v>
      </c>
      <c r="K56" s="329">
        <v>183.9</v>
      </c>
      <c r="L56" s="330">
        <v>44339</v>
      </c>
      <c r="M56" s="331">
        <v>17.2</v>
      </c>
      <c r="N56" s="332">
        <v>166.7</v>
      </c>
    </row>
    <row r="57" spans="1:14" x14ac:dyDescent="0.15">
      <c r="A57" s="248"/>
      <c r="B57" s="244"/>
      <c r="C57" s="244"/>
      <c r="D57" s="244"/>
      <c r="E57" s="244"/>
      <c r="F57" s="244"/>
      <c r="G57" s="310" t="s">
        <v>519</v>
      </c>
      <c r="H57" s="311"/>
      <c r="I57" s="319">
        <v>2140086</v>
      </c>
      <c r="J57" s="320">
        <v>46684</v>
      </c>
      <c r="K57" s="321">
        <v>-60.7</v>
      </c>
      <c r="L57" s="322">
        <v>83623</v>
      </c>
      <c r="M57" s="323">
        <v>-0.9</v>
      </c>
      <c r="N57" s="324">
        <v>-59.8</v>
      </c>
    </row>
    <row r="58" spans="1:14" x14ac:dyDescent="0.15">
      <c r="A58" s="248"/>
      <c r="B58" s="244"/>
      <c r="C58" s="244"/>
      <c r="D58" s="244"/>
      <c r="E58" s="244"/>
      <c r="F58" s="244"/>
      <c r="G58" s="325"/>
      <c r="H58" s="326" t="s">
        <v>516</v>
      </c>
      <c r="I58" s="327">
        <v>883691</v>
      </c>
      <c r="J58" s="328">
        <v>19277</v>
      </c>
      <c r="K58" s="329">
        <v>-69.400000000000006</v>
      </c>
      <c r="L58" s="330">
        <v>48787</v>
      </c>
      <c r="M58" s="331">
        <v>10</v>
      </c>
      <c r="N58" s="332">
        <v>-79.400000000000006</v>
      </c>
    </row>
    <row r="59" spans="1:14" x14ac:dyDescent="0.15">
      <c r="A59" s="248"/>
      <c r="B59" s="244"/>
      <c r="C59" s="244"/>
      <c r="D59" s="244"/>
      <c r="E59" s="244"/>
      <c r="F59" s="244"/>
      <c r="G59" s="310" t="s">
        <v>520</v>
      </c>
      <c r="H59" s="311"/>
      <c r="I59" s="319">
        <v>3657581</v>
      </c>
      <c r="J59" s="320">
        <v>80661</v>
      </c>
      <c r="K59" s="321">
        <v>72.8</v>
      </c>
      <c r="L59" s="322">
        <v>87974</v>
      </c>
      <c r="M59" s="323">
        <v>5.2</v>
      </c>
      <c r="N59" s="324">
        <v>67.599999999999994</v>
      </c>
    </row>
    <row r="60" spans="1:14" x14ac:dyDescent="0.15">
      <c r="A60" s="248"/>
      <c r="B60" s="244"/>
      <c r="C60" s="244"/>
      <c r="D60" s="244"/>
      <c r="E60" s="244"/>
      <c r="F60" s="244"/>
      <c r="G60" s="325"/>
      <c r="H60" s="326" t="s">
        <v>516</v>
      </c>
      <c r="I60" s="333">
        <v>1771133</v>
      </c>
      <c r="J60" s="328">
        <v>39059</v>
      </c>
      <c r="K60" s="329">
        <v>102.6</v>
      </c>
      <c r="L60" s="330">
        <v>48183</v>
      </c>
      <c r="M60" s="331">
        <v>-1.2</v>
      </c>
      <c r="N60" s="332">
        <v>103.8</v>
      </c>
    </row>
    <row r="61" spans="1:14" x14ac:dyDescent="0.15">
      <c r="A61" s="248"/>
      <c r="B61" s="244"/>
      <c r="C61" s="244"/>
      <c r="D61" s="244"/>
      <c r="E61" s="244"/>
      <c r="F61" s="244"/>
      <c r="G61" s="310" t="s">
        <v>521</v>
      </c>
      <c r="H61" s="334"/>
      <c r="I61" s="335">
        <v>2778363</v>
      </c>
      <c r="J61" s="336">
        <v>60317</v>
      </c>
      <c r="K61" s="337">
        <v>69</v>
      </c>
      <c r="L61" s="338">
        <v>78713</v>
      </c>
      <c r="M61" s="339">
        <v>1.4</v>
      </c>
      <c r="N61" s="324">
        <v>67.599999999999994</v>
      </c>
    </row>
    <row r="62" spans="1:14" x14ac:dyDescent="0.15">
      <c r="A62" s="248"/>
      <c r="B62" s="244"/>
      <c r="C62" s="244"/>
      <c r="D62" s="244"/>
      <c r="E62" s="244"/>
      <c r="F62" s="244"/>
      <c r="G62" s="325"/>
      <c r="H62" s="326" t="s">
        <v>516</v>
      </c>
      <c r="I62" s="327">
        <v>1429888</v>
      </c>
      <c r="J62" s="328">
        <v>31009</v>
      </c>
      <c r="K62" s="329">
        <v>56.9</v>
      </c>
      <c r="L62" s="330">
        <v>43254</v>
      </c>
      <c r="M62" s="331">
        <v>3.6</v>
      </c>
      <c r="N62" s="332">
        <v>53.3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79" zoomScale="70" zoomScaleNormal="70" zoomScaleSheetLayoutView="55" workbookViewId="0">
      <selection activeCell="AY4" sqref="AY4:BM4"/>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K84" zoomScale="75" zoomScaleNormal="75" zoomScaleSheetLayoutView="55" workbookViewId="0">
      <selection activeCell="AY4" sqref="AY4:BM4"/>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E34" zoomScale="90" zoomScaleNormal="90" zoomScaleSheetLayoutView="100" workbookViewId="0">
      <selection activeCell="G49" sqref="G4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39" t="s">
        <v>3</v>
      </c>
      <c r="D47" s="1139"/>
      <c r="E47" s="1140"/>
      <c r="F47" s="11">
        <v>16.05</v>
      </c>
      <c r="G47" s="12">
        <v>18.350000000000001</v>
      </c>
      <c r="H47" s="12">
        <v>19</v>
      </c>
      <c r="I47" s="12">
        <v>18.59</v>
      </c>
      <c r="J47" s="13">
        <v>18.55</v>
      </c>
    </row>
    <row r="48" spans="2:10" ht="57.75" customHeight="1" x14ac:dyDescent="0.15">
      <c r="B48" s="14"/>
      <c r="C48" s="1141" t="s">
        <v>4</v>
      </c>
      <c r="D48" s="1141"/>
      <c r="E48" s="1142"/>
      <c r="F48" s="15">
        <v>4.8600000000000003</v>
      </c>
      <c r="G48" s="16">
        <v>1.7</v>
      </c>
      <c r="H48" s="16">
        <v>2.27</v>
      </c>
      <c r="I48" s="16">
        <v>1.03</v>
      </c>
      <c r="J48" s="17">
        <v>1.1599999999999999</v>
      </c>
    </row>
    <row r="49" spans="2:10" ht="57.75" customHeight="1" thickBot="1" x14ac:dyDescent="0.2">
      <c r="B49" s="18"/>
      <c r="C49" s="1143" t="s">
        <v>5</v>
      </c>
      <c r="D49" s="1143"/>
      <c r="E49" s="1144"/>
      <c r="F49" s="19">
        <v>3.97</v>
      </c>
      <c r="G49" s="20" t="s">
        <v>528</v>
      </c>
      <c r="H49" s="20">
        <v>1.19</v>
      </c>
      <c r="I49" s="20" t="s">
        <v>529</v>
      </c>
      <c r="J49" s="21">
        <v>0.43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2017-03-07T05:32:57Z</cp:lastPrinted>
  <dcterms:created xsi:type="dcterms:W3CDTF">2017-01-25T03:37:29Z</dcterms:created>
  <dcterms:modified xsi:type="dcterms:W3CDTF">2017-05-16T01:03:30Z</dcterms:modified>
</cp:coreProperties>
</file>