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8" windowWidth="19416" windowHeight="11016"/>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LR18" i="5"/>
  <c r="KE18" i="5"/>
  <c r="KD18" i="5"/>
  <c r="KC18" i="5"/>
  <c r="KB18" i="5"/>
  <c r="KA18" i="5"/>
  <c r="JT18" i="5"/>
  <c r="IF18" i="5"/>
  <c r="IE18" i="5"/>
  <c r="ID18" i="5"/>
  <c r="IC18" i="5"/>
  <c r="IB18" i="5"/>
  <c r="HT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A17" i="5"/>
  <c r="A18" i="5" s="1"/>
  <c r="A19" i="5" s="1"/>
  <c r="A20" i="5" s="1"/>
  <c r="A21" i="5" s="1"/>
  <c r="A22" i="5" s="1"/>
  <c r="A23" i="5" s="1"/>
  <c r="A24" i="5" s="1"/>
  <c r="A25" i="5" s="1"/>
  <c r="A26" i="5" s="1"/>
  <c r="A27" i="5" s="1"/>
  <c r="A28" i="5" s="1"/>
  <c r="A29" i="5" s="1"/>
  <c r="A30" i="5" s="1"/>
  <c r="A31" i="5" s="1"/>
  <c r="A32" i="5" s="1"/>
  <c r="A33" i="5" s="1"/>
  <c r="A34" i="5" s="1"/>
  <c r="E16" i="5"/>
  <c r="E17" i="5" s="1"/>
  <c r="A16" i="5"/>
  <c r="BX13" i="5"/>
  <c r="BW13" i="5"/>
  <c r="BV13" i="5"/>
  <c r="BU13" i="5"/>
  <c r="BT13" i="5"/>
  <c r="BM13" i="5"/>
  <c r="BL13" i="5"/>
  <c r="BK13" i="5"/>
  <c r="BJ13" i="5"/>
  <c r="BI13" i="5"/>
  <c r="BB13" i="5"/>
  <c r="BA13" i="5"/>
  <c r="AZ13" i="5"/>
  <c r="AY13" i="5"/>
  <c r="AX13" i="5"/>
  <c r="MD12" i="5"/>
  <c r="MC12" i="5"/>
  <c r="MB12" i="5"/>
  <c r="MA12" i="5"/>
  <c r="LZ12" i="5"/>
  <c r="LS12" i="5"/>
  <c r="LF12" i="5"/>
  <c r="KE12" i="5"/>
  <c r="KD12" i="5"/>
  <c r="KC12" i="5"/>
  <c r="KB12" i="5"/>
  <c r="KA12" i="5"/>
  <c r="JS12" i="5"/>
  <c r="JA12" i="5"/>
  <c r="IF12" i="5"/>
  <c r="IE12" i="5"/>
  <c r="ID12" i="5"/>
  <c r="IC12" i="5"/>
  <c r="IB12" i="5"/>
  <c r="HU12" i="5"/>
  <c r="HH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R8" i="5"/>
  <c r="FH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5" i="4" s="1"/>
  <c r="O6" i="5"/>
  <c r="N6" i="5"/>
  <c r="F5" i="4" s="1"/>
  <c r="M6" i="5"/>
  <c r="L6" i="5"/>
  <c r="FS8" i="5" s="1"/>
  <c r="K6" i="5"/>
  <c r="J6" i="5"/>
  <c r="F3" i="4" s="1"/>
  <c r="I6" i="5"/>
  <c r="H6" i="5"/>
  <c r="B1" i="4" s="1"/>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J5" i="4"/>
  <c r="B5" i="4"/>
  <c r="J3" i="4"/>
  <c r="B3" i="4"/>
  <c r="MC16" i="5" l="1"/>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LS16" i="5"/>
  <c r="IO16" i="5"/>
  <c r="GP16" i="5"/>
  <c r="FB16" i="5"/>
  <c r="DM16" i="5"/>
  <c r="BW16" i="5"/>
  <c r="MM10" i="5"/>
  <c r="KY10" i="5"/>
  <c r="JJ10" i="5"/>
  <c r="HU10" i="5"/>
  <c r="GF10" i="5"/>
  <c r="FV16" i="5"/>
  <c r="CR16" i="5"/>
  <c r="KD10" i="5"/>
  <c r="HA10" i="5"/>
  <c r="EQ10" i="5"/>
  <c r="DW10" i="5"/>
  <c r="DC10" i="5"/>
  <c r="CH10" i="5"/>
  <c r="BL10" i="5"/>
  <c r="KD16" i="5"/>
  <c r="EG16" i="5"/>
  <c r="BA16" i="5"/>
  <c r="LS10" i="5"/>
  <c r="IO10" i="5"/>
  <c r="FL10" i="5"/>
  <c r="FB10" i="5"/>
  <c r="EG10" i="5"/>
  <c r="DM10" i="5"/>
  <c r="CR10" i="5"/>
  <c r="BW10" i="5"/>
  <c r="BA10" i="5"/>
  <c r="L11" i="4"/>
  <c r="FW18" i="5"/>
  <c r="FU18" i="5"/>
  <c r="FS18" i="5"/>
  <c r="FT18" i="5"/>
  <c r="FV12" i="5"/>
  <c r="FT12" i="5"/>
  <c r="FW12" i="5"/>
  <c r="FS12" i="5"/>
  <c r="FV18" i="5"/>
  <c r="FU12" i="5"/>
  <c r="GM8" i="5"/>
  <c r="IO18" i="5"/>
  <c r="IM18" i="5"/>
  <c r="IP18" i="5"/>
  <c r="IL18" i="5"/>
  <c r="IP12" i="5"/>
  <c r="IN12" i="5"/>
  <c r="IL12" i="5"/>
  <c r="IO12" i="5"/>
  <c r="KO18" i="5"/>
  <c r="KM18" i="5"/>
  <c r="KK18" i="5"/>
  <c r="KN18" i="5"/>
  <c r="KN12" i="5"/>
  <c r="KL12" i="5"/>
  <c r="KO12" i="5"/>
  <c r="KK12" i="5"/>
  <c r="MM18" i="5"/>
  <c r="MK18" i="5"/>
  <c r="MN18" i="5"/>
  <c r="MJ18" i="5"/>
  <c r="MN12" i="5"/>
  <c r="ML12" i="5"/>
  <c r="MJ12" i="5"/>
  <c r="MM12" i="5"/>
  <c r="B10" i="5"/>
  <c r="D10" i="5"/>
  <c r="F10" i="5"/>
  <c r="IM12" i="5"/>
  <c r="KM12" i="5"/>
  <c r="MK12" i="5"/>
  <c r="IN18" i="5"/>
  <c r="KL18" i="5"/>
  <c r="ML18" i="5"/>
  <c r="N3" i="4"/>
  <c r="EY8" i="5"/>
  <c r="FI8" i="5"/>
  <c r="HA18" i="5"/>
  <c r="GY18" i="5"/>
  <c r="GZ18" i="5"/>
  <c r="HB12" i="5"/>
  <c r="GZ12" i="5"/>
  <c r="GX12" i="5"/>
  <c r="GX18" i="5"/>
  <c r="HA12" i="5"/>
  <c r="HL18" i="5"/>
  <c r="HJ18" i="5"/>
  <c r="HH18" i="5"/>
  <c r="HI18" i="5"/>
  <c r="HK12" i="5"/>
  <c r="HI12" i="5"/>
  <c r="HK18" i="5"/>
  <c r="HJ12" i="5"/>
  <c r="HU18" i="5"/>
  <c r="HS18" i="5"/>
  <c r="HV18" i="5"/>
  <c r="HR18" i="5"/>
  <c r="HV12" i="5"/>
  <c r="HT12" i="5"/>
  <c r="HR12" i="5"/>
  <c r="HS12" i="5"/>
  <c r="JA18" i="5"/>
  <c r="IY18" i="5"/>
  <c r="IW18" i="5"/>
  <c r="IZ18" i="5"/>
  <c r="IZ12" i="5"/>
  <c r="IX12" i="5"/>
  <c r="IX18" i="5"/>
  <c r="IY12" i="5"/>
  <c r="JJ18" i="5"/>
  <c r="JH18" i="5"/>
  <c r="JI18" i="5"/>
  <c r="JK12" i="5"/>
  <c r="JI12" i="5"/>
  <c r="JG12" i="5"/>
  <c r="JK18" i="5"/>
  <c r="JH12" i="5"/>
  <c r="JU18" i="5"/>
  <c r="JS18" i="5"/>
  <c r="JQ18" i="5"/>
  <c r="JR18" i="5"/>
  <c r="JT12" i="5"/>
  <c r="JR12" i="5"/>
  <c r="JU12" i="5"/>
  <c r="JQ12" i="5"/>
  <c r="KY18" i="5"/>
  <c r="KW18" i="5"/>
  <c r="KX18" i="5"/>
  <c r="KZ12" i="5"/>
  <c r="KX12" i="5"/>
  <c r="KV12" i="5"/>
  <c r="KV18" i="5"/>
  <c r="KY12" i="5"/>
  <c r="LJ18" i="5"/>
  <c r="LH18" i="5"/>
  <c r="LF18" i="5"/>
  <c r="LG18" i="5"/>
  <c r="LI12" i="5"/>
  <c r="LG12" i="5"/>
  <c r="LI18" i="5"/>
  <c r="LH12" i="5"/>
  <c r="LS18" i="5"/>
  <c r="LQ18" i="5"/>
  <c r="LT18" i="5"/>
  <c r="LP18" i="5"/>
  <c r="LT12" i="5"/>
  <c r="LR12" i="5"/>
  <c r="LP12" i="5"/>
  <c r="LQ12" i="5"/>
  <c r="C10" i="5"/>
  <c r="GY12" i="5"/>
  <c r="HL12" i="5"/>
  <c r="IW12" i="5"/>
  <c r="JJ12" i="5"/>
  <c r="KW12" i="5"/>
  <c r="LJ12" i="5"/>
  <c r="HB18" i="5"/>
  <c r="JG18" i="5"/>
  <c r="KZ18" i="5"/>
  <c r="FL18" i="5" l="1"/>
  <c r="FJ18" i="5"/>
  <c r="FK18" i="5"/>
  <c r="FM12" i="5"/>
  <c r="FK12" i="5"/>
  <c r="FI12" i="5"/>
  <c r="FM18" i="5"/>
  <c r="FJ12" i="5"/>
  <c r="FI18" i="5"/>
  <c r="FL12" i="5"/>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KM16" i="5"/>
  <c r="HJ16" i="5"/>
  <c r="GZ16" i="5"/>
  <c r="FK16" i="5"/>
  <c r="DV16" i="5"/>
  <c r="CG16" i="5"/>
  <c r="LH10" i="5"/>
  <c r="JS10" i="5"/>
  <c r="ID10" i="5"/>
  <c r="GO10" i="5"/>
  <c r="FA10" i="5"/>
  <c r="MB16" i="5"/>
  <c r="EP16" i="5"/>
  <c r="BK16" i="5"/>
  <c r="MB10" i="5"/>
  <c r="IY10" i="5"/>
  <c r="FU10" i="5"/>
  <c r="EF10" i="5"/>
  <c r="DL10" i="5"/>
  <c r="CQ10" i="5"/>
  <c r="BV10" i="5"/>
  <c r="AZ10" i="5"/>
  <c r="J11" i="4"/>
  <c r="IY16" i="5"/>
  <c r="GE16" i="5"/>
  <c r="DB16" i="5"/>
  <c r="KM10" i="5"/>
  <c r="HJ10" i="5"/>
  <c r="EP10" i="5"/>
  <c r="DV10" i="5"/>
  <c r="DB10" i="5"/>
  <c r="CG10" i="5"/>
  <c r="BK10" i="5"/>
  <c r="GQ18" i="5"/>
  <c r="GO18" i="5"/>
  <c r="GM18" i="5"/>
  <c r="GP18" i="5"/>
  <c r="GP12" i="5"/>
  <c r="GN12" i="5"/>
  <c r="GQ12" i="5"/>
  <c r="GM12" i="5"/>
  <c r="GN18" i="5"/>
  <c r="GO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K16" i="5"/>
  <c r="JH16" i="5"/>
  <c r="FT16" i="5"/>
  <c r="EE16" i="5"/>
  <c r="CP16" i="5"/>
  <c r="AY16" i="5"/>
  <c r="LQ10" i="5"/>
  <c r="KB10" i="5"/>
  <c r="IM10" i="5"/>
  <c r="GY10" i="5"/>
  <c r="FJ10" i="5"/>
  <c r="KW16" i="5"/>
  <c r="GN16" i="5"/>
  <c r="DK16" i="5"/>
  <c r="KW10" i="5"/>
  <c r="HS10" i="5"/>
  <c r="EZ10" i="5"/>
  <c r="EO10" i="5"/>
  <c r="DU10" i="5"/>
  <c r="DA10" i="5"/>
  <c r="CF10" i="5"/>
  <c r="BJ10" i="5"/>
  <c r="HS16" i="5"/>
  <c r="EZ16" i="5"/>
  <c r="BU16" i="5"/>
  <c r="MK10" i="5"/>
  <c r="JH10" i="5"/>
  <c r="GD10" i="5"/>
  <c r="EE10" i="5"/>
  <c r="DK10" i="5"/>
  <c r="CP10" i="5"/>
  <c r="BU10" i="5"/>
  <c r="AY10" i="5"/>
  <c r="H11" i="4"/>
  <c r="FC18" i="5"/>
  <c r="FA18" i="5"/>
  <c r="EY18" i="5"/>
  <c r="FB18" i="5"/>
  <c r="FB12" i="5"/>
  <c r="EZ12" i="5"/>
  <c r="EZ18" i="5"/>
  <c r="FA12" i="5"/>
  <c r="EY12" i="5"/>
  <c r="FC12" i="5"/>
  <c r="MN16" i="5"/>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JU16" i="5"/>
  <c r="GG16" i="5"/>
  <c r="ER16" i="5"/>
  <c r="DD16" i="5"/>
  <c r="BM16" i="5"/>
  <c r="MD10" i="5"/>
  <c r="KO10" i="5"/>
  <c r="JA10" i="5"/>
  <c r="HL10" i="5"/>
  <c r="FW10" i="5"/>
  <c r="FC10" i="5"/>
  <c r="IF16" i="5"/>
  <c r="HB16" i="5"/>
  <c r="DX16" i="5"/>
  <c r="LJ10" i="5"/>
  <c r="IF10" i="5"/>
  <c r="EH10" i="5"/>
  <c r="DN10" i="5"/>
  <c r="CS10" i="5"/>
  <c r="BX10" i="5"/>
  <c r="BB10" i="5"/>
  <c r="N11" i="4"/>
  <c r="LJ16" i="5"/>
  <c r="FM16" i="5"/>
  <c r="CI16" i="5"/>
  <c r="JU10" i="5"/>
  <c r="GQ10" i="5"/>
  <c r="ER10" i="5"/>
  <c r="DX10" i="5"/>
  <c r="DD10" i="5"/>
  <c r="CI10" i="5"/>
  <c r="BM10" i="5"/>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LF16" i="5"/>
  <c r="IB16" i="5"/>
  <c r="GC16" i="5"/>
  <c r="EN16" i="5"/>
  <c r="CZ16" i="5"/>
  <c r="BI16" i="5"/>
  <c r="LZ10" i="5"/>
  <c r="KK10" i="5"/>
  <c r="IW10" i="5"/>
  <c r="HH10" i="5"/>
  <c r="FS10" i="5"/>
  <c r="EY10" i="5"/>
  <c r="JQ16" i="5"/>
  <c r="FI16" i="5"/>
  <c r="CE16" i="5"/>
  <c r="JQ10" i="5"/>
  <c r="GM10" i="5"/>
  <c r="FI10" i="5"/>
  <c r="ED10" i="5"/>
  <c r="DJ10" i="5"/>
  <c r="CO10" i="5"/>
  <c r="BT10" i="5"/>
  <c r="AX10" i="5"/>
  <c r="F11" i="4"/>
  <c r="GX16" i="5"/>
  <c r="DT16" i="5"/>
  <c r="LF10" i="5"/>
  <c r="IB10" i="5"/>
  <c r="EN10" i="5"/>
  <c r="DT10" i="5"/>
  <c r="CZ10" i="5"/>
  <c r="CE10" i="5"/>
  <c r="BI10" i="5"/>
</calcChain>
</file>

<file path=xl/sharedStrings.xml><?xml version="1.0" encoding="utf-8"?>
<sst xmlns="http://schemas.openxmlformats.org/spreadsheetml/2006/main" count="1035" uniqueCount="176">
  <si>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</si>
  <si>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</si>
  <si>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</si>
  <si>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</si>
  <si>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</si>
  <si>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</si>
  <si>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</si>
  <si>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</si>
  <si>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一般会計への繰出し
目的：一般会計の環境基金積立事業　18,957千円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</si>
  <si>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</si>
  <si>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</si>
  <si>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</si>
  <si>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</si>
  <si>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</si>
  <si>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</si>
  <si>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</si>
  <si>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</si>
  <si>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</si>
  <si>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</si>
  <si>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</si>
  <si>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</si>
  <si>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</si>
  <si>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</si>
  <si>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</si>
  <si>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</si>
  <si>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</si>
  <si>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</si>
  <si>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</si>
  <si>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</si>
  <si>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</si>
  <si>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</si>
  <si>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</si>
  <si>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</si>
  <si>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</si>
  <si>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</si>
  <si>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</si>
  <si>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</si>
  <si>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</si>
  <si>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</si>
  <si>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</si>
  <si>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</si>
  <si>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</si>
  <si>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</si>
  <si>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</si>
  <si>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</si>
  <si>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</si>
  <si>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</si>
  <si>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</si>
  <si>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</si>
  <si>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</si>
  <si>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</si>
  <si>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</si>
  <si>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</si>
  <si>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</si>
  <si>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</si>
  <si>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</si>
  <si>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</si>
  <si>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</si>
  <si>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</si>
  <si>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</si>
  <si>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</si>
  <si>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</si>
  <si>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</si>
  <si>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</si>
  <si>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</si>
  <si>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</si>
  <si>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</si>
  <si>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</si>
  <si>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</si>
  <si>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</si>
  <si>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</si>
  <si>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</si>
  <si>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</si>
  <si>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</si>
  <si>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</si>
  <si>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</si>
  <si>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</si>
  <si>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</si>
  <si>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</si>
  <si>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</si>
  <si>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</si>
  <si>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</si>
  <si>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</si>
  <si>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</si>
  <si>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</si>
  <si>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</si>
  <si>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</si>
  <si>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</si>
  <si>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</si>
  <si>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</si>
  <si>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</si>
  <si>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</si>
  <si>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</si>
  <si>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</si>
  <si>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</si>
  <si>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</si>
  <si>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</si>
  <si>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</si>
  <si>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</si>
  <si>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</si>
  <si>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</si>
  <si>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</si>
  <si>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</si>
  <si>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</si>
  <si>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</si>
  <si>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</si>
  <si>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</si>
  <si>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</si>
  <si>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</si>
  <si>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</si>
  <si>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</si>
  <si>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</si>
  <si>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</si>
  <si>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</si>
  <si>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</si>
  <si>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282138</t>
  </si>
  <si>
    <t>47</t>
  </si>
  <si>
    <t>04</t>
  </si>
  <si>
    <t>0</t>
  </si>
  <si>
    <t>000</t>
  </si>
  <si>
    <t>兵庫県　西脇市</t>
  </si>
  <si>
    <t>法非適用</t>
  </si>
  <si>
    <t>電気事業</t>
  </si>
  <si>
    <t>該当数値なし</t>
  </si>
  <si>
    <t>-</t>
  </si>
  <si>
    <t>平成47年10月4日　太陽光発電所</t>
  </si>
  <si>
    <t>無</t>
  </si>
  <si>
    <t>株式会社F-Power</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</si>
  <si>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</si>
  <si>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</si>
  <si>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</si>
  <si>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</si>
  <si>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</si>
  <si>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</si>
  <si>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</si>
  <si>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</si>
  <si>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</si>
  <si>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</si>
  <si>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</si>
  <si>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</si>
  <si>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</si>
  <si>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</si>
  <si>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</si>
  <si>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</si>
  <si>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</si>
  <si>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</si>
  <si>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</si>
  <si>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</si>
  <si>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</si>
  <si>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</si>
  <si>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</si>
  <si>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</si>
  <si>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</si>
  <si>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</si>
  <si>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</si>
  <si>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</si>
  <si>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</si>
  <si>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</si>
  <si>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</si>
  <si>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</si>
  <si>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</si>
  <si>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</si>
  <si>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</si>
  <si>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</si>
  <si>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</si>
  <si>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</si>
  <si>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</si>
  <si>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</si>
  <si>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</si>
  <si>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</si>
  <si>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</si>
  <si>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</si>
  <si>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</si>
  <si>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【収益的収支比率】
　当事業の指標は100％を超えており、良好な経営状態といえます。
【営業収支比率】
　当事業の指標は100％を超えており、良好な経営状態といえます。当年より運用を開始しているため、修繕やメンテナンスに係る費用を抑えることができたため、他団体平均より大幅に高い値となっている。
【供給原価】
　当該年度が事業初年度であるため、今後の経年変化により分析します。
【EBITDA(減価償却前営業利益)】
　当該年度が事業初年度であるため、今後の経年変化により分析します。</t>
    <rPh sb="5" eb="7">
      <t>シュウシ</t>
    </rPh>
    <rPh sb="7" eb="9">
      <t>ヒリツ</t>
    </rPh>
    <rPh sb="12" eb="13">
      <t>トウ</t>
    </rPh>
    <rPh sb="13" eb="15">
      <t>ジギョウ</t>
    </rPh>
    <rPh sb="16" eb="18">
      <t>シヒョウ</t>
    </rPh>
    <rPh sb="24" eb="25">
      <t>コ</t>
    </rPh>
    <rPh sb="30" eb="32">
      <t>リョウコウ</t>
    </rPh>
    <rPh sb="33" eb="35">
      <t>ケイエイ</t>
    </rPh>
    <rPh sb="35" eb="37">
      <t>ジョウタイ</t>
    </rPh>
    <rPh sb="46" eb="48">
      <t>エイギョウ</t>
    </rPh>
    <rPh sb="48" eb="50">
      <t>シュウシ</t>
    </rPh>
    <rPh sb="50" eb="52">
      <t>ヒリツ</t>
    </rPh>
    <rPh sb="86" eb="88">
      <t>トウネン</t>
    </rPh>
    <rPh sb="90" eb="92">
      <t>ウンヨウ</t>
    </rPh>
    <rPh sb="93" eb="95">
      <t>カイシ</t>
    </rPh>
    <rPh sb="102" eb="104">
      <t>シュウゼン</t>
    </rPh>
    <rPh sb="112" eb="113">
      <t>カカ</t>
    </rPh>
    <rPh sb="114" eb="116">
      <t>ヒヨウ</t>
    </rPh>
    <rPh sb="117" eb="118">
      <t>オサ</t>
    </rPh>
    <rPh sb="141" eb="142">
      <t>アタイ</t>
    </rPh>
    <rPh sb="159" eb="161">
      <t>トウガイ</t>
    </rPh>
    <rPh sb="161" eb="163">
      <t>ネンド</t>
    </rPh>
    <rPh sb="167" eb="168">
      <t>ネン</t>
    </rPh>
    <rPh sb="168" eb="169">
      <t>ド</t>
    </rPh>
    <rPh sb="175" eb="177">
      <t>コンゴ</t>
    </rPh>
    <rPh sb="178" eb="180">
      <t>ケイネン</t>
    </rPh>
    <rPh sb="180" eb="182">
      <t>ヘンカ</t>
    </rPh>
    <rPh sb="185" eb="187">
      <t>ブンセキ</t>
    </rPh>
    <rPh sb="201" eb="203">
      <t>ゲンカ</t>
    </rPh>
    <rPh sb="203" eb="205">
      <t>ショウキャク</t>
    </rPh>
    <rPh sb="205" eb="206">
      <t>マエ</t>
    </rPh>
    <rPh sb="206" eb="208">
      <t>エイギョウ</t>
    </rPh>
    <rPh sb="208" eb="210">
      <t>リエキ</t>
    </rPh>
    <phoneticPr fontId="3"/>
  </si>
  <si>
    <t xml:space="preserve">
【設備利用率】
　当該年度については、約半年間の発電であるため、平均値を下回っています。
【修繕費比率】
　当該年度は、修繕すべき事項がないため、0％となっています。
【企業債残高対料金収入比率】
　当該年度は、企業債を利用していないため、0％となっています。
【FIT収入割合】
　発電全量を再生可能絵ネルギー固定価格買取制度により売電しているため、100％となっています。
　しかしながら、全収入がFITで占められているため、FIT適用期間終了(平成47年)後は、収入が大きく変動するリスクを抱えています。</t>
    <rPh sb="2" eb="4">
      <t>セツビ</t>
    </rPh>
    <rPh sb="4" eb="7">
      <t>リヨウリツ</t>
    </rPh>
    <rPh sb="10" eb="12">
      <t>トウガイ</t>
    </rPh>
    <rPh sb="12" eb="14">
      <t>ネンド</t>
    </rPh>
    <rPh sb="20" eb="21">
      <t>ヤク</t>
    </rPh>
    <rPh sb="21" eb="24">
      <t>ハントシカン</t>
    </rPh>
    <rPh sb="25" eb="27">
      <t>ハツデン</t>
    </rPh>
    <rPh sb="33" eb="36">
      <t>ヘイキンチ</t>
    </rPh>
    <rPh sb="37" eb="39">
      <t>シタマワ</t>
    </rPh>
    <rPh sb="48" eb="51">
      <t>シュウゼンヒ</t>
    </rPh>
    <rPh sb="51" eb="53">
      <t>ヒリツ</t>
    </rPh>
    <rPh sb="62" eb="64">
      <t>シュウゼン</t>
    </rPh>
    <rPh sb="88" eb="90">
      <t>キギョウ</t>
    </rPh>
    <rPh sb="90" eb="91">
      <t>サイ</t>
    </rPh>
    <rPh sb="91" eb="93">
      <t>ザンダカ</t>
    </rPh>
    <rPh sb="93" eb="94">
      <t>タイ</t>
    </rPh>
    <rPh sb="94" eb="96">
      <t>リョウキン</t>
    </rPh>
    <rPh sb="96" eb="98">
      <t>シュウニュウ</t>
    </rPh>
    <rPh sb="98" eb="100">
      <t>ヒリツ</t>
    </rPh>
    <rPh sb="109" eb="111">
      <t>キギョウ</t>
    </rPh>
    <rPh sb="111" eb="112">
      <t>サイ</t>
    </rPh>
    <rPh sb="113" eb="115">
      <t>リヨウ</t>
    </rPh>
    <rPh sb="139" eb="141">
      <t>シュウニュウ</t>
    </rPh>
    <rPh sb="141" eb="143">
      <t>ワリアイ</t>
    </rPh>
    <rPh sb="146" eb="148">
      <t>ハツデン</t>
    </rPh>
    <rPh sb="148" eb="150">
      <t>ゼンリョウ</t>
    </rPh>
    <rPh sb="151" eb="153">
      <t>サイセイ</t>
    </rPh>
    <rPh sb="153" eb="155">
      <t>カノウ</t>
    </rPh>
    <rPh sb="155" eb="156">
      <t>エ</t>
    </rPh>
    <rPh sb="160" eb="162">
      <t>コテイ</t>
    </rPh>
    <rPh sb="162" eb="164">
      <t>カカク</t>
    </rPh>
    <rPh sb="164" eb="166">
      <t>カイトリ</t>
    </rPh>
    <rPh sb="166" eb="168">
      <t>セイド</t>
    </rPh>
    <rPh sb="171" eb="173">
      <t>バイデン</t>
    </rPh>
    <rPh sb="201" eb="202">
      <t>ゼン</t>
    </rPh>
    <rPh sb="202" eb="204">
      <t>シュウニュウ</t>
    </rPh>
    <rPh sb="209" eb="210">
      <t>シ</t>
    </rPh>
    <rPh sb="222" eb="224">
      <t>テキヨウ</t>
    </rPh>
    <rPh sb="224" eb="226">
      <t>キカン</t>
    </rPh>
    <rPh sb="226" eb="228">
      <t>シュウリョウ</t>
    </rPh>
    <rPh sb="229" eb="231">
      <t>ヘイセイ</t>
    </rPh>
    <rPh sb="233" eb="234">
      <t>ネン</t>
    </rPh>
    <rPh sb="235" eb="236">
      <t>ゴ</t>
    </rPh>
    <rPh sb="238" eb="240">
      <t>シュウニュウ</t>
    </rPh>
    <rPh sb="241" eb="242">
      <t>オオ</t>
    </rPh>
    <rPh sb="244" eb="246">
      <t>ヘンドウ</t>
    </rPh>
    <rPh sb="252" eb="253">
      <t>カカ</t>
    </rPh>
    <phoneticPr fontId="3"/>
  </si>
  <si>
    <t xml:space="preserve">
　本事業は平成27年度から開始し、初年度の実績としては営業収益比率が約2,000％と、良好な経営結果を反映している。
　また、利益剰余金を西脇市環境基金に積み立てることにより、様々な環境施策に活用している。
　さらに、今後は修繕や設備投資などの費用が発生する可能性があるため、適切なメンテナンスを行うことにより、経営のリスクへ備えている。
　将来的には、施設の稼働状況や施設の老朽化の状況に応じて、固定価格買取制度による調達期間終了時期を踏まえて、事業廃止、民営化・民間譲渡を検討します。
　また、調達期間終了時期を見据え、早い時期から検討を行います。
　今後、策定を予定する経営戦略の中で、具体的な検討を進めます。</t>
    <rPh sb="6" eb="8">
      <t>ヘイセイ</t>
    </rPh>
    <rPh sb="10" eb="12">
      <t>ネンド</t>
    </rPh>
    <rPh sb="28" eb="30">
      <t>エイギョウ</t>
    </rPh>
    <rPh sb="30" eb="32">
      <t>シュウエキ</t>
    </rPh>
    <rPh sb="35" eb="36">
      <t>ヤク</t>
    </rPh>
    <rPh sb="70" eb="73">
      <t>ニシワキシ</t>
    </rPh>
    <rPh sb="73" eb="75">
      <t>カンキョウ</t>
    </rPh>
    <rPh sb="75" eb="77">
      <t>キキン</t>
    </rPh>
    <rPh sb="89" eb="91">
      <t>サマザマ</t>
    </rPh>
    <rPh sb="92" eb="94">
      <t>カンキョウ</t>
    </rPh>
    <rPh sb="94" eb="96">
      <t>シサク</t>
    </rPh>
    <rPh sb="97" eb="99">
      <t>カツヨウ</t>
    </rPh>
    <rPh sb="139" eb="141">
      <t>テキセツ</t>
    </rPh>
    <rPh sb="178" eb="180">
      <t>シセツ</t>
    </rPh>
    <rPh sb="181" eb="183">
      <t>カドウ</t>
    </rPh>
    <rPh sb="183" eb="185">
      <t>ジョウキョウ</t>
    </rPh>
    <rPh sb="186" eb="188">
      <t>シセツ</t>
    </rPh>
    <rPh sb="189" eb="192">
      <t>ロウキュウカ</t>
    </rPh>
    <rPh sb="193" eb="195">
      <t>ジョウキョウ</t>
    </rPh>
    <rPh sb="196" eb="197">
      <t>オウ</t>
    </rPh>
    <rPh sb="200" eb="202">
      <t>コテイ</t>
    </rPh>
    <rPh sb="202" eb="204">
      <t>カカク</t>
    </rPh>
    <rPh sb="204" eb="206">
      <t>カイトリ</t>
    </rPh>
    <rPh sb="206" eb="208">
      <t>セイド</t>
    </rPh>
    <rPh sb="211" eb="213">
      <t>チョウタツ</t>
    </rPh>
    <rPh sb="213" eb="215">
      <t>キカン</t>
    </rPh>
    <rPh sb="215" eb="217">
      <t>シュウリョウ</t>
    </rPh>
    <rPh sb="217" eb="219">
      <t>ジキ</t>
    </rPh>
    <rPh sb="220" eb="221">
      <t>フ</t>
    </rPh>
    <rPh sb="225" eb="227">
      <t>ジギョウ</t>
    </rPh>
    <rPh sb="227" eb="229">
      <t>ハイシ</t>
    </rPh>
    <rPh sb="230" eb="233">
      <t>ミンエイカ</t>
    </rPh>
    <rPh sb="234" eb="236">
      <t>ミンカン</t>
    </rPh>
    <rPh sb="236" eb="238">
      <t>ジョウト</t>
    </rPh>
    <rPh sb="239" eb="241">
      <t>ケントウ</t>
    </rPh>
    <rPh sb="250" eb="252">
      <t>チョウタツ</t>
    </rPh>
    <rPh sb="252" eb="254">
      <t>キカン</t>
    </rPh>
    <rPh sb="254" eb="256">
      <t>シュウリョウ</t>
    </rPh>
    <rPh sb="256" eb="258">
      <t>ジキ</t>
    </rPh>
    <rPh sb="259" eb="261">
      <t>ミス</t>
    </rPh>
    <rPh sb="263" eb="264">
      <t>ハヤ</t>
    </rPh>
    <rPh sb="265" eb="267">
      <t>ジキ</t>
    </rPh>
    <rPh sb="269" eb="271">
      <t>ケントウ</t>
    </rPh>
    <rPh sb="272" eb="273">
      <t>オコナ</t>
    </rPh>
    <rPh sb="279" eb="281">
      <t>コンゴ</t>
    </rPh>
    <rPh sb="282" eb="284">
      <t>サクテイ</t>
    </rPh>
    <rPh sb="285" eb="287">
      <t>ヨテイ</t>
    </rPh>
    <rPh sb="289" eb="291">
      <t>ケイエイ</t>
    </rPh>
    <rPh sb="291" eb="293">
      <t>センリャク</t>
    </rPh>
    <rPh sb="294" eb="295">
      <t>ナカ</t>
    </rPh>
    <rPh sb="297" eb="300">
      <t>グタイテキ</t>
    </rPh>
    <rPh sb="301" eb="303">
      <t>ケントウ</t>
    </rPh>
    <rPh sb="304" eb="305">
      <t>スス</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</si>
</sst>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#N/A</c:v>
                </c:pt>
                <c:pt idx="3">
                  <c:v>#N/A</c:v>
                </c:pt>
                <c:pt idx="4">
                  <c:v>138.1</c:v>
                </c:pt>
              </c:numCache>
            </c:numRef>
          </c:val>
        </c:ser>
        <c:dLbls>
          <c:showLegendKey val="0"/>
          <c:showVal val="0"/>
          <c:showCatName val="0"/>
          <c:showSerName val="0"/>
          <c:showPercent val="0"/>
          <c:showBubbleSize val="0"/>
        </c:dLbls>
        <c:gapWidth val="180"/>
        <c:overlap val="-90"/>
        <c:axId val="98304768"/>
        <c:axId val="98306304"/>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#N/A</c:v>
                </c:pt>
                <c:pt idx="3">
                  <c:v>#N/A</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8304768"/>
        <c:axId val="98306304"/>
      </c:lineChart>
      <c:catAx>
        <c:axId val="98304768"/>
        <c:scaling>
          <c:orientation val="minMax"/>
        </c:scaling>
        <c:delete val="0"/>
        <c:axPos val="b"/>
        <c:numFmt formatCode="ge" sourceLinked="1"/>
        <c:majorTickMark val="none"/>
        <c:minorTickMark val="none"/>
        <c:tickLblPos val="none"/>
        <c:crossAx val="98306304"/>
        <c:crosses val="autoZero"/>
        <c:auto val="0"/>
        <c:lblAlgn val="ctr"/>
        <c:lblOffset val="100"/>
        <c:noMultiLvlLbl val="1"/>
      </c:catAx>
      <c:valAx>
        <c:axId val="98306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304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#N/A</c:v>
                </c:pt>
                <c:pt idx="3">
                  <c:v>#N/A</c:v>
                </c:pt>
                <c:pt idx="4">
                  <c:v>100</c:v>
                </c:pt>
              </c:numCache>
            </c:numRef>
          </c:val>
        </c:ser>
        <c:dLbls>
          <c:showLegendKey val="0"/>
          <c:showVal val="0"/>
          <c:showCatName val="0"/>
          <c:showSerName val="0"/>
          <c:showPercent val="0"/>
          <c:showBubbleSize val="0"/>
        </c:dLbls>
        <c:gapWidth val="180"/>
        <c:overlap val="-90"/>
        <c:axId val="108139264"/>
        <c:axId val="108141184"/>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#N/A</c:v>
                </c:pt>
                <c:pt idx="3">
                  <c:v>#N/A</c:v>
                </c:pt>
                <c:pt idx="4">
                  <c:v>72.7</c:v>
                </c:pt>
              </c:numCache>
            </c:numRef>
          </c:val>
          <c:smooth val="0"/>
        </c:ser>
        <c:dLbls>
          <c:showLegendKey val="0"/>
          <c:showVal val="0"/>
          <c:showCatName val="0"/>
          <c:showSerName val="0"/>
          <c:showPercent val="0"/>
          <c:showBubbleSize val="0"/>
        </c:dLbls>
        <c:marker val="1"/>
        <c:smooth val="0"/>
        <c:axId val="108139264"/>
        <c:axId val="108141184"/>
      </c:lineChart>
      <c:catAx>
        <c:axId val="108139264"/>
        <c:scaling>
          <c:orientation val="minMax"/>
        </c:scaling>
        <c:delete val="0"/>
        <c:axPos val="b"/>
        <c:numFmt formatCode="ge" sourceLinked="1"/>
        <c:majorTickMark val="none"/>
        <c:minorTickMark val="none"/>
        <c:tickLblPos val="none"/>
        <c:crossAx val="108141184"/>
        <c:crosses val="autoZero"/>
        <c:auto val="0"/>
        <c:lblAlgn val="ctr"/>
        <c:lblOffset val="100"/>
        <c:noMultiLvlLbl val="1"/>
      </c:catAx>
      <c:valAx>
        <c:axId val="108141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139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174336"/>
        <c:axId val="108180608"/>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174336"/>
        <c:axId val="108180608"/>
      </c:lineChart>
      <c:catAx>
        <c:axId val="108174336"/>
        <c:scaling>
          <c:orientation val="minMax"/>
        </c:scaling>
        <c:delete val="0"/>
        <c:axPos val="b"/>
        <c:numFmt formatCode="ge" sourceLinked="1"/>
        <c:majorTickMark val="none"/>
        <c:minorTickMark val="none"/>
        <c:tickLblPos val="none"/>
        <c:crossAx val="108180608"/>
        <c:crosses val="autoZero"/>
        <c:auto val="0"/>
        <c:lblAlgn val="ctr"/>
        <c:lblOffset val="100"/>
        <c:noMultiLvlLbl val="1"/>
      </c:catAx>
      <c:valAx>
        <c:axId val="108180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174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475904"/>
        <c:axId val="108477824"/>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475904"/>
        <c:axId val="108477824"/>
      </c:lineChart>
      <c:catAx>
        <c:axId val="108475904"/>
        <c:scaling>
          <c:orientation val="minMax"/>
        </c:scaling>
        <c:delete val="0"/>
        <c:axPos val="b"/>
        <c:numFmt formatCode="ge" sourceLinked="1"/>
        <c:majorTickMark val="none"/>
        <c:minorTickMark val="none"/>
        <c:tickLblPos val="none"/>
        <c:crossAx val="108477824"/>
        <c:crosses val="autoZero"/>
        <c:auto val="0"/>
        <c:lblAlgn val="ctr"/>
        <c:lblOffset val="100"/>
        <c:noMultiLvlLbl val="1"/>
      </c:catAx>
      <c:valAx>
        <c:axId val="108477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475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515328"/>
        <c:axId val="108517248"/>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515328"/>
        <c:axId val="108517248"/>
      </c:lineChart>
      <c:catAx>
        <c:axId val="108515328"/>
        <c:scaling>
          <c:orientation val="minMax"/>
        </c:scaling>
        <c:delete val="0"/>
        <c:axPos val="b"/>
        <c:numFmt formatCode="ge" sourceLinked="1"/>
        <c:majorTickMark val="none"/>
        <c:minorTickMark val="none"/>
        <c:tickLblPos val="none"/>
        <c:crossAx val="108517248"/>
        <c:crosses val="autoZero"/>
        <c:auto val="0"/>
        <c:lblAlgn val="ctr"/>
        <c:lblOffset val="100"/>
        <c:noMultiLvlLbl val="1"/>
      </c:catAx>
      <c:valAx>
        <c:axId val="10851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85153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218624"/>
        <c:axId val="108237184"/>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218624"/>
        <c:axId val="108237184"/>
      </c:lineChart>
      <c:catAx>
        <c:axId val="108218624"/>
        <c:scaling>
          <c:orientation val="minMax"/>
        </c:scaling>
        <c:delete val="0"/>
        <c:axPos val="b"/>
        <c:numFmt formatCode="ge" sourceLinked="1"/>
        <c:majorTickMark val="none"/>
        <c:minorTickMark val="none"/>
        <c:tickLblPos val="none"/>
        <c:crossAx val="108237184"/>
        <c:crosses val="autoZero"/>
        <c:auto val="0"/>
        <c:lblAlgn val="ctr"/>
        <c:lblOffset val="100"/>
        <c:noMultiLvlLbl val="1"/>
      </c:catAx>
      <c:valAx>
        <c:axId val="108237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21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262144"/>
        <c:axId val="10826406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262144"/>
        <c:axId val="108264064"/>
      </c:lineChart>
      <c:catAx>
        <c:axId val="108262144"/>
        <c:scaling>
          <c:orientation val="minMax"/>
        </c:scaling>
        <c:delete val="0"/>
        <c:axPos val="b"/>
        <c:numFmt formatCode="ge" sourceLinked="1"/>
        <c:majorTickMark val="none"/>
        <c:minorTickMark val="none"/>
        <c:tickLblPos val="none"/>
        <c:crossAx val="108264064"/>
        <c:crosses val="autoZero"/>
        <c:auto val="0"/>
        <c:lblAlgn val="ctr"/>
        <c:lblOffset val="100"/>
        <c:noMultiLvlLbl val="1"/>
      </c:catAx>
      <c:valAx>
        <c:axId val="10826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262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362752"/>
        <c:axId val="10836902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362752"/>
        <c:axId val="108369024"/>
      </c:lineChart>
      <c:catAx>
        <c:axId val="108362752"/>
        <c:scaling>
          <c:orientation val="minMax"/>
        </c:scaling>
        <c:delete val="0"/>
        <c:axPos val="b"/>
        <c:numFmt formatCode="ge" sourceLinked="1"/>
        <c:majorTickMark val="none"/>
        <c:minorTickMark val="none"/>
        <c:tickLblPos val="none"/>
        <c:crossAx val="108369024"/>
        <c:crosses val="autoZero"/>
        <c:auto val="0"/>
        <c:lblAlgn val="ctr"/>
        <c:lblOffset val="100"/>
        <c:noMultiLvlLbl val="1"/>
      </c:catAx>
      <c:valAx>
        <c:axId val="10836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362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414464"/>
        <c:axId val="108416384"/>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414464"/>
        <c:axId val="108416384"/>
      </c:lineChart>
      <c:catAx>
        <c:axId val="108414464"/>
        <c:scaling>
          <c:orientation val="minMax"/>
        </c:scaling>
        <c:delete val="0"/>
        <c:axPos val="b"/>
        <c:numFmt formatCode="ge" sourceLinked="1"/>
        <c:majorTickMark val="none"/>
        <c:minorTickMark val="none"/>
        <c:tickLblPos val="none"/>
        <c:crossAx val="108416384"/>
        <c:crosses val="autoZero"/>
        <c:auto val="0"/>
        <c:lblAlgn val="ctr"/>
        <c:lblOffset val="100"/>
        <c:noMultiLvlLbl val="1"/>
      </c:catAx>
      <c:valAx>
        <c:axId val="108416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414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441984"/>
        <c:axId val="108443904"/>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441984"/>
        <c:axId val="108443904"/>
      </c:lineChart>
      <c:catAx>
        <c:axId val="108441984"/>
        <c:scaling>
          <c:orientation val="minMax"/>
        </c:scaling>
        <c:delete val="0"/>
        <c:axPos val="b"/>
        <c:numFmt formatCode="ge" sourceLinked="1"/>
        <c:majorTickMark val="none"/>
        <c:minorTickMark val="none"/>
        <c:tickLblPos val="none"/>
        <c:crossAx val="108443904"/>
        <c:crosses val="autoZero"/>
        <c:auto val="0"/>
        <c:lblAlgn val="ctr"/>
        <c:lblOffset val="100"/>
        <c:noMultiLvlLbl val="1"/>
      </c:catAx>
      <c:valAx>
        <c:axId val="108443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441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538496"/>
        <c:axId val="108540672"/>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538496"/>
        <c:axId val="108540672"/>
      </c:lineChart>
      <c:catAx>
        <c:axId val="108538496"/>
        <c:scaling>
          <c:orientation val="minMax"/>
        </c:scaling>
        <c:delete val="0"/>
        <c:axPos val="b"/>
        <c:numFmt formatCode="ge" sourceLinked="1"/>
        <c:majorTickMark val="none"/>
        <c:minorTickMark val="none"/>
        <c:tickLblPos val="none"/>
        <c:crossAx val="108540672"/>
        <c:crosses val="autoZero"/>
        <c:auto val="0"/>
        <c:lblAlgn val="ctr"/>
        <c:lblOffset val="100"/>
        <c:noMultiLvlLbl val="1"/>
      </c:catAx>
      <c:valAx>
        <c:axId val="10854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538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#N/A</c:v>
                </c:pt>
                <c:pt idx="4">
                  <c:v>2019.1</c:v>
                </c:pt>
              </c:numCache>
            </c:numRef>
          </c:val>
        </c:ser>
        <c:dLbls>
          <c:showLegendKey val="0"/>
          <c:showVal val="0"/>
          <c:showCatName val="0"/>
          <c:showSerName val="0"/>
          <c:showPercent val="0"/>
          <c:showBubbleSize val="0"/>
        </c:dLbls>
        <c:gapWidth val="180"/>
        <c:overlap val="-90"/>
        <c:axId val="98358016"/>
        <c:axId val="98359552"/>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#N/A</c:v>
                </c:pt>
                <c:pt idx="3">
                  <c:v>#N/A</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8358016"/>
        <c:axId val="98359552"/>
      </c:lineChart>
      <c:catAx>
        <c:axId val="98358016"/>
        <c:scaling>
          <c:orientation val="minMax"/>
        </c:scaling>
        <c:delete val="0"/>
        <c:axPos val="b"/>
        <c:numFmt formatCode="ge" sourceLinked="1"/>
        <c:majorTickMark val="none"/>
        <c:minorTickMark val="none"/>
        <c:tickLblPos val="none"/>
        <c:crossAx val="98359552"/>
        <c:crosses val="autoZero"/>
        <c:auto val="0"/>
        <c:lblAlgn val="ctr"/>
        <c:lblOffset val="100"/>
        <c:noMultiLvlLbl val="1"/>
      </c:catAx>
      <c:valAx>
        <c:axId val="98359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35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582784"/>
        <c:axId val="11527782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582784"/>
        <c:axId val="115277824"/>
      </c:lineChart>
      <c:catAx>
        <c:axId val="108582784"/>
        <c:scaling>
          <c:orientation val="minMax"/>
        </c:scaling>
        <c:delete val="0"/>
        <c:axPos val="b"/>
        <c:numFmt formatCode="ge" sourceLinked="1"/>
        <c:majorTickMark val="none"/>
        <c:minorTickMark val="none"/>
        <c:tickLblPos val="none"/>
        <c:crossAx val="115277824"/>
        <c:crosses val="autoZero"/>
        <c:auto val="0"/>
        <c:lblAlgn val="ctr"/>
        <c:lblOffset val="100"/>
        <c:noMultiLvlLbl val="1"/>
      </c:catAx>
      <c:valAx>
        <c:axId val="115277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582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315072"/>
        <c:axId val="11531699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315072"/>
        <c:axId val="115316992"/>
      </c:lineChart>
      <c:catAx>
        <c:axId val="115315072"/>
        <c:scaling>
          <c:orientation val="minMax"/>
        </c:scaling>
        <c:delete val="0"/>
        <c:axPos val="b"/>
        <c:numFmt formatCode="ge" sourceLinked="1"/>
        <c:majorTickMark val="none"/>
        <c:minorTickMark val="none"/>
        <c:tickLblPos val="none"/>
        <c:crossAx val="115316992"/>
        <c:crosses val="autoZero"/>
        <c:auto val="0"/>
        <c:lblAlgn val="ctr"/>
        <c:lblOffset val="100"/>
        <c:noMultiLvlLbl val="1"/>
      </c:catAx>
      <c:valAx>
        <c:axId val="115316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315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337856"/>
        <c:axId val="11534412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337856"/>
        <c:axId val="115344128"/>
      </c:lineChart>
      <c:catAx>
        <c:axId val="115337856"/>
        <c:scaling>
          <c:orientation val="minMax"/>
        </c:scaling>
        <c:delete val="0"/>
        <c:axPos val="b"/>
        <c:numFmt formatCode="ge" sourceLinked="1"/>
        <c:majorTickMark val="none"/>
        <c:minorTickMark val="none"/>
        <c:tickLblPos val="none"/>
        <c:crossAx val="115344128"/>
        <c:crosses val="autoZero"/>
        <c:auto val="0"/>
        <c:lblAlgn val="ctr"/>
        <c:lblOffset val="100"/>
        <c:noMultiLvlLbl val="1"/>
      </c:catAx>
      <c:valAx>
        <c:axId val="11534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337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397760"/>
        <c:axId val="11539968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397760"/>
        <c:axId val="115399680"/>
      </c:lineChart>
      <c:catAx>
        <c:axId val="115397760"/>
        <c:scaling>
          <c:orientation val="minMax"/>
        </c:scaling>
        <c:delete val="0"/>
        <c:axPos val="b"/>
        <c:numFmt formatCode="ge" sourceLinked="1"/>
        <c:majorTickMark val="none"/>
        <c:minorTickMark val="none"/>
        <c:tickLblPos val="none"/>
        <c:crossAx val="115399680"/>
        <c:crosses val="autoZero"/>
        <c:auto val="0"/>
        <c:lblAlgn val="ctr"/>
        <c:lblOffset val="100"/>
        <c:noMultiLvlLbl val="1"/>
      </c:catAx>
      <c:valAx>
        <c:axId val="11539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397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407872"/>
        <c:axId val="11550016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407872"/>
        <c:axId val="115500160"/>
      </c:lineChart>
      <c:catAx>
        <c:axId val="115407872"/>
        <c:scaling>
          <c:orientation val="minMax"/>
        </c:scaling>
        <c:delete val="0"/>
        <c:axPos val="b"/>
        <c:numFmt formatCode="ge" sourceLinked="1"/>
        <c:majorTickMark val="none"/>
        <c:minorTickMark val="none"/>
        <c:tickLblPos val="none"/>
        <c:crossAx val="115500160"/>
        <c:crosses val="autoZero"/>
        <c:auto val="0"/>
        <c:lblAlgn val="ctr"/>
        <c:lblOffset val="100"/>
        <c:noMultiLvlLbl val="1"/>
      </c:catAx>
      <c:valAx>
        <c:axId val="115500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40787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533312"/>
        <c:axId val="11553523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533312"/>
        <c:axId val="115535232"/>
      </c:lineChart>
      <c:catAx>
        <c:axId val="115533312"/>
        <c:scaling>
          <c:orientation val="minMax"/>
        </c:scaling>
        <c:delete val="0"/>
        <c:axPos val="b"/>
        <c:numFmt formatCode="ge" sourceLinked="1"/>
        <c:majorTickMark val="none"/>
        <c:minorTickMark val="none"/>
        <c:tickLblPos val="none"/>
        <c:crossAx val="115535232"/>
        <c:crosses val="autoZero"/>
        <c:auto val="0"/>
        <c:lblAlgn val="ctr"/>
        <c:lblOffset val="100"/>
        <c:noMultiLvlLbl val="1"/>
      </c:catAx>
      <c:valAx>
        <c:axId val="115535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533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5.7</c:v>
                </c:pt>
              </c:numCache>
            </c:numRef>
          </c:val>
        </c:ser>
        <c:dLbls>
          <c:showLegendKey val="0"/>
          <c:showVal val="0"/>
          <c:showCatName val="0"/>
          <c:showSerName val="0"/>
          <c:showPercent val="0"/>
          <c:showBubbleSize val="0"/>
        </c:dLbls>
        <c:gapWidth val="180"/>
        <c:overlap val="-90"/>
        <c:axId val="115572736"/>
        <c:axId val="115574656"/>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12</c:v>
                </c:pt>
              </c:numCache>
            </c:numRef>
          </c:val>
          <c:smooth val="0"/>
        </c:ser>
        <c:dLbls>
          <c:showLegendKey val="0"/>
          <c:showVal val="0"/>
          <c:showCatName val="0"/>
          <c:showSerName val="0"/>
          <c:showPercent val="0"/>
          <c:showBubbleSize val="0"/>
        </c:dLbls>
        <c:marker val="1"/>
        <c:smooth val="0"/>
        <c:axId val="115572736"/>
        <c:axId val="115574656"/>
      </c:lineChart>
      <c:catAx>
        <c:axId val="115572736"/>
        <c:scaling>
          <c:orientation val="minMax"/>
        </c:scaling>
        <c:delete val="0"/>
        <c:axPos val="b"/>
        <c:numFmt formatCode="ge" sourceLinked="1"/>
        <c:majorTickMark val="none"/>
        <c:minorTickMark val="none"/>
        <c:tickLblPos val="none"/>
        <c:crossAx val="115574656"/>
        <c:crosses val="autoZero"/>
        <c:auto val="0"/>
        <c:lblAlgn val="ctr"/>
        <c:lblOffset val="100"/>
        <c:noMultiLvlLbl val="1"/>
      </c:catAx>
      <c:valAx>
        <c:axId val="115574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57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115603712"/>
        <c:axId val="11560588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0.6</c:v>
                </c:pt>
              </c:numCache>
            </c:numRef>
          </c:val>
          <c:smooth val="0"/>
        </c:ser>
        <c:dLbls>
          <c:showLegendKey val="0"/>
          <c:showVal val="0"/>
          <c:showCatName val="0"/>
          <c:showSerName val="0"/>
          <c:showPercent val="0"/>
          <c:showBubbleSize val="0"/>
        </c:dLbls>
        <c:marker val="1"/>
        <c:smooth val="0"/>
        <c:axId val="115603712"/>
        <c:axId val="115605888"/>
      </c:lineChart>
      <c:catAx>
        <c:axId val="115603712"/>
        <c:scaling>
          <c:orientation val="minMax"/>
        </c:scaling>
        <c:delete val="0"/>
        <c:axPos val="b"/>
        <c:numFmt formatCode="ge" sourceLinked="1"/>
        <c:majorTickMark val="none"/>
        <c:minorTickMark val="none"/>
        <c:tickLblPos val="none"/>
        <c:crossAx val="115605888"/>
        <c:crosses val="autoZero"/>
        <c:auto val="0"/>
        <c:lblAlgn val="ctr"/>
        <c:lblOffset val="100"/>
        <c:noMultiLvlLbl val="1"/>
      </c:catAx>
      <c:valAx>
        <c:axId val="115605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603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115646848"/>
        <c:axId val="115648768"/>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213.5</c:v>
                </c:pt>
              </c:numCache>
            </c:numRef>
          </c:val>
          <c:smooth val="0"/>
        </c:ser>
        <c:dLbls>
          <c:showLegendKey val="0"/>
          <c:showVal val="0"/>
          <c:showCatName val="0"/>
          <c:showSerName val="0"/>
          <c:showPercent val="0"/>
          <c:showBubbleSize val="0"/>
        </c:dLbls>
        <c:marker val="1"/>
        <c:smooth val="0"/>
        <c:axId val="115646848"/>
        <c:axId val="115648768"/>
      </c:lineChart>
      <c:catAx>
        <c:axId val="115646848"/>
        <c:scaling>
          <c:orientation val="minMax"/>
        </c:scaling>
        <c:delete val="0"/>
        <c:axPos val="b"/>
        <c:numFmt formatCode="ge" sourceLinked="1"/>
        <c:majorTickMark val="none"/>
        <c:minorTickMark val="none"/>
        <c:tickLblPos val="none"/>
        <c:crossAx val="115648768"/>
        <c:crosses val="autoZero"/>
        <c:auto val="0"/>
        <c:lblAlgn val="ctr"/>
        <c:lblOffset val="100"/>
        <c:noMultiLvlLbl val="1"/>
      </c:catAx>
      <c:valAx>
        <c:axId val="115648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646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5669632"/>
        <c:axId val="116290304"/>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69632"/>
        <c:axId val="116290304"/>
      </c:lineChart>
      <c:catAx>
        <c:axId val="115669632"/>
        <c:scaling>
          <c:orientation val="minMax"/>
        </c:scaling>
        <c:delete val="0"/>
        <c:axPos val="b"/>
        <c:numFmt formatCode="ge" sourceLinked="1"/>
        <c:majorTickMark val="none"/>
        <c:minorTickMark val="none"/>
        <c:tickLblPos val="none"/>
        <c:crossAx val="116290304"/>
        <c:crosses val="autoZero"/>
        <c:auto val="0"/>
        <c:lblAlgn val="ctr"/>
        <c:lblOffset val="100"/>
        <c:noMultiLvlLbl val="1"/>
      </c:catAx>
      <c:valAx>
        <c:axId val="116290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66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6668800"/>
        <c:axId val="10667033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6668800"/>
        <c:axId val="106670336"/>
      </c:lineChart>
      <c:catAx>
        <c:axId val="106668800"/>
        <c:scaling>
          <c:orientation val="minMax"/>
        </c:scaling>
        <c:delete val="0"/>
        <c:axPos val="b"/>
        <c:numFmt formatCode="ge" sourceLinked="1"/>
        <c:majorTickMark val="none"/>
        <c:minorTickMark val="none"/>
        <c:tickLblPos val="none"/>
        <c:crossAx val="106670336"/>
        <c:crosses val="autoZero"/>
        <c:auto val="0"/>
        <c:lblAlgn val="ctr"/>
        <c:lblOffset val="100"/>
        <c:noMultiLvlLbl val="1"/>
      </c:catAx>
      <c:valAx>
        <c:axId val="106670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668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100</c:v>
                </c:pt>
              </c:numCache>
            </c:numRef>
          </c:val>
        </c:ser>
        <c:dLbls>
          <c:showLegendKey val="0"/>
          <c:showVal val="0"/>
          <c:showCatName val="0"/>
          <c:showSerName val="0"/>
          <c:showPercent val="0"/>
          <c:showBubbleSize val="0"/>
        </c:dLbls>
        <c:gapWidth val="180"/>
        <c:overlap val="-90"/>
        <c:axId val="116323840"/>
        <c:axId val="11632537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96.6</c:v>
                </c:pt>
              </c:numCache>
            </c:numRef>
          </c:val>
          <c:smooth val="0"/>
        </c:ser>
        <c:dLbls>
          <c:showLegendKey val="0"/>
          <c:showVal val="0"/>
          <c:showCatName val="0"/>
          <c:showSerName val="0"/>
          <c:showPercent val="0"/>
          <c:showBubbleSize val="0"/>
        </c:dLbls>
        <c:marker val="1"/>
        <c:smooth val="0"/>
        <c:axId val="116323840"/>
        <c:axId val="116325376"/>
      </c:lineChart>
      <c:catAx>
        <c:axId val="116323840"/>
        <c:scaling>
          <c:orientation val="minMax"/>
        </c:scaling>
        <c:delete val="0"/>
        <c:axPos val="b"/>
        <c:numFmt formatCode="ge" sourceLinked="1"/>
        <c:majorTickMark val="none"/>
        <c:minorTickMark val="none"/>
        <c:tickLblPos val="none"/>
        <c:crossAx val="116325376"/>
        <c:crosses val="autoZero"/>
        <c:auto val="0"/>
        <c:lblAlgn val="ctr"/>
        <c:lblOffset val="100"/>
        <c:noMultiLvlLbl val="1"/>
      </c:catAx>
      <c:valAx>
        <c:axId val="11632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323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#N/A</c:v>
                </c:pt>
                <c:pt idx="3">
                  <c:v>#N/A</c:v>
                </c:pt>
                <c:pt idx="4">
                  <c:v>29070</c:v>
                </c:pt>
              </c:numCache>
            </c:numRef>
          </c:val>
        </c:ser>
        <c:dLbls>
          <c:showLegendKey val="0"/>
          <c:showVal val="0"/>
          <c:showCatName val="0"/>
          <c:showSerName val="0"/>
          <c:showPercent val="0"/>
          <c:showBubbleSize val="0"/>
        </c:dLbls>
        <c:gapWidth val="180"/>
        <c:overlap val="-90"/>
        <c:axId val="106699392"/>
        <c:axId val="106709760"/>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#N/A</c:v>
                </c:pt>
                <c:pt idx="3">
                  <c:v>#N/A</c:v>
                </c:pt>
                <c:pt idx="4">
                  <c:v>18815.8</c:v>
                </c:pt>
              </c:numCache>
            </c:numRef>
          </c:val>
          <c:smooth val="0"/>
        </c:ser>
        <c:dLbls>
          <c:showLegendKey val="0"/>
          <c:showVal val="0"/>
          <c:showCatName val="0"/>
          <c:showSerName val="0"/>
          <c:showPercent val="0"/>
          <c:showBubbleSize val="0"/>
        </c:dLbls>
        <c:marker val="1"/>
        <c:smooth val="0"/>
        <c:axId val="106699392"/>
        <c:axId val="106709760"/>
      </c:lineChart>
      <c:catAx>
        <c:axId val="106699392"/>
        <c:scaling>
          <c:orientation val="minMax"/>
        </c:scaling>
        <c:delete val="0"/>
        <c:axPos val="b"/>
        <c:numFmt formatCode="ge" sourceLinked="1"/>
        <c:majorTickMark val="none"/>
        <c:minorTickMark val="none"/>
        <c:tickLblPos val="none"/>
        <c:crossAx val="106709760"/>
        <c:crosses val="autoZero"/>
        <c:auto val="0"/>
        <c:lblAlgn val="ctr"/>
        <c:lblOffset val="100"/>
        <c:noMultiLvlLbl val="1"/>
      </c:catAx>
      <c:valAx>
        <c:axId val="106709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699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#N/A</c:v>
                </c:pt>
                <c:pt idx="3">
                  <c:v>#N/A</c:v>
                </c:pt>
                <c:pt idx="4">
                  <c:v>7757</c:v>
                </c:pt>
              </c:numCache>
            </c:numRef>
          </c:val>
        </c:ser>
        <c:dLbls>
          <c:showLegendKey val="0"/>
          <c:showVal val="0"/>
          <c:showCatName val="0"/>
          <c:showSerName val="0"/>
          <c:showPercent val="0"/>
          <c:showBubbleSize val="0"/>
        </c:dLbls>
        <c:gapWidth val="180"/>
        <c:overlap val="-90"/>
        <c:axId val="106751104"/>
        <c:axId val="1067530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#N/A</c:v>
                </c:pt>
                <c:pt idx="3">
                  <c:v>#N/A</c:v>
                </c:pt>
                <c:pt idx="4">
                  <c:v>37685</c:v>
                </c:pt>
              </c:numCache>
            </c:numRef>
          </c:val>
          <c:smooth val="0"/>
        </c:ser>
        <c:dLbls>
          <c:showLegendKey val="0"/>
          <c:showVal val="0"/>
          <c:showCatName val="0"/>
          <c:showSerName val="0"/>
          <c:showPercent val="0"/>
          <c:showBubbleSize val="0"/>
        </c:dLbls>
        <c:marker val="1"/>
        <c:smooth val="0"/>
        <c:axId val="106751104"/>
        <c:axId val="106753024"/>
      </c:lineChart>
      <c:catAx>
        <c:axId val="106751104"/>
        <c:scaling>
          <c:orientation val="minMax"/>
        </c:scaling>
        <c:delete val="0"/>
        <c:axPos val="b"/>
        <c:numFmt formatCode="ge" sourceLinked="1"/>
        <c:majorTickMark val="none"/>
        <c:minorTickMark val="none"/>
        <c:tickLblPos val="none"/>
        <c:crossAx val="106753024"/>
        <c:crosses val="autoZero"/>
        <c:auto val="0"/>
        <c:lblAlgn val="ctr"/>
        <c:lblOffset val="100"/>
        <c:noMultiLvlLbl val="1"/>
      </c:catAx>
      <c:valAx>
        <c:axId val="106753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75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#N/A</c:v>
                </c:pt>
                <c:pt idx="3">
                  <c:v>#N/A</c:v>
                </c:pt>
                <c:pt idx="4">
                  <c:v>5.7</c:v>
                </c:pt>
              </c:numCache>
            </c:numRef>
          </c:val>
        </c:ser>
        <c:dLbls>
          <c:showLegendKey val="0"/>
          <c:showVal val="0"/>
          <c:showCatName val="0"/>
          <c:showSerName val="0"/>
          <c:showPercent val="0"/>
          <c:showBubbleSize val="0"/>
        </c:dLbls>
        <c:gapWidth val="180"/>
        <c:overlap val="-90"/>
        <c:axId val="107927040"/>
        <c:axId val="107928960"/>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#N/A</c:v>
                </c:pt>
                <c:pt idx="3">
                  <c:v>#N/A</c:v>
                </c:pt>
                <c:pt idx="4">
                  <c:v>33.9</c:v>
                </c:pt>
              </c:numCache>
            </c:numRef>
          </c:val>
          <c:smooth val="0"/>
        </c:ser>
        <c:dLbls>
          <c:showLegendKey val="0"/>
          <c:showVal val="0"/>
          <c:showCatName val="0"/>
          <c:showSerName val="0"/>
          <c:showPercent val="0"/>
          <c:showBubbleSize val="0"/>
        </c:dLbls>
        <c:marker val="1"/>
        <c:smooth val="0"/>
        <c:axId val="107927040"/>
        <c:axId val="107928960"/>
      </c:lineChart>
      <c:catAx>
        <c:axId val="107927040"/>
        <c:scaling>
          <c:orientation val="minMax"/>
        </c:scaling>
        <c:delete val="0"/>
        <c:axPos val="b"/>
        <c:numFmt formatCode="ge" sourceLinked="1"/>
        <c:majorTickMark val="none"/>
        <c:minorTickMark val="none"/>
        <c:tickLblPos val="none"/>
        <c:crossAx val="107928960"/>
        <c:crosses val="autoZero"/>
        <c:auto val="0"/>
        <c:lblAlgn val="ctr"/>
        <c:lblOffset val="100"/>
        <c:noMultiLvlLbl val="1"/>
      </c:catAx>
      <c:valAx>
        <c:axId val="107928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927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107954176"/>
        <c:axId val="10795609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#N/A</c:v>
                </c:pt>
                <c:pt idx="3">
                  <c:v>#N/A</c:v>
                </c:pt>
                <c:pt idx="4">
                  <c:v>16.3</c:v>
                </c:pt>
              </c:numCache>
            </c:numRef>
          </c:val>
          <c:smooth val="0"/>
        </c:ser>
        <c:dLbls>
          <c:showLegendKey val="0"/>
          <c:showVal val="0"/>
          <c:showCatName val="0"/>
          <c:showSerName val="0"/>
          <c:showPercent val="0"/>
          <c:showBubbleSize val="0"/>
        </c:dLbls>
        <c:marker val="1"/>
        <c:smooth val="0"/>
        <c:axId val="107954176"/>
        <c:axId val="107956096"/>
      </c:lineChart>
      <c:catAx>
        <c:axId val="107954176"/>
        <c:scaling>
          <c:orientation val="minMax"/>
        </c:scaling>
        <c:delete val="0"/>
        <c:axPos val="b"/>
        <c:numFmt formatCode="ge" sourceLinked="1"/>
        <c:majorTickMark val="none"/>
        <c:minorTickMark val="none"/>
        <c:tickLblPos val="none"/>
        <c:crossAx val="107956096"/>
        <c:crosses val="autoZero"/>
        <c:auto val="0"/>
        <c:lblAlgn val="ctr"/>
        <c:lblOffset val="100"/>
        <c:noMultiLvlLbl val="1"/>
      </c:catAx>
      <c:valAx>
        <c:axId val="107956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954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#N/A</c:v>
                </c:pt>
                <c:pt idx="4">
                  <c:v>0</c:v>
                </c:pt>
              </c:numCache>
            </c:numRef>
          </c:val>
        </c:ser>
        <c:dLbls>
          <c:showLegendKey val="0"/>
          <c:showVal val="0"/>
          <c:showCatName val="0"/>
          <c:showSerName val="0"/>
          <c:showPercent val="0"/>
          <c:showBubbleSize val="0"/>
        </c:dLbls>
        <c:gapWidth val="180"/>
        <c:overlap val="-90"/>
        <c:axId val="107985152"/>
        <c:axId val="107995520"/>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#N/A</c:v>
                </c:pt>
                <c:pt idx="3">
                  <c:v>#N/A</c:v>
                </c:pt>
                <c:pt idx="4">
                  <c:v>101.4</c:v>
                </c:pt>
              </c:numCache>
            </c:numRef>
          </c:val>
          <c:smooth val="0"/>
        </c:ser>
        <c:dLbls>
          <c:showLegendKey val="0"/>
          <c:showVal val="0"/>
          <c:showCatName val="0"/>
          <c:showSerName val="0"/>
          <c:showPercent val="0"/>
          <c:showBubbleSize val="0"/>
        </c:dLbls>
        <c:marker val="1"/>
        <c:smooth val="0"/>
        <c:axId val="107985152"/>
        <c:axId val="107995520"/>
      </c:lineChart>
      <c:catAx>
        <c:axId val="107985152"/>
        <c:scaling>
          <c:orientation val="minMax"/>
        </c:scaling>
        <c:delete val="0"/>
        <c:axPos val="b"/>
        <c:numFmt formatCode="ge" sourceLinked="1"/>
        <c:majorTickMark val="none"/>
        <c:minorTickMark val="none"/>
        <c:tickLblPos val="none"/>
        <c:crossAx val="107995520"/>
        <c:crosses val="autoZero"/>
        <c:auto val="0"/>
        <c:lblAlgn val="ctr"/>
        <c:lblOffset val="100"/>
        <c:noMultiLvlLbl val="1"/>
      </c:catAx>
      <c:valAx>
        <c:axId val="10799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985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8023808"/>
        <c:axId val="108025728"/>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023808"/>
        <c:axId val="108025728"/>
      </c:lineChart>
      <c:catAx>
        <c:axId val="108023808"/>
        <c:scaling>
          <c:orientation val="minMax"/>
        </c:scaling>
        <c:delete val="0"/>
        <c:axPos val="b"/>
        <c:numFmt formatCode="ge" sourceLinked="1"/>
        <c:majorTickMark val="none"/>
        <c:minorTickMark val="none"/>
        <c:tickLblPos val="none"/>
        <c:crossAx val="108025728"/>
        <c:crosses val="autoZero"/>
        <c:auto val="0"/>
        <c:lblAlgn val="ctr"/>
        <c:lblOffset val="100"/>
        <c:noMultiLvlLbl val="1"/>
      </c:catAx>
      <c:valAx>
        <c:axId val="108025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80238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393339"/>
          <a:ext cx="5157407"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83641" y="7393339"/>
          <a:ext cx="506215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17641" y="7393339"/>
          <a:ext cx="5157409"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35734" y="7393339"/>
          <a:ext cx="508692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12188" y="7393339"/>
          <a:ext cx="5166932"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763125"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178145"/>
          <a:ext cx="5155586" cy="2904421"/>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237032"/>
          <a:ext cx="5155586" cy="28960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304823"/>
          <a:ext cx="5155586" cy="28960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355298"/>
          <a:ext cx="5155586" cy="28960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372126"/>
          <a:ext cx="5155586" cy="28960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13322" y="12178145"/>
          <a:ext cx="4661298" cy="2904421"/>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13322" y="15237032"/>
          <a:ext cx="4661298" cy="28960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13322" y="18304823"/>
          <a:ext cx="4661298" cy="28960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13322" y="21355298"/>
          <a:ext cx="4661298" cy="28960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13322" y="24372126"/>
          <a:ext cx="4661298" cy="28960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54347" y="12178145"/>
          <a:ext cx="4661298" cy="2904421"/>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54347" y="15237032"/>
          <a:ext cx="4661298" cy="28960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54347" y="18304823"/>
          <a:ext cx="4661298" cy="28960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54347" y="21355298"/>
          <a:ext cx="4661298" cy="28960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54347" y="24372126"/>
          <a:ext cx="4661298" cy="28960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26100" y="12178145"/>
          <a:ext cx="4661300" cy="2904421"/>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26100" y="15237032"/>
          <a:ext cx="4661300" cy="28960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26100" y="18304823"/>
          <a:ext cx="4661300" cy="28960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26100" y="21355298"/>
          <a:ext cx="4661300" cy="28960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26100" y="24372126"/>
          <a:ext cx="4661300" cy="28960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350057" y="12178145"/>
          <a:ext cx="4691778" cy="2904421"/>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350057" y="15237032"/>
          <a:ext cx="4691778" cy="28960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350057" y="18304823"/>
          <a:ext cx="4691778" cy="28960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350057" y="21355298"/>
          <a:ext cx="4691778" cy="28960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350057" y="24372126"/>
          <a:ext cx="4691778" cy="28960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2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2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2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2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2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20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20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20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20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21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21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212"/>
                </a:ext>
              </a:extLst>
            </xdr:cNvPicPr>
          </xdr:nvPicPr>
          <xdr:blipFill>
            <a:blip xmlns:r="http://schemas.openxmlformats.org/officeDocument/2006/relationships" r:embed="rId42"/>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213"/>
                </a:ext>
              </a:extLst>
            </xdr:cNvPicPr>
          </xdr:nvPicPr>
          <xdr:blipFill>
            <a:blip xmlns:r="http://schemas.openxmlformats.org/officeDocument/2006/relationships" r:embed="rId43"/>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214"/>
                </a:ext>
              </a:extLst>
            </xdr:cNvPicPr>
          </xdr:nvPicPr>
          <xdr:blipFill>
            <a:blip xmlns:r="http://schemas.openxmlformats.org/officeDocument/2006/relationships" r:embed="rId44"/>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215"/>
                </a:ext>
              </a:extLst>
            </xdr:cNvPicPr>
          </xdr:nvPicPr>
          <xdr:blipFill>
            <a:blip xmlns:r="http://schemas.openxmlformats.org/officeDocument/2006/relationships" r:embed="rId45"/>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216"/>
                </a:ext>
              </a:extLst>
            </xdr:cNvPicPr>
          </xdr:nvPicPr>
          <xdr:blipFill>
            <a:blip xmlns:r="http://schemas.openxmlformats.org/officeDocument/2006/relationships" r:embed="rId46"/>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217"/>
                </a:ext>
              </a:extLst>
            </xdr:cNvPicPr>
          </xdr:nvPicPr>
          <xdr:blipFill>
            <a:blip xmlns:r="http://schemas.openxmlformats.org/officeDocument/2006/relationships" r:embed="rId47"/>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218"/>
                </a:ext>
              </a:extLst>
            </xdr:cNvPicPr>
          </xdr:nvPicPr>
          <xdr:blipFill>
            <a:blip xmlns:r="http://schemas.openxmlformats.org/officeDocument/2006/relationships" r:embed="rId48"/>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219"/>
                </a:ext>
              </a:extLst>
            </xdr:cNvPicPr>
          </xdr:nvPicPr>
          <xdr:blipFill>
            <a:blip xmlns:r="http://schemas.openxmlformats.org/officeDocument/2006/relationships" r:embed="rId49"/>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220"/>
                </a:ext>
              </a:extLst>
            </xdr:cNvPicPr>
          </xdr:nvPicPr>
          <xdr:blipFill>
            <a:blip xmlns:r="http://schemas.openxmlformats.org/officeDocument/2006/relationships" r:embed="rId50"/>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221"/>
                </a:ext>
              </a:extLst>
            </xdr:cNvPicPr>
          </xdr:nvPicPr>
          <xdr:blipFill>
            <a:blip xmlns:r="http://schemas.openxmlformats.org/officeDocument/2006/relationships" r:embed="rId5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222"/>
                </a:ext>
              </a:extLst>
            </xdr:cNvPicPr>
          </xdr:nvPicPr>
          <xdr:blipFill>
            <a:blip xmlns:r="http://schemas.openxmlformats.org/officeDocument/2006/relationships" r:embed="rId52"/>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223"/>
                </a:ext>
              </a:extLst>
            </xdr:cNvPicPr>
          </xdr:nvPicPr>
          <xdr:blipFill>
            <a:blip xmlns:r="http://schemas.openxmlformats.org/officeDocument/2006/relationships" r:embed="rId53"/>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224"/>
                </a:ext>
              </a:extLst>
            </xdr:cNvPicPr>
          </xdr:nvPicPr>
          <xdr:blipFill>
            <a:blip xmlns:r="http://schemas.openxmlformats.org/officeDocument/2006/relationships" r:embed="rId54"/>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225"/>
                </a:ext>
              </a:extLst>
            </xdr:cNvPicPr>
          </xdr:nvPicPr>
          <xdr:blipFill>
            <a:blip xmlns:r="http://schemas.openxmlformats.org/officeDocument/2006/relationships" r:embed="rId55"/>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226"/>
                </a:ext>
              </a:extLst>
            </xdr:cNvPicPr>
          </xdr:nvPicPr>
          <xdr:blipFill>
            <a:blip xmlns:r="http://schemas.openxmlformats.org/officeDocument/2006/relationships" r:embed="rId56"/>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227"/>
                </a:ext>
              </a:extLst>
            </xdr:cNvPicPr>
          </xdr:nvPicPr>
          <xdr:blipFill>
            <a:blip xmlns:r="http://schemas.openxmlformats.org/officeDocument/2006/relationships" r:embed="rId57"/>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228"/>
                </a:ext>
              </a:extLst>
            </xdr:cNvPicPr>
          </xdr:nvPicPr>
          <xdr:blipFill>
            <a:blip xmlns:r="http://schemas.openxmlformats.org/officeDocument/2006/relationships" r:embed="rId58"/>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229"/>
                </a:ext>
              </a:extLst>
            </xdr:cNvPicPr>
          </xdr:nvPicPr>
          <xdr:blipFill>
            <a:blip xmlns:r="http://schemas.openxmlformats.org/officeDocument/2006/relationships" r:embed="rId59"/>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230"/>
                </a:ext>
              </a:extLst>
            </xdr:cNvPicPr>
          </xdr:nvPicPr>
          <xdr:blipFill>
            <a:blip xmlns:r="http://schemas.openxmlformats.org/officeDocument/2006/relationships" r:embed="rId60"/>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231"/>
                </a:ext>
              </a:extLst>
            </xdr:cNvPicPr>
          </xdr:nvPicPr>
          <xdr:blipFill>
            <a:blip xmlns:r="http://schemas.openxmlformats.org/officeDocument/2006/relationships" r:embed="rId61"/>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232"/>
                </a:ext>
              </a:extLst>
            </xdr:cNvPicPr>
          </xdr:nvPicPr>
          <xdr:blipFill>
            <a:blip xmlns:r="http://schemas.openxmlformats.org/officeDocument/2006/relationships" r:embed="rId61"/>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233"/>
                </a:ext>
              </a:extLst>
            </xdr:cNvPicPr>
          </xdr:nvPicPr>
          <xdr:blipFill>
            <a:blip xmlns:r="http://schemas.openxmlformats.org/officeDocument/2006/relationships" r:embed="rId61"/>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234"/>
                </a:ext>
              </a:extLst>
            </xdr:cNvPicPr>
          </xdr:nvPicPr>
          <xdr:blipFill>
            <a:blip xmlns:r="http://schemas.openxmlformats.org/officeDocument/2006/relationships" r:embed="rId61"/>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235"/>
                </a:ext>
              </a:extLst>
            </xdr:cNvPicPr>
          </xdr:nvPicPr>
          <xdr:blipFill>
            <a:blip xmlns:r="http://schemas.openxmlformats.org/officeDocument/2006/relationships" r:embed="rId61"/>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236"/>
                </a:ext>
              </a:extLst>
            </xdr:cNvPicPr>
          </xdr:nvPicPr>
          <xdr:blipFill>
            <a:blip xmlns:r="http://schemas.openxmlformats.org/officeDocument/2006/relationships" r:embed="rId61"/>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237"/>
                </a:ext>
              </a:extLst>
            </xdr:cNvPicPr>
          </xdr:nvPicPr>
          <xdr:blipFill>
            <a:blip xmlns:r="http://schemas.openxmlformats.org/officeDocument/2006/relationships" r:embed="rId61"/>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238"/>
                </a:ext>
              </a:extLst>
            </xdr:cNvPicPr>
          </xdr:nvPicPr>
          <xdr:blipFill>
            <a:blip xmlns:r="http://schemas.openxmlformats.org/officeDocument/2006/relationships" r:embed="rId61"/>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239"/>
                </a:ext>
              </a:extLst>
            </xdr:cNvPicPr>
          </xdr:nvPicPr>
          <xdr:blipFill>
            <a:blip xmlns:r="http://schemas.openxmlformats.org/officeDocument/2006/relationships" r:embed="rId61"/>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240"/>
                </a:ext>
              </a:extLst>
            </xdr:cNvPicPr>
          </xdr:nvPicPr>
          <xdr:blipFill>
            <a:blip xmlns:r="http://schemas.openxmlformats.org/officeDocument/2006/relationships" r:embed="rId61"/>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241"/>
                </a:ext>
              </a:extLst>
            </xdr:cNvPicPr>
          </xdr:nvPicPr>
          <xdr:blipFill>
            <a:blip xmlns:r="http://schemas.openxmlformats.org/officeDocument/2006/relationships" r:embed="rId61"/>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242"/>
                </a:ext>
              </a:extLst>
            </xdr:cNvPicPr>
          </xdr:nvPicPr>
          <xdr:blipFill>
            <a:blip xmlns:r="http://schemas.openxmlformats.org/officeDocument/2006/relationships" r:embed="rId61"/>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243"/>
                </a:ext>
              </a:extLst>
            </xdr:cNvPicPr>
          </xdr:nvPicPr>
          <xdr:blipFill>
            <a:blip xmlns:r="http://schemas.openxmlformats.org/officeDocument/2006/relationships" r:embed="rId61"/>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244"/>
                </a:ext>
              </a:extLst>
            </xdr:cNvPicPr>
          </xdr:nvPicPr>
          <xdr:blipFill>
            <a:blip xmlns:r="http://schemas.openxmlformats.org/officeDocument/2006/relationships" r:embed="rId61"/>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245"/>
                </a:ext>
              </a:extLst>
            </xdr:cNvPicPr>
          </xdr:nvPicPr>
          <xdr:blipFill>
            <a:blip xmlns:r="http://schemas.openxmlformats.org/officeDocument/2006/relationships" r:embed="rId61"/>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246"/>
                </a:ext>
              </a:extLst>
            </xdr:cNvPicPr>
          </xdr:nvPicPr>
          <xdr:blipFill>
            <a:blip xmlns:r="http://schemas.openxmlformats.org/officeDocument/2006/relationships" r:embed="rId61"/>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247"/>
                </a:ext>
              </a:extLst>
            </xdr:cNvPicPr>
          </xdr:nvPicPr>
          <xdr:blipFill>
            <a:blip xmlns:r="http://schemas.openxmlformats.org/officeDocument/2006/relationships" r:embed="rId62"/>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248"/>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X91" zoomScale="70" zoomScaleNormal="70" workbookViewId="0">
      <selection activeCell="AJ101" sqref="AJ101"/>
    </sheetView>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兵庫県　西脇市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173</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t="str">
        <f>データ!N6</f>
        <v>-</v>
      </c>
      <c r="G5" s="138"/>
      <c r="H5" s="138"/>
      <c r="I5" s="140"/>
      <c r="J5" s="141">
        <f>データ!O6</f>
        <v>1</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8" t="s">
        <v>23</v>
      </c>
      <c r="C14" s="149"/>
      <c r="D14" s="149"/>
      <c r="E14" s="150"/>
      <c r="F14" s="160" t="str">
        <f>データ!AF6</f>
        <v>-</v>
      </c>
      <c r="G14" s="161"/>
      <c r="H14" s="160" t="str">
        <f>データ!AG6</f>
        <v>-</v>
      </c>
      <c r="I14" s="161"/>
      <c r="J14" s="160" t="str">
        <f>データ!AH6</f>
        <v>-</v>
      </c>
      <c r="K14" s="161"/>
      <c r="L14" s="160" t="str">
        <f>データ!AI6</f>
        <v>-</v>
      </c>
      <c r="M14" s="161"/>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4" t="s">
        <v>24</v>
      </c>
      <c r="C15" s="165"/>
      <c r="D15" s="165"/>
      <c r="E15" s="166"/>
      <c r="F15" s="167" t="str">
        <f>データ!AK6</f>
        <v>-</v>
      </c>
      <c r="G15" s="167"/>
      <c r="H15" s="167" t="str">
        <f>データ!AL6</f>
        <v>-</v>
      </c>
      <c r="I15" s="167"/>
      <c r="J15" s="167" t="str">
        <f>データ!AM6</f>
        <v>-</v>
      </c>
      <c r="K15" s="167"/>
      <c r="L15" s="167" t="str">
        <f>データ!AN6</f>
        <v>-</v>
      </c>
      <c r="M15" s="167"/>
      <c r="N15" s="168">
        <f>データ!AO6</f>
        <v>700</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0" t="s">
        <v>25</v>
      </c>
      <c r="C16" s="171"/>
      <c r="D16" s="171"/>
      <c r="E16" s="172"/>
      <c r="F16" s="173" t="str">
        <f>データ!AP6</f>
        <v>-</v>
      </c>
      <c r="G16" s="173"/>
      <c r="H16" s="173" t="str">
        <f>データ!AQ6</f>
        <v>-</v>
      </c>
      <c r="I16" s="173"/>
      <c r="J16" s="173" t="str">
        <f>データ!AR6</f>
        <v>-</v>
      </c>
      <c r="K16" s="173"/>
      <c r="L16" s="173" t="str">
        <f>データ!AS6</f>
        <v>-</v>
      </c>
      <c r="M16" s="173"/>
      <c r="N16" s="162">
        <f>データ!AT6</f>
        <v>700</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0" t="s">
        <v>28</v>
      </c>
      <c r="C19" s="171"/>
      <c r="D19" s="171"/>
      <c r="E19" s="172"/>
      <c r="F19" s="176" t="str">
        <f>データ!AU6</f>
        <v>-</v>
      </c>
      <c r="G19" s="176"/>
      <c r="H19" s="176"/>
      <c r="I19" s="176">
        <f>データ!AV6</f>
        <v>26024</v>
      </c>
      <c r="J19" s="176"/>
      <c r="K19" s="176"/>
      <c r="L19" s="176">
        <f>データ!AW6</f>
        <v>26024</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3.8"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174</v>
      </c>
      <c r="AL40" s="115"/>
      <c r="AM40" s="115"/>
      <c r="AN40" s="115"/>
      <c r="AO40" s="115"/>
      <c r="AP40" s="115"/>
      <c r="AQ40" s="116"/>
    </row>
    <row r="41" spans="1:43" ht="29.4"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3"/>
      <c r="AL98" s="184"/>
      <c r="AM98" s="184"/>
      <c r="AN98" s="184"/>
      <c r="AO98" s="184"/>
      <c r="AP98" s="184"/>
      <c r="AQ98" s="185"/>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6" t="s">
        <v>175</v>
      </c>
      <c r="AL99" s="187"/>
      <c r="AM99" s="187"/>
      <c r="AN99" s="187"/>
      <c r="AO99" s="187"/>
      <c r="AP99" s="187"/>
      <c r="AQ99" s="188"/>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6"/>
      <c r="AL100" s="187"/>
      <c r="AM100" s="187"/>
      <c r="AN100" s="187"/>
      <c r="AO100" s="187"/>
      <c r="AP100" s="187"/>
      <c r="AQ100" s="188"/>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6"/>
      <c r="AL101" s="187"/>
      <c r="AM101" s="187"/>
      <c r="AN101" s="187"/>
      <c r="AO101" s="187"/>
      <c r="AP101" s="187"/>
      <c r="AQ101" s="188"/>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6"/>
      <c r="AL102" s="187"/>
      <c r="AM102" s="187"/>
      <c r="AN102" s="187"/>
      <c r="AO102" s="187"/>
      <c r="AP102" s="187"/>
      <c r="AQ102" s="188"/>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6"/>
      <c r="AL103" s="187"/>
      <c r="AM103" s="187"/>
      <c r="AN103" s="187"/>
      <c r="AO103" s="187"/>
      <c r="AP103" s="187"/>
      <c r="AQ103" s="188"/>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6"/>
      <c r="AL104" s="187"/>
      <c r="AM104" s="187"/>
      <c r="AN104" s="187"/>
      <c r="AO104" s="187"/>
      <c r="AP104" s="187"/>
      <c r="AQ104" s="188"/>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6"/>
      <c r="AL105" s="187"/>
      <c r="AM105" s="187"/>
      <c r="AN105" s="187"/>
      <c r="AO105" s="187"/>
      <c r="AP105" s="187"/>
      <c r="AQ105" s="188"/>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6"/>
      <c r="AL106" s="187"/>
      <c r="AM106" s="187"/>
      <c r="AN106" s="187"/>
      <c r="AO106" s="187"/>
      <c r="AP106" s="187"/>
      <c r="AQ106" s="188"/>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6"/>
      <c r="AL107" s="187"/>
      <c r="AM107" s="187"/>
      <c r="AN107" s="187"/>
      <c r="AO107" s="187"/>
      <c r="AP107" s="187"/>
      <c r="AQ107" s="188"/>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6"/>
      <c r="AL108" s="187"/>
      <c r="AM108" s="187"/>
      <c r="AN108" s="187"/>
      <c r="AO108" s="187"/>
      <c r="AP108" s="187"/>
      <c r="AQ108" s="188"/>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6"/>
      <c r="AL109" s="187"/>
      <c r="AM109" s="187"/>
      <c r="AN109" s="187"/>
      <c r="AO109" s="187"/>
      <c r="AP109" s="187"/>
      <c r="AQ109" s="188"/>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6"/>
      <c r="AL110" s="187"/>
      <c r="AM110" s="187"/>
      <c r="AN110" s="187"/>
      <c r="AO110" s="187"/>
      <c r="AP110" s="187"/>
      <c r="AQ110" s="188"/>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6"/>
      <c r="AL111" s="187"/>
      <c r="AM111" s="187"/>
      <c r="AN111" s="187"/>
      <c r="AO111" s="187"/>
      <c r="AP111" s="187"/>
      <c r="AQ111" s="188"/>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6"/>
      <c r="AL112" s="187"/>
      <c r="AM112" s="187"/>
      <c r="AN112" s="187"/>
      <c r="AO112" s="187"/>
      <c r="AP112" s="187"/>
      <c r="AQ112" s="188"/>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6"/>
      <c r="AL113" s="187"/>
      <c r="AM113" s="187"/>
      <c r="AN113" s="187"/>
      <c r="AO113" s="187"/>
      <c r="AP113" s="187"/>
      <c r="AQ113" s="188"/>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6"/>
      <c r="AL114" s="187"/>
      <c r="AM114" s="187"/>
      <c r="AN114" s="187"/>
      <c r="AO114" s="187"/>
      <c r="AP114" s="187"/>
      <c r="AQ114" s="188"/>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6"/>
      <c r="AL115" s="187"/>
      <c r="AM115" s="187"/>
      <c r="AN115" s="187"/>
      <c r="AO115" s="187"/>
      <c r="AP115" s="187"/>
      <c r="AQ115" s="188"/>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6"/>
      <c r="AL116" s="187"/>
      <c r="AM116" s="187"/>
      <c r="AN116" s="187"/>
      <c r="AO116" s="187"/>
      <c r="AP116" s="187"/>
      <c r="AQ116" s="188"/>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89"/>
      <c r="AL117" s="190"/>
      <c r="AM117" s="190"/>
      <c r="AN117" s="190"/>
      <c r="AO117" s="190"/>
      <c r="AP117" s="190"/>
      <c r="AQ117" s="191"/>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ColWidth="9" defaultRowHeight="13.2"/>
  <cols>
    <col min="1" max="1" width="9" style="45"/>
    <col min="2" max="6" width="11.88671875" style="45" customWidth="1"/>
    <col min="7" max="7" width="18.33203125" style="45" bestFit="1" customWidth="1"/>
    <col min="8" max="8" width="12.109375" style="45" customWidth="1"/>
    <col min="9" max="9" width="14.77734375" style="45" customWidth="1"/>
    <col min="10" max="14" width="12.109375" style="45" customWidth="1"/>
    <col min="15" max="15" width="27" style="45" customWidth="1"/>
    <col min="16" max="16" width="27.109375" style="45" customWidth="1"/>
    <col min="17" max="17" width="28" style="45" customWidth="1"/>
    <col min="18" max="18" width="12.109375" style="45" customWidth="1"/>
    <col min="19" max="19" width="17.109375" style="45" customWidth="1"/>
    <col min="20" max="48" width="12.109375" style="45" customWidth="1"/>
    <col min="49" max="49" width="9.44140625" style="45" customWidth="1"/>
    <col min="50" max="54" width="12.88671875" style="45" customWidth="1"/>
    <col min="55" max="59" width="12.44140625" style="45" customWidth="1"/>
    <col min="60" max="60" width="9.44140625" style="45" customWidth="1"/>
    <col min="61" max="65" width="12.88671875" style="45" customWidth="1"/>
    <col min="66" max="70" width="12.44140625" style="45" customWidth="1"/>
    <col min="71" max="71" width="9.44140625" style="45" customWidth="1"/>
    <col min="72" max="76" width="12.88671875" style="45" customWidth="1"/>
    <col min="77" max="81" width="12.44140625" style="45" customWidth="1"/>
    <col min="82" max="82" width="9.44140625" style="45" customWidth="1"/>
    <col min="83" max="87" width="12.88671875" style="45" customWidth="1"/>
    <col min="88" max="91" width="12.44140625" style="45" customWidth="1"/>
    <col min="92" max="92" width="9.44140625" style="45" customWidth="1"/>
    <col min="93" max="97" width="12.88671875" style="45" customWidth="1"/>
    <col min="98" max="102" width="12.44140625" style="45" customWidth="1"/>
    <col min="103" max="103" width="9.33203125" style="45" customWidth="1"/>
    <col min="104" max="108" width="12.88671875" style="45" customWidth="1"/>
    <col min="109" max="112" width="12.44140625" style="45" customWidth="1"/>
    <col min="113" max="113" width="9.33203125" style="45" customWidth="1"/>
    <col min="114" max="118" width="12.88671875" style="45" customWidth="1"/>
    <col min="119" max="122" width="12.44140625" style="45" customWidth="1"/>
    <col min="123" max="123" width="9.33203125" style="45" customWidth="1"/>
    <col min="124" max="128" width="12.88671875" style="45" customWidth="1"/>
    <col min="129" max="132" width="12.44140625" style="45" customWidth="1"/>
    <col min="133" max="133" width="9.33203125" style="45" customWidth="1"/>
    <col min="134" max="138" width="12.88671875" style="45" customWidth="1"/>
    <col min="139" max="142" width="12.44140625" style="45" customWidth="1"/>
    <col min="143" max="143" width="9.33203125" style="45" customWidth="1"/>
    <col min="144" max="148" width="12.88671875" style="45" customWidth="1"/>
    <col min="149" max="153" width="12.44140625" style="45" customWidth="1"/>
    <col min="154" max="154" width="9.109375" style="45" customWidth="1"/>
    <col min="155" max="159" width="11.6640625" style="45" customWidth="1"/>
    <col min="160" max="163" width="12.44140625" style="45" customWidth="1"/>
    <col min="164" max="164" width="9.109375" style="45" customWidth="1"/>
    <col min="165" max="169" width="11.6640625" style="45" customWidth="1"/>
    <col min="170" max="173" width="12.44140625" style="45" customWidth="1"/>
    <col min="174" max="174" width="9.109375" style="45" customWidth="1"/>
    <col min="175" max="179" width="11.6640625" style="45" customWidth="1"/>
    <col min="180" max="183" width="12.44140625" style="45" customWidth="1"/>
    <col min="184" max="184" width="9.109375" style="45" customWidth="1"/>
    <col min="185" max="189" width="11.6640625" style="45" customWidth="1"/>
    <col min="190" max="193" width="12.44140625" style="45" customWidth="1"/>
    <col min="194" max="194" width="9.109375" style="45" customWidth="1"/>
    <col min="195" max="199" width="11.6640625" style="45" customWidth="1"/>
    <col min="200" max="204" width="12.44140625" style="45" customWidth="1"/>
    <col min="205" max="205" width="9.109375" style="45" customWidth="1"/>
    <col min="206" max="210" width="11.6640625" style="45" customWidth="1"/>
    <col min="211" max="214" width="12.44140625" style="45" customWidth="1"/>
    <col min="215" max="215" width="9.109375" style="45" customWidth="1"/>
    <col min="216" max="220" width="11.6640625" style="45" customWidth="1"/>
    <col min="221" max="224" width="12.44140625" style="45" customWidth="1"/>
    <col min="225" max="225" width="9.109375" style="45" customWidth="1"/>
    <col min="226" max="230" width="11.6640625" style="45" customWidth="1"/>
    <col min="231" max="234" width="12.44140625" style="45" customWidth="1"/>
    <col min="235" max="235" width="9.109375" style="45" customWidth="1"/>
    <col min="236" max="240" width="11.6640625" style="45" customWidth="1"/>
    <col min="241" max="244" width="12.44140625" style="45" customWidth="1"/>
    <col min="245" max="245" width="9.109375" style="45" customWidth="1"/>
    <col min="246" max="250" width="11.6640625" style="45" customWidth="1"/>
    <col min="251" max="255" width="12.44140625" style="45" customWidth="1"/>
    <col min="256" max="256" width="9.109375" style="45" customWidth="1"/>
    <col min="257" max="261" width="11.6640625" style="45" customWidth="1"/>
    <col min="262" max="265" width="12.44140625" style="45" customWidth="1"/>
    <col min="266" max="266" width="9.109375" style="45" customWidth="1"/>
    <col min="267" max="271" width="11.6640625" style="45" customWidth="1"/>
    <col min="272" max="275" width="12.44140625" style="45" customWidth="1"/>
    <col min="276" max="276" width="9.109375" style="45" customWidth="1"/>
    <col min="277" max="281" width="11.6640625" style="45" customWidth="1"/>
    <col min="282" max="285" width="12.44140625" style="45" customWidth="1"/>
    <col min="286" max="286" width="9.109375" style="45" customWidth="1"/>
    <col min="287" max="291" width="11.6640625" style="45" customWidth="1"/>
    <col min="292" max="295" width="12.44140625" style="45" customWidth="1"/>
    <col min="296" max="296" width="9.109375" style="45" customWidth="1"/>
    <col min="297" max="301" width="11.6640625" style="45" customWidth="1"/>
    <col min="302" max="306" width="12.44140625" style="45" customWidth="1"/>
    <col min="307" max="307" width="9.109375" style="45" customWidth="1"/>
    <col min="308" max="312" width="11.6640625" style="45" customWidth="1"/>
    <col min="313" max="316" width="12.44140625" style="45" customWidth="1"/>
    <col min="317" max="317" width="9.109375" style="45" customWidth="1"/>
    <col min="318" max="322" width="11.6640625" style="45" customWidth="1"/>
    <col min="323" max="326" width="12.44140625" style="45" customWidth="1"/>
    <col min="327" max="327" width="9.109375" style="45" customWidth="1"/>
    <col min="328" max="332" width="11.6640625" style="45" customWidth="1"/>
    <col min="333" max="336" width="12.44140625" style="45" customWidth="1"/>
    <col min="337" max="337" width="9.109375" style="45" customWidth="1"/>
    <col min="338" max="342" width="11.6640625" style="45" customWidth="1"/>
    <col min="343" max="346" width="12.44140625" style="45" customWidth="1"/>
    <col min="347" max="347" width="9.109375" style="45" customWidth="1"/>
    <col min="348" max="352" width="11.6640625" style="45" customWidth="1"/>
    <col min="353" max="356" width="12.441406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39.6">
      <c r="A6" s="46" t="s">
        <v>113</v>
      </c>
      <c r="B6" s="64" t="str">
        <f>B7</f>
        <v>2015</v>
      </c>
      <c r="C6" s="64" t="str">
        <f t="shared" ref="C6:AW6" si="6">C7</f>
        <v>282138</v>
      </c>
      <c r="D6" s="64" t="str">
        <f t="shared" si="6"/>
        <v>47</v>
      </c>
      <c r="E6" s="64" t="str">
        <f t="shared" si="6"/>
        <v>04</v>
      </c>
      <c r="F6" s="64" t="str">
        <f t="shared" si="6"/>
        <v>0</v>
      </c>
      <c r="G6" s="64" t="str">
        <f t="shared" si="6"/>
        <v>000</v>
      </c>
      <c r="H6" s="64" t="str">
        <f t="shared" si="6"/>
        <v>兵庫県　西脇市</v>
      </c>
      <c r="I6" s="64" t="str">
        <f t="shared" si="6"/>
        <v>法非適用</v>
      </c>
      <c r="J6" s="64" t="str">
        <f t="shared" si="6"/>
        <v>電気事業</v>
      </c>
      <c r="K6" s="65" t="str">
        <f t="shared" si="6"/>
        <v>該当数値なし</v>
      </c>
      <c r="L6" s="66" t="str">
        <f t="shared" si="6"/>
        <v>-</v>
      </c>
      <c r="M6" s="66" t="str">
        <f t="shared" si="6"/>
        <v>-</v>
      </c>
      <c r="N6" s="66" t="str">
        <f t="shared" si="6"/>
        <v>-</v>
      </c>
      <c r="O6" s="66">
        <f t="shared" si="6"/>
        <v>1</v>
      </c>
      <c r="P6" s="66" t="str">
        <f t="shared" si="6"/>
        <v>-</v>
      </c>
      <c r="Q6" s="67" t="str">
        <f>Q7</f>
        <v>平成47年10月4日　太陽光発電所</v>
      </c>
      <c r="R6" s="68" t="str">
        <f t="shared" si="6"/>
        <v>平成47年10月4日　太陽光発電所</v>
      </c>
      <c r="S6" s="64" t="str">
        <f t="shared" si="6"/>
        <v>無</v>
      </c>
      <c r="T6" s="68" t="str">
        <f t="shared" si="6"/>
        <v>株式会社F-Power</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t="str">
        <f t="shared" si="6"/>
        <v>-</v>
      </c>
      <c r="AO6" s="66">
        <f t="shared" si="6"/>
        <v>700</v>
      </c>
      <c r="AP6" s="66" t="str">
        <f t="shared" si="6"/>
        <v>-</v>
      </c>
      <c r="AQ6" s="66" t="str">
        <f t="shared" si="6"/>
        <v>-</v>
      </c>
      <c r="AR6" s="66" t="str">
        <f t="shared" si="6"/>
        <v>-</v>
      </c>
      <c r="AS6" s="66" t="str">
        <f t="shared" si="6"/>
        <v>-</v>
      </c>
      <c r="AT6" s="66">
        <f t="shared" si="6"/>
        <v>700</v>
      </c>
      <c r="AU6" s="66" t="str">
        <f t="shared" si="6"/>
        <v>-</v>
      </c>
      <c r="AV6" s="66">
        <f t="shared" si="6"/>
        <v>26024</v>
      </c>
      <c r="AW6" s="66">
        <f t="shared" si="6"/>
        <v>26024</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39.6">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1</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t="s">
        <v>124</v>
      </c>
      <c r="AN7" s="77" t="s">
        <v>124</v>
      </c>
      <c r="AO7" s="77">
        <v>700</v>
      </c>
      <c r="AP7" s="77" t="s">
        <v>124</v>
      </c>
      <c r="AQ7" s="77" t="s">
        <v>124</v>
      </c>
      <c r="AR7" s="77" t="s">
        <v>124</v>
      </c>
      <c r="AS7" s="77" t="s">
        <v>124</v>
      </c>
      <c r="AT7" s="77">
        <v>700</v>
      </c>
      <c r="AU7" s="77" t="s">
        <v>124</v>
      </c>
      <c r="AV7" s="77">
        <v>26024</v>
      </c>
      <c r="AW7" s="77">
        <v>26024</v>
      </c>
      <c r="AX7" s="80" t="s">
        <v>124</v>
      </c>
      <c r="AY7" s="80" t="s">
        <v>124</v>
      </c>
      <c r="AZ7" s="80" t="s">
        <v>124</v>
      </c>
      <c r="BA7" s="80" t="s">
        <v>124</v>
      </c>
      <c r="BB7" s="80">
        <v>138.1</v>
      </c>
      <c r="BC7" s="80" t="s">
        <v>124</v>
      </c>
      <c r="BD7" s="80" t="s">
        <v>124</v>
      </c>
      <c r="BE7" s="80" t="s">
        <v>124</v>
      </c>
      <c r="BF7" s="80" t="s">
        <v>124</v>
      </c>
      <c r="BG7" s="80">
        <v>118.8</v>
      </c>
      <c r="BH7" s="80">
        <v>100</v>
      </c>
      <c r="BI7" s="80" t="s">
        <v>124</v>
      </c>
      <c r="BJ7" s="80" t="s">
        <v>124</v>
      </c>
      <c r="BK7" s="80" t="s">
        <v>124</v>
      </c>
      <c r="BL7" s="80" t="s">
        <v>124</v>
      </c>
      <c r="BM7" s="80">
        <v>2019.1</v>
      </c>
      <c r="BN7" s="80" t="s">
        <v>124</v>
      </c>
      <c r="BO7" s="80" t="s">
        <v>124</v>
      </c>
      <c r="BP7" s="80" t="s">
        <v>124</v>
      </c>
      <c r="BQ7" s="80" t="s">
        <v>124</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t="s">
        <v>124</v>
      </c>
      <c r="CH7" s="80" t="s">
        <v>124</v>
      </c>
      <c r="CI7" s="80">
        <v>29070</v>
      </c>
      <c r="CJ7" s="80" t="s">
        <v>124</v>
      </c>
      <c r="CK7" s="80" t="s">
        <v>124</v>
      </c>
      <c r="CL7" s="80" t="s">
        <v>124</v>
      </c>
      <c r="CM7" s="80" t="s">
        <v>124</v>
      </c>
      <c r="CN7" s="80">
        <v>18815.8</v>
      </c>
      <c r="CO7" s="77" t="s">
        <v>124</v>
      </c>
      <c r="CP7" s="77" t="s">
        <v>124</v>
      </c>
      <c r="CQ7" s="77" t="s">
        <v>124</v>
      </c>
      <c r="CR7" s="77" t="s">
        <v>124</v>
      </c>
      <c r="CS7" s="77">
        <v>7757</v>
      </c>
      <c r="CT7" s="77" t="s">
        <v>124</v>
      </c>
      <c r="CU7" s="77" t="s">
        <v>124</v>
      </c>
      <c r="CV7" s="77" t="s">
        <v>124</v>
      </c>
      <c r="CW7" s="77" t="s">
        <v>124</v>
      </c>
      <c r="CX7" s="77">
        <v>37685</v>
      </c>
      <c r="CY7" s="77">
        <v>1398</v>
      </c>
      <c r="CZ7" s="80" t="s">
        <v>124</v>
      </c>
      <c r="DA7" s="80" t="s">
        <v>124</v>
      </c>
      <c r="DB7" s="80" t="s">
        <v>124</v>
      </c>
      <c r="DC7" s="80" t="s">
        <v>124</v>
      </c>
      <c r="DD7" s="80">
        <v>5.7</v>
      </c>
      <c r="DE7" s="80" t="s">
        <v>124</v>
      </c>
      <c r="DF7" s="80" t="s">
        <v>124</v>
      </c>
      <c r="DG7" s="80" t="s">
        <v>124</v>
      </c>
      <c r="DH7" s="80" t="s">
        <v>124</v>
      </c>
      <c r="DI7" s="80">
        <v>33.9</v>
      </c>
      <c r="DJ7" s="80" t="s">
        <v>124</v>
      </c>
      <c r="DK7" s="80" t="s">
        <v>124</v>
      </c>
      <c r="DL7" s="80" t="s">
        <v>124</v>
      </c>
      <c r="DM7" s="80" t="s">
        <v>124</v>
      </c>
      <c r="DN7" s="80">
        <v>0</v>
      </c>
      <c r="DO7" s="80" t="s">
        <v>124</v>
      </c>
      <c r="DP7" s="80" t="s">
        <v>124</v>
      </c>
      <c r="DQ7" s="80" t="s">
        <v>124</v>
      </c>
      <c r="DR7" s="80" t="s">
        <v>124</v>
      </c>
      <c r="DS7" s="80">
        <v>16.3</v>
      </c>
      <c r="DT7" s="80" t="s">
        <v>124</v>
      </c>
      <c r="DU7" s="80" t="s">
        <v>124</v>
      </c>
      <c r="DV7" s="80" t="s">
        <v>124</v>
      </c>
      <c r="DW7" s="80" t="s">
        <v>124</v>
      </c>
      <c r="DX7" s="80">
        <v>0</v>
      </c>
      <c r="DY7" s="80" t="s">
        <v>124</v>
      </c>
      <c r="DZ7" s="80" t="s">
        <v>124</v>
      </c>
      <c r="EA7" s="80" t="s">
        <v>124</v>
      </c>
      <c r="EB7" s="80" t="s">
        <v>124</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t="s">
        <v>124</v>
      </c>
      <c r="EQ7" s="80" t="s">
        <v>124</v>
      </c>
      <c r="ER7" s="80">
        <v>100</v>
      </c>
      <c r="ES7" s="80" t="s">
        <v>124</v>
      </c>
      <c r="ET7" s="80" t="s">
        <v>124</v>
      </c>
      <c r="EU7" s="80" t="s">
        <v>124</v>
      </c>
      <c r="EV7" s="80" t="s">
        <v>124</v>
      </c>
      <c r="EW7" s="80">
        <v>72.7</v>
      </c>
      <c r="EX7" s="77" t="s">
        <v>124</v>
      </c>
      <c r="EY7" s="80" t="s">
        <v>124</v>
      </c>
      <c r="EZ7" s="80" t="s">
        <v>124</v>
      </c>
      <c r="FA7" s="80" t="s">
        <v>124</v>
      </c>
      <c r="FB7" s="80" t="s">
        <v>124</v>
      </c>
      <c r="FC7" s="80" t="s">
        <v>124</v>
      </c>
      <c r="FD7" s="80" t="s">
        <v>124</v>
      </c>
      <c r="FE7" s="80" t="s">
        <v>124</v>
      </c>
      <c r="FF7" s="80" t="s">
        <v>124</v>
      </c>
      <c r="FG7" s="80" t="s">
        <v>124</v>
      </c>
      <c r="FH7" s="80">
        <v>61.8</v>
      </c>
      <c r="FI7" s="80" t="s">
        <v>124</v>
      </c>
      <c r="FJ7" s="80" t="s">
        <v>124</v>
      </c>
      <c r="FK7" s="80" t="s">
        <v>124</v>
      </c>
      <c r="FL7" s="80" t="s">
        <v>124</v>
      </c>
      <c r="FM7" s="80" t="s">
        <v>124</v>
      </c>
      <c r="FN7" s="80" t="s">
        <v>124</v>
      </c>
      <c r="FO7" s="80" t="s">
        <v>124</v>
      </c>
      <c r="FP7" s="80" t="s">
        <v>124</v>
      </c>
      <c r="FQ7" s="80" t="s">
        <v>124</v>
      </c>
      <c r="FR7" s="80">
        <v>8.6999999999999993</v>
      </c>
      <c r="FS7" s="80" t="s">
        <v>124</v>
      </c>
      <c r="FT7" s="80" t="s">
        <v>124</v>
      </c>
      <c r="FU7" s="80" t="s">
        <v>124</v>
      </c>
      <c r="FV7" s="80" t="s">
        <v>124</v>
      </c>
      <c r="FW7" s="80" t="s">
        <v>124</v>
      </c>
      <c r="FX7" s="80" t="s">
        <v>124</v>
      </c>
      <c r="FY7" s="80" t="s">
        <v>124</v>
      </c>
      <c r="FZ7" s="80" t="s">
        <v>124</v>
      </c>
      <c r="GA7" s="80" t="s">
        <v>124</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t="s">
        <v>124</v>
      </c>
      <c r="GU7" s="80" t="s">
        <v>124</v>
      </c>
      <c r="GV7" s="80">
        <v>80.599999999999994</v>
      </c>
      <c r="GW7" s="77" t="s">
        <v>124</v>
      </c>
      <c r="GX7" s="80" t="s">
        <v>124</v>
      </c>
      <c r="GY7" s="80" t="s">
        <v>124</v>
      </c>
      <c r="GZ7" s="80" t="s">
        <v>124</v>
      </c>
      <c r="HA7" s="80" t="s">
        <v>124</v>
      </c>
      <c r="HB7" s="80" t="s">
        <v>124</v>
      </c>
      <c r="HC7" s="80" t="s">
        <v>124</v>
      </c>
      <c r="HD7" s="80" t="s">
        <v>124</v>
      </c>
      <c r="HE7" s="80" t="s">
        <v>124</v>
      </c>
      <c r="HF7" s="80" t="s">
        <v>124</v>
      </c>
      <c r="HG7" s="80">
        <v>47.9</v>
      </c>
      <c r="HH7" s="80" t="s">
        <v>124</v>
      </c>
      <c r="HI7" s="80" t="s">
        <v>124</v>
      </c>
      <c r="HJ7" s="80" t="s">
        <v>124</v>
      </c>
      <c r="HK7" s="80" t="s">
        <v>124</v>
      </c>
      <c r="HL7" s="80" t="s">
        <v>124</v>
      </c>
      <c r="HM7" s="80" t="s">
        <v>124</v>
      </c>
      <c r="HN7" s="80" t="s">
        <v>124</v>
      </c>
      <c r="HO7" s="80" t="s">
        <v>124</v>
      </c>
      <c r="HP7" s="80" t="s">
        <v>124</v>
      </c>
      <c r="HQ7" s="80">
        <v>13</v>
      </c>
      <c r="HR7" s="80" t="s">
        <v>124</v>
      </c>
      <c r="HS7" s="80" t="s">
        <v>124</v>
      </c>
      <c r="HT7" s="80" t="s">
        <v>124</v>
      </c>
      <c r="HU7" s="80" t="s">
        <v>124</v>
      </c>
      <c r="HV7" s="80" t="s">
        <v>124</v>
      </c>
      <c r="HW7" s="80" t="s">
        <v>124</v>
      </c>
      <c r="HX7" s="80" t="s">
        <v>124</v>
      </c>
      <c r="HY7" s="80" t="s">
        <v>124</v>
      </c>
      <c r="HZ7" s="80" t="s">
        <v>124</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t="s">
        <v>124</v>
      </c>
      <c r="IT7" s="80" t="s">
        <v>124</v>
      </c>
      <c r="IU7" s="80">
        <v>52.8</v>
      </c>
      <c r="IV7" s="77" t="s">
        <v>124</v>
      </c>
      <c r="IW7" s="80" t="s">
        <v>124</v>
      </c>
      <c r="IX7" s="80" t="s">
        <v>124</v>
      </c>
      <c r="IY7" s="80" t="s">
        <v>124</v>
      </c>
      <c r="IZ7" s="80" t="s">
        <v>124</v>
      </c>
      <c r="JA7" s="80" t="s">
        <v>124</v>
      </c>
      <c r="JB7" s="80" t="s">
        <v>124</v>
      </c>
      <c r="JC7" s="80" t="s">
        <v>124</v>
      </c>
      <c r="JD7" s="80" t="s">
        <v>124</v>
      </c>
      <c r="JE7" s="80" t="s">
        <v>124</v>
      </c>
      <c r="JF7" s="80">
        <v>16.100000000000001</v>
      </c>
      <c r="JG7" s="80" t="s">
        <v>124</v>
      </c>
      <c r="JH7" s="80" t="s">
        <v>124</v>
      </c>
      <c r="JI7" s="80" t="s">
        <v>124</v>
      </c>
      <c r="JJ7" s="80" t="s">
        <v>124</v>
      </c>
      <c r="JK7" s="80" t="s">
        <v>124</v>
      </c>
      <c r="JL7" s="80" t="s">
        <v>124</v>
      </c>
      <c r="JM7" s="80" t="s">
        <v>124</v>
      </c>
      <c r="JN7" s="80" t="s">
        <v>124</v>
      </c>
      <c r="JO7" s="80" t="s">
        <v>124</v>
      </c>
      <c r="JP7" s="80">
        <v>45.4</v>
      </c>
      <c r="JQ7" s="80" t="s">
        <v>124</v>
      </c>
      <c r="JR7" s="80" t="s">
        <v>124</v>
      </c>
      <c r="JS7" s="80" t="s">
        <v>124</v>
      </c>
      <c r="JT7" s="80" t="s">
        <v>124</v>
      </c>
      <c r="JU7" s="80" t="s">
        <v>124</v>
      </c>
      <c r="JV7" s="80" t="s">
        <v>124</v>
      </c>
      <c r="JW7" s="80" t="s">
        <v>124</v>
      </c>
      <c r="JX7" s="80" t="s">
        <v>124</v>
      </c>
      <c r="JY7" s="80" t="s">
        <v>124</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t="s">
        <v>124</v>
      </c>
      <c r="KS7" s="80" t="s">
        <v>124</v>
      </c>
      <c r="KT7" s="80">
        <v>98.4</v>
      </c>
      <c r="KU7" s="77">
        <v>1398</v>
      </c>
      <c r="KV7" s="80" t="s">
        <v>124</v>
      </c>
      <c r="KW7" s="80" t="s">
        <v>124</v>
      </c>
      <c r="KX7" s="80" t="s">
        <v>124</v>
      </c>
      <c r="KY7" s="80" t="s">
        <v>124</v>
      </c>
      <c r="KZ7" s="80">
        <v>5.7</v>
      </c>
      <c r="LA7" s="80" t="s">
        <v>124</v>
      </c>
      <c r="LB7" s="80" t="s">
        <v>124</v>
      </c>
      <c r="LC7" s="80" t="s">
        <v>124</v>
      </c>
      <c r="LD7" s="80" t="s">
        <v>124</v>
      </c>
      <c r="LE7" s="80">
        <v>12</v>
      </c>
      <c r="LF7" s="80" t="s">
        <v>124</v>
      </c>
      <c r="LG7" s="80" t="s">
        <v>124</v>
      </c>
      <c r="LH7" s="80" t="s">
        <v>124</v>
      </c>
      <c r="LI7" s="80" t="s">
        <v>124</v>
      </c>
      <c r="LJ7" s="80">
        <v>0</v>
      </c>
      <c r="LK7" s="80" t="s">
        <v>124</v>
      </c>
      <c r="LL7" s="80" t="s">
        <v>124</v>
      </c>
      <c r="LM7" s="80" t="s">
        <v>124</v>
      </c>
      <c r="LN7" s="80" t="s">
        <v>124</v>
      </c>
      <c r="LO7" s="80">
        <v>0.6</v>
      </c>
      <c r="LP7" s="80" t="s">
        <v>124</v>
      </c>
      <c r="LQ7" s="80" t="s">
        <v>124</v>
      </c>
      <c r="LR7" s="80" t="s">
        <v>124</v>
      </c>
      <c r="LS7" s="80" t="s">
        <v>124</v>
      </c>
      <c r="LT7" s="80">
        <v>0</v>
      </c>
      <c r="LU7" s="80" t="s">
        <v>124</v>
      </c>
      <c r="LV7" s="80" t="s">
        <v>124</v>
      </c>
      <c r="LW7" s="80" t="s">
        <v>124</v>
      </c>
      <c r="LX7" s="80" t="s">
        <v>124</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v>100</v>
      </c>
      <c r="MO7" s="80" t="s">
        <v>124</v>
      </c>
      <c r="MP7" s="80" t="s">
        <v>124</v>
      </c>
      <c r="MQ7" s="80" t="s">
        <v>124</v>
      </c>
      <c r="MR7" s="80" t="s">
        <v>124</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t="s">
        <v>124</v>
      </c>
      <c r="NI7" s="80" t="s">
        <v>124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（最大出力合計1,398kW）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（最大出力合計1,398kW）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t="str">
        <f>AY7</f>
        <v>-</v>
      </c>
      <c r="AZ11" s="92" t="str">
        <f>AZ7</f>
        <v>-</v>
      </c>
      <c r="BA11" s="92" t="str">
        <f>BA7</f>
        <v>-</v>
      </c>
      <c r="BB11" s="92">
        <f>BB7</f>
        <v>138.1</v>
      </c>
      <c r="BC11" s="81"/>
      <c r="BD11" s="81"/>
      <c r="BE11" s="81"/>
      <c r="BF11" s="81"/>
      <c r="BG11" s="81"/>
      <c r="BH11" s="91" t="s">
        <v>137</v>
      </c>
      <c r="BI11" s="92" t="str">
        <f>BI7</f>
        <v>-</v>
      </c>
      <c r="BJ11" s="92" t="str">
        <f>BJ7</f>
        <v>-</v>
      </c>
      <c r="BK11" s="92" t="str">
        <f>BK7</f>
        <v>-</v>
      </c>
      <c r="BL11" s="92" t="str">
        <f>BL7</f>
        <v>-</v>
      </c>
      <c r="BM11" s="92">
        <f>BM7</f>
        <v>2019.1</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t="str">
        <f>CE7</f>
        <v>-</v>
      </c>
      <c r="CF11" s="92" t="str">
        <f>CF7</f>
        <v>-</v>
      </c>
      <c r="CG11" s="92" t="str">
        <f>CG7</f>
        <v>-</v>
      </c>
      <c r="CH11" s="92" t="str">
        <f>CH7</f>
        <v>-</v>
      </c>
      <c r="CI11" s="92">
        <f>CI7</f>
        <v>29070</v>
      </c>
      <c r="CJ11" s="81"/>
      <c r="CK11" s="81"/>
      <c r="CL11" s="81"/>
      <c r="CM11" s="81"/>
      <c r="CN11" s="91" t="s">
        <v>137</v>
      </c>
      <c r="CO11" s="93" t="str">
        <f>CO7</f>
        <v>-</v>
      </c>
      <c r="CP11" s="93" t="str">
        <f>CP7</f>
        <v>-</v>
      </c>
      <c r="CQ11" s="93" t="str">
        <f>CQ7</f>
        <v>-</v>
      </c>
      <c r="CR11" s="93" t="str">
        <f>CR7</f>
        <v>-</v>
      </c>
      <c r="CS11" s="93">
        <f>CS7</f>
        <v>7757</v>
      </c>
      <c r="CT11" s="81"/>
      <c r="CU11" s="81"/>
      <c r="CV11" s="81"/>
      <c r="CW11" s="81"/>
      <c r="CX11" s="81"/>
      <c r="CY11" s="91" t="s">
        <v>137</v>
      </c>
      <c r="CZ11" s="92" t="str">
        <f>CZ7</f>
        <v>-</v>
      </c>
      <c r="DA11" s="92" t="str">
        <f>DA7</f>
        <v>-</v>
      </c>
      <c r="DB11" s="92" t="str">
        <f>DB7</f>
        <v>-</v>
      </c>
      <c r="DC11" s="92" t="str">
        <f>DC7</f>
        <v>-</v>
      </c>
      <c r="DD11" s="92">
        <f>DD7</f>
        <v>5.7</v>
      </c>
      <c r="DE11" s="81"/>
      <c r="DF11" s="81"/>
      <c r="DG11" s="81"/>
      <c r="DH11" s="81"/>
      <c r="DI11" s="91" t="s">
        <v>137</v>
      </c>
      <c r="DJ11" s="92" t="str">
        <f>DJ7</f>
        <v>-</v>
      </c>
      <c r="DK11" s="92" t="str">
        <f>DK7</f>
        <v>-</v>
      </c>
      <c r="DL11" s="92" t="str">
        <f>DL7</f>
        <v>-</v>
      </c>
      <c r="DM11" s="92" t="str">
        <f>DM7</f>
        <v>-</v>
      </c>
      <c r="DN11" s="92">
        <f>DN7</f>
        <v>0</v>
      </c>
      <c r="DO11" s="81"/>
      <c r="DP11" s="81"/>
      <c r="DQ11" s="81"/>
      <c r="DR11" s="81"/>
      <c r="DS11" s="91" t="s">
        <v>137</v>
      </c>
      <c r="DT11" s="92" t="str">
        <f>DT7</f>
        <v>-</v>
      </c>
      <c r="DU11" s="92" t="str">
        <f>DU7</f>
        <v>-</v>
      </c>
      <c r="DV11" s="92" t="str">
        <f>DV7</f>
        <v>-</v>
      </c>
      <c r="DW11" s="92" t="str">
        <f>DW7</f>
        <v>-</v>
      </c>
      <c r="DX11" s="92">
        <f>DX7</f>
        <v>0</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t="str">
        <f>EO7</f>
        <v>-</v>
      </c>
      <c r="EP11" s="92" t="str">
        <f>EP7</f>
        <v>-</v>
      </c>
      <c r="EQ11" s="92" t="str">
        <f>EQ7</f>
        <v>-</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138</v>
      </c>
      <c r="HH11" s="92" t="str">
        <f>HH7</f>
        <v>-</v>
      </c>
      <c r="HI11" s="92" t="str">
        <f>HI7</f>
        <v>-</v>
      </c>
      <c r="HJ11" s="92" t="str">
        <f>HJ7</f>
        <v>-</v>
      </c>
      <c r="HK11" s="92" t="str">
        <f>HK7</f>
        <v>-</v>
      </c>
      <c r="HL11" s="92" t="str">
        <f>HL7</f>
        <v>-</v>
      </c>
      <c r="HM11" s="81"/>
      <c r="HN11" s="81"/>
      <c r="HO11" s="81"/>
      <c r="HP11" s="81"/>
      <c r="HQ11" s="91" t="s">
        <v>138</v>
      </c>
      <c r="HR11" s="92" t="str">
        <f>HR7</f>
        <v>-</v>
      </c>
      <c r="HS11" s="92" t="str">
        <f>HS7</f>
        <v>-</v>
      </c>
      <c r="HT11" s="92" t="str">
        <f>HT7</f>
        <v>-</v>
      </c>
      <c r="HU11" s="92" t="str">
        <f>HU7</f>
        <v>-</v>
      </c>
      <c r="HV11" s="92" t="str">
        <f>HV7</f>
        <v>-</v>
      </c>
      <c r="HW11" s="81"/>
      <c r="HX11" s="81"/>
      <c r="HY11" s="81"/>
      <c r="HZ11" s="81"/>
      <c r="IA11" s="91" t="s">
        <v>139</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t="str">
        <f>KW7</f>
        <v>-</v>
      </c>
      <c r="KX11" s="92" t="str">
        <f>KX7</f>
        <v>-</v>
      </c>
      <c r="KY11" s="92" t="str">
        <f>KY7</f>
        <v>-</v>
      </c>
      <c r="KZ11" s="92">
        <f>KZ7</f>
        <v>5.7</v>
      </c>
      <c r="LA11" s="81"/>
      <c r="LB11" s="81"/>
      <c r="LC11" s="81"/>
      <c r="LD11" s="81"/>
      <c r="LE11" s="91" t="s">
        <v>137</v>
      </c>
      <c r="LF11" s="92" t="str">
        <f>LF7</f>
        <v>-</v>
      </c>
      <c r="LG11" s="92" t="str">
        <f>LG7</f>
        <v>-</v>
      </c>
      <c r="LH11" s="92" t="str">
        <f>LH7</f>
        <v>-</v>
      </c>
      <c r="LI11" s="92" t="str">
        <f>LI7</f>
        <v>-</v>
      </c>
      <c r="LJ11" s="92">
        <f>LJ7</f>
        <v>0</v>
      </c>
      <c r="LK11" s="81"/>
      <c r="LL11" s="81"/>
      <c r="LM11" s="81"/>
      <c r="LN11" s="81"/>
      <c r="LO11" s="91" t="s">
        <v>137</v>
      </c>
      <c r="LP11" s="92" t="str">
        <f>LP7</f>
        <v>-</v>
      </c>
      <c r="LQ11" s="92" t="str">
        <f>LQ7</f>
        <v>-</v>
      </c>
      <c r="LR11" s="92" t="str">
        <f>LR7</f>
        <v>-</v>
      </c>
      <c r="LS11" s="92" t="str">
        <f>LS7</f>
        <v>-</v>
      </c>
      <c r="LT11" s="92">
        <f>LT7</f>
        <v>0</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t="str">
        <f>MM7</f>
        <v>-</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140</v>
      </c>
      <c r="AX12" s="92" t="str">
        <f>BC7</f>
        <v>-</v>
      </c>
      <c r="AY12" s="92" t="str">
        <f>BD7</f>
        <v>-</v>
      </c>
      <c r="AZ12" s="92" t="str">
        <f>BE7</f>
        <v>-</v>
      </c>
      <c r="BA12" s="92" t="str">
        <f>BF7</f>
        <v>-</v>
      </c>
      <c r="BB12" s="92">
        <f>BG7</f>
        <v>118.8</v>
      </c>
      <c r="BC12" s="81"/>
      <c r="BD12" s="81"/>
      <c r="BE12" s="81"/>
      <c r="BF12" s="81"/>
      <c r="BG12" s="81"/>
      <c r="BH12" s="91" t="s">
        <v>140</v>
      </c>
      <c r="BI12" s="92" t="str">
        <f>BN7</f>
        <v>-</v>
      </c>
      <c r="BJ12" s="92" t="str">
        <f>BO7</f>
        <v>-</v>
      </c>
      <c r="BK12" s="92" t="str">
        <f>BP7</f>
        <v>-</v>
      </c>
      <c r="BL12" s="92" t="str">
        <f>BQ7</f>
        <v>-</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140</v>
      </c>
      <c r="CE12" s="92" t="str">
        <f>CJ7</f>
        <v>-</v>
      </c>
      <c r="CF12" s="92" t="str">
        <f>CK7</f>
        <v>-</v>
      </c>
      <c r="CG12" s="92" t="str">
        <f>CL7</f>
        <v>-</v>
      </c>
      <c r="CH12" s="92" t="str">
        <f>CM7</f>
        <v>-</v>
      </c>
      <c r="CI12" s="92">
        <f>CN7</f>
        <v>18815.8</v>
      </c>
      <c r="CJ12" s="81"/>
      <c r="CK12" s="81"/>
      <c r="CL12" s="81"/>
      <c r="CM12" s="81"/>
      <c r="CN12" s="91" t="s">
        <v>140</v>
      </c>
      <c r="CO12" s="93" t="str">
        <f>CT7</f>
        <v>-</v>
      </c>
      <c r="CP12" s="93" t="str">
        <f>CU7</f>
        <v>-</v>
      </c>
      <c r="CQ12" s="93" t="str">
        <f>CV7</f>
        <v>-</v>
      </c>
      <c r="CR12" s="93" t="str">
        <f>CW7</f>
        <v>-</v>
      </c>
      <c r="CS12" s="93">
        <f>CX7</f>
        <v>37685</v>
      </c>
      <c r="CT12" s="81"/>
      <c r="CU12" s="81"/>
      <c r="CV12" s="81"/>
      <c r="CW12" s="81"/>
      <c r="CX12" s="81"/>
      <c r="CY12" s="91" t="s">
        <v>140</v>
      </c>
      <c r="CZ12" s="92" t="str">
        <f>DE7</f>
        <v>-</v>
      </c>
      <c r="DA12" s="92" t="str">
        <f>DF7</f>
        <v>-</v>
      </c>
      <c r="DB12" s="92" t="str">
        <f>DG7</f>
        <v>-</v>
      </c>
      <c r="DC12" s="92" t="str">
        <f>DH7</f>
        <v>-</v>
      </c>
      <c r="DD12" s="92">
        <f>DI7</f>
        <v>33.9</v>
      </c>
      <c r="DE12" s="81"/>
      <c r="DF12" s="81"/>
      <c r="DG12" s="81"/>
      <c r="DH12" s="81"/>
      <c r="DI12" s="91" t="s">
        <v>141</v>
      </c>
      <c r="DJ12" s="92" t="str">
        <f>DO7</f>
        <v>-</v>
      </c>
      <c r="DK12" s="92" t="str">
        <f>DP7</f>
        <v>-</v>
      </c>
      <c r="DL12" s="92" t="str">
        <f>DQ7</f>
        <v>-</v>
      </c>
      <c r="DM12" s="92" t="str">
        <f>DR7</f>
        <v>-</v>
      </c>
      <c r="DN12" s="92">
        <f>DS7</f>
        <v>16.3</v>
      </c>
      <c r="DO12" s="81"/>
      <c r="DP12" s="81"/>
      <c r="DQ12" s="81"/>
      <c r="DR12" s="81"/>
      <c r="DS12" s="91" t="s">
        <v>140</v>
      </c>
      <c r="DT12" s="92" t="str">
        <f>DY7</f>
        <v>-</v>
      </c>
      <c r="DU12" s="92" t="str">
        <f>DZ7</f>
        <v>-</v>
      </c>
      <c r="DV12" s="92" t="str">
        <f>EA7</f>
        <v>-</v>
      </c>
      <c r="DW12" s="92" t="str">
        <f>EB7</f>
        <v>-</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142</v>
      </c>
      <c r="EN12" s="92" t="str">
        <f>ES7</f>
        <v>-</v>
      </c>
      <c r="EO12" s="92" t="str">
        <f>ET7</f>
        <v>-</v>
      </c>
      <c r="EP12" s="92" t="str">
        <f>EU7</f>
        <v>-</v>
      </c>
      <c r="EQ12" s="92" t="str">
        <f>EV7</f>
        <v>-</v>
      </c>
      <c r="ER12" s="92">
        <f>EW7</f>
        <v>72.7</v>
      </c>
      <c r="ES12" s="81"/>
      <c r="ET12" s="81"/>
      <c r="EU12" s="81"/>
      <c r="EV12" s="81"/>
      <c r="EW12" s="81"/>
      <c r="EX12" s="91" t="s">
        <v>140</v>
      </c>
      <c r="EY12" s="92" t="str">
        <f>IF($EY$8,FD7,"-")</f>
        <v>-</v>
      </c>
      <c r="EZ12" s="92" t="str">
        <f>IF($EY$8,FE7,"-")</f>
        <v>-</v>
      </c>
      <c r="FA12" s="92" t="str">
        <f>IF($EY$8,FF7,"-")</f>
        <v>-</v>
      </c>
      <c r="FB12" s="92" t="str">
        <f>IF($EY$8,FG7,"-")</f>
        <v>-</v>
      </c>
      <c r="FC12" s="92" t="str">
        <f>IF($EY$8,FH7,"-")</f>
        <v>-</v>
      </c>
      <c r="FD12" s="81"/>
      <c r="FE12" s="81"/>
      <c r="FF12" s="81"/>
      <c r="FG12" s="81"/>
      <c r="FH12" s="91" t="s">
        <v>140</v>
      </c>
      <c r="FI12" s="92" t="str">
        <f>IF($FI$8,FN7,"-")</f>
        <v>-</v>
      </c>
      <c r="FJ12" s="92" t="str">
        <f>IF($FI$8,FO7,"-")</f>
        <v>-</v>
      </c>
      <c r="FK12" s="92" t="str">
        <f>IF($FI$8,FP7,"-")</f>
        <v>-</v>
      </c>
      <c r="FL12" s="92" t="str">
        <f>IF($FI$8,FQ7,"-")</f>
        <v>-</v>
      </c>
      <c r="FM12" s="92" t="str">
        <f>IF($FI$8,FR7,"-")</f>
        <v>-</v>
      </c>
      <c r="FN12" s="81"/>
      <c r="FO12" s="81"/>
      <c r="FP12" s="81"/>
      <c r="FQ12" s="81"/>
      <c r="FR12" s="91" t="s">
        <v>140</v>
      </c>
      <c r="FS12" s="92" t="str">
        <f>IF($FS$8,FX7,"-")</f>
        <v>-</v>
      </c>
      <c r="FT12" s="92" t="str">
        <f>IF($FS$8,FY7,"-")</f>
        <v>-</v>
      </c>
      <c r="FU12" s="92" t="str">
        <f>IF($FS$8,FZ7,"-")</f>
        <v>-</v>
      </c>
      <c r="FV12" s="92" t="str">
        <f>IF($FS$8,GA7,"-")</f>
        <v>-</v>
      </c>
      <c r="FW12" s="92" t="str">
        <f>IF($FS$8,GB7,"-")</f>
        <v>-</v>
      </c>
      <c r="FX12" s="81"/>
      <c r="FY12" s="81"/>
      <c r="FZ12" s="81"/>
      <c r="GA12" s="81"/>
      <c r="GB12" s="91" t="s">
        <v>140</v>
      </c>
      <c r="GC12" s="92" t="str">
        <f>IF($GC$8,GH7,"-")</f>
        <v>-</v>
      </c>
      <c r="GD12" s="92" t="str">
        <f>IF($GC$8,GI7,"-")</f>
        <v>-</v>
      </c>
      <c r="GE12" s="92" t="str">
        <f>IF($GC$8,GJ7,"-")</f>
        <v>-</v>
      </c>
      <c r="GF12" s="92" t="str">
        <f>IF($GC$8,GK7,"-")</f>
        <v>-</v>
      </c>
      <c r="GG12" s="92" t="str">
        <f>IF($GC$8,GL7,"-")</f>
        <v>-</v>
      </c>
      <c r="GH12" s="81"/>
      <c r="GI12" s="81"/>
      <c r="GJ12" s="81"/>
      <c r="GK12" s="81"/>
      <c r="GL12" s="91" t="s">
        <v>140</v>
      </c>
      <c r="GM12" s="92" t="str">
        <f>IF($GM$8,GR7,"-")</f>
        <v>-</v>
      </c>
      <c r="GN12" s="92" t="str">
        <f>IF($GM$8,GS7,"-")</f>
        <v>-</v>
      </c>
      <c r="GO12" s="92" t="str">
        <f>IF($GM$8,GT7,"-")</f>
        <v>-</v>
      </c>
      <c r="GP12" s="92" t="str">
        <f>IF($GM$8,GU7,"-")</f>
        <v>-</v>
      </c>
      <c r="GQ12" s="92" t="str">
        <f>IF($GM$8,GV7,"-")</f>
        <v>-</v>
      </c>
      <c r="GR12" s="81"/>
      <c r="GS12" s="81"/>
      <c r="GT12" s="81"/>
      <c r="GU12" s="81"/>
      <c r="GV12" s="81"/>
      <c r="GW12" s="91" t="s">
        <v>140</v>
      </c>
      <c r="GX12" s="92" t="str">
        <f>IF($GX$8,HC7,"-")</f>
        <v>-</v>
      </c>
      <c r="GY12" s="92" t="str">
        <f>IF($GX$8,HD7,"-")</f>
        <v>-</v>
      </c>
      <c r="GZ12" s="92" t="str">
        <f>IF($GX$8,HE7,"-")</f>
        <v>-</v>
      </c>
      <c r="HA12" s="92" t="str">
        <f>IF($GX$8,HF7,"-")</f>
        <v>-</v>
      </c>
      <c r="HB12" s="92" t="str">
        <f>IF($GX$8,HG7,"-")</f>
        <v>-</v>
      </c>
      <c r="HC12" s="81"/>
      <c r="HD12" s="81"/>
      <c r="HE12" s="81"/>
      <c r="HF12" s="81"/>
      <c r="HG12" s="91" t="s">
        <v>140</v>
      </c>
      <c r="HH12" s="92" t="str">
        <f>IF($HH$8,HM7,"-")</f>
        <v>-</v>
      </c>
      <c r="HI12" s="92" t="str">
        <f>IF($HH$8,HN7,"-")</f>
        <v>-</v>
      </c>
      <c r="HJ12" s="92" t="str">
        <f>IF($HH$8,HO7,"-")</f>
        <v>-</v>
      </c>
      <c r="HK12" s="92" t="str">
        <f>IF($HH$8,HP7,"-")</f>
        <v>-</v>
      </c>
      <c r="HL12" s="92" t="str">
        <f>IF($HH$8,HQ7,"-")</f>
        <v>-</v>
      </c>
      <c r="HM12" s="81"/>
      <c r="HN12" s="81"/>
      <c r="HO12" s="81"/>
      <c r="HP12" s="81"/>
      <c r="HQ12" s="91" t="s">
        <v>140</v>
      </c>
      <c r="HR12" s="92" t="str">
        <f>IF($HR$8,HW7,"-")</f>
        <v>-</v>
      </c>
      <c r="HS12" s="92" t="str">
        <f>IF($HR$8,HX7,"-")</f>
        <v>-</v>
      </c>
      <c r="HT12" s="92" t="str">
        <f>IF($HR$8,HY7,"-")</f>
        <v>-</v>
      </c>
      <c r="HU12" s="92" t="str">
        <f>IF($HR$8,HZ7,"-")</f>
        <v>-</v>
      </c>
      <c r="HV12" s="92" t="str">
        <f>IF($HR$8,IA7,"-")</f>
        <v>-</v>
      </c>
      <c r="HW12" s="81"/>
      <c r="HX12" s="81"/>
      <c r="HY12" s="81"/>
      <c r="HZ12" s="81"/>
      <c r="IA12" s="91" t="s">
        <v>140</v>
      </c>
      <c r="IB12" s="92" t="str">
        <f>IF($IB$8,IG7,"-")</f>
        <v>-</v>
      </c>
      <c r="IC12" s="92" t="str">
        <f>IF($IB$8,IH7,"-")</f>
        <v>-</v>
      </c>
      <c r="ID12" s="92" t="str">
        <f>IF($IB$8,II7,"-")</f>
        <v>-</v>
      </c>
      <c r="IE12" s="92" t="str">
        <f>IF($IB$8,IJ7,"-")</f>
        <v>-</v>
      </c>
      <c r="IF12" s="92" t="str">
        <f>IF($IB$8,IK7,"-")</f>
        <v>-</v>
      </c>
      <c r="IG12" s="81"/>
      <c r="IH12" s="81"/>
      <c r="II12" s="81"/>
      <c r="IJ12" s="81"/>
      <c r="IK12" s="91" t="s">
        <v>140</v>
      </c>
      <c r="IL12" s="92" t="str">
        <f>IF($IL$8,IQ7,"-")</f>
        <v>-</v>
      </c>
      <c r="IM12" s="92" t="str">
        <f>IF($IL$8,IR7,"-")</f>
        <v>-</v>
      </c>
      <c r="IN12" s="92" t="str">
        <f>IF($IL$8,IS7,"-")</f>
        <v>-</v>
      </c>
      <c r="IO12" s="92" t="str">
        <f>IF($IL$8,IT7,"-")</f>
        <v>-</v>
      </c>
      <c r="IP12" s="92" t="str">
        <f>IF($IL$8,IU7,"-")</f>
        <v>-</v>
      </c>
      <c r="IQ12" s="81"/>
      <c r="IR12" s="81"/>
      <c r="IS12" s="81"/>
      <c r="IT12" s="81"/>
      <c r="IU12" s="81"/>
      <c r="IV12" s="91" t="s">
        <v>140</v>
      </c>
      <c r="IW12" s="92" t="str">
        <f>IF($IW$8,JB7,"-")</f>
        <v>-</v>
      </c>
      <c r="IX12" s="92" t="str">
        <f>IF($IW$8,JC7,"-")</f>
        <v>-</v>
      </c>
      <c r="IY12" s="92" t="str">
        <f>IF($IW$8,JD7,"-")</f>
        <v>-</v>
      </c>
      <c r="IZ12" s="92" t="str">
        <f>IF($IW$8,JE7,"-")</f>
        <v>-</v>
      </c>
      <c r="JA12" s="92" t="str">
        <f>IF($IW$8,JF7,"-")</f>
        <v>-</v>
      </c>
      <c r="JB12" s="81"/>
      <c r="JC12" s="81"/>
      <c r="JD12" s="81"/>
      <c r="JE12" s="81"/>
      <c r="JF12" s="91" t="s">
        <v>140</v>
      </c>
      <c r="JG12" s="92" t="str">
        <f>IF($JG$8,JL7,"-")</f>
        <v>-</v>
      </c>
      <c r="JH12" s="92" t="str">
        <f>IF($JG$8,JM7,"-")</f>
        <v>-</v>
      </c>
      <c r="JI12" s="92" t="str">
        <f>IF($JG$8,JN7,"-")</f>
        <v>-</v>
      </c>
      <c r="JJ12" s="92" t="str">
        <f>IF($JG$8,JO7,"-")</f>
        <v>-</v>
      </c>
      <c r="JK12" s="92" t="str">
        <f>IF($JG$8,JP7,"-")</f>
        <v>-</v>
      </c>
      <c r="JL12" s="81"/>
      <c r="JM12" s="81"/>
      <c r="JN12" s="81"/>
      <c r="JO12" s="81"/>
      <c r="JP12" s="91" t="s">
        <v>140</v>
      </c>
      <c r="JQ12" s="92" t="str">
        <f>IF($JQ$8,JV7,"-")</f>
        <v>-</v>
      </c>
      <c r="JR12" s="92" t="str">
        <f>IF($JQ$8,JW7,"-")</f>
        <v>-</v>
      </c>
      <c r="JS12" s="92" t="str">
        <f>IF($JQ$8,JX7,"-")</f>
        <v>-</v>
      </c>
      <c r="JT12" s="92" t="str">
        <f>IF($JQ$8,JY7,"-")</f>
        <v>-</v>
      </c>
      <c r="JU12" s="92" t="str">
        <f>IF($JQ$8,JZ7,"-")</f>
        <v>-</v>
      </c>
      <c r="JV12" s="81"/>
      <c r="JW12" s="81"/>
      <c r="JX12" s="81"/>
      <c r="JY12" s="81"/>
      <c r="JZ12" s="91" t="s">
        <v>140</v>
      </c>
      <c r="KA12" s="92" t="str">
        <f>IF($KA$8,KF7,"-")</f>
        <v>-</v>
      </c>
      <c r="KB12" s="92" t="str">
        <f>IF($KA$8,KG7,"-")</f>
        <v>-</v>
      </c>
      <c r="KC12" s="92" t="str">
        <f>IF($KA$8,KH7,"-")</f>
        <v>-</v>
      </c>
      <c r="KD12" s="92" t="str">
        <f>IF($KA$8,KI7,"-")</f>
        <v>-</v>
      </c>
      <c r="KE12" s="92" t="str">
        <f>IF($KA$8,KJ7,"-")</f>
        <v>-</v>
      </c>
      <c r="KF12" s="81"/>
      <c r="KG12" s="81"/>
      <c r="KH12" s="81"/>
      <c r="KI12" s="81"/>
      <c r="KJ12" s="91" t="s">
        <v>140</v>
      </c>
      <c r="KK12" s="92" t="str">
        <f>IF($KK$8,KP7,"-")</f>
        <v>-</v>
      </c>
      <c r="KL12" s="92" t="str">
        <f>IF($KK$8,KQ7,"-")</f>
        <v>-</v>
      </c>
      <c r="KM12" s="92" t="str">
        <f>IF($KK$8,KR7,"-")</f>
        <v>-</v>
      </c>
      <c r="KN12" s="92" t="str">
        <f>IF($KK$8,KS7,"-")</f>
        <v>-</v>
      </c>
      <c r="KO12" s="92" t="str">
        <f>IF($KK$8,KT7,"-")</f>
        <v>-</v>
      </c>
      <c r="KP12" s="81"/>
      <c r="KQ12" s="81"/>
      <c r="KR12" s="81"/>
      <c r="KS12" s="81"/>
      <c r="KT12" s="81"/>
      <c r="KU12" s="91" t="s">
        <v>140</v>
      </c>
      <c r="KV12" s="92" t="str">
        <f>IF($KV$8,LA7,"-")</f>
        <v>-</v>
      </c>
      <c r="KW12" s="92" t="str">
        <f>IF($KV$8,LB7,"-")</f>
        <v>-</v>
      </c>
      <c r="KX12" s="92" t="str">
        <f>IF($KV$8,LC7,"-")</f>
        <v>-</v>
      </c>
      <c r="KY12" s="92" t="str">
        <f>IF($KV$8,LD7,"-")</f>
        <v>-</v>
      </c>
      <c r="KZ12" s="92">
        <f>IF($KV$8,LE7,"-")</f>
        <v>12</v>
      </c>
      <c r="LA12" s="81"/>
      <c r="LB12" s="81"/>
      <c r="LC12" s="81"/>
      <c r="LD12" s="81"/>
      <c r="LE12" s="91" t="s">
        <v>140</v>
      </c>
      <c r="LF12" s="92" t="str">
        <f>IF($LF$8,LK7,"-")</f>
        <v>-</v>
      </c>
      <c r="LG12" s="92" t="str">
        <f>IF($LF$8,LL7,"-")</f>
        <v>-</v>
      </c>
      <c r="LH12" s="92" t="str">
        <f>IF($LF$8,LM7,"-")</f>
        <v>-</v>
      </c>
      <c r="LI12" s="92" t="str">
        <f>IF($LF$8,LN7,"-")</f>
        <v>-</v>
      </c>
      <c r="LJ12" s="92">
        <f>IF($LF$8,LO7,"-")</f>
        <v>0.6</v>
      </c>
      <c r="LK12" s="81"/>
      <c r="LL12" s="81"/>
      <c r="LM12" s="81"/>
      <c r="LN12" s="81"/>
      <c r="LO12" s="91" t="s">
        <v>140</v>
      </c>
      <c r="LP12" s="92" t="str">
        <f>IF($LP$8,LU7,"-")</f>
        <v>-</v>
      </c>
      <c r="LQ12" s="92" t="str">
        <f>IF($LP$8,LV7,"-")</f>
        <v>-</v>
      </c>
      <c r="LR12" s="92" t="str">
        <f>IF($LP$8,LW7,"-")</f>
        <v>-</v>
      </c>
      <c r="LS12" s="92" t="str">
        <f>IF($LP$8,LX7,"-")</f>
        <v>-</v>
      </c>
      <c r="LT12" s="92">
        <f>IF($LP$8,LY7,"-")</f>
        <v>213.5</v>
      </c>
      <c r="LU12" s="81"/>
      <c r="LV12" s="81"/>
      <c r="LW12" s="81"/>
      <c r="LX12" s="81"/>
      <c r="LY12" s="91" t="s">
        <v>140</v>
      </c>
      <c r="LZ12" s="92" t="str">
        <f>IF($LZ$8,ME7,"-")</f>
        <v>-</v>
      </c>
      <c r="MA12" s="92" t="str">
        <f>IF($LZ$8,MF7,"-")</f>
        <v>-</v>
      </c>
      <c r="MB12" s="92" t="str">
        <f>IF($LZ$8,MG7,"-")</f>
        <v>-</v>
      </c>
      <c r="MC12" s="92" t="str">
        <f>IF($LZ$8,MH7,"-")</f>
        <v>-</v>
      </c>
      <c r="MD12" s="92" t="str">
        <f>IF($LZ$8,MI7,"-")</f>
        <v>-</v>
      </c>
      <c r="ME12" s="81"/>
      <c r="MF12" s="81"/>
      <c r="MG12" s="81"/>
      <c r="MH12" s="81"/>
      <c r="MI12" s="91" t="s">
        <v>140</v>
      </c>
      <c r="MJ12" s="92" t="str">
        <f>IF($MJ$8,MO7,"-")</f>
        <v>-</v>
      </c>
      <c r="MK12" s="92" t="str">
        <f>IF($MJ$8,MP7,"-")</f>
        <v>-</v>
      </c>
      <c r="ML12" s="92" t="str">
        <f>IF($MJ$8,MQ7,"-")</f>
        <v>-</v>
      </c>
      <c r="MM12" s="92" t="str">
        <f>IF($MJ$8,MR7,"-")</f>
        <v>-</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143</v>
      </c>
      <c r="AX13" s="92">
        <f>$BH$7</f>
        <v>100</v>
      </c>
      <c r="AY13" s="92">
        <f>$BH$7</f>
        <v>100</v>
      </c>
      <c r="AZ13" s="92">
        <f>$BH$7</f>
        <v>100</v>
      </c>
      <c r="BA13" s="92">
        <f>$BH$7</f>
        <v>100</v>
      </c>
      <c r="BB13" s="92">
        <f>$BH$7</f>
        <v>100</v>
      </c>
      <c r="BC13" s="81"/>
      <c r="BD13" s="81"/>
      <c r="BE13" s="81"/>
      <c r="BF13" s="81"/>
      <c r="BG13" s="81"/>
      <c r="BH13" s="91" t="s">
        <v>143</v>
      </c>
      <c r="BI13" s="92">
        <f>$BS$7</f>
        <v>100</v>
      </c>
      <c r="BJ13" s="92">
        <f>$BS$7</f>
        <v>100</v>
      </c>
      <c r="BK13" s="92">
        <f>$BS$7</f>
        <v>100</v>
      </c>
      <c r="BL13" s="92">
        <f>$BS$7</f>
        <v>100</v>
      </c>
      <c r="BM13" s="92">
        <f>$BS$7</f>
        <v>100</v>
      </c>
      <c r="BN13" s="81"/>
      <c r="BO13" s="81"/>
      <c r="BP13" s="81"/>
      <c r="BQ13" s="81"/>
      <c r="BR13" s="81"/>
      <c r="BS13" s="91" t="s">
        <v>143</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144</v>
      </c>
      <c r="C14" s="96"/>
      <c r="D14" s="97"/>
      <c r="E14" s="96"/>
      <c r="F14" s="193" t="s">
        <v>145</v>
      </c>
      <c r="G14" s="193"/>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2" t="s">
        <v>146</v>
      </c>
      <c r="C15" s="192"/>
      <c r="D15" s="97"/>
      <c r="E15" s="94">
        <v>1</v>
      </c>
      <c r="F15" s="192" t="s">
        <v>147</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148</v>
      </c>
      <c r="AX15" s="99"/>
      <c r="AY15" s="99"/>
      <c r="AZ15" s="99"/>
      <c r="BA15" s="99"/>
      <c r="BB15" s="99"/>
      <c r="BC15" s="97"/>
      <c r="BD15" s="97"/>
      <c r="BE15" s="97"/>
      <c r="BF15" s="97"/>
      <c r="BG15" s="97"/>
      <c r="BH15" s="98" t="s">
        <v>148</v>
      </c>
      <c r="BI15" s="99"/>
      <c r="BJ15" s="99"/>
      <c r="BK15" s="99"/>
      <c r="BL15" s="99"/>
      <c r="BM15" s="99"/>
      <c r="BN15" s="97"/>
      <c r="BO15" s="97"/>
      <c r="BP15" s="97"/>
      <c r="BQ15" s="97"/>
      <c r="BR15" s="97"/>
      <c r="BS15" s="98" t="s">
        <v>148</v>
      </c>
      <c r="BT15" s="99"/>
      <c r="BU15" s="99"/>
      <c r="BV15" s="99"/>
      <c r="BW15" s="99"/>
      <c r="BX15" s="99"/>
      <c r="BY15" s="97"/>
      <c r="BZ15" s="97"/>
      <c r="CA15" s="97"/>
      <c r="CB15" s="97"/>
      <c r="CC15" s="97"/>
      <c r="CD15" s="98" t="s">
        <v>148</v>
      </c>
      <c r="CE15" s="99"/>
      <c r="CF15" s="99"/>
      <c r="CG15" s="99"/>
      <c r="CH15" s="99"/>
      <c r="CI15" s="99"/>
      <c r="CJ15" s="97"/>
      <c r="CK15" s="97"/>
      <c r="CL15" s="97"/>
      <c r="CM15" s="97"/>
      <c r="CN15" s="98" t="s">
        <v>148</v>
      </c>
      <c r="CO15" s="99"/>
      <c r="CP15" s="99"/>
      <c r="CQ15" s="99"/>
      <c r="CR15" s="99"/>
      <c r="CS15" s="99"/>
      <c r="CT15" s="97"/>
      <c r="CU15" s="97"/>
      <c r="CV15" s="97"/>
      <c r="CW15" s="97"/>
      <c r="CX15" s="97"/>
      <c r="CY15" s="98" t="s">
        <v>148</v>
      </c>
      <c r="CZ15" s="99"/>
      <c r="DA15" s="99"/>
      <c r="DB15" s="99"/>
      <c r="DC15" s="99"/>
      <c r="DD15" s="99"/>
      <c r="DE15" s="97"/>
      <c r="DF15" s="97"/>
      <c r="DG15" s="97"/>
      <c r="DH15" s="97"/>
      <c r="DI15" s="98" t="s">
        <v>148</v>
      </c>
      <c r="DJ15" s="99"/>
      <c r="DK15" s="99"/>
      <c r="DL15" s="99"/>
      <c r="DM15" s="99"/>
      <c r="DN15" s="99"/>
      <c r="DO15" s="97"/>
      <c r="DP15" s="97"/>
      <c r="DQ15" s="97"/>
      <c r="DR15" s="97"/>
      <c r="DS15" s="98" t="s">
        <v>148</v>
      </c>
      <c r="DT15" s="99"/>
      <c r="DU15" s="99"/>
      <c r="DV15" s="99"/>
      <c r="DW15" s="99"/>
      <c r="DX15" s="99"/>
      <c r="DY15" s="97"/>
      <c r="DZ15" s="97"/>
      <c r="EA15" s="97"/>
      <c r="EB15" s="97"/>
      <c r="EC15" s="98" t="s">
        <v>148</v>
      </c>
      <c r="ED15" s="99"/>
      <c r="EE15" s="99"/>
      <c r="EF15" s="99"/>
      <c r="EG15" s="99"/>
      <c r="EH15" s="99"/>
      <c r="EI15" s="97"/>
      <c r="EJ15" s="97"/>
      <c r="EK15" s="97"/>
      <c r="EL15" s="97"/>
      <c r="EM15" s="98" t="s">
        <v>148</v>
      </c>
      <c r="EN15" s="99"/>
      <c r="EO15" s="99"/>
      <c r="EP15" s="99"/>
      <c r="EQ15" s="99"/>
      <c r="ER15" s="99"/>
      <c r="ES15" s="97"/>
      <c r="ET15" s="97"/>
      <c r="EU15" s="97"/>
      <c r="EV15" s="97"/>
      <c r="EW15" s="97"/>
      <c r="EX15" s="98" t="s">
        <v>148</v>
      </c>
      <c r="EY15" s="99"/>
      <c r="EZ15" s="99"/>
      <c r="FA15" s="99"/>
      <c r="FB15" s="99"/>
      <c r="FC15" s="99"/>
      <c r="FD15" s="97"/>
      <c r="FE15" s="97"/>
      <c r="FF15" s="97"/>
      <c r="FG15" s="97"/>
      <c r="FH15" s="98" t="s">
        <v>148</v>
      </c>
      <c r="FI15" s="99"/>
      <c r="FJ15" s="99"/>
      <c r="FK15" s="99"/>
      <c r="FL15" s="99"/>
      <c r="FM15" s="99"/>
      <c r="FN15" s="97"/>
      <c r="FO15" s="97"/>
      <c r="FP15" s="97"/>
      <c r="FQ15" s="97"/>
      <c r="FR15" s="98" t="s">
        <v>148</v>
      </c>
      <c r="FS15" s="99"/>
      <c r="FT15" s="99"/>
      <c r="FU15" s="99"/>
      <c r="FV15" s="99"/>
      <c r="FW15" s="99"/>
      <c r="FX15" s="97"/>
      <c r="FY15" s="97"/>
      <c r="FZ15" s="97"/>
      <c r="GA15" s="97"/>
      <c r="GB15" s="98" t="s">
        <v>148</v>
      </c>
      <c r="GC15" s="99"/>
      <c r="GD15" s="99"/>
      <c r="GE15" s="99"/>
      <c r="GF15" s="99"/>
      <c r="GG15" s="99"/>
      <c r="GH15" s="97"/>
      <c r="GI15" s="97"/>
      <c r="GJ15" s="97"/>
      <c r="GK15" s="97"/>
      <c r="GL15" s="98" t="s">
        <v>148</v>
      </c>
      <c r="GM15" s="99"/>
      <c r="GN15" s="99"/>
      <c r="GO15" s="99"/>
      <c r="GP15" s="99"/>
      <c r="GQ15" s="99"/>
      <c r="GR15" s="97"/>
      <c r="GS15" s="97"/>
      <c r="GT15" s="97"/>
      <c r="GU15" s="97"/>
      <c r="GV15" s="97"/>
      <c r="GW15" s="98" t="s">
        <v>148</v>
      </c>
      <c r="GX15" s="99"/>
      <c r="GY15" s="99"/>
      <c r="GZ15" s="99"/>
      <c r="HA15" s="99"/>
      <c r="HB15" s="99"/>
      <c r="HC15" s="97"/>
      <c r="HD15" s="97"/>
      <c r="HE15" s="97"/>
      <c r="HF15" s="97"/>
      <c r="HG15" s="98" t="s">
        <v>148</v>
      </c>
      <c r="HH15" s="99"/>
      <c r="HI15" s="99"/>
      <c r="HJ15" s="99"/>
      <c r="HK15" s="99"/>
      <c r="HL15" s="99"/>
      <c r="HM15" s="97"/>
      <c r="HN15" s="97"/>
      <c r="HO15" s="97"/>
      <c r="HP15" s="97"/>
      <c r="HQ15" s="98" t="s">
        <v>148</v>
      </c>
      <c r="HR15" s="99"/>
      <c r="HS15" s="99"/>
      <c r="HT15" s="99"/>
      <c r="HU15" s="99"/>
      <c r="HV15" s="99"/>
      <c r="HW15" s="97"/>
      <c r="HX15" s="97"/>
      <c r="HY15" s="97"/>
      <c r="HZ15" s="97"/>
      <c r="IA15" s="98" t="s">
        <v>148</v>
      </c>
      <c r="IB15" s="99"/>
      <c r="IC15" s="99"/>
      <c r="ID15" s="99"/>
      <c r="IE15" s="99"/>
      <c r="IF15" s="99"/>
      <c r="IG15" s="97"/>
      <c r="IH15" s="97"/>
      <c r="II15" s="97"/>
      <c r="IJ15" s="97"/>
      <c r="IK15" s="98" t="s">
        <v>148</v>
      </c>
      <c r="IL15" s="99"/>
      <c r="IM15" s="99"/>
      <c r="IN15" s="99"/>
      <c r="IO15" s="99"/>
      <c r="IP15" s="99"/>
      <c r="IQ15" s="97"/>
      <c r="IR15" s="97"/>
      <c r="IS15" s="97"/>
      <c r="IT15" s="97"/>
      <c r="IU15" s="97"/>
      <c r="IV15" s="98" t="s">
        <v>148</v>
      </c>
      <c r="IW15" s="99"/>
      <c r="IX15" s="99"/>
      <c r="IY15" s="99"/>
      <c r="IZ15" s="99"/>
      <c r="JA15" s="99"/>
      <c r="JB15" s="97"/>
      <c r="JC15" s="97"/>
      <c r="JD15" s="97"/>
      <c r="JE15" s="97"/>
      <c r="JF15" s="98" t="s">
        <v>148</v>
      </c>
      <c r="JG15" s="99"/>
      <c r="JH15" s="99"/>
      <c r="JI15" s="99"/>
      <c r="JJ15" s="99"/>
      <c r="JK15" s="99"/>
      <c r="JL15" s="97"/>
      <c r="JM15" s="97"/>
      <c r="JN15" s="97"/>
      <c r="JO15" s="97"/>
      <c r="JP15" s="98" t="s">
        <v>148</v>
      </c>
      <c r="JQ15" s="99"/>
      <c r="JR15" s="99"/>
      <c r="JS15" s="99"/>
      <c r="JT15" s="99"/>
      <c r="JU15" s="99"/>
      <c r="JV15" s="97"/>
      <c r="JW15" s="97"/>
      <c r="JX15" s="97"/>
      <c r="JY15" s="97"/>
      <c r="JZ15" s="98" t="s">
        <v>148</v>
      </c>
      <c r="KA15" s="99"/>
      <c r="KB15" s="99"/>
      <c r="KC15" s="99"/>
      <c r="KD15" s="99"/>
      <c r="KE15" s="99"/>
      <c r="KF15" s="97"/>
      <c r="KG15" s="97"/>
      <c r="KH15" s="97"/>
      <c r="KI15" s="97"/>
      <c r="KJ15" s="98" t="s">
        <v>148</v>
      </c>
      <c r="KK15" s="99"/>
      <c r="KL15" s="99"/>
      <c r="KM15" s="99"/>
      <c r="KN15" s="99"/>
      <c r="KO15" s="99"/>
      <c r="KP15" s="97"/>
      <c r="KQ15" s="97"/>
      <c r="KR15" s="97"/>
      <c r="KS15" s="97"/>
      <c r="KT15" s="97"/>
      <c r="KU15" s="98" t="s">
        <v>148</v>
      </c>
      <c r="KV15" s="99"/>
      <c r="KW15" s="99"/>
      <c r="KX15" s="99"/>
      <c r="KY15" s="99"/>
      <c r="KZ15" s="99"/>
      <c r="LA15" s="97"/>
      <c r="LB15" s="97"/>
      <c r="LC15" s="97"/>
      <c r="LD15" s="97"/>
      <c r="LE15" s="98" t="s">
        <v>148</v>
      </c>
      <c r="LF15" s="99"/>
      <c r="LG15" s="99"/>
      <c r="LH15" s="99"/>
      <c r="LI15" s="99"/>
      <c r="LJ15" s="99"/>
      <c r="LK15" s="97"/>
      <c r="LL15" s="97"/>
      <c r="LM15" s="97"/>
      <c r="LN15" s="97"/>
      <c r="LO15" s="98" t="s">
        <v>148</v>
      </c>
      <c r="LP15" s="99"/>
      <c r="LQ15" s="99"/>
      <c r="LR15" s="99"/>
      <c r="LS15" s="99"/>
      <c r="LT15" s="99"/>
      <c r="LU15" s="97"/>
      <c r="LV15" s="97"/>
      <c r="LW15" s="97"/>
      <c r="LX15" s="97"/>
      <c r="LY15" s="98" t="s">
        <v>148</v>
      </c>
      <c r="LZ15" s="99"/>
      <c r="MA15" s="99"/>
      <c r="MB15" s="99"/>
      <c r="MC15" s="99"/>
      <c r="MD15" s="99"/>
      <c r="ME15" s="97"/>
      <c r="MF15" s="97"/>
      <c r="MG15" s="97"/>
      <c r="MH15" s="97"/>
      <c r="MI15" s="98" t="s">
        <v>148</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2" t="s">
        <v>149</v>
      </c>
      <c r="C16" s="192"/>
      <c r="D16" s="97"/>
      <c r="E16" s="94">
        <f>E15+1</f>
        <v>2</v>
      </c>
      <c r="F16" s="192" t="s">
        <v>150</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2" t="s">
        <v>151</v>
      </c>
      <c r="C17" s="192"/>
      <c r="D17" s="97"/>
      <c r="E17" s="94">
        <f t="shared" ref="E17" si="8">E16+1</f>
        <v>3</v>
      </c>
      <c r="F17" s="192" t="s">
        <v>152</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153</v>
      </c>
      <c r="AX17" s="102" t="e">
        <f>IF(AX7="-",NA(),AX7)</f>
        <v>#N/A</v>
      </c>
      <c r="AY17" s="102" t="e">
        <f t="shared" ref="AY17:BB17" si="9">IF(AY7="-",NA(),AY7)</f>
        <v>#N/A</v>
      </c>
      <c r="AZ17" s="102" t="e">
        <f t="shared" si="9"/>
        <v>#N/A</v>
      </c>
      <c r="BA17" s="102" t="e">
        <f t="shared" si="9"/>
        <v>#N/A</v>
      </c>
      <c r="BB17" s="102">
        <f t="shared" si="9"/>
        <v>138.1</v>
      </c>
      <c r="BC17" s="97"/>
      <c r="BD17" s="97"/>
      <c r="BE17" s="97"/>
      <c r="BF17" s="97"/>
      <c r="BG17" s="97"/>
      <c r="BH17" s="101" t="s">
        <v>153</v>
      </c>
      <c r="BI17" s="102" t="e">
        <f>IF(BI7="-",NA(),BI7)</f>
        <v>#N/A</v>
      </c>
      <c r="BJ17" s="102" t="e">
        <f t="shared" ref="BJ17:BM17" si="10">IF(BJ7="-",NA(),BJ7)</f>
        <v>#N/A</v>
      </c>
      <c r="BK17" s="102" t="e">
        <f t="shared" si="10"/>
        <v>#N/A</v>
      </c>
      <c r="BL17" s="102" t="e">
        <f t="shared" si="10"/>
        <v>#N/A</v>
      </c>
      <c r="BM17" s="102">
        <f t="shared" si="10"/>
        <v>2019.1</v>
      </c>
      <c r="BN17" s="97"/>
      <c r="BO17" s="97"/>
      <c r="BP17" s="97"/>
      <c r="BQ17" s="97"/>
      <c r="BR17" s="97"/>
      <c r="BS17" s="101" t="s">
        <v>153</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153</v>
      </c>
      <c r="CE17" s="102" t="e">
        <f>IF(CE7="-",NA(),CE7)</f>
        <v>#N/A</v>
      </c>
      <c r="CF17" s="102" t="e">
        <f t="shared" ref="CF17:CI17" si="12">IF(CF7="-",NA(),CF7)</f>
        <v>#N/A</v>
      </c>
      <c r="CG17" s="102" t="e">
        <f t="shared" si="12"/>
        <v>#N/A</v>
      </c>
      <c r="CH17" s="102" t="e">
        <f t="shared" si="12"/>
        <v>#N/A</v>
      </c>
      <c r="CI17" s="102">
        <f t="shared" si="12"/>
        <v>29070</v>
      </c>
      <c r="CJ17" s="97"/>
      <c r="CK17" s="97"/>
      <c r="CL17" s="97"/>
      <c r="CM17" s="97"/>
      <c r="CN17" s="101" t="s">
        <v>153</v>
      </c>
      <c r="CO17" s="103" t="e">
        <f>IF(CO7="-",NA(),CO7)</f>
        <v>#N/A</v>
      </c>
      <c r="CP17" s="103" t="e">
        <f t="shared" ref="CP17:CS17" si="13">IF(CP7="-",NA(),CP7)</f>
        <v>#N/A</v>
      </c>
      <c r="CQ17" s="103" t="e">
        <f t="shared" si="13"/>
        <v>#N/A</v>
      </c>
      <c r="CR17" s="103" t="e">
        <f t="shared" si="13"/>
        <v>#N/A</v>
      </c>
      <c r="CS17" s="103">
        <f t="shared" si="13"/>
        <v>7757</v>
      </c>
      <c r="CT17" s="97"/>
      <c r="CU17" s="97"/>
      <c r="CV17" s="97"/>
      <c r="CW17" s="97"/>
      <c r="CX17" s="97"/>
      <c r="CY17" s="101" t="s">
        <v>153</v>
      </c>
      <c r="CZ17" s="102" t="e">
        <f>IF(CZ7="-",NA(),CZ7)</f>
        <v>#N/A</v>
      </c>
      <c r="DA17" s="102" t="e">
        <f t="shared" ref="DA17:DD17" si="14">IF(DA7="-",NA(),DA7)</f>
        <v>#N/A</v>
      </c>
      <c r="DB17" s="102" t="e">
        <f t="shared" si="14"/>
        <v>#N/A</v>
      </c>
      <c r="DC17" s="102" t="e">
        <f t="shared" si="14"/>
        <v>#N/A</v>
      </c>
      <c r="DD17" s="102">
        <f t="shared" si="14"/>
        <v>5.7</v>
      </c>
      <c r="DE17" s="97"/>
      <c r="DF17" s="97"/>
      <c r="DG17" s="97"/>
      <c r="DH17" s="97"/>
      <c r="DI17" s="101" t="s">
        <v>153</v>
      </c>
      <c r="DJ17" s="102" t="e">
        <f>IF(DJ7="-",NA(),DJ7)</f>
        <v>#N/A</v>
      </c>
      <c r="DK17" s="102" t="e">
        <f t="shared" ref="DK17:DN17" si="15">IF(DK7="-",NA(),DK7)</f>
        <v>#N/A</v>
      </c>
      <c r="DL17" s="102" t="e">
        <f t="shared" si="15"/>
        <v>#N/A</v>
      </c>
      <c r="DM17" s="102" t="e">
        <f t="shared" si="15"/>
        <v>#N/A</v>
      </c>
      <c r="DN17" s="102">
        <f t="shared" si="15"/>
        <v>0</v>
      </c>
      <c r="DO17" s="97"/>
      <c r="DP17" s="97"/>
      <c r="DQ17" s="97"/>
      <c r="DR17" s="97"/>
      <c r="DS17" s="101" t="s">
        <v>153</v>
      </c>
      <c r="DT17" s="102" t="e">
        <f>IF(DT7="-",NA(),DT7)</f>
        <v>#N/A</v>
      </c>
      <c r="DU17" s="102" t="e">
        <f t="shared" ref="DU17:DX17" si="16">IF(DU7="-",NA(),DU7)</f>
        <v>#N/A</v>
      </c>
      <c r="DV17" s="102" t="e">
        <f t="shared" si="16"/>
        <v>#N/A</v>
      </c>
      <c r="DW17" s="102" t="e">
        <f t="shared" si="16"/>
        <v>#N/A</v>
      </c>
      <c r="DX17" s="102">
        <f t="shared" si="16"/>
        <v>0</v>
      </c>
      <c r="DY17" s="97"/>
      <c r="DZ17" s="97"/>
      <c r="EA17" s="97"/>
      <c r="EB17" s="97"/>
      <c r="EC17" s="101" t="s">
        <v>153</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153</v>
      </c>
      <c r="EN17" s="102" t="e">
        <f>IF(EN7="-",NA(),EN7)</f>
        <v>#N/A</v>
      </c>
      <c r="EO17" s="102" t="e">
        <f t="shared" ref="EO17:ER17" si="18">IF(EO7="-",NA(),EO7)</f>
        <v>#N/A</v>
      </c>
      <c r="EP17" s="102" t="e">
        <f t="shared" si="18"/>
        <v>#N/A</v>
      </c>
      <c r="EQ17" s="102" t="e">
        <f t="shared" si="18"/>
        <v>#N/A</v>
      </c>
      <c r="ER17" s="102">
        <f t="shared" si="18"/>
        <v>100</v>
      </c>
      <c r="ES17" s="97"/>
      <c r="ET17" s="97"/>
      <c r="EU17" s="97"/>
      <c r="EV17" s="97"/>
      <c r="EW17" s="97"/>
      <c r="EX17" s="101" t="s">
        <v>153</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153</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153</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153</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153</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153</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153</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153</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153</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153</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153</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153</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153</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153</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153</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153</v>
      </c>
      <c r="KV17" s="102" t="e">
        <f>IF(KV7="-",NA(),KV7)</f>
        <v>#N/A</v>
      </c>
      <c r="KW17" s="102" t="e">
        <f t="shared" ref="KW17:KZ17" si="34">IF(KW7="-",NA(),KW7)</f>
        <v>#N/A</v>
      </c>
      <c r="KX17" s="102" t="e">
        <f t="shared" si="34"/>
        <v>#N/A</v>
      </c>
      <c r="KY17" s="102" t="e">
        <f t="shared" si="34"/>
        <v>#N/A</v>
      </c>
      <c r="KZ17" s="102">
        <f t="shared" si="34"/>
        <v>5.7</v>
      </c>
      <c r="LA17" s="97"/>
      <c r="LB17" s="97"/>
      <c r="LC17" s="97"/>
      <c r="LD17" s="97"/>
      <c r="LE17" s="101" t="s">
        <v>153</v>
      </c>
      <c r="LF17" s="102" t="e">
        <f>IF(LF7="-",NA(),LF7)</f>
        <v>#N/A</v>
      </c>
      <c r="LG17" s="102" t="e">
        <f t="shared" ref="LG17:LJ17" si="35">IF(LG7="-",NA(),LG7)</f>
        <v>#N/A</v>
      </c>
      <c r="LH17" s="102" t="e">
        <f t="shared" si="35"/>
        <v>#N/A</v>
      </c>
      <c r="LI17" s="102" t="e">
        <f t="shared" si="35"/>
        <v>#N/A</v>
      </c>
      <c r="LJ17" s="102">
        <f t="shared" si="35"/>
        <v>0</v>
      </c>
      <c r="LK17" s="97"/>
      <c r="LL17" s="97"/>
      <c r="LM17" s="97"/>
      <c r="LN17" s="97"/>
      <c r="LO17" s="101" t="s">
        <v>153</v>
      </c>
      <c r="LP17" s="102" t="e">
        <f>IF(LP7="-",NA(),LP7)</f>
        <v>#N/A</v>
      </c>
      <c r="LQ17" s="102" t="e">
        <f t="shared" ref="LQ17:LT17" si="36">IF(LQ7="-",NA(),LQ7)</f>
        <v>#N/A</v>
      </c>
      <c r="LR17" s="102" t="e">
        <f t="shared" si="36"/>
        <v>#N/A</v>
      </c>
      <c r="LS17" s="102" t="e">
        <f t="shared" si="36"/>
        <v>#N/A</v>
      </c>
      <c r="LT17" s="102">
        <f t="shared" si="36"/>
        <v>0</v>
      </c>
      <c r="LU17" s="97"/>
      <c r="LV17" s="97"/>
      <c r="LW17" s="97"/>
      <c r="LX17" s="97"/>
      <c r="LY17" s="101" t="s">
        <v>153</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153</v>
      </c>
      <c r="MJ17" s="102" t="e">
        <f>IF(MJ7="-",NA(),MJ7)</f>
        <v>#N/A</v>
      </c>
      <c r="MK17" s="102" t="e">
        <f t="shared" ref="MK17:MN17" si="38">IF(MK7="-",NA(),MK7)</f>
        <v>#N/A</v>
      </c>
      <c r="ML17" s="102" t="e">
        <f t="shared" si="38"/>
        <v>#N/A</v>
      </c>
      <c r="MM17" s="102" t="e">
        <f t="shared" si="38"/>
        <v>#N/A</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2" t="s">
        <v>154</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155</v>
      </c>
      <c r="AX18" s="102" t="e">
        <f>IF(BC7="-",NA(),BC7)</f>
        <v>#N/A</v>
      </c>
      <c r="AY18" s="102" t="e">
        <f t="shared" ref="AY18:BB18" si="39">IF(BD7="-",NA(),BD7)</f>
        <v>#N/A</v>
      </c>
      <c r="AZ18" s="102" t="e">
        <f t="shared" si="39"/>
        <v>#N/A</v>
      </c>
      <c r="BA18" s="102" t="e">
        <f t="shared" si="39"/>
        <v>#N/A</v>
      </c>
      <c r="BB18" s="102">
        <f t="shared" si="39"/>
        <v>118.8</v>
      </c>
      <c r="BC18" s="97"/>
      <c r="BD18" s="97"/>
      <c r="BE18" s="97"/>
      <c r="BF18" s="97"/>
      <c r="BG18" s="97"/>
      <c r="BH18" s="101" t="s">
        <v>155</v>
      </c>
      <c r="BI18" s="102" t="e">
        <f>IF(BN7="-",NA(),BN7)</f>
        <v>#N/A</v>
      </c>
      <c r="BJ18" s="102" t="e">
        <f t="shared" ref="BJ18:BM18" si="40">IF(BO7="-",NA(),BO7)</f>
        <v>#N/A</v>
      </c>
      <c r="BK18" s="102" t="e">
        <f t="shared" si="40"/>
        <v>#N/A</v>
      </c>
      <c r="BL18" s="102" t="e">
        <f t="shared" si="40"/>
        <v>#N/A</v>
      </c>
      <c r="BM18" s="102">
        <f t="shared" si="40"/>
        <v>255.4</v>
      </c>
      <c r="BN18" s="97"/>
      <c r="BO18" s="97"/>
      <c r="BP18" s="97"/>
      <c r="BQ18" s="97"/>
      <c r="BR18" s="97"/>
      <c r="BS18" s="101" t="s">
        <v>155</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155</v>
      </c>
      <c r="CE18" s="102" t="e">
        <f>IF(CJ7="-",NA(),CJ7)</f>
        <v>#N/A</v>
      </c>
      <c r="CF18" s="102" t="e">
        <f t="shared" ref="CF18:CI18" si="42">IF(CK7="-",NA(),CK7)</f>
        <v>#N/A</v>
      </c>
      <c r="CG18" s="102" t="e">
        <f t="shared" si="42"/>
        <v>#N/A</v>
      </c>
      <c r="CH18" s="102" t="e">
        <f t="shared" si="42"/>
        <v>#N/A</v>
      </c>
      <c r="CI18" s="102">
        <f t="shared" si="42"/>
        <v>18815.8</v>
      </c>
      <c r="CJ18" s="97"/>
      <c r="CK18" s="97"/>
      <c r="CL18" s="97"/>
      <c r="CM18" s="97"/>
      <c r="CN18" s="101" t="s">
        <v>155</v>
      </c>
      <c r="CO18" s="103" t="e">
        <f>IF(CT7="-",NA(),CT7)</f>
        <v>#N/A</v>
      </c>
      <c r="CP18" s="103" t="e">
        <f t="shared" ref="CP18:CS18" si="43">IF(CU7="-",NA(),CU7)</f>
        <v>#N/A</v>
      </c>
      <c r="CQ18" s="103" t="e">
        <f t="shared" si="43"/>
        <v>#N/A</v>
      </c>
      <c r="CR18" s="103" t="e">
        <f t="shared" si="43"/>
        <v>#N/A</v>
      </c>
      <c r="CS18" s="103">
        <f t="shared" si="43"/>
        <v>37685</v>
      </c>
      <c r="CT18" s="97"/>
      <c r="CU18" s="97"/>
      <c r="CV18" s="97"/>
      <c r="CW18" s="97"/>
      <c r="CX18" s="97"/>
      <c r="CY18" s="101" t="s">
        <v>155</v>
      </c>
      <c r="CZ18" s="102" t="e">
        <f>IF(DE7="-",NA(),DE7)</f>
        <v>#N/A</v>
      </c>
      <c r="DA18" s="102" t="e">
        <f t="shared" ref="DA18:DD18" si="44">IF(DF7="-",NA(),DF7)</f>
        <v>#N/A</v>
      </c>
      <c r="DB18" s="102" t="e">
        <f t="shared" si="44"/>
        <v>#N/A</v>
      </c>
      <c r="DC18" s="102" t="e">
        <f t="shared" si="44"/>
        <v>#N/A</v>
      </c>
      <c r="DD18" s="102">
        <f t="shared" si="44"/>
        <v>33.9</v>
      </c>
      <c r="DE18" s="97"/>
      <c r="DF18" s="97"/>
      <c r="DG18" s="97"/>
      <c r="DH18" s="97"/>
      <c r="DI18" s="101" t="s">
        <v>155</v>
      </c>
      <c r="DJ18" s="102" t="e">
        <f>IF(DO7="-",NA(),DO7)</f>
        <v>#N/A</v>
      </c>
      <c r="DK18" s="102" t="e">
        <f t="shared" ref="DK18:DN18" si="45">IF(DP7="-",NA(),DP7)</f>
        <v>#N/A</v>
      </c>
      <c r="DL18" s="102" t="e">
        <f t="shared" si="45"/>
        <v>#N/A</v>
      </c>
      <c r="DM18" s="102" t="e">
        <f t="shared" si="45"/>
        <v>#N/A</v>
      </c>
      <c r="DN18" s="102">
        <f t="shared" si="45"/>
        <v>16.3</v>
      </c>
      <c r="DO18" s="97"/>
      <c r="DP18" s="97"/>
      <c r="DQ18" s="97"/>
      <c r="DR18" s="97"/>
      <c r="DS18" s="101" t="s">
        <v>155</v>
      </c>
      <c r="DT18" s="102" t="e">
        <f>IF(DY7="-",NA(),DY7)</f>
        <v>#N/A</v>
      </c>
      <c r="DU18" s="102" t="e">
        <f t="shared" ref="DU18:DX18" si="46">IF(DZ7="-",NA(),DZ7)</f>
        <v>#N/A</v>
      </c>
      <c r="DV18" s="102" t="e">
        <f t="shared" si="46"/>
        <v>#N/A</v>
      </c>
      <c r="DW18" s="102" t="e">
        <f t="shared" si="46"/>
        <v>#N/A</v>
      </c>
      <c r="DX18" s="102">
        <f t="shared" si="46"/>
        <v>101.4</v>
      </c>
      <c r="DY18" s="97"/>
      <c r="DZ18" s="97"/>
      <c r="EA18" s="97"/>
      <c r="EB18" s="97"/>
      <c r="EC18" s="101" t="s">
        <v>155</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155</v>
      </c>
      <c r="EN18" s="102" t="e">
        <f>IF(ES7="-",NA(),ES7)</f>
        <v>#N/A</v>
      </c>
      <c r="EO18" s="102" t="e">
        <f t="shared" ref="EO18:ER18" si="48">IF(ET7="-",NA(),ET7)</f>
        <v>#N/A</v>
      </c>
      <c r="EP18" s="102" t="e">
        <f t="shared" si="48"/>
        <v>#N/A</v>
      </c>
      <c r="EQ18" s="102" t="e">
        <f t="shared" si="48"/>
        <v>#N/A</v>
      </c>
      <c r="ER18" s="102">
        <f t="shared" si="48"/>
        <v>72.7</v>
      </c>
      <c r="ES18" s="97"/>
      <c r="ET18" s="97"/>
      <c r="EU18" s="97"/>
      <c r="EV18" s="97"/>
      <c r="EW18" s="97"/>
      <c r="EX18" s="101" t="s">
        <v>155</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155</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155</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155</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155</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155</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155</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155</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155</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155</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155</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155</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155</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155</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155</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155</v>
      </c>
      <c r="KV18" s="102" t="e">
        <f>IF(OR(NOT($KV$8),LA7="-"),NA(),LA7)</f>
        <v>#N/A</v>
      </c>
      <c r="KW18" s="102" t="e">
        <f>IF(OR(NOT($KV$8),LB7="-"),NA(),LB7)</f>
        <v>#N/A</v>
      </c>
      <c r="KX18" s="102" t="e">
        <f>IF(OR(NOT($KV$8),LC7="-"),NA(),LC7)</f>
        <v>#N/A</v>
      </c>
      <c r="KY18" s="102" t="e">
        <f>IF(OR(NOT($KV$8),LD7="-"),NA(),LD7)</f>
        <v>#N/A</v>
      </c>
      <c r="KZ18" s="102">
        <f>IF(OR(NOT($KV$8),LE7="-"),NA(),LE7)</f>
        <v>12</v>
      </c>
      <c r="LA18" s="97"/>
      <c r="LB18" s="97"/>
      <c r="LC18" s="97"/>
      <c r="LD18" s="97"/>
      <c r="LE18" s="101" t="s">
        <v>155</v>
      </c>
      <c r="LF18" s="102" t="e">
        <f>IF(OR(NOT($LF$8),LK7="-"),NA(),LK7)</f>
        <v>#N/A</v>
      </c>
      <c r="LG18" s="102" t="e">
        <f>IF(OR(NOT($LF$8),LL7="-"),NA(),LL7)</f>
        <v>#N/A</v>
      </c>
      <c r="LH18" s="102" t="e">
        <f>IF(OR(NOT($LF$8),LM7="-"),NA(),LM7)</f>
        <v>#N/A</v>
      </c>
      <c r="LI18" s="102" t="e">
        <f>IF(OR(NOT($LF$8),LN7="-"),NA(),LN7)</f>
        <v>#N/A</v>
      </c>
      <c r="LJ18" s="102">
        <f>IF(OR(NOT($LF$8),LO7="-"),NA(),LO7)</f>
        <v>0.6</v>
      </c>
      <c r="LK18" s="97"/>
      <c r="LL18" s="97"/>
      <c r="LM18" s="97"/>
      <c r="LN18" s="97"/>
      <c r="LO18" s="101" t="s">
        <v>155</v>
      </c>
      <c r="LP18" s="102" t="e">
        <f>IF(OR(NOT($LP$8),LU7="-"),NA(),LU7)</f>
        <v>#N/A</v>
      </c>
      <c r="LQ18" s="102" t="e">
        <f>IF(OR(NOT($LP$8),LV7="-"),NA(),LV7)</f>
        <v>#N/A</v>
      </c>
      <c r="LR18" s="102" t="e">
        <f>IF(OR(NOT($LP$8),LW7="-"),NA(),LW7)</f>
        <v>#N/A</v>
      </c>
      <c r="LS18" s="102" t="e">
        <f>IF(OR(NOT($LP$8),LX7="-"),NA(),LX7)</f>
        <v>#N/A</v>
      </c>
      <c r="LT18" s="102">
        <f>IF(OR(NOT($LP$8),LY7="-"),NA(),LY7)</f>
        <v>213.5</v>
      </c>
      <c r="LU18" s="97"/>
      <c r="LV18" s="97"/>
      <c r="LW18" s="97"/>
      <c r="LX18" s="97"/>
      <c r="LY18" s="101" t="s">
        <v>155</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155</v>
      </c>
      <c r="MJ18" s="102" t="e">
        <f>IF(OR(NOT($MJ$8),MO7="-"),NA(),MO7)</f>
        <v>#N/A</v>
      </c>
      <c r="MK18" s="102" t="e">
        <f>IF(OR(NOT($MJ$8),MP7="-"),NA(),MP7)</f>
        <v>#N/A</v>
      </c>
      <c r="ML18" s="102" t="e">
        <f>IF(OR(NOT($MJ$8),MQ7="-"),NA(),MQ7)</f>
        <v>#N/A</v>
      </c>
      <c r="MM18" s="102" t="e">
        <f>IF(OR(NOT($MJ$8),MR7="-"),NA(),MR7)</f>
        <v>#N/A</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2" t="s">
        <v>156</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143</v>
      </c>
      <c r="AX19" s="102">
        <f>$BH$7</f>
        <v>100</v>
      </c>
      <c r="AY19" s="102">
        <f t="shared" ref="AY19:BB19" si="49">$BH$7</f>
        <v>100</v>
      </c>
      <c r="AZ19" s="102">
        <f t="shared" si="49"/>
        <v>100</v>
      </c>
      <c r="BA19" s="102">
        <f t="shared" si="49"/>
        <v>100</v>
      </c>
      <c r="BB19" s="102">
        <f t="shared" si="49"/>
        <v>100</v>
      </c>
      <c r="BC19" s="97"/>
      <c r="BD19" s="97"/>
      <c r="BE19" s="97"/>
      <c r="BF19" s="97"/>
      <c r="BG19" s="97"/>
      <c r="BH19" s="104" t="s">
        <v>143</v>
      </c>
      <c r="BI19" s="102">
        <f>$BS$7</f>
        <v>100</v>
      </c>
      <c r="BJ19" s="102">
        <f>$BS$7</f>
        <v>100</v>
      </c>
      <c r="BK19" s="102">
        <f>$BS$7</f>
        <v>100</v>
      </c>
      <c r="BL19" s="102">
        <f>$BS$7</f>
        <v>100</v>
      </c>
      <c r="BM19" s="102">
        <f>$BS$7</f>
        <v>100</v>
      </c>
      <c r="BN19" s="97"/>
      <c r="BO19" s="97"/>
      <c r="BP19" s="97"/>
      <c r="BQ19" s="97"/>
      <c r="BR19" s="97"/>
      <c r="BS19" s="104" t="s">
        <v>143</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2" t="s">
        <v>157</v>
      </c>
      <c r="C20" s="192"/>
      <c r="D20" s="97"/>
    </row>
    <row r="21" spans="1:373">
      <c r="A21" s="94">
        <f t="shared" si="7"/>
        <v>7</v>
      </c>
      <c r="B21" s="192" t="s">
        <v>158</v>
      </c>
      <c r="C21" s="192"/>
      <c r="D21" s="97"/>
    </row>
    <row r="22" spans="1:373">
      <c r="A22" s="94">
        <f t="shared" si="7"/>
        <v>8</v>
      </c>
      <c r="B22" s="192" t="s">
        <v>159</v>
      </c>
      <c r="C22" s="192"/>
      <c r="D22" s="97"/>
      <c r="E22" s="194" t="s">
        <v>160</v>
      </c>
      <c r="F22" s="195"/>
      <c r="G22" s="195"/>
      <c r="H22" s="195"/>
      <c r="I22" s="196"/>
    </row>
    <row r="23" spans="1:373">
      <c r="A23" s="94">
        <f t="shared" si="7"/>
        <v>9</v>
      </c>
      <c r="B23" s="192" t="s">
        <v>161</v>
      </c>
      <c r="C23" s="192"/>
      <c r="D23" s="97"/>
      <c r="E23" s="197"/>
      <c r="F23" s="198"/>
      <c r="G23" s="198"/>
      <c r="H23" s="198"/>
      <c r="I23" s="199"/>
    </row>
    <row r="24" spans="1:373">
      <c r="A24" s="94">
        <f t="shared" si="7"/>
        <v>10</v>
      </c>
      <c r="B24" s="192" t="s">
        <v>162</v>
      </c>
      <c r="C24" s="192"/>
      <c r="D24" s="97"/>
      <c r="E24" s="197"/>
      <c r="F24" s="198"/>
      <c r="G24" s="198"/>
      <c r="H24" s="198"/>
      <c r="I24" s="199"/>
    </row>
    <row r="25" spans="1:373">
      <c r="A25" s="94">
        <f t="shared" si="7"/>
        <v>11</v>
      </c>
      <c r="B25" s="192" t="s">
        <v>163</v>
      </c>
      <c r="C25" s="192"/>
      <c r="D25" s="97"/>
      <c r="E25" s="197"/>
      <c r="F25" s="198"/>
      <c r="G25" s="198"/>
      <c r="H25" s="198"/>
      <c r="I25" s="199"/>
    </row>
    <row r="26" spans="1:373">
      <c r="A26" s="94">
        <f t="shared" si="7"/>
        <v>12</v>
      </c>
      <c r="B26" s="192" t="s">
        <v>164</v>
      </c>
      <c r="C26" s="192"/>
      <c r="D26" s="97"/>
      <c r="E26" s="197"/>
      <c r="F26" s="198"/>
      <c r="G26" s="198"/>
      <c r="H26" s="198"/>
      <c r="I26" s="199"/>
    </row>
    <row r="27" spans="1:373">
      <c r="A27" s="94">
        <f t="shared" si="7"/>
        <v>13</v>
      </c>
      <c r="B27" s="192" t="s">
        <v>165</v>
      </c>
      <c r="C27" s="192"/>
      <c r="D27" s="97"/>
      <c r="E27" s="197"/>
      <c r="F27" s="198"/>
      <c r="G27" s="198"/>
      <c r="H27" s="198"/>
      <c r="I27" s="199"/>
    </row>
    <row r="28" spans="1:373">
      <c r="A28" s="94">
        <f t="shared" si="7"/>
        <v>14</v>
      </c>
      <c r="B28" s="192" t="s">
        <v>166</v>
      </c>
      <c r="C28" s="192"/>
      <c r="D28" s="97"/>
      <c r="E28" s="197"/>
      <c r="F28" s="198"/>
      <c r="G28" s="198"/>
      <c r="H28" s="198"/>
      <c r="I28" s="199"/>
    </row>
    <row r="29" spans="1:373">
      <c r="A29" s="94">
        <f t="shared" si="7"/>
        <v>15</v>
      </c>
      <c r="B29" s="192" t="s">
        <v>167</v>
      </c>
      <c r="C29" s="192"/>
      <c r="D29" s="97"/>
      <c r="E29" s="197"/>
      <c r="F29" s="198"/>
      <c r="G29" s="198"/>
      <c r="H29" s="198"/>
      <c r="I29" s="199"/>
    </row>
    <row r="30" spans="1:373">
      <c r="A30" s="94">
        <f t="shared" si="7"/>
        <v>16</v>
      </c>
      <c r="B30" s="192" t="s">
        <v>168</v>
      </c>
      <c r="C30" s="192"/>
      <c r="D30" s="97"/>
      <c r="E30" s="197"/>
      <c r="F30" s="198"/>
      <c r="G30" s="198"/>
      <c r="H30" s="198"/>
      <c r="I30" s="199"/>
    </row>
    <row r="31" spans="1:373">
      <c r="A31" s="94">
        <f t="shared" si="7"/>
        <v>17</v>
      </c>
      <c r="B31" s="192" t="s">
        <v>169</v>
      </c>
      <c r="C31" s="192"/>
      <c r="D31" s="97"/>
      <c r="E31" s="197"/>
      <c r="F31" s="198"/>
      <c r="G31" s="198"/>
      <c r="H31" s="198"/>
      <c r="I31" s="199"/>
    </row>
    <row r="32" spans="1:373">
      <c r="A32" s="94">
        <f t="shared" si="7"/>
        <v>18</v>
      </c>
      <c r="B32" s="192" t="s">
        <v>170</v>
      </c>
      <c r="C32" s="192"/>
      <c r="D32" s="97"/>
      <c r="E32" s="197"/>
      <c r="F32" s="198"/>
      <c r="G32" s="198"/>
      <c r="H32" s="198"/>
      <c r="I32" s="199"/>
    </row>
    <row r="33" spans="1:15">
      <c r="A33" s="94">
        <f t="shared" si="7"/>
        <v>19</v>
      </c>
      <c r="B33" s="192" t="s">
        <v>171</v>
      </c>
      <c r="C33" s="192"/>
      <c r="D33" s="97"/>
      <c r="E33" s="197"/>
      <c r="F33" s="198"/>
      <c r="G33" s="198"/>
      <c r="H33" s="198"/>
      <c r="I33" s="199"/>
    </row>
    <row r="34" spans="1:15">
      <c r="A34" s="94">
        <f t="shared" si="7"/>
        <v>20</v>
      </c>
      <c r="B34" s="192" t="s">
        <v>172</v>
      </c>
      <c r="C34" s="192"/>
      <c r="D34" s="97"/>
      <c r="E34" s="197"/>
      <c r="F34" s="198"/>
      <c r="G34" s="198"/>
      <c r="H34" s="198"/>
      <c r="I34" s="199"/>
    </row>
    <row r="35" spans="1:15" ht="25.5" customHeight="1">
      <c r="E35" s="200"/>
      <c r="F35" s="201"/>
      <c r="G35" s="201"/>
      <c r="H35" s="201"/>
      <c r="I35" s="202"/>
    </row>
    <row r="37" spans="1:15">
      <c r="K37" s="194" t="s">
        <v>160</v>
      </c>
      <c r="L37" s="195"/>
      <c r="M37" s="195"/>
      <c r="N37" s="195"/>
      <c r="O37" s="196"/>
    </row>
    <row r="38" spans="1:15">
      <c r="K38" s="197"/>
      <c r="L38" s="198"/>
      <c r="M38" s="198"/>
      <c r="N38" s="198"/>
      <c r="O38" s="199"/>
    </row>
    <row r="39" spans="1:15">
      <c r="K39" s="197"/>
      <c r="L39" s="198"/>
      <c r="M39" s="198"/>
      <c r="N39" s="198"/>
      <c r="O39" s="199"/>
    </row>
    <row r="40" spans="1:15">
      <c r="K40" s="197"/>
      <c r="L40" s="198"/>
      <c r="M40" s="198"/>
      <c r="N40" s="198"/>
      <c r="O40" s="199"/>
    </row>
    <row r="41" spans="1:15">
      <c r="K41" s="197"/>
      <c r="L41" s="198"/>
      <c r="M41" s="198"/>
      <c r="N41" s="198"/>
      <c r="O41" s="199"/>
    </row>
    <row r="42" spans="1:15">
      <c r="K42" s="197"/>
      <c r="L42" s="198"/>
      <c r="M42" s="198"/>
      <c r="N42" s="198"/>
      <c r="O42" s="199"/>
    </row>
    <row r="43" spans="1:15">
      <c r="K43" s="197"/>
      <c r="L43" s="198"/>
      <c r="M43" s="198"/>
      <c r="N43" s="198"/>
      <c r="O43" s="199"/>
    </row>
    <row r="44" spans="1:15">
      <c r="K44" s="197"/>
      <c r="L44" s="198"/>
      <c r="M44" s="198"/>
      <c r="N44" s="198"/>
      <c r="O44" s="199"/>
    </row>
    <row r="45" spans="1:15">
      <c r="K45" s="197"/>
      <c r="L45" s="198"/>
      <c r="M45" s="198"/>
      <c r="N45" s="198"/>
      <c r="O45" s="199"/>
    </row>
    <row r="46" spans="1:15">
      <c r="K46" s="197"/>
      <c r="L46" s="198"/>
      <c r="M46" s="198"/>
      <c r="N46" s="198"/>
      <c r="O46" s="199"/>
    </row>
    <row r="47" spans="1:15">
      <c r="K47" s="197"/>
      <c r="L47" s="198"/>
      <c r="M47" s="198"/>
      <c r="N47" s="198"/>
      <c r="O47" s="199"/>
    </row>
    <row r="48" spans="1:15">
      <c r="K48" s="197"/>
      <c r="L48" s="198"/>
      <c r="M48" s="198"/>
      <c r="N48" s="198"/>
      <c r="O48" s="199"/>
    </row>
    <row r="49" spans="11:15">
      <c r="K49" s="197"/>
      <c r="L49" s="198"/>
      <c r="M49" s="198"/>
      <c r="N49" s="198"/>
      <c r="O49" s="199"/>
    </row>
    <row r="50" spans="11:15" ht="26.25" customHeight="1">
      <c r="K50" s="200"/>
      <c r="L50" s="201"/>
      <c r="M50" s="201"/>
      <c r="N50" s="201"/>
      <c r="O50" s="202"/>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西脇市</cp:lastModifiedBy>
  <cp:lastPrinted>2017-08-20T22:38:11Z</cp:lastPrinted>
  <dcterms:created xsi:type="dcterms:W3CDTF">2017-06-20T03:27:17Z</dcterms:created>
  <dcterms:modified xsi:type="dcterms:W3CDTF">2017-08-20T22:38:25Z</dcterms:modified>
</cp:coreProperties>
</file>