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財政係★\財政状況資料集\H２７決算\"/>
    </mc:Choice>
  </mc:AlternateContent>
  <bookViews>
    <workbookView xWindow="240" yWindow="60" windowWidth="14940" windowHeight="7875" tabRatio="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AM35" i="9"/>
  <c r="BW34" i="9"/>
  <c r="C34" i="9"/>
  <c r="C35" i="9" s="1"/>
  <c r="CO34" i="9" l="1"/>
  <c r="U34" i="9"/>
  <c r="U35" i="9" s="1"/>
  <c r="U36" i="9" s="1"/>
  <c r="AM34" i="9"/>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<sst xmlns="http://schemas.openxmlformats.org/spreadsheetml/2006/main" count="1028" uniqueCount="558">
  <si>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</si>
  <si>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</si>
  <si>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</si>
  <si>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</si>
  <si>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</si>
  <si>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</si>
  <si>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</si>
  <si>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</si>
  <si>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</si>
  <si>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</si>
  <si>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</si>
  <si>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</si>
  <si>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</si>
  <si>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</si>
  <si>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</si>
  <si>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</si>
  <si>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</si>
  <si>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</si>
  <si>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</si>
  <si>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</si>
  <si>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</si>
  <si>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</si>
  <si>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</si>
  <si>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</si>
  <si>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</si>
  <si>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</si>
  <si>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</si>
  <si>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</si>
  <si>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</si>
  <si>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</si>
  <si>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</si>
  <si>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</si>
  <si>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</si>
  <si>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</si>
  <si>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</si>
  <si>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</si>
  <si>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</si>
  <si>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</si>
  <si>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</si>
  <si>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</si>
  <si>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</si>
  <si>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</si>
  <si>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</si>
  <si>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</si>
  <si>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</si>
  <si>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</si>
  <si>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</si>
  <si>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</si>
  <si>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</si>
  <si>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</si>
  <si>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</si>
  <si>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</si>
  <si>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</si>
  <si>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</si>
  <si>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</si>
  <si>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</si>
  <si>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</si>
  <si>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</si>
  <si>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</si>
  <si>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</si>
  <si>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</si>
  <si>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</si>
  <si>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</si>
  <si>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</si>
  <si>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</si>
  <si>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</si>
  <si>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</si>
  <si>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</si>
  <si>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</si>
  <si>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</si>
  <si>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</si>
  <si>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</si>
  <si>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</si>
  <si>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</si>
  <si>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</si>
  <si>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</si>
  <si>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</si>
  <si>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</si>
  <si>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</si>
  <si>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</si>
  <si>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</si>
  <si>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相生市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</si>
  <si>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</si>
  <si>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</si>
  <si>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</si>
  <si>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</si>
  <si>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</si>
  <si>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</si>
  <si>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</si>
  <si>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</si>
  <si>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</si>
  <si>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</si>
  <si>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</si>
  <si>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</si>
  <si>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</si>
  <si>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</si>
  <si>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</si>
  <si>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</si>
  <si>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</si>
  <si>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</si>
  <si>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</si>
  <si>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</si>
  <si>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</si>
  <si>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</si>
  <si>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</si>
  <si>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</si>
  <si>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</si>
  <si>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</si>
  <si>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</si>
  <si>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</si>
  <si>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</si>
  <si>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</si>
  <si>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</si>
  <si>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</si>
  <si>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</si>
  <si>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</si>
  <si>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</si>
  <si>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</si>
  <si>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</si>
  <si>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</si>
  <si>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</si>
  <si>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</si>
  <si>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</si>
  <si>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</si>
  <si>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</si>
  <si>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</si>
  <si>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</si>
  <si>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</si>
  <si>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</si>
  <si>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</si>
  <si>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</si>
  <si>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</si>
  <si>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</si>
  <si>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</si>
  <si>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</si>
  <si>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</si>
  <si>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</si>
  <si>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</si>
  <si>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</si>
  <si>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</si>
  <si>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</si>
  <si>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</si>
  <si>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</si>
  <si>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</si>
  <si>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</si>
  <si>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</si>
  <si>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</si>
  <si>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</si>
  <si>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</si>
  <si>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</si>
  <si>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</si>
  <si>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</si>
  <si>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</si>
  <si>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</si>
  <si>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</si>
  <si>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</si>
  <si>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</si>
  <si>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</si>
  <si>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</si>
  <si>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</si>
  <si>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</si>
  <si>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</si>
  <si>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</si>
  <si>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</si>
  <si>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</si>
  <si>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</si>
  <si>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</si>
  <si>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</si>
  <si>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</si>
  <si>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</si>
  <si>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</si>
  <si>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</si>
  <si>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</si>
  <si>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</si>
  <si>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</si>
  <si>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</si>
  <si>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</si>
  <si>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</si>
  <si>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</si>
  <si>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</si>
  <si>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</si>
  <si>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</si>
  <si>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</si>
  <si>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</si>
  <si>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</si>
  <si>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</si>
  <si>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</si>
  <si>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</si>
  <si>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</si>
  <si>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</si>
  <si>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</si>
  <si>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</si>
  <si>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</si>
  <si>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兵庫県相生市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</si>
  <si>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</si>
  <si>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</si>
  <si>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</si>
  <si>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</si>
  <si>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</si>
  <si>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</si>
  <si>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</si>
  <si>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</si>
  <si>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</si>
  <si>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</si>
  <si>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</si>
  <si>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</si>
  <si>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</si>
  <si>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</si>
  <si>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</si>
  <si>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</si>
  <si>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</si>
  <si>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</si>
  <si>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</si>
  <si>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</si>
  <si>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</si>
  <si>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</si>
  <si>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</si>
  <si>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</si>
  <si>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</si>
  <si>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</si>
  <si>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</si>
  <si>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</si>
  <si>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</si>
  <si>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</si>
  <si>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</si>
  <si>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</si>
  <si>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</si>
  <si>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</si>
  <si>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</si>
  <si>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</si>
  <si>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</si>
  <si>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</si>
  <si>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</si>
  <si>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</si>
  <si>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</si>
  <si>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</si>
  <si>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</si>
  <si>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</si>
  <si>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</si>
  <si>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</si>
  <si>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</si>
  <si>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</si>
  <si>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</si>
  <si>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</si>
  <si>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</si>
  <si>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</si>
  <si>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</si>
  <si>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</si>
  <si>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</si>
  <si>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</si>
  <si>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</si>
  <si>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</si>
  <si>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</si>
  <si>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</si>
  <si>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</si>
  <si>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</si>
  <si>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</si>
  <si>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</si>
  <si>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</si>
  <si>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</si>
  <si>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</si>
  <si>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</si>
  <si>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</si>
  <si>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</si>
  <si>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</si>
  <si>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</si>
  <si>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</si>
  <si>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</si>
  <si>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</si>
  <si>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</si>
  <si>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</si>
  <si>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</si>
  <si>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</si>
  <si>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</si>
  <si>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</si>
  <si>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</si>
  <si>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</si>
  <si>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</si>
  <si>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</si>
  <si>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</si>
  <si>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</si>
  <si>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</si>
  <si>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</si>
  <si>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</si>
  <si>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</si>
  <si>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</si>
  <si>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</si>
  <si>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</si>
  <si>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</si>
  <si>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</si>
  <si>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</si>
  <si>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</si>
  <si>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</si>
  <si>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</si>
  <si>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</si>
  <si>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</si>
  <si>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</si>
  <si>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</si>
  <si>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</si>
  <si>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</si>
  <si>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</si>
  <si>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</si>
  <si>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</si>
  <si>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</si>
  <si>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</si>
  <si>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</si>
  <si>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</si>
  <si>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</si>
  <si>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</si>
  <si>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</si>
  <si>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</si>
  <si>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</si>
  <si>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</si>
  <si>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</si>
  <si>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</si>
  <si>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</si>
  <si>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</si>
  <si>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</si>
  <si>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</si>
  <si>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</si>
  <si>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</si>
  <si>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</si>
  <si>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</si>
  <si>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</si>
  <si>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</si>
  <si>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</si>
  <si>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</si>
  <si>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</si>
  <si>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</si>
  <si>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</si>
  <si>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</si>
  <si>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</si>
  <si>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</si>
  <si>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</si>
  <si>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</si>
  <si>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</si>
  <si>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</si>
  <si>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</si>
  <si>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</si>
  <si>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</si>
  <si>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</si>
  <si>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兵庫県相生市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</si>
  <si>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</si>
  <si>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</si>
  <si>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</si>
  <si>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</si>
  <si>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</si>
  <si>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</si>
  <si>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</si>
  <si>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</si>
  <si>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</si>
  <si>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</si>
  <si>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</si>
  <si>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</si>
  <si>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</si>
  <si>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</si>
  <si>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</si>
  <si>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</si>
  <si>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</si>
  <si>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</si>
  <si>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</si>
  <si>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</si>
  <si>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</si>
  <si>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</si>
  <si>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</si>
  <si>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</si>
  <si>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</si>
  <si>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</si>
  <si>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</si>
  <si>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</si>
  <si>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</si>
  <si>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</si>
  <si>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</si>
  <si>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</si>
  <si>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</si>
  <si>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</si>
  <si>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</si>
  <si>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</si>
  <si>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</si>
  <si>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病院事業会計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</si>
  <si>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</si>
  <si>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</si>
  <si>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</si>
  <si>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</si>
  <si>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</si>
  <si>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</si>
  <si>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</si>
  <si>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</si>
  <si>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</si>
  <si>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</si>
  <si>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</si>
  <si>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</si>
  <si>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</si>
  <si>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</si>
  <si>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</si>
  <si>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</si>
  <si>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</si>
  <si>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</si>
  <si>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</si>
  <si>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</si>
  <si>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</si>
  <si>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</si>
  <si>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</si>
  <si>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</si>
  <si>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</si>
  <si>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</si>
  <si>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</si>
  <si>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</si>
  <si>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</si>
  <si>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</si>
  <si>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</si>
  <si>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</si>
  <si>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</si>
  <si>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</si>
  <si>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</si>
  <si>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</si>
  <si>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</si>
  <si>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</si>
  <si>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</si>
  <si>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</si>
  <si>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</si>
  <si>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</si>
  <si>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</si>
  <si>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</si>
  <si>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</si>
  <si>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</si>
  <si>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</si>
  <si>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</si>
  <si>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</si>
  <si>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</si>
  <si>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</si>
  <si>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</si>
  <si>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</si>
  <si>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</si>
  <si>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</si>
  <si>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</si>
  <si>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</si>
  <si>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</si>
  <si>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</si>
  <si>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</si>
  <si>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</si>
  <si>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病院事業会計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</si>
  <si>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</si>
  <si>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</si>
  <si>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</si>
  <si>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</si>
  <si>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</si>
  <si>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</si>
  <si>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</si>
  <si>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</si>
  <si>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</si>
  <si>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</si>
  <si>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</si>
  <si>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</si>
  <si>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</si>
  <si>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</si>
  <si>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</si>
  <si>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</si>
  <si>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</si>
  <si>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</si>
  <si>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</si>
  <si>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</si>
  <si>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</si>
  <si>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</si>
  <si>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</si>
  <si>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</si>
  <si>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</si>
  <si>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</si>
  <si>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</si>
  <si>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</si>
  <si>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</si>
  <si>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</si>
  <si>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</si>
  <si>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</si>
  <si>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</si>
  <si>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</si>
  <si>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</si>
  <si>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</si>
  <si>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</si>
  <si>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</si>
  <si>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</si>
  <si>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</si>
  <si>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</si>
  <si>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</si>
  <si>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</si>
  <si>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</si>
  <si>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</si>
  <si>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</si>
  <si>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</si>
  <si>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</si>
  <si>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</si>
  <si>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</si>
  <si>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</si>
  <si>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</si>
  <si>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</si>
  <si>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</si>
  <si>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</si>
  <si>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</si>
  <si>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</si>
  <si>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</si>
  <si>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</si>
  <si>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</si>
  <si>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</si>
  <si>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</si>
  <si>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</si>
  <si>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</si>
  <si>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</si>
  <si>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</si>
  <si>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</si>
  <si>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</si>
  <si>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</si>
  <si>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</si>
  <si>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</si>
  <si>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</si>
  <si>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</si>
  <si>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</si>
  <si>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</si>
  <si>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</si>
  <si>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</si>
  <si>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</si>
  <si>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</si>
  <si>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</si>
  <si>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</si>
  <si>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</si>
  <si>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</si>
  <si>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1.32</t>
  </si>
  <si>
    <t>▲ 2.69</t>
  </si>
  <si>
    <t>一般会計</t>
  </si>
  <si>
    <t>国民健康保険特別会計</t>
  </si>
  <si>
    <t>病院事業会計</t>
  </si>
  <si>
    <t>介護保険特別会計</t>
  </si>
  <si>
    <t>後期高齢者医療保険特別会計</t>
  </si>
  <si>
    <t>▲ 0.01</t>
  </si>
  <si>
    <t>看護専門学校特別会計</t>
  </si>
  <si>
    <t>公共下水道事業特別会計</t>
  </si>
  <si>
    <t>農業集落排水事業特別会計</t>
  </si>
  <si>
    <t>その他会計（赤字）</t>
  </si>
  <si>
    <t>その他会計（黒字）</t>
  </si>
  <si>
    <t>あいおいアクアポリス</t>
    <phoneticPr fontId="2"/>
  </si>
  <si>
    <t>-</t>
    <phoneticPr fontId="2"/>
  </si>
  <si>
    <t>-</t>
    <phoneticPr fontId="2"/>
  </si>
  <si>
    <t>安室ダム水道用水供給事業団</t>
    <rPh sb="0" eb="2">
      <t>ヤスムロ</t>
    </rPh>
    <rPh sb="4" eb="6">
      <t>スイドウ</t>
    </rPh>
    <rPh sb="6" eb="8">
      <t>ヨウスイ</t>
    </rPh>
    <rPh sb="8" eb="10">
      <t>キョウキュウ</t>
    </rPh>
    <rPh sb="10" eb="13">
      <t>ジギョウダン</t>
    </rPh>
    <phoneticPr fontId="2"/>
  </si>
  <si>
    <t>西播磨水道企業団</t>
    <rPh sb="0" eb="1">
      <t>ニシ</t>
    </rPh>
    <rPh sb="1" eb="3">
      <t>ハリマ</t>
    </rPh>
    <rPh sb="3" eb="5">
      <t>スイドウ</t>
    </rPh>
    <rPh sb="5" eb="7">
      <t>キギョウ</t>
    </rPh>
    <rPh sb="7" eb="8">
      <t>ダン</t>
    </rPh>
    <phoneticPr fontId="2"/>
  </si>
  <si>
    <t>西はりま消防組合</t>
    <rPh sb="0" eb="1">
      <t>ニシ</t>
    </rPh>
    <rPh sb="4" eb="6">
      <t>ショウボウ</t>
    </rPh>
    <rPh sb="6" eb="8">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</si>
  <si>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</si>
  <si>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</si>
  <si>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</si>
  <si>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</si>
  <si>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</si>
  <si>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</si>
  <si>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</si>
  <si>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</si>
  <si>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</si>
  <si>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</si>
  <si>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</si>
  <si>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</si>
  <si>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</si>
  <si>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将来負担比率・公債費比率のいずれについても、類似団体平均と比べ比率は大きくなっている。
　その原因の一つは、公営企業会計への公債費に対する繰出金が、類似団体に比べて高いことである。また、相生市文化会館の建設などの大規模な投資的経費の財源として起債を活用していることも、数値を悪化させてる。
　今後についても、庁舎の耐震補強工事などの事業の財源として起債を活用する予定であるので、交付税の算入のある地方債の活用などにより適正な比率の管理に努め、また、事業内容をゼロベースで見直しを図り、財政の健全化を図る。
</t>
    <rPh sb="1" eb="3">
      <t>ショウライ</t>
    </rPh>
    <rPh sb="3" eb="5">
      <t>フタン</t>
    </rPh>
    <rPh sb="5" eb="7">
      <t>ヒリツ</t>
    </rPh>
    <rPh sb="8" eb="11">
      <t>コウサイヒ</t>
    </rPh>
    <rPh sb="11" eb="13">
      <t>ヒリツ</t>
    </rPh>
    <rPh sb="23" eb="25">
      <t>ルイジ</t>
    </rPh>
    <rPh sb="25" eb="27">
      <t>ダンタイ</t>
    </rPh>
    <rPh sb="27" eb="29">
      <t>ヘイキン</t>
    </rPh>
    <rPh sb="30" eb="31">
      <t>クラ</t>
    </rPh>
    <rPh sb="32" eb="34">
      <t>ヒリツ</t>
    </rPh>
    <rPh sb="35" eb="36">
      <t>オオ</t>
    </rPh>
    <rPh sb="48" eb="50">
      <t>ゲンイン</t>
    </rPh>
    <rPh sb="51" eb="52">
      <t>ヒト</t>
    </rPh>
    <rPh sb="55" eb="57">
      <t>コウエイ</t>
    </rPh>
    <rPh sb="57" eb="59">
      <t>キギョウ</t>
    </rPh>
    <rPh sb="59" eb="61">
      <t>カイケイ</t>
    </rPh>
    <rPh sb="63" eb="65">
      <t>コウサイ</t>
    </rPh>
    <rPh sb="65" eb="66">
      <t>ヒ</t>
    </rPh>
    <rPh sb="67" eb="68">
      <t>タイ</t>
    </rPh>
    <rPh sb="70" eb="72">
      <t>クリダ</t>
    </rPh>
    <rPh sb="72" eb="73">
      <t>キン</t>
    </rPh>
    <rPh sb="75" eb="77">
      <t>ルイジ</t>
    </rPh>
    <rPh sb="77" eb="79">
      <t>ダンタイ</t>
    </rPh>
    <rPh sb="80" eb="81">
      <t>クラ</t>
    </rPh>
    <rPh sb="83" eb="84">
      <t>タカ</t>
    </rPh>
    <rPh sb="94" eb="97">
      <t>アイオイシ</t>
    </rPh>
    <rPh sb="97" eb="99">
      <t>ブンカ</t>
    </rPh>
    <rPh sb="99" eb="101">
      <t>カイカン</t>
    </rPh>
    <rPh sb="102" eb="104">
      <t>ケンセツ</t>
    </rPh>
    <rPh sb="107" eb="110">
      <t>ダイキボ</t>
    </rPh>
    <rPh sb="111" eb="114">
      <t>トウシテキ</t>
    </rPh>
    <rPh sb="114" eb="116">
      <t>ケイヒ</t>
    </rPh>
    <rPh sb="117" eb="119">
      <t>ザイゲン</t>
    </rPh>
    <rPh sb="122" eb="124">
      <t>キサイ</t>
    </rPh>
    <rPh sb="125" eb="127">
      <t>カツヨウ</t>
    </rPh>
    <rPh sb="135" eb="137">
      <t>スウチ</t>
    </rPh>
    <rPh sb="138" eb="140">
      <t>アッカ</t>
    </rPh>
    <rPh sb="147" eb="149">
      <t>コンゴ</t>
    </rPh>
    <rPh sb="155" eb="157">
      <t>チョウシャ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</si>
</sst>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49094</c:v>
                </c:pt>
                <c:pt idx="1">
                  <c:v>60245</c:v>
                </c:pt>
                <c:pt idx="2">
                  <c:v>68386</c:v>
                </c:pt>
                <c:pt idx="3">
                  <c:v>81305</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45522</c:v>
                </c:pt>
                <c:pt idx="1">
                  <c:v>44617</c:v>
                </c:pt>
                <c:pt idx="2">
                  <c:v>35005</c:v>
                </c:pt>
                <c:pt idx="3">
                  <c:v>58606</c:v>
                </c:pt>
                <c:pt idx="4">
                  <c:v>141923</c:v>
                </c:pt>
              </c:numCache>
            </c:numRef>
          </c:val>
          <c:smooth val="0"/>
        </c:ser>
        <c:dLbls>
          <c:showLegendKey val="0"/>
          <c:showVal val="0"/>
          <c:showCatName val="0"/>
          <c:showSerName val="0"/>
          <c:showPercent val="0"/>
          <c:showBubbleSize val="0"/>
        </c:dLbls>
        <c:marker val="1"/>
        <c:smooth val="0"/>
        <c:axId val="134835016"/>
        <c:axId val="326378832"/>
      </c:lineChart>
      <c:catAx>
        <c:axId val="134835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378832"/>
        <c:crosses val="autoZero"/>
        <c:auto val="1"/>
        <c:lblAlgn val="ctr"/>
        <c:lblOffset val="100"/>
        <c:tickLblSkip val="1"/>
        <c:tickMarkSkip val="1"/>
        <c:noMultiLvlLbl val="0"/>
      </c:catAx>
      <c:valAx>
        <c:axId val="32637883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835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4.24</c:v>
                </c:pt>
                <c:pt idx="1">
                  <c:v>5.14</c:v>
                </c:pt>
                <c:pt idx="2">
                  <c:v>5.5</c:v>
                </c:pt>
                <c:pt idx="3">
                  <c:v>6.29</c:v>
                </c:pt>
                <c:pt idx="4">
                  <c:v>6.29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33.86</c:v>
                </c:pt>
                <c:pt idx="1">
                  <c:v>33.979999999999997</c:v>
                </c:pt>
                <c:pt idx="2">
                  <c:v>34.4</c:v>
                </c:pt>
                <c:pt idx="3">
                  <c:v>32.6</c:v>
                </c:pt>
                <c:pt idx="4">
                  <c:v>29.64</c:v>
                </c:pt>
              </c:numCache>
            </c:numRef>
          </c:val>
        </c:ser>
        <c:dLbls>
          <c:showLegendKey val="0"/>
          <c:showVal val="0"/>
          <c:showCatName val="0"/>
          <c:showSerName val="0"/>
          <c:showPercent val="0"/>
          <c:showBubbleSize val="0"/>
        </c:dLbls>
        <c:gapWidth val="250"/>
        <c:overlap val="100"/>
        <c:axId val="325432736"/>
        <c:axId val="332593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2.06</c:v>
                </c:pt>
                <c:pt idx="1">
                  <c:v>0.73</c:v>
                </c:pt>
                <c:pt idx="2">
                  <c:v>0.55000000000000004</c:v>
                </c:pt>
                <c:pt idx="3">
                  <c:v>-1.32</c:v>
                </c:pt>
                <c:pt idx="4">
                  <c:v>-2.69</c:v>
                </c:pt>
              </c:numCache>
            </c:numRef>
          </c:val>
          <c:smooth val="0"/>
        </c:ser>
        <c:dLbls>
          <c:showLegendKey val="0"/>
          <c:showVal val="0"/>
          <c:showCatName val="0"/>
          <c:showSerName val="0"/>
          <c:showPercent val="0"/>
          <c:showBubbleSize val="0"/>
        </c:dLbls>
        <c:marker val="1"/>
        <c:smooth val="0"/>
        <c:axId val="325432736"/>
        <c:axId val="332593496"/>
      </c:lineChart>
      <c:catAx>
        <c:axId val="32543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2593496"/>
        <c:crosses val="autoZero"/>
        <c:auto val="1"/>
        <c:lblAlgn val="ctr"/>
        <c:lblOffset val="100"/>
        <c:tickLblSkip val="1"/>
        <c:tickMarkSkip val="1"/>
        <c:noMultiLvlLbl val="0"/>
      </c:catAx>
      <c:valAx>
        <c:axId val="332593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432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看護専門学校特別会計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0.11</c:v>
                </c:pt>
                <c:pt idx="4">
                  <c:v>0.01</c:v>
                </c:pt>
                <c:pt idx="5">
                  <c:v>#N/A</c:v>
                </c:pt>
                <c:pt idx="6">
                  <c:v>#N/A</c:v>
                </c:pt>
                <c:pt idx="7">
                  <c:v>0.01</c:v>
                </c:pt>
                <c:pt idx="8">
                  <c:v>#N/A</c:v>
                </c:pt>
                <c:pt idx="9">
                  <c:v>0</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0.44</c:v>
                </c:pt>
                <c:pt idx="2">
                  <c:v>#N/A</c:v>
                </c:pt>
                <c:pt idx="3">
                  <c:v>0.39</c:v>
                </c:pt>
                <c:pt idx="4">
                  <c:v>#N/A</c:v>
                </c:pt>
                <c:pt idx="5">
                  <c:v>0.32</c:v>
                </c:pt>
                <c:pt idx="6">
                  <c:v>#N/A</c:v>
                </c:pt>
                <c:pt idx="7">
                  <c:v>0.52</c:v>
                </c:pt>
                <c:pt idx="8">
                  <c:v>#N/A</c:v>
                </c:pt>
                <c:pt idx="9">
                  <c:v>0.5</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1.1399999999999999</c:v>
                </c:pt>
                <c:pt idx="2">
                  <c:v>#N/A</c:v>
                </c:pt>
                <c:pt idx="3">
                  <c:v>1.47</c:v>
                </c:pt>
                <c:pt idx="4">
                  <c:v>#N/A</c:v>
                </c:pt>
                <c:pt idx="5">
                  <c:v>1.58</c:v>
                </c:pt>
                <c:pt idx="6">
                  <c:v>#N/A</c:v>
                </c:pt>
                <c:pt idx="7">
                  <c:v>1.1499999999999999</c:v>
                </c:pt>
                <c:pt idx="8">
                  <c:v>#N/A</c:v>
                </c:pt>
                <c:pt idx="9">
                  <c:v>1.0900000000000001</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1.64</c:v>
                </c:pt>
                <c:pt idx="2">
                  <c:v>#N/A</c:v>
                </c:pt>
                <c:pt idx="3">
                  <c:v>2.12</c:v>
                </c:pt>
                <c:pt idx="4">
                  <c:v>#N/A</c:v>
                </c:pt>
                <c:pt idx="5">
                  <c:v>2.4900000000000002</c:v>
                </c:pt>
                <c:pt idx="6">
                  <c:v>#N/A</c:v>
                </c:pt>
                <c:pt idx="7">
                  <c:v>2.11</c:v>
                </c:pt>
                <c:pt idx="8">
                  <c:v>#N/A</c:v>
                </c:pt>
                <c:pt idx="9">
                  <c:v>2.16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4.2300000000000004</c:v>
                </c:pt>
                <c:pt idx="2">
                  <c:v>#N/A</c:v>
                </c:pt>
                <c:pt idx="3">
                  <c:v>5.14</c:v>
                </c:pt>
                <c:pt idx="4">
                  <c:v>#N/A</c:v>
                </c:pt>
                <c:pt idx="5">
                  <c:v>5.49</c:v>
                </c:pt>
                <c:pt idx="6">
                  <c:v>#N/A</c:v>
                </c:pt>
                <c:pt idx="7">
                  <c:v>6.29</c:v>
                </c:pt>
                <c:pt idx="8">
                  <c:v>#N/A</c:v>
                </c:pt>
                <c:pt idx="9">
                  <c:v>6.28</c:v>
                </c:pt>
              </c:numCache>
            </c:numRef>
          </c:val>
        </c:ser>
        <c:dLbls>
          <c:showLegendKey val="0"/>
          <c:showVal val="0"/>
          <c:showCatName val="0"/>
          <c:showSerName val="0"/>
          <c:showPercent val="0"/>
          <c:showBubbleSize val="0"/>
        </c:dLbls>
        <c:gapWidth val="150"/>
        <c:overlap val="100"/>
        <c:axId val="327995704"/>
        <c:axId val="328826160"/>
      </c:barChart>
      <c:catAx>
        <c:axId val="327995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8826160"/>
        <c:crosses val="autoZero"/>
        <c:auto val="1"/>
        <c:lblAlgn val="ctr"/>
        <c:lblOffset val="100"/>
        <c:tickLblSkip val="1"/>
        <c:tickMarkSkip val="1"/>
        <c:noMultiLvlLbl val="0"/>
      </c:catAx>
      <c:valAx>
        <c:axId val="328826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79957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2069</c:v>
                </c:pt>
                <c:pt idx="5">
                  <c:v>2043</c:v>
                </c:pt>
                <c:pt idx="8">
                  <c:v>2020</c:v>
                </c:pt>
                <c:pt idx="11">
                  <c:v>2060</c:v>
                </c:pt>
                <c:pt idx="14">
                  <c:v>1918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12</c:v>
                </c:pt>
                <c:pt idx="3">
                  <c:v>13</c:v>
                </c:pt>
                <c:pt idx="6">
                  <c:v>13</c:v>
                </c:pt>
                <c:pt idx="9">
                  <c:v>14</c:v>
                </c:pt>
                <c:pt idx="12">
                  <c:v>14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1325</c:v>
                </c:pt>
                <c:pt idx="3">
                  <c:v>1336</c:v>
                </c:pt>
                <c:pt idx="6">
                  <c:v>1354</c:v>
                </c:pt>
                <c:pt idx="9">
                  <c:v>1366</c:v>
                </c:pt>
                <c:pt idx="12">
                  <c:v>1273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1466</c:v>
                </c:pt>
                <c:pt idx="3">
                  <c:v>1483</c:v>
                </c:pt>
                <c:pt idx="6">
                  <c:v>1499</c:v>
                </c:pt>
                <c:pt idx="9">
                  <c:v>1563</c:v>
                </c:pt>
                <c:pt idx="12">
                  <c:v>1578</c:v>
                </c:pt>
              </c:numCache>
            </c:numRef>
          </c:val>
        </c:ser>
        <c:dLbls>
          <c:showLegendKey val="0"/>
          <c:showVal val="0"/>
          <c:showCatName val="0"/>
          <c:showSerName val="0"/>
          <c:showPercent val="0"/>
          <c:showBubbleSize val="0"/>
        </c:dLbls>
        <c:gapWidth val="100"/>
        <c:overlap val="100"/>
        <c:axId val="326150464"/>
        <c:axId val="326149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734</c:v>
                </c:pt>
                <c:pt idx="2">
                  <c:v>#N/A</c:v>
                </c:pt>
                <c:pt idx="3">
                  <c:v>#N/A</c:v>
                </c:pt>
                <c:pt idx="4">
                  <c:v>789</c:v>
                </c:pt>
                <c:pt idx="5">
                  <c:v>#N/A</c:v>
                </c:pt>
                <c:pt idx="6">
                  <c:v>#N/A</c:v>
                </c:pt>
                <c:pt idx="7">
                  <c:v>846</c:v>
                </c:pt>
                <c:pt idx="8">
                  <c:v>#N/A</c:v>
                </c:pt>
                <c:pt idx="9">
                  <c:v>#N/A</c:v>
                </c:pt>
                <c:pt idx="10">
                  <c:v>883</c:v>
                </c:pt>
                <c:pt idx="11">
                  <c:v>#N/A</c:v>
                </c:pt>
                <c:pt idx="12">
                  <c:v>#N/A</c:v>
                </c:pt>
                <c:pt idx="13">
                  <c:v>947</c:v>
                </c:pt>
                <c:pt idx="14">
                  <c:v>#N/A</c:v>
                </c:pt>
              </c:numCache>
            </c:numRef>
          </c:val>
          <c:smooth val="0"/>
        </c:ser>
        <c:dLbls>
          <c:showLegendKey val="0"/>
          <c:showVal val="0"/>
          <c:showCatName val="0"/>
          <c:showSerName val="0"/>
          <c:showPercent val="0"/>
          <c:showBubbleSize val="0"/>
        </c:dLbls>
        <c:marker val="1"/>
        <c:smooth val="0"/>
        <c:axId val="326150464"/>
        <c:axId val="326149208"/>
      </c:lineChart>
      <c:catAx>
        <c:axId val="32615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6149208"/>
        <c:crosses val="autoZero"/>
        <c:auto val="1"/>
        <c:lblAlgn val="ctr"/>
        <c:lblOffset val="100"/>
        <c:tickLblSkip val="1"/>
        <c:tickMarkSkip val="1"/>
        <c:noMultiLvlLbl val="0"/>
      </c:catAx>
      <c:valAx>
        <c:axId val="326149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150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21230</c:v>
                </c:pt>
                <c:pt idx="5">
                  <c:v>20926</c:v>
                </c:pt>
                <c:pt idx="8">
                  <c:v>20507</c:v>
                </c:pt>
                <c:pt idx="11">
                  <c:v>20240</c:v>
                </c:pt>
                <c:pt idx="14">
                  <c:v>19595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2259</c:v>
                </c:pt>
                <c:pt idx="5">
                  <c:v>2651</c:v>
                </c:pt>
                <c:pt idx="8">
                  <c:v>3213</c:v>
                </c:pt>
                <c:pt idx="11">
                  <c:v>2889</c:v>
                </c:pt>
                <c:pt idx="14">
                  <c:v>2699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4790</c:v>
                </c:pt>
                <c:pt idx="5">
                  <c:v>4753</c:v>
                </c:pt>
                <c:pt idx="8">
                  <c:v>4416</c:v>
                </c:pt>
                <c:pt idx="11">
                  <c:v>4084</c:v>
                </c:pt>
                <c:pt idx="14">
                  <c:v>3711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2332</c:v>
                </c:pt>
                <c:pt idx="3">
                  <c:v>2249</c:v>
                </c:pt>
                <c:pt idx="6">
                  <c:v>1944</c:v>
                </c:pt>
                <c:pt idx="9">
                  <c:v>1752</c:v>
                </c:pt>
                <c:pt idx="12">
                  <c:v>1671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321</c:v>
                </c:pt>
                <c:pt idx="3">
                  <c:v>292</c:v>
                </c:pt>
                <c:pt idx="6">
                  <c:v>263</c:v>
                </c:pt>
                <c:pt idx="9">
                  <c:v>233</c:v>
                </c:pt>
                <c:pt idx="12">
                  <c:v>204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20212</c:v>
                </c:pt>
                <c:pt idx="3">
                  <c:v>19499</c:v>
                </c:pt>
                <c:pt idx="6">
                  <c:v>18895</c:v>
                </c:pt>
                <c:pt idx="9">
                  <c:v>18247</c:v>
                </c:pt>
                <c:pt idx="12">
                  <c:v>17792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978</c:v>
                </c:pt>
                <c:pt idx="3">
                  <c:v>985</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13725</c:v>
                </c:pt>
                <c:pt idx="3">
                  <c:v>13646</c:v>
                </c:pt>
                <c:pt idx="6">
                  <c:v>13890</c:v>
                </c:pt>
                <c:pt idx="9">
                  <c:v>14057</c:v>
                </c:pt>
                <c:pt idx="12">
                  <c:v>15654</c:v>
                </c:pt>
              </c:numCache>
            </c:numRef>
          </c:val>
        </c:ser>
        <c:dLbls>
          <c:showLegendKey val="0"/>
          <c:showVal val="0"/>
          <c:showCatName val="0"/>
          <c:showSerName val="0"/>
          <c:showPercent val="0"/>
          <c:showBubbleSize val="0"/>
        </c:dLbls>
        <c:gapWidth val="100"/>
        <c:overlap val="100"/>
        <c:axId val="332359808"/>
        <c:axId val="332360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9289</c:v>
                </c:pt>
                <c:pt idx="2">
                  <c:v>#N/A</c:v>
                </c:pt>
                <c:pt idx="3">
                  <c:v>#N/A</c:v>
                </c:pt>
                <c:pt idx="4">
                  <c:v>8342</c:v>
                </c:pt>
                <c:pt idx="5">
                  <c:v>#N/A</c:v>
                </c:pt>
                <c:pt idx="6">
                  <c:v>#N/A</c:v>
                </c:pt>
                <c:pt idx="7">
                  <c:v>6857</c:v>
                </c:pt>
                <c:pt idx="8">
                  <c:v>#N/A</c:v>
                </c:pt>
                <c:pt idx="9">
                  <c:v>#N/A</c:v>
                </c:pt>
                <c:pt idx="10">
                  <c:v>7076</c:v>
                </c:pt>
                <c:pt idx="11">
                  <c:v>#N/A</c:v>
                </c:pt>
                <c:pt idx="12">
                  <c:v>#N/A</c:v>
                </c:pt>
                <c:pt idx="13">
                  <c:v>9316</c:v>
                </c:pt>
                <c:pt idx="14">
                  <c:v>#N/A</c:v>
                </c:pt>
              </c:numCache>
            </c:numRef>
          </c:val>
          <c:smooth val="0"/>
        </c:ser>
        <c:dLbls>
          <c:showLegendKey val="0"/>
          <c:showVal val="0"/>
          <c:showCatName val="0"/>
          <c:showSerName val="0"/>
          <c:showPercent val="0"/>
          <c:showBubbleSize val="0"/>
        </c:dLbls>
        <c:marker val="1"/>
        <c:smooth val="0"/>
        <c:axId val="332359808"/>
        <c:axId val="332360192"/>
      </c:lineChart>
      <c:catAx>
        <c:axId val="332359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2360192"/>
        <c:crosses val="autoZero"/>
        <c:auto val="1"/>
        <c:lblAlgn val="ctr"/>
        <c:lblOffset val="100"/>
        <c:tickLblSkip val="1"/>
        <c:tickMarkSkip val="1"/>
        <c:noMultiLvlLbl val="0"/>
      </c:catAx>
      <c:valAx>
        <c:axId val="332360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359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{93F37D5F-39F9-46C5-AC8E-718B4E1D04CC}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{D4089034-A5F7-4431-9E4C-AA001828FBD3}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{0E1CAFCA-2C1C-4E66-AAF5-A2B99E77FE1E}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{F89600F0-CA1A-49A5-9402-BB42BE806D03}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{3B2EC468-AB33-4FFE-B9FB-5B61F280E1F6}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{07726428-A7FD-4A2A-9B1C-AAF8A4136296}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{4D5D0E52-CA21-474B-A97C-303CB468BF0A}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{68124304-BE9B-4AFF-8EE8-6CF5D04C8227}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{FCA6549C-1D86-4973-82C2-D12F3DF3E27D}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{693B796E-5842-443B-B352-9666CF7E204C}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32352496"/>
        <c:axId val="332352880"/>
      </c:scatterChart>
      <c:valAx>
        <c:axId val="3323524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2352880"/>
        <c:crosses val="autoZero"/>
        <c:crossBetween val="midCat"/>
      </c:valAx>
      <c:valAx>
        <c:axId val="3323528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2352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{9DC67E8D-1300-41EE-AB59-00C5EDCA7CAD}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{DCB11053-B1D2-4B19-B7C9-8254BCF67999}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{BE2D763C-FCFE-4F3F-8961-0EE6D2895E68}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{1A7D5B84-3267-4C8B-A5F1-BA541572580D}</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{6CC72096-D8CB-4B34-9205-8DCD0BAF66E8}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12.2</c:v>
                </c:pt>
                <c:pt idx="1">
                  <c:v>11.5</c:v>
                </c:pt>
                <c:pt idx="2">
                  <c:v>12.1</c:v>
                </c:pt>
                <c:pt idx="3">
                  <c:v>13</c:v>
                </c:pt>
                <c:pt idx="4">
                  <c:v>13.8</c:v>
                </c:pt>
              </c:numCache>
            </c:numRef>
          </c:xVal>
          <c:yVal>
            <c:numRef>
              <c:f>公会計指標分析・財政指標組合せ分析表!$K$73:$O$73</c:f>
              <c:numCache>
                <c:formatCode>#,##0.0;"▲ "#,##0.0</c:formatCode>
                <c:ptCount val="5"/>
                <c:pt idx="0">
                  <c:v>141.6</c:v>
                </c:pt>
                <c:pt idx="1">
                  <c:v>128.4</c:v>
                </c:pt>
                <c:pt idx="2">
                  <c:v>106</c:v>
                </c:pt>
                <c:pt idx="3">
                  <c:v>111.2</c:v>
                </c:pt>
                <c:pt idx="4">
                  <c:v>142.30000000000001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{353731E4-98A8-47DA-993E-9FA44A6FE5CB}</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2.8323692780536498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{5820F110-B1F0-434F-884A-1C47D235ACF2}</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{1A6CE8B1-E354-4909-9EC9-B456E3996AC6}</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5087231743090939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{3CE1EF0B-19D3-4895-9D76-6EF864B396A0}</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{B7F13A5C-B253-4F4A-9CC6-5A3666EAE613}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12.7</c:v>
                </c:pt>
                <c:pt idx="1">
                  <c:v>12.3</c:v>
                </c:pt>
                <c:pt idx="2">
                  <c:v>12.5</c:v>
                </c:pt>
                <c:pt idx="3">
                  <c:v>12.2</c:v>
                </c:pt>
                <c:pt idx="4">
                  <c:v>10.199999999999999</c:v>
                </c:pt>
              </c:numCache>
            </c:numRef>
          </c:xVal>
          <c:yVal>
            <c:numRef>
              <c:f>公会計指標分析・財政指標組合せ分析表!$K$77:$O$77</c:f>
              <c:numCache>
                <c:formatCode>#,##0.0;"▲ "#,##0.0</c:formatCode>
                <c:ptCount val="5"/>
                <c:pt idx="0">
                  <c:v>91.2</c:v>
                </c:pt>
                <c:pt idx="1">
                  <c:v>81.7</c:v>
                </c:pt>
                <c:pt idx="2">
                  <c:v>80.400000000000006</c:v>
                </c:pt>
                <c:pt idx="3">
                  <c:v>83.1</c:v>
                </c:pt>
                <c:pt idx="4">
                  <c:v>56.8</c:v>
                </c:pt>
              </c:numCache>
            </c:numRef>
          </c:yVal>
          <c:smooth val="0"/>
        </c:ser>
        <c:dLbls>
          <c:showLegendKey val="0"/>
          <c:showVal val="0"/>
          <c:showCatName val="0"/>
          <c:showSerName val="0"/>
          <c:showPercent val="0"/>
          <c:showBubbleSize val="0"/>
        </c:dLbls>
        <c:axId val="339817536"/>
        <c:axId val="332096960"/>
      </c:scatterChart>
      <c:valAx>
        <c:axId val="339817536"/>
        <c:scaling>
          <c:orientation val="minMax"/>
          <c:max val="14.1"/>
          <c:min val="9.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2096960"/>
        <c:crosses val="autoZero"/>
        <c:crossBetween val="midCat"/>
      </c:valAx>
      <c:valAx>
        <c:axId val="332096960"/>
        <c:scaling>
          <c:orientation val="minMax"/>
          <c:max val="157"/>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98175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元利償還金の増加は、臨時財政対策債の償還額の増加等によるものである。また、</a:t>
          </a:r>
          <a:r>
            <a:rPr kumimoji="1" lang="ja-JP" altLang="ja-JP" sz="1350">
              <a:solidFill>
                <a:schemeClr val="dk1"/>
              </a:solidFill>
              <a:effectLst/>
              <a:latin typeface="+mn-lt"/>
              <a:ea typeface="+mn-ea"/>
              <a:cs typeface="+mn-cs"/>
            </a:rPr>
            <a:t>今後は、相生市文化会館の建設や防災行政無線整備の財源として発行する起債の償還が始まるとともに比率がさらに悪化することが予想される</a:t>
          </a:r>
          <a:r>
            <a:rPr kumimoji="1" lang="ja-JP" altLang="en-US" sz="1350">
              <a:solidFill>
                <a:schemeClr val="dk1"/>
              </a:solidFill>
              <a:effectLst/>
              <a:latin typeface="+mn-lt"/>
              <a:ea typeface="+mn-ea"/>
              <a:cs typeface="+mn-cs"/>
            </a:rPr>
            <a:t>。</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公営企業債に対する繰出しについて、元利償還金は償還のピークは過ぎたため今後は減少していくものの、資本費平準化債の発行額の減少により、ほぼ同水準で推移するものと思われる。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今後は、元利償還金の増額が見込まれるため、交付税の算入のある地方債の活用などにより適正な比率の管理に努める。</a:t>
          </a:r>
          <a:endParaRPr kumimoji="1" lang="en-US" altLang="ja-JP" sz="135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公営企業債等繰入見込額が減少しているものの、一般会計等に係る地方債の現在高が、</a:t>
          </a:r>
          <a:r>
            <a:rPr kumimoji="1" lang="ja-JP" altLang="ja-JP" sz="1400">
              <a:solidFill>
                <a:schemeClr val="dk1"/>
              </a:solidFill>
              <a:effectLst/>
              <a:latin typeface="+mn-lt"/>
              <a:ea typeface="+mn-ea"/>
              <a:cs typeface="+mn-cs"/>
            </a:rPr>
            <a:t>相生市文化会館の建設等の投資的経費の財源として起債をしたことで大幅に増加していること</a:t>
          </a:r>
          <a:r>
            <a:rPr kumimoji="1" lang="ja-JP" altLang="en-US" sz="1400">
              <a:latin typeface="ＭＳ ゴシック" pitchFamily="49" charset="-128"/>
              <a:ea typeface="ＭＳ ゴシック" pitchFamily="49" charset="-128"/>
            </a:rPr>
            <a:t>により、将来負担額が増加している。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a:t>
          </a:r>
          <a:r>
            <a:rPr kumimoji="1" lang="ja-JP" altLang="ja-JP" sz="1400">
              <a:solidFill>
                <a:schemeClr val="dk1"/>
              </a:solidFill>
              <a:effectLst/>
              <a:latin typeface="+mn-lt"/>
              <a:ea typeface="+mn-ea"/>
              <a:cs typeface="+mn-cs"/>
            </a:rPr>
            <a:t>財源不足の調整や退職手当の財源として財政調整基金や職員退職手当基金を取り崩したことにより基金残高が減少したこと等により</a:t>
          </a:r>
          <a:r>
            <a:rPr kumimoji="1" lang="ja-JP" altLang="en-US" sz="1400">
              <a:solidFill>
                <a:schemeClr val="dk1"/>
              </a:solidFill>
              <a:effectLst/>
              <a:latin typeface="+mn-lt"/>
              <a:ea typeface="+mn-ea"/>
              <a:cs typeface="+mn-cs"/>
            </a:rPr>
            <a:t>、充当可能財源が減少している。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結果として、分子が増加している。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今後についても、庁舎耐震補強工事等の大規模な投資的経費の財源として起債や財政調整基金を充当する予定であるので、起債残高が増加し財政調整基金は減少する傾向となるので、事業内容をゼロベースで見直しを図り、財政の健全化を図る。</a:t>
          </a:r>
          <a:endParaRPr kumimoji="1" lang="en-US" altLang="ja-JP" sz="1400">
            <a:solidFill>
              <a:schemeClr val="dk1"/>
            </a:solidFill>
            <a:effectLst/>
            <a:latin typeface="+mn-lt"/>
            <a:ea typeface="+mn-ea"/>
            <a:cs typeface="+mn-cs"/>
          </a:endParaRPr>
        </a:p>
        <a:p>
          <a:endParaRPr kumimoji="1" lang="ja-JP" altLang="en-US" sz="18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兵庫県相生市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30,453
30,090
90.40
16,905,411
16,357,500
512,053
8,146,686
15,653,952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142.3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兵庫県相生市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30,453
30,090
90.40
16,905,411
16,357,500
512,053
8,146,686
15,653,952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142.3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兵庫県相生市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30,453
30,090
90.40
16,905,411
16,357,500
512,053
8,146,686
15,653,952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142.3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兵庫県相生市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30,453
30,090
90.40
16,905,411
16,357,500
512,053
8,146,686
15,653,952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142.3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人口の減少や全国平均を上回る高齢化率（平成２７年度末３３．７８％）に加え、市内に中心となる産業が少なく財政基盤が弱いものの類似団体平均と同数値である。</a:t>
          </a:r>
          <a:endParaRPr lang="ja-JP" altLang="ja-JP" sz="1400">
            <a:effectLst/>
          </a:endParaRPr>
        </a:p>
        <a:p>
          <a:r>
            <a:rPr kumimoji="1" lang="ja-JP" altLang="ja-JP" sz="1100">
              <a:solidFill>
                <a:schemeClr val="dk1"/>
              </a:solidFill>
              <a:effectLst/>
              <a:latin typeface="+mn-lt"/>
              <a:ea typeface="+mn-ea"/>
              <a:cs typeface="+mn-cs"/>
            </a:rPr>
            <a:t>　平成２３年度から実施している</a:t>
          </a:r>
          <a:r>
            <a:rPr lang="ja-JP" altLang="ja-JP" sz="1100" b="0" i="0" baseline="0">
              <a:solidFill>
                <a:schemeClr val="dk1"/>
              </a:solidFill>
              <a:effectLst/>
              <a:latin typeface="+mn-lt"/>
              <a:ea typeface="+mn-ea"/>
              <a:cs typeface="+mn-cs"/>
            </a:rPr>
            <a:t>「第２期相生市行財政健全化計画（相生市活力上昇計画）」</a:t>
          </a:r>
          <a:r>
            <a:rPr lang="ja-JP" altLang="ja-JP" sz="1100" b="0">
              <a:solidFill>
                <a:schemeClr val="dk1"/>
              </a:solidFill>
              <a:effectLst/>
              <a:latin typeface="+mn-lt"/>
              <a:ea typeface="+mn-ea"/>
              <a:cs typeface="+mn-cs"/>
            </a:rPr>
            <a:t>に基づき、人口減少対策として</a:t>
          </a:r>
          <a:r>
            <a:rPr lang="ja-JP" altLang="ja-JP" sz="1100" b="0" i="0" baseline="0">
              <a:solidFill>
                <a:schemeClr val="dk1"/>
              </a:solidFill>
              <a:effectLst/>
              <a:latin typeface="+mn-lt"/>
              <a:ea typeface="+mn-ea"/>
              <a:cs typeface="+mn-cs"/>
            </a:rPr>
            <a:t>の各種活性化事業を展開し、税収等の確保に努めてきた。</a:t>
          </a:r>
          <a:endParaRPr lang="ja-JP" altLang="ja-JP" sz="1400">
            <a:effectLst/>
          </a:endParaRPr>
        </a:p>
        <a:p>
          <a:r>
            <a:rPr kumimoji="1" lang="ja-JP" altLang="ja-JP" sz="1100" b="0" i="0" baseline="0">
              <a:solidFill>
                <a:schemeClr val="dk1"/>
              </a:solidFill>
              <a:effectLst/>
              <a:latin typeface="+mn-lt"/>
              <a:ea typeface="+mn-ea"/>
              <a:cs typeface="+mn-cs"/>
            </a:rPr>
            <a:t>　今後も、地域創生総合戦略「相生市もっと活力上昇計画」と「第３期相生市行財政健全化計画」に沿って、事業の選択と集中を行い、活力あるまちづくりを展開しつつ、行財政の健全化を図ることで、財政基盤の強化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35983</xdr:rowOff>
    </xdr:from>
    <xdr:to>
      <xdr:col>7</xdr:col>
      <xdr:colOff>152400</xdr:colOff>
      <xdr:row>41</xdr:row>
      <xdr:rowOff>56092</xdr:rowOff>
    </xdr:to>
    <xdr:cxnSp macro="">
      <xdr:nvCxnSpPr>
        <xdr:cNvPr id="68" name="直線コネクタ 67"/>
        <xdr:cNvCxnSpPr/>
      </xdr:nvCxnSpPr>
      <xdr:spPr>
        <a:xfrm>
          <a:off x="4114800" y="70654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148819</xdr:rowOff>
    </xdr:from>
    <xdr:ext cx="762000" cy="259045"/>
    <xdr:sp macro="" textlink="">
      <xdr:nvSpPr>
        <xdr:cNvPr id="69"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35983</xdr:rowOff>
    </xdr:from>
    <xdr:to>
      <xdr:col>6</xdr:col>
      <xdr:colOff>0</xdr:colOff>
      <xdr:row>41</xdr:row>
      <xdr:rowOff>35983</xdr:rowOff>
    </xdr:to>
    <xdr:cxnSp macro="">
      <xdr:nvCxnSpPr>
        <xdr:cNvPr id="71" name="直線コネクタ 70"/>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147108</xdr:rowOff>
    </xdr:from>
    <xdr:to>
      <xdr:col>6</xdr:col>
      <xdr:colOff>50800</xdr:colOff>
      <xdr:row>40</xdr:row>
      <xdr:rowOff>77258</xdr:rowOff>
    </xdr:to>
    <xdr:sp macro="" textlink="">
      <xdr:nvSpPr>
        <xdr:cNvPr id="72" name="フローチャート : 判断 71"/>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87435</xdr:rowOff>
    </xdr:from>
    <xdr:ext cx="736600" cy="259045"/>
    <xdr:sp macro="" textlink="">
      <xdr:nvSpPr>
        <xdr:cNvPr id="73" name="テキスト ボックス 72"/>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35983</xdr:rowOff>
    </xdr:to>
    <xdr:cxnSp macro="">
      <xdr:nvCxnSpPr>
        <xdr:cNvPr id="74" name="直線コネクタ 73"/>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147108</xdr:rowOff>
    </xdr:from>
    <xdr:to>
      <xdr:col>4</xdr:col>
      <xdr:colOff>533400</xdr:colOff>
      <xdr:row>40</xdr:row>
      <xdr:rowOff>77258</xdr:rowOff>
    </xdr:to>
    <xdr:sp macro="" textlink="">
      <xdr:nvSpPr>
        <xdr:cNvPr id="75" name="フローチャート : 判断 74"/>
        <xdr:cNvSpPr/>
      </xdr:nvSpPr>
      <xdr:spPr>
        <a:xfrm>
          <a:off x="3175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87435</xdr:rowOff>
    </xdr:from>
    <xdr:ext cx="762000" cy="259045"/>
    <xdr:sp macro="" textlink="">
      <xdr:nvSpPr>
        <xdr:cNvPr id="76" name="テキスト ボックス 75"/>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15875</xdr:rowOff>
    </xdr:from>
    <xdr:to>
      <xdr:col>3</xdr:col>
      <xdr:colOff>279400</xdr:colOff>
      <xdr:row>41</xdr:row>
      <xdr:rowOff>35983</xdr:rowOff>
    </xdr:to>
    <xdr:cxnSp macro="">
      <xdr:nvCxnSpPr>
        <xdr:cNvPr id="77" name="直線コネクタ 76"/>
        <xdr:cNvCxnSpPr/>
      </xdr:nvCxnSpPr>
      <xdr:spPr>
        <a:xfrm>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79" name="テキスト ボックス 78"/>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66675</xdr:rowOff>
    </xdr:from>
    <xdr:to>
      <xdr:col>2</xdr:col>
      <xdr:colOff>127000</xdr:colOff>
      <xdr:row>39</xdr:row>
      <xdr:rowOff>168275</xdr:rowOff>
    </xdr:to>
    <xdr:sp macro="" textlink="">
      <xdr:nvSpPr>
        <xdr:cNvPr id="80" name="フローチャート : 判断 79"/>
        <xdr:cNvSpPr/>
      </xdr:nvSpPr>
      <xdr:spPr>
        <a:xfrm>
          <a:off x="1397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7002</xdr:rowOff>
    </xdr:from>
    <xdr:ext cx="762000" cy="259045"/>
    <xdr:sp macro="" textlink="">
      <xdr:nvSpPr>
        <xdr:cNvPr id="81" name="テキスト ボックス 80"/>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0.69</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87" name="円/楕円 86"/>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21819</xdr:rowOff>
    </xdr:from>
    <xdr:ext cx="762000" cy="259045"/>
    <xdr:sp macro="" textlink="">
      <xdr:nvSpPr>
        <xdr:cNvPr id="88" name="財政力該当値テキスト"/>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156633</xdr:rowOff>
    </xdr:from>
    <xdr:to>
      <xdr:col>6</xdr:col>
      <xdr:colOff>50800</xdr:colOff>
      <xdr:row>41</xdr:row>
      <xdr:rowOff>86783</xdr:rowOff>
    </xdr:to>
    <xdr:sp macro="" textlink="">
      <xdr:nvSpPr>
        <xdr:cNvPr id="89" name="円/楕円 88"/>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71560</xdr:rowOff>
    </xdr:from>
    <xdr:ext cx="736600" cy="259045"/>
    <xdr:sp macro="" textlink="">
      <xdr:nvSpPr>
        <xdr:cNvPr id="90" name="テキスト ボックス 89"/>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1" name="円/楕円 90"/>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71560</xdr:rowOff>
    </xdr:from>
    <xdr:ext cx="762000" cy="259045"/>
    <xdr:sp macro="" textlink="">
      <xdr:nvSpPr>
        <xdr:cNvPr id="92" name="テキスト ボックス 91"/>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156633</xdr:rowOff>
    </xdr:from>
    <xdr:to>
      <xdr:col>3</xdr:col>
      <xdr:colOff>330200</xdr:colOff>
      <xdr:row>41</xdr:row>
      <xdr:rowOff>86783</xdr:rowOff>
    </xdr:to>
    <xdr:sp macro="" textlink="">
      <xdr:nvSpPr>
        <xdr:cNvPr id="93" name="円/楕円 92"/>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71560</xdr:rowOff>
    </xdr:from>
    <xdr:ext cx="762000" cy="259045"/>
    <xdr:sp macro="" textlink="">
      <xdr:nvSpPr>
        <xdr:cNvPr id="94" name="テキスト ボックス 93"/>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95" name="円/楕円 94"/>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96" name="テキスト ボックス 95"/>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地方消費税交付金において消費税増税の影響が通年分反映されたことなどから経常一般財源が</a:t>
          </a:r>
          <a:r>
            <a:rPr lang="ja-JP" altLang="ja-JP" sz="1100">
              <a:solidFill>
                <a:schemeClr val="dk1"/>
              </a:solidFill>
              <a:effectLst/>
              <a:latin typeface="+mn-lt"/>
              <a:ea typeface="+mn-ea"/>
              <a:cs typeface="+mn-cs"/>
            </a:rPr>
            <a:t>増となったこと、退職者の減に伴う退職手当の減少や、繰出金において下水・農集への繰出が減少したことなど経常経費充当一般財源が減となったことなどにより、前年度より若干改善したが、扶助費等が増加傾向にあり、比率は高い水準にある。</a:t>
          </a:r>
          <a:endParaRPr lang="ja-JP" altLang="ja-JP" sz="1400">
            <a:effectLst/>
          </a:endParaRPr>
        </a:p>
        <a:p>
          <a:r>
            <a:rPr kumimoji="1" lang="ja-JP" altLang="ja-JP" sz="1100">
              <a:solidFill>
                <a:schemeClr val="dk1"/>
              </a:solidFill>
              <a:effectLst/>
              <a:latin typeface="+mn-lt"/>
              <a:ea typeface="+mn-ea"/>
              <a:cs typeface="+mn-cs"/>
            </a:rPr>
            <a:t>　今後は、投資的事業に伴う起債の増加により公債費が増加していくと見込まれるため、今まで以上に事務事業の全般について、見直しを行い、経常経費の抑制に努め、比率の改善を図る。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118745</xdr:rowOff>
    </xdr:from>
    <xdr:to>
      <xdr:col>7</xdr:col>
      <xdr:colOff>152400</xdr:colOff>
      <xdr:row>67</xdr:row>
      <xdr:rowOff>7620</xdr:rowOff>
    </xdr:to>
    <xdr:cxnSp macro="">
      <xdr:nvCxnSpPr>
        <xdr:cNvPr id="131" name="直線コネクタ 130"/>
        <xdr:cNvCxnSpPr/>
      </xdr:nvCxnSpPr>
      <xdr:spPr>
        <a:xfrm flipV="1">
          <a:off x="4114800" y="1143444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67</xdr:row>
      <xdr:rowOff>7620</xdr:rowOff>
    </xdr:from>
    <xdr:to>
      <xdr:col>6</xdr:col>
      <xdr:colOff>0</xdr:colOff>
      <xdr:row>67</xdr:row>
      <xdr:rowOff>43815</xdr:rowOff>
    </xdr:to>
    <xdr:cxnSp macro="">
      <xdr:nvCxnSpPr>
        <xdr:cNvPr id="134" name="直線コネクタ 133"/>
        <xdr:cNvCxnSpPr/>
      </xdr:nvCxnSpPr>
      <xdr:spPr>
        <a:xfrm flipV="1">
          <a:off x="3225800" y="114947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22225</xdr:rowOff>
    </xdr:from>
    <xdr:to>
      <xdr:col>6</xdr:col>
      <xdr:colOff>50800</xdr:colOff>
      <xdr:row>65</xdr:row>
      <xdr:rowOff>123825</xdr:rowOff>
    </xdr:to>
    <xdr:sp macro="" textlink="">
      <xdr:nvSpPr>
        <xdr:cNvPr id="135" name="フローチャート : 判断 134"/>
        <xdr:cNvSpPr/>
      </xdr:nvSpPr>
      <xdr:spPr>
        <a:xfrm>
          <a:off x="4064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134002</xdr:rowOff>
    </xdr:from>
    <xdr:ext cx="736600" cy="259045"/>
    <xdr:sp macro="" textlink="">
      <xdr:nvSpPr>
        <xdr:cNvPr id="136" name="テキスト ボックス 135"/>
        <xdr:cNvSpPr txBox="1"/>
      </xdr:nvSpPr>
      <xdr:spPr>
        <a:xfrm>
          <a:off x="3733800" y="1093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130810</xdr:rowOff>
    </xdr:from>
    <xdr:to>
      <xdr:col>4</xdr:col>
      <xdr:colOff>482600</xdr:colOff>
      <xdr:row>67</xdr:row>
      <xdr:rowOff>43815</xdr:rowOff>
    </xdr:to>
    <xdr:cxnSp macro="">
      <xdr:nvCxnSpPr>
        <xdr:cNvPr id="137" name="直線コネクタ 136"/>
        <xdr:cNvCxnSpPr/>
      </xdr:nvCxnSpPr>
      <xdr:spPr>
        <a:xfrm>
          <a:off x="2336800" y="1144651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149437</xdr:rowOff>
    </xdr:from>
    <xdr:to>
      <xdr:col>4</xdr:col>
      <xdr:colOff>533400</xdr:colOff>
      <xdr:row>65</xdr:row>
      <xdr:rowOff>79587</xdr:rowOff>
    </xdr:to>
    <xdr:sp macro="" textlink="">
      <xdr:nvSpPr>
        <xdr:cNvPr id="138" name="フローチャート : 判断 137"/>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89764</xdr:rowOff>
    </xdr:from>
    <xdr:ext cx="762000" cy="259045"/>
    <xdr:sp macro="" textlink="">
      <xdr:nvSpPr>
        <xdr:cNvPr id="139" name="テキスト ボックス 138"/>
        <xdr:cNvSpPr txBox="1"/>
      </xdr:nvSpPr>
      <xdr:spPr>
        <a:xfrm>
          <a:off x="2844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121285</xdr:rowOff>
    </xdr:from>
    <xdr:to>
      <xdr:col>3</xdr:col>
      <xdr:colOff>279400</xdr:colOff>
      <xdr:row>66</xdr:row>
      <xdr:rowOff>130810</xdr:rowOff>
    </xdr:to>
    <xdr:cxnSp macro="">
      <xdr:nvCxnSpPr>
        <xdr:cNvPr id="140" name="直線コネクタ 139"/>
        <xdr:cNvCxnSpPr/>
      </xdr:nvCxnSpPr>
      <xdr:spPr>
        <a:xfrm>
          <a:off x="1447800" y="1126553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121285</xdr:rowOff>
    </xdr:from>
    <xdr:to>
      <xdr:col>3</xdr:col>
      <xdr:colOff>330200</xdr:colOff>
      <xdr:row>65</xdr:row>
      <xdr:rowOff>51435</xdr:rowOff>
    </xdr:to>
    <xdr:sp macro="" textlink="">
      <xdr:nvSpPr>
        <xdr:cNvPr id="141" name="フローチャート : 判断 140"/>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61612</xdr:rowOff>
    </xdr:from>
    <xdr:ext cx="762000" cy="259045"/>
    <xdr:sp macro="" textlink="">
      <xdr:nvSpPr>
        <xdr:cNvPr id="142" name="テキスト ボックス 141"/>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4" name="テキスト ボックス 143"/>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67945</xdr:rowOff>
    </xdr:from>
    <xdr:to>
      <xdr:col>7</xdr:col>
      <xdr:colOff>203200</xdr:colOff>
      <xdr:row>66</xdr:row>
      <xdr:rowOff>169545</xdr:rowOff>
    </xdr:to>
    <xdr:sp macro="" textlink="">
      <xdr:nvSpPr>
        <xdr:cNvPr id="150" name="円/楕円 149"/>
        <xdr:cNvSpPr/>
      </xdr:nvSpPr>
      <xdr:spPr>
        <a:xfrm>
          <a:off x="49022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40022</xdr:rowOff>
    </xdr:from>
    <xdr:ext cx="762000" cy="259045"/>
    <xdr:sp macro="" textlink="">
      <xdr:nvSpPr>
        <xdr:cNvPr id="151" name="財政構造の弾力性該当値テキスト"/>
        <xdr:cNvSpPr txBox="1"/>
      </xdr:nvSpPr>
      <xdr:spPr>
        <a:xfrm>
          <a:off x="5041900" y="1135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128270</xdr:rowOff>
    </xdr:from>
    <xdr:to>
      <xdr:col>6</xdr:col>
      <xdr:colOff>50800</xdr:colOff>
      <xdr:row>67</xdr:row>
      <xdr:rowOff>58420</xdr:rowOff>
    </xdr:to>
    <xdr:sp macro="" textlink="">
      <xdr:nvSpPr>
        <xdr:cNvPr id="152" name="円/楕円 151"/>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43197</xdr:rowOff>
    </xdr:from>
    <xdr:ext cx="736600" cy="259045"/>
    <xdr:sp macro="" textlink="">
      <xdr:nvSpPr>
        <xdr:cNvPr id="153" name="テキスト ボックス 152"/>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164465</xdr:rowOff>
    </xdr:from>
    <xdr:to>
      <xdr:col>4</xdr:col>
      <xdr:colOff>533400</xdr:colOff>
      <xdr:row>67</xdr:row>
      <xdr:rowOff>94615</xdr:rowOff>
    </xdr:to>
    <xdr:sp macro="" textlink="">
      <xdr:nvSpPr>
        <xdr:cNvPr id="154" name="円/楕円 153"/>
        <xdr:cNvSpPr/>
      </xdr:nvSpPr>
      <xdr:spPr>
        <a:xfrm>
          <a:off x="3175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79392</xdr:rowOff>
    </xdr:from>
    <xdr:ext cx="762000" cy="259045"/>
    <xdr:sp macro="" textlink="">
      <xdr:nvSpPr>
        <xdr:cNvPr id="155" name="テキスト ボックス 154"/>
        <xdr:cNvSpPr txBox="1"/>
      </xdr:nvSpPr>
      <xdr:spPr>
        <a:xfrm>
          <a:off x="2844800" y="115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80010</xdr:rowOff>
    </xdr:from>
    <xdr:to>
      <xdr:col>3</xdr:col>
      <xdr:colOff>330200</xdr:colOff>
      <xdr:row>67</xdr:row>
      <xdr:rowOff>10160</xdr:rowOff>
    </xdr:to>
    <xdr:sp macro="" textlink="">
      <xdr:nvSpPr>
        <xdr:cNvPr id="156" name="円/楕円 155"/>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166387</xdr:rowOff>
    </xdr:from>
    <xdr:ext cx="762000" cy="259045"/>
    <xdr:sp macro="" textlink="">
      <xdr:nvSpPr>
        <xdr:cNvPr id="157" name="テキスト ボックス 156"/>
        <xdr:cNvSpPr txBox="1"/>
      </xdr:nvSpPr>
      <xdr:spPr>
        <a:xfrm>
          <a:off x="1955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70485</xdr:rowOff>
    </xdr:from>
    <xdr:to>
      <xdr:col>2</xdr:col>
      <xdr:colOff>127000</xdr:colOff>
      <xdr:row>66</xdr:row>
      <xdr:rowOff>635</xdr:rowOff>
    </xdr:to>
    <xdr:sp macro="" textlink="">
      <xdr:nvSpPr>
        <xdr:cNvPr id="158" name="円/楕円 157"/>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156862</xdr:rowOff>
    </xdr:from>
    <xdr:ext cx="762000" cy="259045"/>
    <xdr:sp macro="" textlink="">
      <xdr:nvSpPr>
        <xdr:cNvPr id="159" name="テキスト ボックス 158"/>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[113,354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低くなっているのは、平成１８年度から平成２２年度にかけて実施した「第１期相生市行財政健全化計画」による徹底した経費削減の効果であり、さらに平成２５年度より消防業務を一部事務組合で行っていることが挙げられる。</a:t>
          </a:r>
          <a:endParaRPr lang="ja-JP" altLang="ja-JP" sz="1400">
            <a:effectLst/>
          </a:endParaRPr>
        </a:p>
        <a:p>
          <a:r>
            <a:rPr kumimoji="1" lang="ja-JP" altLang="ja-JP" sz="1100">
              <a:solidFill>
                <a:schemeClr val="dk1"/>
              </a:solidFill>
              <a:effectLst/>
              <a:latin typeface="+mn-lt"/>
              <a:ea typeface="+mn-ea"/>
              <a:cs typeface="+mn-cs"/>
            </a:rPr>
            <a:t>　今後は、施設の老朽化による維持補修費の増加が見込まれるため、引き続き削減に努めていく。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129110</xdr:rowOff>
    </xdr:from>
    <xdr:to>
      <xdr:col>7</xdr:col>
      <xdr:colOff>152400</xdr:colOff>
      <xdr:row>80</xdr:row>
      <xdr:rowOff>138371</xdr:rowOff>
    </xdr:to>
    <xdr:cxnSp macro="">
      <xdr:nvCxnSpPr>
        <xdr:cNvPr id="194" name="直線コネクタ 193"/>
        <xdr:cNvCxnSpPr/>
      </xdr:nvCxnSpPr>
      <xdr:spPr>
        <a:xfrm>
          <a:off x="4114800" y="13845110"/>
          <a:ext cx="838200" cy="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2695</xdr:rowOff>
    </xdr:from>
    <xdr:ext cx="762000" cy="259045"/>
    <xdr:sp macro="" textlink="">
      <xdr:nvSpPr>
        <xdr:cNvPr id="195" name="人件費・物件費等の状況平均値テキスト"/>
        <xdr:cNvSpPr txBox="1"/>
      </xdr:nvSpPr>
      <xdr:spPr>
        <a:xfrm>
          <a:off x="5041900" y="13890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121476</xdr:rowOff>
    </xdr:from>
    <xdr:to>
      <xdr:col>6</xdr:col>
      <xdr:colOff>0</xdr:colOff>
      <xdr:row>80</xdr:row>
      <xdr:rowOff>129110</xdr:rowOff>
    </xdr:to>
    <xdr:cxnSp macro="">
      <xdr:nvCxnSpPr>
        <xdr:cNvPr id="197" name="直線コネクタ 196"/>
        <xdr:cNvCxnSpPr/>
      </xdr:nvCxnSpPr>
      <xdr:spPr>
        <a:xfrm>
          <a:off x="3225800" y="13837476"/>
          <a:ext cx="889000" cy="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130913</xdr:rowOff>
    </xdr:from>
    <xdr:to>
      <xdr:col>6</xdr:col>
      <xdr:colOff>50800</xdr:colOff>
      <xdr:row>81</xdr:row>
      <xdr:rowOff>61063</xdr:rowOff>
    </xdr:to>
    <xdr:sp macro="" textlink="">
      <xdr:nvSpPr>
        <xdr:cNvPr id="198" name="フローチャート : 判断 197"/>
        <xdr:cNvSpPr/>
      </xdr:nvSpPr>
      <xdr:spPr>
        <a:xfrm>
          <a:off x="4064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45840</xdr:rowOff>
    </xdr:from>
    <xdr:ext cx="736600" cy="259045"/>
    <xdr:sp macro="" textlink="">
      <xdr:nvSpPr>
        <xdr:cNvPr id="199" name="テキスト ボックス 198"/>
        <xdr:cNvSpPr txBox="1"/>
      </xdr:nvSpPr>
      <xdr:spPr>
        <a:xfrm>
          <a:off x="3733800" y="13933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124,131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121476</xdr:rowOff>
    </xdr:from>
    <xdr:to>
      <xdr:col>4</xdr:col>
      <xdr:colOff>482600</xdr:colOff>
      <xdr:row>80</xdr:row>
      <xdr:rowOff>146134</xdr:rowOff>
    </xdr:to>
    <xdr:cxnSp macro="">
      <xdr:nvCxnSpPr>
        <xdr:cNvPr id="200" name="直線コネクタ 199"/>
        <xdr:cNvCxnSpPr/>
      </xdr:nvCxnSpPr>
      <xdr:spPr>
        <a:xfrm flipV="1">
          <a:off x="2336800" y="13837476"/>
          <a:ext cx="889000" cy="2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112125</xdr:rowOff>
    </xdr:from>
    <xdr:to>
      <xdr:col>4</xdr:col>
      <xdr:colOff>533400</xdr:colOff>
      <xdr:row>81</xdr:row>
      <xdr:rowOff>42275</xdr:rowOff>
    </xdr:to>
    <xdr:sp macro="" textlink="">
      <xdr:nvSpPr>
        <xdr:cNvPr id="201" name="フローチャート : 判断 200"/>
        <xdr:cNvSpPr/>
      </xdr:nvSpPr>
      <xdr:spPr>
        <a:xfrm>
          <a:off x="3175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27052</xdr:rowOff>
    </xdr:from>
    <xdr:ext cx="762000" cy="259045"/>
    <xdr:sp macro="" textlink="">
      <xdr:nvSpPr>
        <xdr:cNvPr id="202" name="テキスト ボックス 201"/>
        <xdr:cNvSpPr txBox="1"/>
      </xdr:nvSpPr>
      <xdr:spPr>
        <a:xfrm>
          <a:off x="2844800" y="1391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119,459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146134</xdr:rowOff>
    </xdr:from>
    <xdr:to>
      <xdr:col>3</xdr:col>
      <xdr:colOff>279400</xdr:colOff>
      <xdr:row>80</xdr:row>
      <xdr:rowOff>155750</xdr:rowOff>
    </xdr:to>
    <xdr:cxnSp macro="">
      <xdr:nvCxnSpPr>
        <xdr:cNvPr id="203" name="直線コネクタ 202"/>
        <xdr:cNvCxnSpPr/>
      </xdr:nvCxnSpPr>
      <xdr:spPr>
        <a:xfrm flipV="1">
          <a:off x="1447800" y="13862134"/>
          <a:ext cx="889000" cy="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127495</xdr:rowOff>
    </xdr:from>
    <xdr:to>
      <xdr:col>3</xdr:col>
      <xdr:colOff>330200</xdr:colOff>
      <xdr:row>81</xdr:row>
      <xdr:rowOff>57645</xdr:rowOff>
    </xdr:to>
    <xdr:sp macro="" textlink="">
      <xdr:nvSpPr>
        <xdr:cNvPr id="204" name="フローチャート : 判断 203"/>
        <xdr:cNvSpPr/>
      </xdr:nvSpPr>
      <xdr:spPr>
        <a:xfrm>
          <a:off x="2286000" y="1384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42422</xdr:rowOff>
    </xdr:from>
    <xdr:ext cx="762000" cy="259045"/>
    <xdr:sp macro="" textlink="">
      <xdr:nvSpPr>
        <xdr:cNvPr id="205" name="テキスト ボックス 204"/>
        <xdr:cNvSpPr txBox="1"/>
      </xdr:nvSpPr>
      <xdr:spPr>
        <a:xfrm>
          <a:off x="1955800" y="1392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123,281</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142021</xdr:rowOff>
    </xdr:from>
    <xdr:to>
      <xdr:col>2</xdr:col>
      <xdr:colOff>127000</xdr:colOff>
      <xdr:row>81</xdr:row>
      <xdr:rowOff>72171</xdr:rowOff>
    </xdr:to>
    <xdr:sp macro="" textlink="">
      <xdr:nvSpPr>
        <xdr:cNvPr id="206" name="フローチャート : 判断 205"/>
        <xdr:cNvSpPr/>
      </xdr:nvSpPr>
      <xdr:spPr>
        <a:xfrm>
          <a:off x="1397000" y="1385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56948</xdr:rowOff>
    </xdr:from>
    <xdr:ext cx="762000" cy="259045"/>
    <xdr:sp macro="" textlink="">
      <xdr:nvSpPr>
        <xdr:cNvPr id="207" name="テキスト ボックス 206"/>
        <xdr:cNvSpPr txBox="1"/>
      </xdr:nvSpPr>
      <xdr:spPr>
        <a:xfrm>
          <a:off x="1066800" y="1394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126,893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87571</xdr:rowOff>
    </xdr:from>
    <xdr:to>
      <xdr:col>7</xdr:col>
      <xdr:colOff>203200</xdr:colOff>
      <xdr:row>81</xdr:row>
      <xdr:rowOff>17721</xdr:rowOff>
    </xdr:to>
    <xdr:sp macro="" textlink="">
      <xdr:nvSpPr>
        <xdr:cNvPr id="213" name="円/楕円 212"/>
        <xdr:cNvSpPr/>
      </xdr:nvSpPr>
      <xdr:spPr>
        <a:xfrm>
          <a:off x="4902200" y="1380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8848</xdr:rowOff>
    </xdr:from>
    <xdr:ext cx="762000" cy="259045"/>
    <xdr:sp macro="" textlink="">
      <xdr:nvSpPr>
        <xdr:cNvPr id="214" name="人件費・物件費等の状況該当値テキスト"/>
        <xdr:cNvSpPr txBox="1"/>
      </xdr:nvSpPr>
      <xdr:spPr>
        <a:xfrm>
          <a:off x="5041900" y="1372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113,354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78310</xdr:rowOff>
    </xdr:from>
    <xdr:to>
      <xdr:col>6</xdr:col>
      <xdr:colOff>50800</xdr:colOff>
      <xdr:row>81</xdr:row>
      <xdr:rowOff>8460</xdr:rowOff>
    </xdr:to>
    <xdr:sp macro="" textlink="">
      <xdr:nvSpPr>
        <xdr:cNvPr id="215" name="円/楕円 214"/>
        <xdr:cNvSpPr/>
      </xdr:nvSpPr>
      <xdr:spPr>
        <a:xfrm>
          <a:off x="4064000" y="137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18637</xdr:rowOff>
    </xdr:from>
    <xdr:ext cx="736600" cy="259045"/>
    <xdr:sp macro="" textlink="">
      <xdr:nvSpPr>
        <xdr:cNvPr id="216" name="テキスト ボックス 215"/>
        <xdr:cNvSpPr txBox="1"/>
      </xdr:nvSpPr>
      <xdr:spPr>
        <a:xfrm>
          <a:off x="3733800" y="13563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111,051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70676</xdr:rowOff>
    </xdr:from>
    <xdr:to>
      <xdr:col>4</xdr:col>
      <xdr:colOff>533400</xdr:colOff>
      <xdr:row>81</xdr:row>
      <xdr:rowOff>826</xdr:rowOff>
    </xdr:to>
    <xdr:sp macro="" textlink="">
      <xdr:nvSpPr>
        <xdr:cNvPr id="217" name="円/楕円 216"/>
        <xdr:cNvSpPr/>
      </xdr:nvSpPr>
      <xdr:spPr>
        <a:xfrm>
          <a:off x="3175000" y="137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11003</xdr:rowOff>
    </xdr:from>
    <xdr:ext cx="762000" cy="259045"/>
    <xdr:sp macro="" textlink="">
      <xdr:nvSpPr>
        <xdr:cNvPr id="218" name="テキスト ボックス 217"/>
        <xdr:cNvSpPr txBox="1"/>
      </xdr:nvSpPr>
      <xdr:spPr>
        <a:xfrm>
          <a:off x="2844800" y="1355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109,153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95334</xdr:rowOff>
    </xdr:from>
    <xdr:to>
      <xdr:col>3</xdr:col>
      <xdr:colOff>330200</xdr:colOff>
      <xdr:row>81</xdr:row>
      <xdr:rowOff>25484</xdr:rowOff>
    </xdr:to>
    <xdr:sp macro="" textlink="">
      <xdr:nvSpPr>
        <xdr:cNvPr id="219" name="円/楕円 218"/>
        <xdr:cNvSpPr/>
      </xdr:nvSpPr>
      <xdr:spPr>
        <a:xfrm>
          <a:off x="2286000" y="13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35661</xdr:rowOff>
    </xdr:from>
    <xdr:ext cx="762000" cy="259045"/>
    <xdr:sp macro="" textlink="">
      <xdr:nvSpPr>
        <xdr:cNvPr id="220" name="テキスト ボックス 219"/>
        <xdr:cNvSpPr txBox="1"/>
      </xdr:nvSpPr>
      <xdr:spPr>
        <a:xfrm>
          <a:off x="1955800" y="1358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115,284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104950</xdr:rowOff>
    </xdr:from>
    <xdr:to>
      <xdr:col>2</xdr:col>
      <xdr:colOff>127000</xdr:colOff>
      <xdr:row>81</xdr:row>
      <xdr:rowOff>35100</xdr:rowOff>
    </xdr:to>
    <xdr:sp macro="" textlink="">
      <xdr:nvSpPr>
        <xdr:cNvPr id="221" name="円/楕円 220"/>
        <xdr:cNvSpPr/>
      </xdr:nvSpPr>
      <xdr:spPr>
        <a:xfrm>
          <a:off x="1397000" y="138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45277</xdr:rowOff>
    </xdr:from>
    <xdr:ext cx="762000" cy="259045"/>
    <xdr:sp macro="" textlink="">
      <xdr:nvSpPr>
        <xdr:cNvPr id="222" name="テキスト ボックス 221"/>
        <xdr:cNvSpPr txBox="1"/>
      </xdr:nvSpPr>
      <xdr:spPr>
        <a:xfrm>
          <a:off x="1066800" y="135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117,675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給与制度については、以前より人事院勧告及び国公に準拠しており、適正な給与水準を維持してきている。今後も、引き続き適正な給与水準に努める。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10161</xdr:rowOff>
    </xdr:from>
    <xdr:to>
      <xdr:col>24</xdr:col>
      <xdr:colOff>558800</xdr:colOff>
      <xdr:row>84</xdr:row>
      <xdr:rowOff>74507</xdr:rowOff>
    </xdr:to>
    <xdr:cxnSp macro="">
      <xdr:nvCxnSpPr>
        <xdr:cNvPr id="256" name="直線コネクタ 255"/>
        <xdr:cNvCxnSpPr/>
      </xdr:nvCxnSpPr>
      <xdr:spPr>
        <a:xfrm>
          <a:off x="16179800" y="14411961"/>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10161</xdr:rowOff>
    </xdr:from>
    <xdr:to>
      <xdr:col>23</xdr:col>
      <xdr:colOff>406400</xdr:colOff>
      <xdr:row>84</xdr:row>
      <xdr:rowOff>122766</xdr:rowOff>
    </xdr:to>
    <xdr:cxnSp macro="">
      <xdr:nvCxnSpPr>
        <xdr:cNvPr id="259" name="直線コネクタ 258"/>
        <xdr:cNvCxnSpPr/>
      </xdr:nvCxnSpPr>
      <xdr:spPr>
        <a:xfrm flipV="1">
          <a:off x="15290800" y="14411961"/>
          <a:ext cx="889000" cy="1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130811</xdr:rowOff>
    </xdr:from>
    <xdr:to>
      <xdr:col>23</xdr:col>
      <xdr:colOff>457200</xdr:colOff>
      <xdr:row>84</xdr:row>
      <xdr:rowOff>60961</xdr:rowOff>
    </xdr:to>
    <xdr:sp macro="" textlink="">
      <xdr:nvSpPr>
        <xdr:cNvPr id="260" name="フローチャート : 判断 259"/>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71138</xdr:rowOff>
    </xdr:from>
    <xdr:ext cx="736600" cy="259045"/>
    <xdr:sp macro="" textlink="">
      <xdr:nvSpPr>
        <xdr:cNvPr id="261" name="テキスト ボックス 260"/>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88</xdr:row>
      <xdr:rowOff>64346</xdr:rowOff>
    </xdr:to>
    <xdr:cxnSp macro="">
      <xdr:nvCxnSpPr>
        <xdr:cNvPr id="262" name="直線コネクタ 261"/>
        <xdr:cNvCxnSpPr/>
      </xdr:nvCxnSpPr>
      <xdr:spPr>
        <a:xfrm flipV="1">
          <a:off x="14401800" y="14524566"/>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98637</xdr:rowOff>
    </xdr:from>
    <xdr:to>
      <xdr:col>22</xdr:col>
      <xdr:colOff>254000</xdr:colOff>
      <xdr:row>84</xdr:row>
      <xdr:rowOff>28787</xdr:rowOff>
    </xdr:to>
    <xdr:sp macro="" textlink="">
      <xdr:nvSpPr>
        <xdr:cNvPr id="263" name="フローチャート : 判断 262"/>
        <xdr:cNvSpPr/>
      </xdr:nvSpPr>
      <xdr:spPr>
        <a:xfrm>
          <a:off x="15240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38964</xdr:rowOff>
    </xdr:from>
    <xdr:ext cx="762000" cy="259045"/>
    <xdr:sp macro="" textlink="">
      <xdr:nvSpPr>
        <xdr:cNvPr id="264" name="テキスト ボックス 263"/>
        <xdr:cNvSpPr txBox="1"/>
      </xdr:nvSpPr>
      <xdr:spPr>
        <a:xfrm>
          <a:off x="14909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64346</xdr:rowOff>
    </xdr:from>
    <xdr:to>
      <xdr:col>21</xdr:col>
      <xdr:colOff>0</xdr:colOff>
      <xdr:row>88</xdr:row>
      <xdr:rowOff>64346</xdr:rowOff>
    </xdr:to>
    <xdr:cxnSp macro="">
      <xdr:nvCxnSpPr>
        <xdr:cNvPr id="265" name="直線コネクタ 264"/>
        <xdr:cNvCxnSpPr/>
      </xdr:nvCxnSpPr>
      <xdr:spPr>
        <a:xfrm>
          <a:off x="13512800" y="151519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24130</xdr:rowOff>
    </xdr:from>
    <xdr:to>
      <xdr:col>21</xdr:col>
      <xdr:colOff>50800</xdr:colOff>
      <xdr:row>87</xdr:row>
      <xdr:rowOff>125730</xdr:rowOff>
    </xdr:to>
    <xdr:sp macro="" textlink="">
      <xdr:nvSpPr>
        <xdr:cNvPr id="266" name="フローチャート : 判断 265"/>
        <xdr:cNvSpPr/>
      </xdr:nvSpPr>
      <xdr:spPr>
        <a:xfrm>
          <a:off x="14351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135907</xdr:rowOff>
    </xdr:from>
    <xdr:ext cx="762000" cy="259045"/>
    <xdr:sp macro="" textlink="">
      <xdr:nvSpPr>
        <xdr:cNvPr id="267" name="テキスト ボックス 266"/>
        <xdr:cNvSpPr txBox="1"/>
      </xdr:nvSpPr>
      <xdr:spPr>
        <a:xfrm>
          <a:off x="14020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68" name="フローチャート : 判断 267"/>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69" name="テキスト ボックス 268"/>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23707</xdr:rowOff>
    </xdr:from>
    <xdr:to>
      <xdr:col>24</xdr:col>
      <xdr:colOff>609600</xdr:colOff>
      <xdr:row>84</xdr:row>
      <xdr:rowOff>125307</xdr:rowOff>
    </xdr:to>
    <xdr:sp macro="" textlink="">
      <xdr:nvSpPr>
        <xdr:cNvPr id="275" name="円/楕円 274"/>
        <xdr:cNvSpPr/>
      </xdr:nvSpPr>
      <xdr:spPr>
        <a:xfrm>
          <a:off x="169672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167234</xdr:rowOff>
    </xdr:from>
    <xdr:ext cx="762000" cy="259045"/>
    <xdr:sp macro="" textlink="">
      <xdr:nvSpPr>
        <xdr:cNvPr id="276" name="給与水準   （国との比較）該当値テキスト"/>
        <xdr:cNvSpPr txBox="1"/>
      </xdr:nvSpPr>
      <xdr:spPr>
        <a:xfrm>
          <a:off x="17106900" y="1439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130811</xdr:rowOff>
    </xdr:from>
    <xdr:to>
      <xdr:col>23</xdr:col>
      <xdr:colOff>457200</xdr:colOff>
      <xdr:row>84</xdr:row>
      <xdr:rowOff>60961</xdr:rowOff>
    </xdr:to>
    <xdr:sp macro="" textlink="">
      <xdr:nvSpPr>
        <xdr:cNvPr id="277" name="円/楕円 276"/>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45738</xdr:rowOff>
    </xdr:from>
    <xdr:ext cx="736600" cy="259045"/>
    <xdr:sp macro="" textlink="">
      <xdr:nvSpPr>
        <xdr:cNvPr id="278" name="テキスト ボックス 277"/>
        <xdr:cNvSpPr txBox="1"/>
      </xdr:nvSpPr>
      <xdr:spPr>
        <a:xfrm>
          <a:off x="15798800" y="1444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79" name="円/楕円 278"/>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80" name="テキスト ボックス 279"/>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13546</xdr:rowOff>
    </xdr:from>
    <xdr:to>
      <xdr:col>21</xdr:col>
      <xdr:colOff>50800</xdr:colOff>
      <xdr:row>88</xdr:row>
      <xdr:rowOff>115146</xdr:rowOff>
    </xdr:to>
    <xdr:sp macro="" textlink="">
      <xdr:nvSpPr>
        <xdr:cNvPr id="281" name="円/楕円 280"/>
        <xdr:cNvSpPr/>
      </xdr:nvSpPr>
      <xdr:spPr>
        <a:xfrm>
          <a:off x="14351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99923</xdr:rowOff>
    </xdr:from>
    <xdr:ext cx="762000" cy="259045"/>
    <xdr:sp macro="" textlink="">
      <xdr:nvSpPr>
        <xdr:cNvPr id="282" name="テキスト ボックス 281"/>
        <xdr:cNvSpPr txBox="1"/>
      </xdr:nvSpPr>
      <xdr:spPr>
        <a:xfrm>
          <a:off x="14020800" y="1518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13546</xdr:rowOff>
    </xdr:from>
    <xdr:to>
      <xdr:col>19</xdr:col>
      <xdr:colOff>533400</xdr:colOff>
      <xdr:row>88</xdr:row>
      <xdr:rowOff>115146</xdr:rowOff>
    </xdr:to>
    <xdr:sp macro="" textlink="">
      <xdr:nvSpPr>
        <xdr:cNvPr id="283" name="円/楕円 282"/>
        <xdr:cNvSpPr/>
      </xdr:nvSpPr>
      <xdr:spPr>
        <a:xfrm>
          <a:off x="13462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99923</xdr:rowOff>
    </xdr:from>
    <xdr:ext cx="762000" cy="259045"/>
    <xdr:sp macro="" textlink="">
      <xdr:nvSpPr>
        <xdr:cNvPr id="284" name="テキスト ボックス 283"/>
        <xdr:cNvSpPr txBox="1"/>
      </xdr:nvSpPr>
      <xdr:spPr>
        <a:xfrm>
          <a:off x="13131800" y="1518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baseline="0">
              <a:solidFill>
                <a:schemeClr val="dk1"/>
              </a:solidFill>
              <a:effectLst/>
              <a:latin typeface="+mn-lt"/>
              <a:ea typeface="+mn-ea"/>
              <a:cs typeface="+mn-cs"/>
            </a:rPr>
            <a:t>　事務事業の直営又は一部事務組合営等により各類団により異なるが、平成２３年度から平成２７年度の５年間を計画期間とする「第４次定員適正化計画」に基づき、職員数の適正化に努めてきた結果、類似団体平均を下回っている。</a:t>
          </a:r>
          <a:endParaRPr lang="ja-JP" altLang="ja-JP" sz="1400">
            <a:effectLst/>
          </a:endParaRPr>
        </a:p>
        <a:p>
          <a:r>
            <a:rPr kumimoji="1" lang="ja-JP" altLang="ja-JP" sz="1100" baseline="0">
              <a:solidFill>
                <a:schemeClr val="dk1"/>
              </a:solidFill>
              <a:effectLst/>
              <a:latin typeface="+mn-lt"/>
              <a:ea typeface="+mn-ea"/>
              <a:cs typeface="+mn-cs"/>
            </a:rPr>
            <a:t>　今後は、平成２８年度から平成３２年度を計画期間とする「第５次定員適正化計画」に基づき、新たな行政需要等に対応した適切な職員配置に努めるとともに、事務事業の見直しや民間委託等の活用等により、引き続き職員数の抑制を基本とした職員数の適正化を進めていくこととして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41819</xdr:rowOff>
    </xdr:from>
    <xdr:to>
      <xdr:col>24</xdr:col>
      <xdr:colOff>558800</xdr:colOff>
      <xdr:row>61</xdr:row>
      <xdr:rowOff>67673</xdr:rowOff>
    </xdr:to>
    <xdr:cxnSp macro="">
      <xdr:nvCxnSpPr>
        <xdr:cNvPr id="321" name="直線コネクタ 320"/>
        <xdr:cNvCxnSpPr/>
      </xdr:nvCxnSpPr>
      <xdr:spPr>
        <a:xfrm flipV="1">
          <a:off x="16179800" y="10500269"/>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2"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45266</xdr:rowOff>
    </xdr:from>
    <xdr:to>
      <xdr:col>23</xdr:col>
      <xdr:colOff>406400</xdr:colOff>
      <xdr:row>61</xdr:row>
      <xdr:rowOff>67673</xdr:rowOff>
    </xdr:to>
    <xdr:cxnSp macro="">
      <xdr:nvCxnSpPr>
        <xdr:cNvPr id="324" name="直線コネクタ 323"/>
        <xdr:cNvCxnSpPr/>
      </xdr:nvCxnSpPr>
      <xdr:spPr>
        <a:xfrm>
          <a:off x="15290800" y="10503716"/>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77198</xdr:rowOff>
    </xdr:from>
    <xdr:to>
      <xdr:col>23</xdr:col>
      <xdr:colOff>457200</xdr:colOff>
      <xdr:row>62</xdr:row>
      <xdr:rowOff>7348</xdr:rowOff>
    </xdr:to>
    <xdr:sp macro="" textlink="">
      <xdr:nvSpPr>
        <xdr:cNvPr id="325" name="フローチャート : 判断 324"/>
        <xdr:cNvSpPr/>
      </xdr:nvSpPr>
      <xdr:spPr>
        <a:xfrm>
          <a:off x="16129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163575</xdr:rowOff>
    </xdr:from>
    <xdr:ext cx="736600" cy="259045"/>
    <xdr:sp macro="" textlink="">
      <xdr:nvSpPr>
        <xdr:cNvPr id="326" name="テキスト ボックス 325"/>
        <xdr:cNvSpPr txBox="1"/>
      </xdr:nvSpPr>
      <xdr:spPr>
        <a:xfrm>
          <a:off x="15798800" y="1062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28031</xdr:rowOff>
    </xdr:from>
    <xdr:to>
      <xdr:col>22</xdr:col>
      <xdr:colOff>203200</xdr:colOff>
      <xdr:row>61</xdr:row>
      <xdr:rowOff>45266</xdr:rowOff>
    </xdr:to>
    <xdr:cxnSp macro="">
      <xdr:nvCxnSpPr>
        <xdr:cNvPr id="327" name="直線コネクタ 326"/>
        <xdr:cNvCxnSpPr/>
      </xdr:nvCxnSpPr>
      <xdr:spPr>
        <a:xfrm>
          <a:off x="14401800" y="1048648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73751</xdr:rowOff>
    </xdr:from>
    <xdr:to>
      <xdr:col>22</xdr:col>
      <xdr:colOff>254000</xdr:colOff>
      <xdr:row>62</xdr:row>
      <xdr:rowOff>3901</xdr:rowOff>
    </xdr:to>
    <xdr:sp macro="" textlink="">
      <xdr:nvSpPr>
        <xdr:cNvPr id="328" name="フローチャート : 判断 327"/>
        <xdr:cNvSpPr/>
      </xdr:nvSpPr>
      <xdr:spPr>
        <a:xfrm>
          <a:off x="15240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160128</xdr:rowOff>
    </xdr:from>
    <xdr:ext cx="762000" cy="259045"/>
    <xdr:sp macro="" textlink="">
      <xdr:nvSpPr>
        <xdr:cNvPr id="329" name="テキスト ボックス 328"/>
        <xdr:cNvSpPr txBox="1"/>
      </xdr:nvSpPr>
      <xdr:spPr>
        <a:xfrm>
          <a:off x="14909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28031</xdr:rowOff>
    </xdr:from>
    <xdr:to>
      <xdr:col>21</xdr:col>
      <xdr:colOff>0</xdr:colOff>
      <xdr:row>62</xdr:row>
      <xdr:rowOff>68580</xdr:rowOff>
    </xdr:to>
    <xdr:cxnSp macro="">
      <xdr:nvCxnSpPr>
        <xdr:cNvPr id="330" name="直線コネクタ 329"/>
        <xdr:cNvCxnSpPr/>
      </xdr:nvCxnSpPr>
      <xdr:spPr>
        <a:xfrm flipV="1">
          <a:off x="13512800" y="10486481"/>
          <a:ext cx="889000" cy="21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56515</xdr:rowOff>
    </xdr:from>
    <xdr:to>
      <xdr:col>21</xdr:col>
      <xdr:colOff>50800</xdr:colOff>
      <xdr:row>61</xdr:row>
      <xdr:rowOff>158115</xdr:rowOff>
    </xdr:to>
    <xdr:sp macro="" textlink="">
      <xdr:nvSpPr>
        <xdr:cNvPr id="331" name="フローチャート : 判断 330"/>
        <xdr:cNvSpPr/>
      </xdr:nvSpPr>
      <xdr:spPr>
        <a:xfrm>
          <a:off x="14351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142892</xdr:rowOff>
    </xdr:from>
    <xdr:ext cx="762000" cy="259045"/>
    <xdr:sp macro="" textlink="">
      <xdr:nvSpPr>
        <xdr:cNvPr id="332" name="テキスト ボックス 331"/>
        <xdr:cNvSpPr txBox="1"/>
      </xdr:nvSpPr>
      <xdr:spPr>
        <a:xfrm>
          <a:off x="14020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135799</xdr:rowOff>
    </xdr:from>
    <xdr:to>
      <xdr:col>19</xdr:col>
      <xdr:colOff>533400</xdr:colOff>
      <xdr:row>62</xdr:row>
      <xdr:rowOff>65949</xdr:rowOff>
    </xdr:to>
    <xdr:sp macro="" textlink="">
      <xdr:nvSpPr>
        <xdr:cNvPr id="333" name="フローチャート : 判断 332"/>
        <xdr:cNvSpPr/>
      </xdr:nvSpPr>
      <xdr:spPr>
        <a:xfrm>
          <a:off x="13462000" y="105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76126</xdr:rowOff>
    </xdr:from>
    <xdr:ext cx="762000" cy="259045"/>
    <xdr:sp macro="" textlink="">
      <xdr:nvSpPr>
        <xdr:cNvPr id="334" name="テキスト ボックス 333"/>
        <xdr:cNvSpPr txBox="1"/>
      </xdr:nvSpPr>
      <xdr:spPr>
        <a:xfrm>
          <a:off x="13131800" y="1036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162469</xdr:rowOff>
    </xdr:from>
    <xdr:to>
      <xdr:col>24</xdr:col>
      <xdr:colOff>609600</xdr:colOff>
      <xdr:row>61</xdr:row>
      <xdr:rowOff>92619</xdr:rowOff>
    </xdr:to>
    <xdr:sp macro="" textlink="">
      <xdr:nvSpPr>
        <xdr:cNvPr id="340" name="円/楕円 339"/>
        <xdr:cNvSpPr/>
      </xdr:nvSpPr>
      <xdr:spPr>
        <a:xfrm>
          <a:off x="169672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7546</xdr:rowOff>
    </xdr:from>
    <xdr:ext cx="762000" cy="259045"/>
    <xdr:sp macro="" textlink="">
      <xdr:nvSpPr>
        <xdr:cNvPr id="341" name="定員管理の状況該当値テキスト"/>
        <xdr:cNvSpPr txBox="1"/>
      </xdr:nvSpPr>
      <xdr:spPr>
        <a:xfrm>
          <a:off x="17106900" y="1029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16873</xdr:rowOff>
    </xdr:from>
    <xdr:to>
      <xdr:col>23</xdr:col>
      <xdr:colOff>457200</xdr:colOff>
      <xdr:row>61</xdr:row>
      <xdr:rowOff>118473</xdr:rowOff>
    </xdr:to>
    <xdr:sp macro="" textlink="">
      <xdr:nvSpPr>
        <xdr:cNvPr id="342" name="円/楕円 341"/>
        <xdr:cNvSpPr/>
      </xdr:nvSpPr>
      <xdr:spPr>
        <a:xfrm>
          <a:off x="16129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128650</xdr:rowOff>
    </xdr:from>
    <xdr:ext cx="736600" cy="259045"/>
    <xdr:sp macro="" textlink="">
      <xdr:nvSpPr>
        <xdr:cNvPr id="343" name="テキスト ボックス 342"/>
        <xdr:cNvSpPr txBox="1"/>
      </xdr:nvSpPr>
      <xdr:spPr>
        <a:xfrm>
          <a:off x="15798800" y="1024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165916</xdr:rowOff>
    </xdr:from>
    <xdr:to>
      <xdr:col>22</xdr:col>
      <xdr:colOff>254000</xdr:colOff>
      <xdr:row>61</xdr:row>
      <xdr:rowOff>96066</xdr:rowOff>
    </xdr:to>
    <xdr:sp macro="" textlink="">
      <xdr:nvSpPr>
        <xdr:cNvPr id="344" name="円/楕円 343"/>
        <xdr:cNvSpPr/>
      </xdr:nvSpPr>
      <xdr:spPr>
        <a:xfrm>
          <a:off x="15240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106243</xdr:rowOff>
    </xdr:from>
    <xdr:ext cx="762000" cy="259045"/>
    <xdr:sp macro="" textlink="">
      <xdr:nvSpPr>
        <xdr:cNvPr id="345" name="テキスト ボックス 344"/>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148681</xdr:rowOff>
    </xdr:from>
    <xdr:to>
      <xdr:col>21</xdr:col>
      <xdr:colOff>50800</xdr:colOff>
      <xdr:row>61</xdr:row>
      <xdr:rowOff>78831</xdr:rowOff>
    </xdr:to>
    <xdr:sp macro="" textlink="">
      <xdr:nvSpPr>
        <xdr:cNvPr id="346" name="円/楕円 345"/>
        <xdr:cNvSpPr/>
      </xdr:nvSpPr>
      <xdr:spPr>
        <a:xfrm>
          <a:off x="143510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89008</xdr:rowOff>
    </xdr:from>
    <xdr:ext cx="762000" cy="259045"/>
    <xdr:sp macro="" textlink="">
      <xdr:nvSpPr>
        <xdr:cNvPr id="347" name="テキスト ボックス 346"/>
        <xdr:cNvSpPr txBox="1"/>
      </xdr:nvSpPr>
      <xdr:spPr>
        <a:xfrm>
          <a:off x="14020800" y="1020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17780</xdr:rowOff>
    </xdr:from>
    <xdr:to>
      <xdr:col>19</xdr:col>
      <xdr:colOff>533400</xdr:colOff>
      <xdr:row>62</xdr:row>
      <xdr:rowOff>119380</xdr:rowOff>
    </xdr:to>
    <xdr:sp macro="" textlink="">
      <xdr:nvSpPr>
        <xdr:cNvPr id="348" name="円/楕円 347"/>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104157</xdr:rowOff>
    </xdr:from>
    <xdr:ext cx="762000" cy="259045"/>
    <xdr:sp macro="" textlink="">
      <xdr:nvSpPr>
        <xdr:cNvPr id="349" name="テキスト ボックス 348"/>
        <xdr:cNvSpPr txBox="1"/>
      </xdr:nvSpPr>
      <xdr:spPr>
        <a:xfrm>
          <a:off x="13131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起債償還額について、第三セクター等改革推進債の償還開始などにより平成２５年度以降は増加傾向にあること、また、償還額に対する特定財源や地方交付税の基準財政需要額が減少傾向にあること、等により数値が悪化している。</a:t>
          </a:r>
          <a:endParaRPr lang="ja-JP" altLang="ja-JP" sz="1400">
            <a:effectLst/>
          </a:endParaRPr>
        </a:p>
        <a:p>
          <a:r>
            <a:rPr kumimoji="1" lang="ja-JP" altLang="ja-JP" sz="1100">
              <a:solidFill>
                <a:schemeClr val="dk1"/>
              </a:solidFill>
              <a:effectLst/>
              <a:latin typeface="+mn-lt"/>
              <a:ea typeface="+mn-ea"/>
              <a:cs typeface="+mn-cs"/>
            </a:rPr>
            <a:t>　今後は、相生市文化会館の建設や防災行政無線整備の財源として発行する起債の償還が始まるとともに比率がさらに悪化することが予想されるため、これまで１０年償還を基本としていた本市の銀行等引受債について、世代間の負担の公平性化と公債費負担の平準化の観点から見直し、実質公債費比率の急激な上昇を抑える</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25400</xdr:rowOff>
    </xdr:from>
    <xdr:to>
      <xdr:col>24</xdr:col>
      <xdr:colOff>558800</xdr:colOff>
      <xdr:row>42</xdr:row>
      <xdr:rowOff>89746</xdr:rowOff>
    </xdr:to>
    <xdr:cxnSp macro="">
      <xdr:nvCxnSpPr>
        <xdr:cNvPr id="383" name="直線コネクタ 382"/>
        <xdr:cNvCxnSpPr/>
      </xdr:nvCxnSpPr>
      <xdr:spPr>
        <a:xfrm>
          <a:off x="16179800" y="722630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4"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124460</xdr:rowOff>
    </xdr:from>
    <xdr:to>
      <xdr:col>23</xdr:col>
      <xdr:colOff>406400</xdr:colOff>
      <xdr:row>42</xdr:row>
      <xdr:rowOff>25400</xdr:rowOff>
    </xdr:to>
    <xdr:cxnSp macro="">
      <xdr:nvCxnSpPr>
        <xdr:cNvPr id="386" name="直線コネクタ 385"/>
        <xdr:cNvCxnSpPr/>
      </xdr:nvCxnSpPr>
      <xdr:spPr>
        <a:xfrm>
          <a:off x="15290800" y="71539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81704</xdr:rowOff>
    </xdr:from>
    <xdr:to>
      <xdr:col>23</xdr:col>
      <xdr:colOff>457200</xdr:colOff>
      <xdr:row>42</xdr:row>
      <xdr:rowOff>11854</xdr:rowOff>
    </xdr:to>
    <xdr:sp macro="" textlink="">
      <xdr:nvSpPr>
        <xdr:cNvPr id="387" name="フローチャート : 判断 386"/>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22031</xdr:rowOff>
    </xdr:from>
    <xdr:ext cx="736600" cy="259045"/>
    <xdr:sp macro="" textlink="">
      <xdr:nvSpPr>
        <xdr:cNvPr id="388" name="テキスト ボックス 387"/>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76200</xdr:rowOff>
    </xdr:from>
    <xdr:to>
      <xdr:col>22</xdr:col>
      <xdr:colOff>203200</xdr:colOff>
      <xdr:row>41</xdr:row>
      <xdr:rowOff>124460</xdr:rowOff>
    </xdr:to>
    <xdr:cxnSp macro="">
      <xdr:nvCxnSpPr>
        <xdr:cNvPr id="389" name="直線コネクタ 388"/>
        <xdr:cNvCxnSpPr/>
      </xdr:nvCxnSpPr>
      <xdr:spPr>
        <a:xfrm>
          <a:off x="14401800" y="7105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105833</xdr:rowOff>
    </xdr:from>
    <xdr:to>
      <xdr:col>22</xdr:col>
      <xdr:colOff>254000</xdr:colOff>
      <xdr:row>42</xdr:row>
      <xdr:rowOff>35983</xdr:rowOff>
    </xdr:to>
    <xdr:sp macro="" textlink="">
      <xdr:nvSpPr>
        <xdr:cNvPr id="390" name="フローチャート : 判断 389"/>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20760</xdr:rowOff>
    </xdr:from>
    <xdr:ext cx="762000" cy="259045"/>
    <xdr:sp macro="" textlink="">
      <xdr:nvSpPr>
        <xdr:cNvPr id="391" name="テキスト ボックス 390"/>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76200</xdr:rowOff>
    </xdr:from>
    <xdr:to>
      <xdr:col>21</xdr:col>
      <xdr:colOff>0</xdr:colOff>
      <xdr:row>41</xdr:row>
      <xdr:rowOff>132504</xdr:rowOff>
    </xdr:to>
    <xdr:cxnSp macro="">
      <xdr:nvCxnSpPr>
        <xdr:cNvPr id="392" name="直線コネクタ 391"/>
        <xdr:cNvCxnSpPr/>
      </xdr:nvCxnSpPr>
      <xdr:spPr>
        <a:xfrm flipV="1">
          <a:off x="13512800" y="71056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89746</xdr:rowOff>
    </xdr:from>
    <xdr:to>
      <xdr:col>21</xdr:col>
      <xdr:colOff>50800</xdr:colOff>
      <xdr:row>42</xdr:row>
      <xdr:rowOff>19896</xdr:rowOff>
    </xdr:to>
    <xdr:sp macro="" textlink="">
      <xdr:nvSpPr>
        <xdr:cNvPr id="393" name="フローチャート : 判断 392"/>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4673</xdr:rowOff>
    </xdr:from>
    <xdr:ext cx="762000" cy="259045"/>
    <xdr:sp macro="" textlink="">
      <xdr:nvSpPr>
        <xdr:cNvPr id="394" name="テキスト ボックス 393"/>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121920</xdr:rowOff>
    </xdr:from>
    <xdr:to>
      <xdr:col>19</xdr:col>
      <xdr:colOff>533400</xdr:colOff>
      <xdr:row>42</xdr:row>
      <xdr:rowOff>52070</xdr:rowOff>
    </xdr:to>
    <xdr:sp macro="" textlink="">
      <xdr:nvSpPr>
        <xdr:cNvPr id="395" name="フローチャート : 判断 394"/>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36847</xdr:rowOff>
    </xdr:from>
    <xdr:ext cx="762000" cy="259045"/>
    <xdr:sp macro="" textlink="">
      <xdr:nvSpPr>
        <xdr:cNvPr id="396" name="テキスト ボックス 395"/>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38946</xdr:rowOff>
    </xdr:from>
    <xdr:to>
      <xdr:col>24</xdr:col>
      <xdr:colOff>609600</xdr:colOff>
      <xdr:row>42</xdr:row>
      <xdr:rowOff>140546</xdr:rowOff>
    </xdr:to>
    <xdr:sp macro="" textlink="">
      <xdr:nvSpPr>
        <xdr:cNvPr id="402" name="円/楕円 401"/>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11023</xdr:rowOff>
    </xdr:from>
    <xdr:ext cx="762000" cy="259045"/>
    <xdr:sp macro="" textlink="">
      <xdr:nvSpPr>
        <xdr:cNvPr id="403" name="公債費負担の状況該当値テキスト"/>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404" name="円/楕円 403"/>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405" name="テキスト ボックス 404"/>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73660</xdr:rowOff>
    </xdr:from>
    <xdr:to>
      <xdr:col>22</xdr:col>
      <xdr:colOff>254000</xdr:colOff>
      <xdr:row>42</xdr:row>
      <xdr:rowOff>3810</xdr:rowOff>
    </xdr:to>
    <xdr:sp macro="" textlink="">
      <xdr:nvSpPr>
        <xdr:cNvPr id="406" name="円/楕円 405"/>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13987</xdr:rowOff>
    </xdr:from>
    <xdr:ext cx="762000" cy="259045"/>
    <xdr:sp macro="" textlink="">
      <xdr:nvSpPr>
        <xdr:cNvPr id="407" name="テキスト ボックス 406"/>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25400</xdr:rowOff>
    </xdr:from>
    <xdr:to>
      <xdr:col>21</xdr:col>
      <xdr:colOff>50800</xdr:colOff>
      <xdr:row>41</xdr:row>
      <xdr:rowOff>127000</xdr:rowOff>
    </xdr:to>
    <xdr:sp macro="" textlink="">
      <xdr:nvSpPr>
        <xdr:cNvPr id="408" name="円/楕円 407"/>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137177</xdr:rowOff>
    </xdr:from>
    <xdr:ext cx="762000" cy="259045"/>
    <xdr:sp macro="" textlink="">
      <xdr:nvSpPr>
        <xdr:cNvPr id="409" name="テキスト ボックス 408"/>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81704</xdr:rowOff>
    </xdr:from>
    <xdr:to>
      <xdr:col>19</xdr:col>
      <xdr:colOff>533400</xdr:colOff>
      <xdr:row>42</xdr:row>
      <xdr:rowOff>11854</xdr:rowOff>
    </xdr:to>
    <xdr:sp macro="" textlink="">
      <xdr:nvSpPr>
        <xdr:cNvPr id="410" name="円/楕円 409"/>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22031</xdr:rowOff>
    </xdr:from>
    <xdr:ext cx="762000" cy="259045"/>
    <xdr:sp macro="" textlink="">
      <xdr:nvSpPr>
        <xdr:cNvPr id="411" name="テキスト ボックス 410"/>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[142.3%]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相生市文化会館の建設等の投資的経費の財源として起債をしたことで起債残高が大幅に増加していること、また、財源不足の調整や退職手当の財源として財政調整基金や職員退職手当基金を取り崩したことにより基金残高が減少したこと等により数値が悪化している。</a:t>
          </a:r>
          <a:endParaRPr lang="ja-JP" altLang="ja-JP" sz="1400">
            <a:effectLst/>
          </a:endParaRPr>
        </a:p>
        <a:p>
          <a:r>
            <a:rPr kumimoji="1" lang="ja-JP" altLang="ja-JP" sz="1100">
              <a:solidFill>
                <a:schemeClr val="dk1"/>
              </a:solidFill>
              <a:effectLst/>
              <a:latin typeface="+mn-lt"/>
              <a:ea typeface="+mn-ea"/>
              <a:cs typeface="+mn-cs"/>
            </a:rPr>
            <a:t>　今後は、庁舎耐震化工事の財源に起債を充てる予定であるので、事業内容をゼロベースで見直しを図り、地方債の発行抑制に努め、財政の健全化を図る。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6" name="直線コネクタ 435"/>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7"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8" name="直線コネクタ 437"/>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156464</xdr:rowOff>
    </xdr:from>
    <xdr:to>
      <xdr:col>24</xdr:col>
      <xdr:colOff>558800</xdr:colOff>
      <xdr:row>20</xdr:row>
      <xdr:rowOff>1175</xdr:rowOff>
    </xdr:to>
    <xdr:cxnSp macro="">
      <xdr:nvCxnSpPr>
        <xdr:cNvPr id="441" name="直線コネクタ 440"/>
        <xdr:cNvCxnSpPr/>
      </xdr:nvCxnSpPr>
      <xdr:spPr>
        <a:xfrm>
          <a:off x="16179800" y="3242564"/>
          <a:ext cx="838200" cy="18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2"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3" name="フローチャート : 判断 442"/>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125095</xdr:rowOff>
    </xdr:from>
    <xdr:to>
      <xdr:col>23</xdr:col>
      <xdr:colOff>406400</xdr:colOff>
      <xdr:row>18</xdr:row>
      <xdr:rowOff>156464</xdr:rowOff>
    </xdr:to>
    <xdr:cxnSp macro="">
      <xdr:nvCxnSpPr>
        <xdr:cNvPr id="444" name="直線コネクタ 443"/>
        <xdr:cNvCxnSpPr/>
      </xdr:nvCxnSpPr>
      <xdr:spPr>
        <a:xfrm>
          <a:off x="15290800" y="321119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107601</xdr:rowOff>
    </xdr:from>
    <xdr:to>
      <xdr:col>23</xdr:col>
      <xdr:colOff>457200</xdr:colOff>
      <xdr:row>18</xdr:row>
      <xdr:rowOff>37751</xdr:rowOff>
    </xdr:to>
    <xdr:sp macro="" textlink="">
      <xdr:nvSpPr>
        <xdr:cNvPr id="445" name="フローチャート : 判断 444"/>
        <xdr:cNvSpPr/>
      </xdr:nvSpPr>
      <xdr:spPr>
        <a:xfrm>
          <a:off x="16129000" y="302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47928</xdr:rowOff>
    </xdr:from>
    <xdr:ext cx="736600" cy="259045"/>
    <xdr:sp macro="" textlink="">
      <xdr:nvSpPr>
        <xdr:cNvPr id="446" name="テキスト ボックス 445"/>
        <xdr:cNvSpPr txBox="1"/>
      </xdr:nvSpPr>
      <xdr:spPr>
        <a:xfrm>
          <a:off x="15798800" y="2791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125095</xdr:rowOff>
    </xdr:from>
    <xdr:to>
      <xdr:col>22</xdr:col>
      <xdr:colOff>203200</xdr:colOff>
      <xdr:row>19</xdr:row>
      <xdr:rowOff>88773</xdr:rowOff>
    </xdr:to>
    <xdr:cxnSp macro="">
      <xdr:nvCxnSpPr>
        <xdr:cNvPr id="447" name="直線コネクタ 446"/>
        <xdr:cNvCxnSpPr/>
      </xdr:nvCxnSpPr>
      <xdr:spPr>
        <a:xfrm flipV="1">
          <a:off x="14401800" y="3211195"/>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91313</xdr:rowOff>
    </xdr:from>
    <xdr:to>
      <xdr:col>22</xdr:col>
      <xdr:colOff>254000</xdr:colOff>
      <xdr:row>18</xdr:row>
      <xdr:rowOff>21463</xdr:rowOff>
    </xdr:to>
    <xdr:sp macro="" textlink="">
      <xdr:nvSpPr>
        <xdr:cNvPr id="448" name="フローチャート : 判断 447"/>
        <xdr:cNvSpPr/>
      </xdr:nvSpPr>
      <xdr:spPr>
        <a:xfrm>
          <a:off x="15240000" y="30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31640</xdr:rowOff>
    </xdr:from>
    <xdr:ext cx="762000" cy="259045"/>
    <xdr:sp macro="" textlink="">
      <xdr:nvSpPr>
        <xdr:cNvPr id="449" name="テキスト ボックス 448"/>
        <xdr:cNvSpPr txBox="1"/>
      </xdr:nvSpPr>
      <xdr:spPr>
        <a:xfrm>
          <a:off x="14909800" y="27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88773</xdr:rowOff>
    </xdr:from>
    <xdr:to>
      <xdr:col>21</xdr:col>
      <xdr:colOff>0</xdr:colOff>
      <xdr:row>19</xdr:row>
      <xdr:rowOff>168402</xdr:rowOff>
    </xdr:to>
    <xdr:cxnSp macro="">
      <xdr:nvCxnSpPr>
        <xdr:cNvPr id="450" name="直線コネクタ 449"/>
        <xdr:cNvCxnSpPr/>
      </xdr:nvCxnSpPr>
      <xdr:spPr>
        <a:xfrm flipV="1">
          <a:off x="13512800" y="3346323"/>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99155</xdr:rowOff>
    </xdr:from>
    <xdr:to>
      <xdr:col>21</xdr:col>
      <xdr:colOff>50800</xdr:colOff>
      <xdr:row>18</xdr:row>
      <xdr:rowOff>29305</xdr:rowOff>
    </xdr:to>
    <xdr:sp macro="" textlink="">
      <xdr:nvSpPr>
        <xdr:cNvPr id="451" name="フローチャート : 判断 450"/>
        <xdr:cNvSpPr/>
      </xdr:nvSpPr>
      <xdr:spPr>
        <a:xfrm>
          <a:off x="14351000" y="30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39482</xdr:rowOff>
    </xdr:from>
    <xdr:ext cx="762000" cy="259045"/>
    <xdr:sp macro="" textlink="">
      <xdr:nvSpPr>
        <xdr:cNvPr id="452" name="テキスト ボックス 451"/>
        <xdr:cNvSpPr txBox="1"/>
      </xdr:nvSpPr>
      <xdr:spPr>
        <a:xfrm>
          <a:off x="14020800" y="278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156464</xdr:rowOff>
    </xdr:from>
    <xdr:to>
      <xdr:col>19</xdr:col>
      <xdr:colOff>533400</xdr:colOff>
      <xdr:row>18</xdr:row>
      <xdr:rowOff>86614</xdr:rowOff>
    </xdr:to>
    <xdr:sp macro="" textlink="">
      <xdr:nvSpPr>
        <xdr:cNvPr id="453" name="フローチャート : 判断 452"/>
        <xdr:cNvSpPr/>
      </xdr:nvSpPr>
      <xdr:spPr>
        <a:xfrm>
          <a:off x="13462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96791</xdr:rowOff>
    </xdr:from>
    <xdr:ext cx="762000" cy="259045"/>
    <xdr:sp macro="" textlink="">
      <xdr:nvSpPr>
        <xdr:cNvPr id="454" name="テキスト ボックス 453"/>
        <xdr:cNvSpPr txBox="1"/>
      </xdr:nvSpPr>
      <xdr:spPr>
        <a:xfrm>
          <a:off x="13131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121825</xdr:rowOff>
    </xdr:from>
    <xdr:to>
      <xdr:col>24</xdr:col>
      <xdr:colOff>609600</xdr:colOff>
      <xdr:row>20</xdr:row>
      <xdr:rowOff>51975</xdr:rowOff>
    </xdr:to>
    <xdr:sp macro="" textlink="">
      <xdr:nvSpPr>
        <xdr:cNvPr id="460" name="円/楕円 459"/>
        <xdr:cNvSpPr/>
      </xdr:nvSpPr>
      <xdr:spPr>
        <a:xfrm>
          <a:off x="16967200" y="33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93902</xdr:rowOff>
    </xdr:from>
    <xdr:ext cx="762000" cy="259045"/>
    <xdr:sp macro="" textlink="">
      <xdr:nvSpPr>
        <xdr:cNvPr id="461" name="将来負担の状況該当値テキスト"/>
        <xdr:cNvSpPr txBox="1"/>
      </xdr:nvSpPr>
      <xdr:spPr>
        <a:xfrm>
          <a:off x="17106900" y="3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142.3</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105664</xdr:rowOff>
    </xdr:from>
    <xdr:to>
      <xdr:col>23</xdr:col>
      <xdr:colOff>457200</xdr:colOff>
      <xdr:row>19</xdr:row>
      <xdr:rowOff>35814</xdr:rowOff>
    </xdr:to>
    <xdr:sp macro="" textlink="">
      <xdr:nvSpPr>
        <xdr:cNvPr id="462" name="円/楕円 461"/>
        <xdr:cNvSpPr/>
      </xdr:nvSpPr>
      <xdr:spPr>
        <a:xfrm>
          <a:off x="16129000" y="31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20591</xdr:rowOff>
    </xdr:from>
    <xdr:ext cx="736600" cy="259045"/>
    <xdr:sp macro="" textlink="">
      <xdr:nvSpPr>
        <xdr:cNvPr id="463" name="テキスト ボックス 462"/>
        <xdr:cNvSpPr txBox="1"/>
      </xdr:nvSpPr>
      <xdr:spPr>
        <a:xfrm>
          <a:off x="15798800" y="327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74295</xdr:rowOff>
    </xdr:from>
    <xdr:to>
      <xdr:col>22</xdr:col>
      <xdr:colOff>254000</xdr:colOff>
      <xdr:row>19</xdr:row>
      <xdr:rowOff>4445</xdr:rowOff>
    </xdr:to>
    <xdr:sp macro="" textlink="">
      <xdr:nvSpPr>
        <xdr:cNvPr id="464" name="円/楕円 463"/>
        <xdr:cNvSpPr/>
      </xdr:nvSpPr>
      <xdr:spPr>
        <a:xfrm>
          <a:off x="152400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160672</xdr:rowOff>
    </xdr:from>
    <xdr:ext cx="762000" cy="259045"/>
    <xdr:sp macro="" textlink="">
      <xdr:nvSpPr>
        <xdr:cNvPr id="465" name="テキスト ボックス 464"/>
        <xdr:cNvSpPr txBox="1"/>
      </xdr:nvSpPr>
      <xdr:spPr>
        <a:xfrm>
          <a:off x="14909800" y="32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37973</xdr:rowOff>
    </xdr:from>
    <xdr:to>
      <xdr:col>21</xdr:col>
      <xdr:colOff>50800</xdr:colOff>
      <xdr:row>19</xdr:row>
      <xdr:rowOff>139573</xdr:rowOff>
    </xdr:to>
    <xdr:sp macro="" textlink="">
      <xdr:nvSpPr>
        <xdr:cNvPr id="466" name="円/楕円 465"/>
        <xdr:cNvSpPr/>
      </xdr:nvSpPr>
      <xdr:spPr>
        <a:xfrm>
          <a:off x="14351000" y="329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124350</xdr:rowOff>
    </xdr:from>
    <xdr:ext cx="762000" cy="259045"/>
    <xdr:sp macro="" textlink="">
      <xdr:nvSpPr>
        <xdr:cNvPr id="467" name="テキスト ボックス 466"/>
        <xdr:cNvSpPr txBox="1"/>
      </xdr:nvSpPr>
      <xdr:spPr>
        <a:xfrm>
          <a:off x="14020800" y="338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117602</xdr:rowOff>
    </xdr:from>
    <xdr:to>
      <xdr:col>19</xdr:col>
      <xdr:colOff>533400</xdr:colOff>
      <xdr:row>20</xdr:row>
      <xdr:rowOff>47752</xdr:rowOff>
    </xdr:to>
    <xdr:sp macro="" textlink="">
      <xdr:nvSpPr>
        <xdr:cNvPr id="468" name="円/楕円 467"/>
        <xdr:cNvSpPr/>
      </xdr:nvSpPr>
      <xdr:spPr>
        <a:xfrm>
          <a:off x="13462000" y="337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32529</xdr:rowOff>
    </xdr:from>
    <xdr:ext cx="762000" cy="259045"/>
    <xdr:sp macro="" textlink="">
      <xdr:nvSpPr>
        <xdr:cNvPr id="469" name="テキスト ボックス 468"/>
        <xdr:cNvSpPr txBox="1"/>
      </xdr:nvSpPr>
      <xdr:spPr>
        <a:xfrm>
          <a:off x="13131800" y="346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兵庫県相生市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30,453
30,090
90.40
16,905,411
16,357,500
512,053
8,146,686
15,653,952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142.3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　類似団体の多くが一部事務組合等で行っている塵芥処理業務等を直営で行っていることや職員の年齢構成の特徴などから、これまでは比較的高い水準にあったが、平成２５年度より消防業務を一部事務組合へ移行したことにより、近年は全国レベルとなっている。平成２７年度は前年度と比較し、特に、退職手当額が減額となったことにより、類似団体平均より若干低い水準になったと考えられ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140716</xdr:rowOff>
    </xdr:from>
    <xdr:to>
      <xdr:col>7</xdr:col>
      <xdr:colOff>15875</xdr:colOff>
      <xdr:row>38</xdr:row>
      <xdr:rowOff>8128</xdr:rowOff>
    </xdr:to>
    <xdr:cxnSp macro="">
      <xdr:nvCxnSpPr>
        <xdr:cNvPr id="64" name="直線コネクタ 63"/>
        <xdr:cNvCxnSpPr/>
      </xdr:nvCxnSpPr>
      <xdr:spPr>
        <a:xfrm flipV="1">
          <a:off x="3987800" y="6312916"/>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51562</xdr:rowOff>
    </xdr:from>
    <xdr:to>
      <xdr:col>5</xdr:col>
      <xdr:colOff>549275</xdr:colOff>
      <xdr:row>38</xdr:row>
      <xdr:rowOff>8128</xdr:rowOff>
    </xdr:to>
    <xdr:cxnSp macro="">
      <xdr:nvCxnSpPr>
        <xdr:cNvPr id="67" name="直線コネクタ 66"/>
        <xdr:cNvCxnSpPr/>
      </xdr:nvCxnSpPr>
      <xdr:spPr>
        <a:xfrm>
          <a:off x="3098800" y="63952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762</xdr:rowOff>
    </xdr:from>
    <xdr:to>
      <xdr:col>5</xdr:col>
      <xdr:colOff>600075</xdr:colOff>
      <xdr:row>37</xdr:row>
      <xdr:rowOff>102362</xdr:rowOff>
    </xdr:to>
    <xdr:sp macro="" textlink="">
      <xdr:nvSpPr>
        <xdr:cNvPr id="68" name="フローチャート :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51562</xdr:rowOff>
    </xdr:from>
    <xdr:to>
      <xdr:col>4</xdr:col>
      <xdr:colOff>346075</xdr:colOff>
      <xdr:row>39</xdr:row>
      <xdr:rowOff>92710</xdr:rowOff>
    </xdr:to>
    <xdr:cxnSp macro="">
      <xdr:nvCxnSpPr>
        <xdr:cNvPr id="70" name="直線コネクタ 69"/>
        <xdr:cNvCxnSpPr/>
      </xdr:nvCxnSpPr>
      <xdr:spPr>
        <a:xfrm flipV="1">
          <a:off x="2209800" y="6395212"/>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103395</xdr:rowOff>
    </xdr:from>
    <xdr:ext cx="762000" cy="259045"/>
    <xdr:sp macro="" textlink="">
      <xdr:nvSpPr>
        <xdr:cNvPr id="72" name="テキスト ボックス 71"/>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127000</xdr:rowOff>
    </xdr:from>
    <xdr:to>
      <xdr:col>3</xdr:col>
      <xdr:colOff>142875</xdr:colOff>
      <xdr:row>39</xdr:row>
      <xdr:rowOff>92710</xdr:rowOff>
    </xdr:to>
    <xdr:cxnSp macro="">
      <xdr:nvCxnSpPr>
        <xdr:cNvPr id="73" name="直線コネクタ 72"/>
        <xdr:cNvCxnSpPr/>
      </xdr:nvCxnSpPr>
      <xdr:spPr>
        <a:xfrm>
          <a:off x="1320800" y="6642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119634</xdr:rowOff>
    </xdr:from>
    <xdr:to>
      <xdr:col>3</xdr:col>
      <xdr:colOff>193675</xdr:colOff>
      <xdr:row>38</xdr:row>
      <xdr:rowOff>49785</xdr:rowOff>
    </xdr:to>
    <xdr:sp macro="" textlink="">
      <xdr:nvSpPr>
        <xdr:cNvPr id="74" name="フローチャート : 判断 73"/>
        <xdr:cNvSpPr/>
      </xdr:nvSpPr>
      <xdr:spPr>
        <a:xfrm>
          <a:off x="2159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59961</xdr:rowOff>
    </xdr:from>
    <xdr:ext cx="762000" cy="259045"/>
    <xdr:sp macro="" textlink="">
      <xdr:nvSpPr>
        <xdr:cNvPr id="75" name="テキスト ボックス 74"/>
        <xdr:cNvSpPr txBox="1"/>
      </xdr:nvSpPr>
      <xdr:spPr>
        <a:xfrm>
          <a:off x="1828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xdr:rowOff>
    </xdr:from>
    <xdr:to>
      <xdr:col>1</xdr:col>
      <xdr:colOff>676275</xdr:colOff>
      <xdr:row>38</xdr:row>
      <xdr:rowOff>104648</xdr:rowOff>
    </xdr:to>
    <xdr:sp macro="" textlink="">
      <xdr:nvSpPr>
        <xdr:cNvPr id="76" name="フローチャート : 判断 75"/>
        <xdr:cNvSpPr/>
      </xdr:nvSpPr>
      <xdr:spPr>
        <a:xfrm>
          <a:off x="1270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114825</xdr:rowOff>
    </xdr:from>
    <xdr:ext cx="762000" cy="259045"/>
    <xdr:sp macro="" textlink="">
      <xdr:nvSpPr>
        <xdr:cNvPr id="77" name="テキスト ボックス 76"/>
        <xdr:cNvSpPr txBox="1"/>
      </xdr:nvSpPr>
      <xdr:spPr>
        <a:xfrm>
          <a:off x="939800" y="62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89916</xdr:rowOff>
    </xdr:from>
    <xdr:to>
      <xdr:col>7</xdr:col>
      <xdr:colOff>66675</xdr:colOff>
      <xdr:row>37</xdr:row>
      <xdr:rowOff>20066</xdr:rowOff>
    </xdr:to>
    <xdr:sp macro="" textlink="">
      <xdr:nvSpPr>
        <xdr:cNvPr id="83" name="円/楕円 82"/>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106443</xdr:rowOff>
    </xdr:from>
    <xdr:ext cx="762000" cy="259045"/>
    <xdr:sp macro="" textlink="">
      <xdr:nvSpPr>
        <xdr:cNvPr id="84" name="人件費該当値テキスト"/>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128778</xdr:rowOff>
    </xdr:from>
    <xdr:to>
      <xdr:col>5</xdr:col>
      <xdr:colOff>600075</xdr:colOff>
      <xdr:row>38</xdr:row>
      <xdr:rowOff>58928</xdr:rowOff>
    </xdr:to>
    <xdr:sp macro="" textlink="">
      <xdr:nvSpPr>
        <xdr:cNvPr id="85" name="円/楕円 84"/>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43705</xdr:rowOff>
    </xdr:from>
    <xdr:ext cx="736600" cy="259045"/>
    <xdr:sp macro="" textlink="">
      <xdr:nvSpPr>
        <xdr:cNvPr id="86" name="テキスト ボックス 85"/>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762</xdr:rowOff>
    </xdr:from>
    <xdr:to>
      <xdr:col>4</xdr:col>
      <xdr:colOff>396875</xdr:colOff>
      <xdr:row>37</xdr:row>
      <xdr:rowOff>102362</xdr:rowOff>
    </xdr:to>
    <xdr:sp macro="" textlink="">
      <xdr:nvSpPr>
        <xdr:cNvPr id="87" name="円/楕円 86"/>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87139</xdr:rowOff>
    </xdr:from>
    <xdr:ext cx="762000" cy="259045"/>
    <xdr:sp macro="" textlink="">
      <xdr:nvSpPr>
        <xdr:cNvPr id="88" name="テキスト ボックス 87"/>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41910</xdr:rowOff>
    </xdr:from>
    <xdr:to>
      <xdr:col>3</xdr:col>
      <xdr:colOff>193675</xdr:colOff>
      <xdr:row>39</xdr:row>
      <xdr:rowOff>143510</xdr:rowOff>
    </xdr:to>
    <xdr:sp macro="" textlink="">
      <xdr:nvSpPr>
        <xdr:cNvPr id="89" name="円/楕円 88"/>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128287</xdr:rowOff>
    </xdr:from>
    <xdr:ext cx="762000" cy="259045"/>
    <xdr:sp macro="" textlink="">
      <xdr:nvSpPr>
        <xdr:cNvPr id="90" name="テキスト ボックス 89"/>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76200</xdr:rowOff>
    </xdr:from>
    <xdr:to>
      <xdr:col>1</xdr:col>
      <xdr:colOff>676275</xdr:colOff>
      <xdr:row>39</xdr:row>
      <xdr:rowOff>6350</xdr:rowOff>
    </xdr:to>
    <xdr:sp macro="" textlink="">
      <xdr:nvSpPr>
        <xdr:cNvPr id="91" name="円/楕円 90"/>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162577</xdr:rowOff>
    </xdr:from>
    <xdr:ext cx="762000" cy="259045"/>
    <xdr:sp macro="" textlink="">
      <xdr:nvSpPr>
        <xdr:cNvPr id="92" name="テキスト ボックス 91"/>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「第１期相生市行財政健全化計画」に基づく歳出削減により、類似団体との比較で低い数値となっている。</a:t>
          </a:r>
          <a:endParaRPr lang="ja-JP" altLang="ja-JP" sz="1400">
            <a:effectLst/>
          </a:endParaRPr>
        </a:p>
        <a:p>
          <a:r>
            <a:rPr kumimoji="1" lang="ja-JP" altLang="ja-JP" sz="1100">
              <a:solidFill>
                <a:schemeClr val="dk1"/>
              </a:solidFill>
              <a:effectLst/>
              <a:latin typeface="+mn-lt"/>
              <a:ea typeface="+mn-ea"/>
              <a:cs typeface="+mn-cs"/>
            </a:rPr>
            <a:t>　今後も、事業内容をゼロベースで見直しを図り、更なるコスト削減に努める。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159657</xdr:rowOff>
    </xdr:from>
    <xdr:to>
      <xdr:col>24</xdr:col>
      <xdr:colOff>31750</xdr:colOff>
      <xdr:row>15</xdr:row>
      <xdr:rowOff>20864</xdr:rowOff>
    </xdr:to>
    <xdr:cxnSp macro="">
      <xdr:nvCxnSpPr>
        <xdr:cNvPr id="127" name="直線コネクタ 126"/>
        <xdr:cNvCxnSpPr/>
      </xdr:nvCxnSpPr>
      <xdr:spPr>
        <a:xfrm>
          <a:off x="15671800" y="2559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40113</xdr:rowOff>
    </xdr:from>
    <xdr:ext cx="762000" cy="259045"/>
    <xdr:sp macro="" textlink="">
      <xdr:nvSpPr>
        <xdr:cNvPr id="128" name="物件費平均値テキスト"/>
        <xdr:cNvSpPr txBox="1"/>
      </xdr:nvSpPr>
      <xdr:spPr>
        <a:xfrm>
          <a:off x="16598900" y="261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159657</xdr:rowOff>
    </xdr:from>
    <xdr:to>
      <xdr:col>22</xdr:col>
      <xdr:colOff>565150</xdr:colOff>
      <xdr:row>15</xdr:row>
      <xdr:rowOff>20864</xdr:rowOff>
    </xdr:to>
    <xdr:cxnSp macro="">
      <xdr:nvCxnSpPr>
        <xdr:cNvPr id="130" name="直線コネクタ 129"/>
        <xdr:cNvCxnSpPr/>
      </xdr:nvCxnSpPr>
      <xdr:spPr>
        <a:xfrm flipV="1">
          <a:off x="14782800" y="2559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16329</xdr:rowOff>
    </xdr:from>
    <xdr:to>
      <xdr:col>22</xdr:col>
      <xdr:colOff>615950</xdr:colOff>
      <xdr:row>16</xdr:row>
      <xdr:rowOff>117929</xdr:rowOff>
    </xdr:to>
    <xdr:sp macro="" textlink="">
      <xdr:nvSpPr>
        <xdr:cNvPr id="131" name="フローチャート : 判断 130"/>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102706</xdr:rowOff>
    </xdr:from>
    <xdr:ext cx="736600" cy="259045"/>
    <xdr:sp macro="" textlink="">
      <xdr:nvSpPr>
        <xdr:cNvPr id="132" name="テキスト ボックス 131"/>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137886</xdr:rowOff>
    </xdr:from>
    <xdr:to>
      <xdr:col>21</xdr:col>
      <xdr:colOff>361950</xdr:colOff>
      <xdr:row>15</xdr:row>
      <xdr:rowOff>20864</xdr:rowOff>
    </xdr:to>
    <xdr:cxnSp macro="">
      <xdr:nvCxnSpPr>
        <xdr:cNvPr id="133" name="直線コネクタ 132"/>
        <xdr:cNvCxnSpPr/>
      </xdr:nvCxnSpPr>
      <xdr:spPr>
        <a:xfrm>
          <a:off x="13893800" y="25381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122464</xdr:rowOff>
    </xdr:from>
    <xdr:to>
      <xdr:col>21</xdr:col>
      <xdr:colOff>412750</xdr:colOff>
      <xdr:row>16</xdr:row>
      <xdr:rowOff>52614</xdr:rowOff>
    </xdr:to>
    <xdr:sp macro="" textlink="">
      <xdr:nvSpPr>
        <xdr:cNvPr id="134" name="フローチャート :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37391</xdr:rowOff>
    </xdr:from>
    <xdr:ext cx="762000" cy="259045"/>
    <xdr:sp macro="" textlink="">
      <xdr:nvSpPr>
        <xdr:cNvPr id="135" name="テキスト ボックス 134"/>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72571</xdr:rowOff>
    </xdr:from>
    <xdr:to>
      <xdr:col>20</xdr:col>
      <xdr:colOff>158750</xdr:colOff>
      <xdr:row>14</xdr:row>
      <xdr:rowOff>137886</xdr:rowOff>
    </xdr:to>
    <xdr:cxnSp macro="">
      <xdr:nvCxnSpPr>
        <xdr:cNvPr id="136" name="直線コネクタ 135"/>
        <xdr:cNvCxnSpPr/>
      </xdr:nvCxnSpPr>
      <xdr:spPr>
        <a:xfrm>
          <a:off x="13004800" y="2472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7" name="フローチャート : 判断 136"/>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38" name="テキスト ボックス 137"/>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39" name="フローチャート : 判断 138"/>
        <xdr:cNvSpPr/>
      </xdr:nvSpPr>
      <xdr:spPr>
        <a:xfrm>
          <a:off x="12954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70048</xdr:rowOff>
    </xdr:from>
    <xdr:ext cx="762000" cy="259045"/>
    <xdr:sp macro="" textlink="">
      <xdr:nvSpPr>
        <xdr:cNvPr id="140" name="テキスト ボックス 139"/>
        <xdr:cNvSpPr txBox="1"/>
      </xdr:nvSpPr>
      <xdr:spPr>
        <a:xfrm>
          <a:off x="12623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141514</xdr:rowOff>
    </xdr:from>
    <xdr:to>
      <xdr:col>24</xdr:col>
      <xdr:colOff>82550</xdr:colOff>
      <xdr:row>15</xdr:row>
      <xdr:rowOff>71664</xdr:rowOff>
    </xdr:to>
    <xdr:sp macro="" textlink="">
      <xdr:nvSpPr>
        <xdr:cNvPr id="146" name="円/楕円 145"/>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158041</xdr:rowOff>
    </xdr:from>
    <xdr:ext cx="762000" cy="259045"/>
    <xdr:sp macro="" textlink="">
      <xdr:nvSpPr>
        <xdr:cNvPr id="147" name="物件費該当値テキスト"/>
        <xdr:cNvSpPr txBox="1"/>
      </xdr:nvSpPr>
      <xdr:spPr>
        <a:xfrm>
          <a:off x="165989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108857</xdr:rowOff>
    </xdr:from>
    <xdr:to>
      <xdr:col>22</xdr:col>
      <xdr:colOff>615950</xdr:colOff>
      <xdr:row>15</xdr:row>
      <xdr:rowOff>39007</xdr:rowOff>
    </xdr:to>
    <xdr:sp macro="" textlink="">
      <xdr:nvSpPr>
        <xdr:cNvPr id="148" name="円/楕円 147"/>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49184</xdr:rowOff>
    </xdr:from>
    <xdr:ext cx="736600" cy="259045"/>
    <xdr:sp macro="" textlink="">
      <xdr:nvSpPr>
        <xdr:cNvPr id="149" name="テキスト ボックス 148"/>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141514</xdr:rowOff>
    </xdr:from>
    <xdr:to>
      <xdr:col>21</xdr:col>
      <xdr:colOff>412750</xdr:colOff>
      <xdr:row>15</xdr:row>
      <xdr:rowOff>71664</xdr:rowOff>
    </xdr:to>
    <xdr:sp macro="" textlink="">
      <xdr:nvSpPr>
        <xdr:cNvPr id="150" name="円/楕円 149"/>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81841</xdr:rowOff>
    </xdr:from>
    <xdr:ext cx="762000" cy="259045"/>
    <xdr:sp macro="" textlink="">
      <xdr:nvSpPr>
        <xdr:cNvPr id="151" name="テキスト ボックス 150"/>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87086</xdr:rowOff>
    </xdr:from>
    <xdr:to>
      <xdr:col>20</xdr:col>
      <xdr:colOff>209550</xdr:colOff>
      <xdr:row>15</xdr:row>
      <xdr:rowOff>17236</xdr:rowOff>
    </xdr:to>
    <xdr:sp macro="" textlink="">
      <xdr:nvSpPr>
        <xdr:cNvPr id="152" name="円/楕円 151"/>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27413</xdr:rowOff>
    </xdr:from>
    <xdr:ext cx="762000" cy="259045"/>
    <xdr:sp macro="" textlink="">
      <xdr:nvSpPr>
        <xdr:cNvPr id="153" name="テキスト ボックス 152"/>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21771</xdr:rowOff>
    </xdr:from>
    <xdr:to>
      <xdr:col>19</xdr:col>
      <xdr:colOff>6350</xdr:colOff>
      <xdr:row>14</xdr:row>
      <xdr:rowOff>123371</xdr:rowOff>
    </xdr:to>
    <xdr:sp macro="" textlink="">
      <xdr:nvSpPr>
        <xdr:cNvPr id="154" name="円/楕円 153"/>
        <xdr:cNvSpPr/>
      </xdr:nvSpPr>
      <xdr:spPr>
        <a:xfrm>
          <a:off x="12954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133548</xdr:rowOff>
    </xdr:from>
    <xdr:ext cx="762000" cy="259045"/>
    <xdr:sp macro="" textlink="">
      <xdr:nvSpPr>
        <xdr:cNvPr id="155" name="テキスト ボックス 154"/>
        <xdr:cNvSpPr txBox="1"/>
      </xdr:nvSpPr>
      <xdr:spPr>
        <a:xfrm>
          <a:off x="12623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扶助費に係る経常収支比率が類似団体を上回り、かつ上昇傾向にある要因として、生活保護費の増加があげられ</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生活保護費の特定財源が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数値が上昇した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今後、資格審査の適正化や各種手当への特別加算等の見直しを進めていくことで抑制に努める</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78015</xdr:rowOff>
    </xdr:from>
    <xdr:to>
      <xdr:col>7</xdr:col>
      <xdr:colOff>15875</xdr:colOff>
      <xdr:row>57</xdr:row>
      <xdr:rowOff>15422</xdr:rowOff>
    </xdr:to>
    <xdr:cxnSp macro="">
      <xdr:nvCxnSpPr>
        <xdr:cNvPr id="190" name="直線コネクタ 189"/>
        <xdr:cNvCxnSpPr/>
      </xdr:nvCxnSpPr>
      <xdr:spPr>
        <a:xfrm>
          <a:off x="3987800" y="96792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78015</xdr:rowOff>
    </xdr:from>
    <xdr:to>
      <xdr:col>5</xdr:col>
      <xdr:colOff>549275</xdr:colOff>
      <xdr:row>57</xdr:row>
      <xdr:rowOff>15422</xdr:rowOff>
    </xdr:to>
    <xdr:cxnSp macro="">
      <xdr:nvCxnSpPr>
        <xdr:cNvPr id="193" name="直線コネクタ 192"/>
        <xdr:cNvCxnSpPr/>
      </xdr:nvCxnSpPr>
      <xdr:spPr>
        <a:xfrm flipV="1">
          <a:off x="3098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78922</xdr:rowOff>
    </xdr:from>
    <xdr:to>
      <xdr:col>5</xdr:col>
      <xdr:colOff>600075</xdr:colOff>
      <xdr:row>56</xdr:row>
      <xdr:rowOff>9072</xdr:rowOff>
    </xdr:to>
    <xdr:sp macro="" textlink="">
      <xdr:nvSpPr>
        <xdr:cNvPr id="194" name="フローチャート : 判断 193"/>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19249</xdr:rowOff>
    </xdr:from>
    <xdr:ext cx="736600" cy="259045"/>
    <xdr:sp macro="" textlink="">
      <xdr:nvSpPr>
        <xdr:cNvPr id="195" name="テキスト ボックス 194"/>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132443</xdr:rowOff>
    </xdr:from>
    <xdr:to>
      <xdr:col>4</xdr:col>
      <xdr:colOff>346075</xdr:colOff>
      <xdr:row>57</xdr:row>
      <xdr:rowOff>15422</xdr:rowOff>
    </xdr:to>
    <xdr:cxnSp macro="">
      <xdr:nvCxnSpPr>
        <xdr:cNvPr id="196" name="直線コネクタ 195"/>
        <xdr:cNvCxnSpPr/>
      </xdr:nvCxnSpPr>
      <xdr:spPr>
        <a:xfrm>
          <a:off x="2209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78922</xdr:rowOff>
    </xdr:from>
    <xdr:to>
      <xdr:col>4</xdr:col>
      <xdr:colOff>396875</xdr:colOff>
      <xdr:row>56</xdr:row>
      <xdr:rowOff>9072</xdr:rowOff>
    </xdr:to>
    <xdr:sp macro="" textlink="">
      <xdr:nvSpPr>
        <xdr:cNvPr id="197" name="フローチャート : 判断 196"/>
        <xdr:cNvSpPr/>
      </xdr:nvSpPr>
      <xdr:spPr>
        <a:xfrm>
          <a:off x="3048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19249</xdr:rowOff>
    </xdr:from>
    <xdr:ext cx="762000" cy="259045"/>
    <xdr:sp macro="" textlink="">
      <xdr:nvSpPr>
        <xdr:cNvPr id="198" name="テキスト ボックス 197"/>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78015</xdr:rowOff>
    </xdr:from>
    <xdr:to>
      <xdr:col>3</xdr:col>
      <xdr:colOff>142875</xdr:colOff>
      <xdr:row>56</xdr:row>
      <xdr:rowOff>132443</xdr:rowOff>
    </xdr:to>
    <xdr:cxnSp macro="">
      <xdr:nvCxnSpPr>
        <xdr:cNvPr id="199" name="直線コネクタ 198"/>
        <xdr:cNvCxnSpPr/>
      </xdr:nvCxnSpPr>
      <xdr:spPr>
        <a:xfrm>
          <a:off x="1320800" y="9679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0" name="フローチャート : 判断 199"/>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01" name="テキスト ボックス 200"/>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02" name="フローチャート : 判断 201"/>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103612</xdr:rowOff>
    </xdr:from>
    <xdr:ext cx="762000" cy="259045"/>
    <xdr:sp macro="" textlink="">
      <xdr:nvSpPr>
        <xdr:cNvPr id="203" name="テキスト ボックス 202"/>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136072</xdr:rowOff>
    </xdr:from>
    <xdr:to>
      <xdr:col>7</xdr:col>
      <xdr:colOff>66675</xdr:colOff>
      <xdr:row>57</xdr:row>
      <xdr:rowOff>66222</xdr:rowOff>
    </xdr:to>
    <xdr:sp macro="" textlink="">
      <xdr:nvSpPr>
        <xdr:cNvPr id="209" name="円/楕円 208"/>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108149</xdr:rowOff>
    </xdr:from>
    <xdr:ext cx="762000" cy="259045"/>
    <xdr:sp macro="" textlink="">
      <xdr:nvSpPr>
        <xdr:cNvPr id="210" name="扶助費該当値テキスト"/>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27215</xdr:rowOff>
    </xdr:from>
    <xdr:to>
      <xdr:col>5</xdr:col>
      <xdr:colOff>600075</xdr:colOff>
      <xdr:row>56</xdr:row>
      <xdr:rowOff>128815</xdr:rowOff>
    </xdr:to>
    <xdr:sp macro="" textlink="">
      <xdr:nvSpPr>
        <xdr:cNvPr id="211" name="円/楕円 210"/>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212" name="テキスト ボックス 211"/>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136072</xdr:rowOff>
    </xdr:from>
    <xdr:to>
      <xdr:col>4</xdr:col>
      <xdr:colOff>396875</xdr:colOff>
      <xdr:row>57</xdr:row>
      <xdr:rowOff>66222</xdr:rowOff>
    </xdr:to>
    <xdr:sp macro="" textlink="">
      <xdr:nvSpPr>
        <xdr:cNvPr id="213" name="円/楕円 212"/>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50999</xdr:rowOff>
    </xdr:from>
    <xdr:ext cx="762000" cy="259045"/>
    <xdr:sp macro="" textlink="">
      <xdr:nvSpPr>
        <xdr:cNvPr id="214" name="テキスト ボックス 213"/>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81643</xdr:rowOff>
    </xdr:from>
    <xdr:to>
      <xdr:col>3</xdr:col>
      <xdr:colOff>193675</xdr:colOff>
      <xdr:row>57</xdr:row>
      <xdr:rowOff>11793</xdr:rowOff>
    </xdr:to>
    <xdr:sp macro="" textlink="">
      <xdr:nvSpPr>
        <xdr:cNvPr id="215" name="円/楕円 214"/>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168020</xdr:rowOff>
    </xdr:from>
    <xdr:ext cx="762000" cy="259045"/>
    <xdr:sp macro="" textlink="">
      <xdr:nvSpPr>
        <xdr:cNvPr id="216" name="テキスト ボックス 215"/>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17" name="円/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113592</xdr:rowOff>
    </xdr:from>
    <xdr:ext cx="762000" cy="259045"/>
    <xdr:sp macro="" textlink="">
      <xdr:nvSpPr>
        <xdr:cNvPr id="218" name="テキスト ボックス 217"/>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その他に係る経常収支比率が高い要因は、繰出金が類似団体より多額であるためである。これは、下水道事業会計において過去に整備費に多額の起債を発行し、その元利償還金が膨らんでいるからである。</a:t>
          </a:r>
          <a:endParaRPr lang="ja-JP" altLang="ja-JP" sz="1400">
            <a:effectLst/>
          </a:endParaRPr>
        </a:p>
        <a:p>
          <a:r>
            <a:rPr kumimoji="1" lang="ja-JP" altLang="ja-JP" sz="1100">
              <a:solidFill>
                <a:schemeClr val="dk1"/>
              </a:solidFill>
              <a:effectLst/>
              <a:latin typeface="+mn-lt"/>
              <a:ea typeface="+mn-ea"/>
              <a:cs typeface="+mn-cs"/>
            </a:rPr>
            <a:t>　今後、下水道事業会計では独立採算の原則に立ち返って徹底した経費の抑制を行うとともに、定期的に使用料の見直しを行うなど健全化に努め、繰出金の抑制を図る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14986</xdr:rowOff>
    </xdr:from>
    <xdr:to>
      <xdr:col>24</xdr:col>
      <xdr:colOff>31750</xdr:colOff>
      <xdr:row>60</xdr:row>
      <xdr:rowOff>62992</xdr:rowOff>
    </xdr:to>
    <xdr:cxnSp macro="">
      <xdr:nvCxnSpPr>
        <xdr:cNvPr id="243" name="直線コネクタ 242"/>
        <xdr:cNvCxnSpPr/>
      </xdr:nvCxnSpPr>
      <xdr:spPr>
        <a:xfrm flipV="1">
          <a:off x="16510000" y="9444736"/>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35069</xdr:rowOff>
    </xdr:from>
    <xdr:ext cx="762000" cy="259045"/>
    <xdr:sp macro="" textlink="">
      <xdr:nvSpPr>
        <xdr:cNvPr id="244" name="その他最小値テキスト"/>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60</xdr:row>
      <xdr:rowOff>62992</xdr:rowOff>
    </xdr:from>
    <xdr:to>
      <xdr:col>24</xdr:col>
      <xdr:colOff>120650</xdr:colOff>
      <xdr:row>60</xdr:row>
      <xdr:rowOff>62992</xdr:rowOff>
    </xdr:to>
    <xdr:cxnSp macro="">
      <xdr:nvCxnSpPr>
        <xdr:cNvPr id="245" name="直線コネクタ 244"/>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101363</xdr:rowOff>
    </xdr:from>
    <xdr:ext cx="762000" cy="259045"/>
    <xdr:sp macro="" textlink="">
      <xdr:nvSpPr>
        <xdr:cNvPr id="246" name="その他最大値テキスト"/>
        <xdr:cNvSpPr txBox="1"/>
      </xdr:nvSpPr>
      <xdr:spPr>
        <a:xfrm>
          <a:off x="16598900" y="91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55</xdr:row>
      <xdr:rowOff>14986</xdr:rowOff>
    </xdr:from>
    <xdr:to>
      <xdr:col>24</xdr:col>
      <xdr:colOff>120650</xdr:colOff>
      <xdr:row>55</xdr:row>
      <xdr:rowOff>14986</xdr:rowOff>
    </xdr:to>
    <xdr:cxnSp macro="">
      <xdr:nvCxnSpPr>
        <xdr:cNvPr id="247" name="直線コネクタ 246"/>
        <xdr:cNvCxnSpPr/>
      </xdr:nvCxnSpPr>
      <xdr:spPr>
        <a:xfrm>
          <a:off x="16421100" y="9444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62992</xdr:rowOff>
    </xdr:from>
    <xdr:to>
      <xdr:col>24</xdr:col>
      <xdr:colOff>31750</xdr:colOff>
      <xdr:row>60</xdr:row>
      <xdr:rowOff>117856</xdr:rowOff>
    </xdr:to>
    <xdr:cxnSp macro="">
      <xdr:nvCxnSpPr>
        <xdr:cNvPr id="248" name="直線コネクタ 247"/>
        <xdr:cNvCxnSpPr/>
      </xdr:nvCxnSpPr>
      <xdr:spPr>
        <a:xfrm flipV="1">
          <a:off x="15671800" y="103499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44721</xdr:rowOff>
    </xdr:from>
    <xdr:ext cx="762000" cy="259045"/>
    <xdr:sp macro="" textlink="">
      <xdr:nvSpPr>
        <xdr:cNvPr id="249" name="その他平均値テキスト"/>
        <xdr:cNvSpPr txBox="1"/>
      </xdr:nvSpPr>
      <xdr:spPr>
        <a:xfrm>
          <a:off x="16598900" y="9645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28194</xdr:rowOff>
    </xdr:from>
    <xdr:to>
      <xdr:col>24</xdr:col>
      <xdr:colOff>82550</xdr:colOff>
      <xdr:row>57</xdr:row>
      <xdr:rowOff>129794</xdr:rowOff>
    </xdr:to>
    <xdr:sp macro="" textlink="">
      <xdr:nvSpPr>
        <xdr:cNvPr id="250" name="フローチャート : 判断 249"/>
        <xdr:cNvSpPr/>
      </xdr:nvSpPr>
      <xdr:spPr>
        <a:xfrm>
          <a:off x="164592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60</xdr:row>
      <xdr:rowOff>117856</xdr:rowOff>
    </xdr:from>
    <xdr:to>
      <xdr:col>22</xdr:col>
      <xdr:colOff>565150</xdr:colOff>
      <xdr:row>61</xdr:row>
      <xdr:rowOff>1270</xdr:rowOff>
    </xdr:to>
    <xdr:cxnSp macro="">
      <xdr:nvCxnSpPr>
        <xdr:cNvPr id="251" name="直線コネクタ 250"/>
        <xdr:cNvCxnSpPr/>
      </xdr:nvCxnSpPr>
      <xdr:spPr>
        <a:xfrm flipV="1">
          <a:off x="14782800" y="104048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112539</xdr:rowOff>
    </xdr:from>
    <xdr:ext cx="736600" cy="259045"/>
    <xdr:sp macro="" textlink="">
      <xdr:nvSpPr>
        <xdr:cNvPr id="253" name="テキスト ボックス 252"/>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85852</xdr:rowOff>
    </xdr:from>
    <xdr:to>
      <xdr:col>21</xdr:col>
      <xdr:colOff>361950</xdr:colOff>
      <xdr:row>61</xdr:row>
      <xdr:rowOff>1270</xdr:rowOff>
    </xdr:to>
    <xdr:cxnSp macro="">
      <xdr:nvCxnSpPr>
        <xdr:cNvPr id="254" name="直線コネクタ 253"/>
        <xdr:cNvCxnSpPr/>
      </xdr:nvCxnSpPr>
      <xdr:spPr>
        <a:xfrm>
          <a:off x="13893800" y="103728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149352</xdr:rowOff>
    </xdr:from>
    <xdr:to>
      <xdr:col>21</xdr:col>
      <xdr:colOff>412750</xdr:colOff>
      <xdr:row>57</xdr:row>
      <xdr:rowOff>79502</xdr:rowOff>
    </xdr:to>
    <xdr:sp macro="" textlink="">
      <xdr:nvSpPr>
        <xdr:cNvPr id="255" name="フローチャート : 判断 254"/>
        <xdr:cNvSpPr/>
      </xdr:nvSpPr>
      <xdr:spPr>
        <a:xfrm>
          <a:off x="14732000" y="975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89679</xdr:rowOff>
    </xdr:from>
    <xdr:ext cx="762000" cy="259045"/>
    <xdr:sp macro="" textlink="">
      <xdr:nvSpPr>
        <xdr:cNvPr id="256" name="テキスト ボックス 255"/>
        <xdr:cNvSpPr txBox="1"/>
      </xdr:nvSpPr>
      <xdr:spPr>
        <a:xfrm>
          <a:off x="14401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67564</xdr:rowOff>
    </xdr:from>
    <xdr:to>
      <xdr:col>20</xdr:col>
      <xdr:colOff>158750</xdr:colOff>
      <xdr:row>60</xdr:row>
      <xdr:rowOff>85852</xdr:rowOff>
    </xdr:to>
    <xdr:cxnSp macro="">
      <xdr:nvCxnSpPr>
        <xdr:cNvPr id="257" name="直線コネクタ 256"/>
        <xdr:cNvCxnSpPr/>
      </xdr:nvCxnSpPr>
      <xdr:spPr>
        <a:xfrm>
          <a:off x="13004800" y="103545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112776</xdr:rowOff>
    </xdr:from>
    <xdr:to>
      <xdr:col>20</xdr:col>
      <xdr:colOff>209550</xdr:colOff>
      <xdr:row>57</xdr:row>
      <xdr:rowOff>42926</xdr:rowOff>
    </xdr:to>
    <xdr:sp macro="" textlink="">
      <xdr:nvSpPr>
        <xdr:cNvPr id="258" name="フローチャート : 判断 257"/>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53103</xdr:rowOff>
    </xdr:from>
    <xdr:ext cx="762000" cy="259045"/>
    <xdr:sp macro="" textlink="">
      <xdr:nvSpPr>
        <xdr:cNvPr id="259" name="テキスト ボックス 258"/>
        <xdr:cNvSpPr txBox="1"/>
      </xdr:nvSpPr>
      <xdr:spPr>
        <a:xfrm>
          <a:off x="13512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112776</xdr:rowOff>
    </xdr:from>
    <xdr:to>
      <xdr:col>19</xdr:col>
      <xdr:colOff>6350</xdr:colOff>
      <xdr:row>57</xdr:row>
      <xdr:rowOff>42926</xdr:rowOff>
    </xdr:to>
    <xdr:sp macro="" textlink="">
      <xdr:nvSpPr>
        <xdr:cNvPr id="260" name="フローチャート : 判断 259"/>
        <xdr:cNvSpPr/>
      </xdr:nvSpPr>
      <xdr:spPr>
        <a:xfrm>
          <a:off x="12954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53103</xdr:rowOff>
    </xdr:from>
    <xdr:ext cx="762000" cy="259045"/>
    <xdr:sp macro="" textlink="">
      <xdr:nvSpPr>
        <xdr:cNvPr id="261" name="テキスト ボックス 260"/>
        <xdr:cNvSpPr txBox="1"/>
      </xdr:nvSpPr>
      <xdr:spPr>
        <a:xfrm>
          <a:off x="12623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60</xdr:row>
      <xdr:rowOff>12192</xdr:rowOff>
    </xdr:from>
    <xdr:to>
      <xdr:col>24</xdr:col>
      <xdr:colOff>82550</xdr:colOff>
      <xdr:row>60</xdr:row>
      <xdr:rowOff>113792</xdr:rowOff>
    </xdr:to>
    <xdr:sp macro="" textlink="">
      <xdr:nvSpPr>
        <xdr:cNvPr id="267" name="円/楕円 266"/>
        <xdr:cNvSpPr/>
      </xdr:nvSpPr>
      <xdr:spPr>
        <a:xfrm>
          <a:off x="16459200" y="1029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92219</xdr:rowOff>
    </xdr:from>
    <xdr:ext cx="762000" cy="259045"/>
    <xdr:sp macro="" textlink="">
      <xdr:nvSpPr>
        <xdr:cNvPr id="268" name="その他該当値テキスト"/>
        <xdr:cNvSpPr txBox="1"/>
      </xdr:nvSpPr>
      <xdr:spPr>
        <a:xfrm>
          <a:off x="16598900" y="1020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67056</xdr:rowOff>
    </xdr:from>
    <xdr:to>
      <xdr:col>22</xdr:col>
      <xdr:colOff>615950</xdr:colOff>
      <xdr:row>60</xdr:row>
      <xdr:rowOff>168656</xdr:rowOff>
    </xdr:to>
    <xdr:sp macro="" textlink="">
      <xdr:nvSpPr>
        <xdr:cNvPr id="269" name="円/楕円 268"/>
        <xdr:cNvSpPr/>
      </xdr:nvSpPr>
      <xdr:spPr>
        <a:xfrm>
          <a:off x="15621000" y="103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153433</xdr:rowOff>
    </xdr:from>
    <xdr:ext cx="736600" cy="259045"/>
    <xdr:sp macro="" textlink="">
      <xdr:nvSpPr>
        <xdr:cNvPr id="270" name="テキスト ボックス 269"/>
        <xdr:cNvSpPr txBox="1"/>
      </xdr:nvSpPr>
      <xdr:spPr>
        <a:xfrm>
          <a:off x="15290800" y="1044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121920</xdr:rowOff>
    </xdr:from>
    <xdr:to>
      <xdr:col>21</xdr:col>
      <xdr:colOff>412750</xdr:colOff>
      <xdr:row>61</xdr:row>
      <xdr:rowOff>52070</xdr:rowOff>
    </xdr:to>
    <xdr:sp macro="" textlink="">
      <xdr:nvSpPr>
        <xdr:cNvPr id="271" name="円/楕円 270"/>
        <xdr:cNvSpPr/>
      </xdr:nvSpPr>
      <xdr:spPr>
        <a:xfrm>
          <a:off x="14732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36847</xdr:rowOff>
    </xdr:from>
    <xdr:ext cx="762000" cy="259045"/>
    <xdr:sp macro="" textlink="">
      <xdr:nvSpPr>
        <xdr:cNvPr id="272" name="テキスト ボックス 271"/>
        <xdr:cNvSpPr txBox="1"/>
      </xdr:nvSpPr>
      <xdr:spPr>
        <a:xfrm>
          <a:off x="14401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35052</xdr:rowOff>
    </xdr:from>
    <xdr:to>
      <xdr:col>20</xdr:col>
      <xdr:colOff>209550</xdr:colOff>
      <xdr:row>60</xdr:row>
      <xdr:rowOff>136652</xdr:rowOff>
    </xdr:to>
    <xdr:sp macro="" textlink="">
      <xdr:nvSpPr>
        <xdr:cNvPr id="273" name="円/楕円 272"/>
        <xdr:cNvSpPr/>
      </xdr:nvSpPr>
      <xdr:spPr>
        <a:xfrm>
          <a:off x="13843000" y="103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121429</xdr:rowOff>
    </xdr:from>
    <xdr:ext cx="762000" cy="259045"/>
    <xdr:sp macro="" textlink="">
      <xdr:nvSpPr>
        <xdr:cNvPr id="274" name="テキスト ボックス 273"/>
        <xdr:cNvSpPr txBox="1"/>
      </xdr:nvSpPr>
      <xdr:spPr>
        <a:xfrm>
          <a:off x="13512800" y="1040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16764</xdr:rowOff>
    </xdr:from>
    <xdr:to>
      <xdr:col>19</xdr:col>
      <xdr:colOff>6350</xdr:colOff>
      <xdr:row>60</xdr:row>
      <xdr:rowOff>118364</xdr:rowOff>
    </xdr:to>
    <xdr:sp macro="" textlink="">
      <xdr:nvSpPr>
        <xdr:cNvPr id="275" name="円/楕円 274"/>
        <xdr:cNvSpPr/>
      </xdr:nvSpPr>
      <xdr:spPr>
        <a:xfrm>
          <a:off x="129540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103141</xdr:rowOff>
    </xdr:from>
    <xdr:ext cx="762000" cy="259045"/>
    <xdr:sp macro="" textlink="">
      <xdr:nvSpPr>
        <xdr:cNvPr id="276" name="テキスト ボックス 275"/>
        <xdr:cNvSpPr txBox="1"/>
      </xdr:nvSpPr>
      <xdr:spPr>
        <a:xfrm>
          <a:off x="12623800" y="1039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平成２５年度より消防業務については一部事務組合による運営となったために比率は増加した。</a:t>
          </a:r>
          <a:endParaRPr lang="ja-JP" altLang="ja-JP" sz="1400">
            <a:effectLst/>
          </a:endParaRPr>
        </a:p>
        <a:p>
          <a:r>
            <a:rPr kumimoji="1" lang="ja-JP" altLang="ja-JP" sz="1100">
              <a:solidFill>
                <a:schemeClr val="dk1"/>
              </a:solidFill>
              <a:effectLst/>
              <a:latin typeface="+mn-lt"/>
              <a:ea typeface="+mn-ea"/>
              <a:cs typeface="+mn-cs"/>
            </a:rPr>
            <a:t>　また、単独で行う補助交付金を「第１期相生市行財政健全化計画」において見直したことも、比率が低い要因となっている。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1" name="直線コネクタ 300"/>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2"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3" name="直線コネクタ 302"/>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37846</xdr:rowOff>
    </xdr:from>
    <xdr:to>
      <xdr:col>24</xdr:col>
      <xdr:colOff>31750</xdr:colOff>
      <xdr:row>35</xdr:row>
      <xdr:rowOff>65278</xdr:rowOff>
    </xdr:to>
    <xdr:cxnSp macro="">
      <xdr:nvCxnSpPr>
        <xdr:cNvPr id="306" name="直線コネクタ 305"/>
        <xdr:cNvCxnSpPr/>
      </xdr:nvCxnSpPr>
      <xdr:spPr>
        <a:xfrm>
          <a:off x="15671800" y="60385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07"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08" name="フローチャート : 判断 307"/>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37846</xdr:rowOff>
    </xdr:from>
    <xdr:to>
      <xdr:col>22</xdr:col>
      <xdr:colOff>565150</xdr:colOff>
      <xdr:row>35</xdr:row>
      <xdr:rowOff>42418</xdr:rowOff>
    </xdr:to>
    <xdr:cxnSp macro="">
      <xdr:nvCxnSpPr>
        <xdr:cNvPr id="309" name="直線コネクタ 308"/>
        <xdr:cNvCxnSpPr/>
      </xdr:nvCxnSpPr>
      <xdr:spPr>
        <a:xfrm flipV="1">
          <a:off x="14782800" y="6038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10" name="フローチャート : 判断 309"/>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11" name="テキスト ボックス 310"/>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72136</xdr:rowOff>
    </xdr:from>
    <xdr:to>
      <xdr:col>21</xdr:col>
      <xdr:colOff>361950</xdr:colOff>
      <xdr:row>35</xdr:row>
      <xdr:rowOff>42418</xdr:rowOff>
    </xdr:to>
    <xdr:cxnSp macro="">
      <xdr:nvCxnSpPr>
        <xdr:cNvPr id="312" name="直線コネクタ 311"/>
        <xdr:cNvCxnSpPr/>
      </xdr:nvCxnSpPr>
      <xdr:spPr>
        <a:xfrm>
          <a:off x="13893800" y="59014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48768</xdr:rowOff>
    </xdr:from>
    <xdr:to>
      <xdr:col>21</xdr:col>
      <xdr:colOff>412750</xdr:colOff>
      <xdr:row>36</xdr:row>
      <xdr:rowOff>150368</xdr:rowOff>
    </xdr:to>
    <xdr:sp macro="" textlink="">
      <xdr:nvSpPr>
        <xdr:cNvPr id="313" name="フローチャート : 判断 312"/>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135145</xdr:rowOff>
    </xdr:from>
    <xdr:ext cx="762000" cy="259045"/>
    <xdr:sp macro="" textlink="">
      <xdr:nvSpPr>
        <xdr:cNvPr id="314" name="テキスト ボックス 313"/>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21844</xdr:rowOff>
    </xdr:from>
    <xdr:to>
      <xdr:col>20</xdr:col>
      <xdr:colOff>158750</xdr:colOff>
      <xdr:row>34</xdr:row>
      <xdr:rowOff>72136</xdr:rowOff>
    </xdr:to>
    <xdr:cxnSp macro="">
      <xdr:nvCxnSpPr>
        <xdr:cNvPr id="315" name="直線コネクタ 314"/>
        <xdr:cNvCxnSpPr/>
      </xdr:nvCxnSpPr>
      <xdr:spPr>
        <a:xfrm>
          <a:off x="13004800" y="58511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21336</xdr:rowOff>
    </xdr:from>
    <xdr:to>
      <xdr:col>20</xdr:col>
      <xdr:colOff>209550</xdr:colOff>
      <xdr:row>36</xdr:row>
      <xdr:rowOff>122936</xdr:rowOff>
    </xdr:to>
    <xdr:sp macro="" textlink="">
      <xdr:nvSpPr>
        <xdr:cNvPr id="316" name="フローチャート : 判断 315"/>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107713</xdr:rowOff>
    </xdr:from>
    <xdr:ext cx="762000" cy="259045"/>
    <xdr:sp macro="" textlink="">
      <xdr:nvSpPr>
        <xdr:cNvPr id="317" name="テキスト ボックス 316"/>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18" name="フローチャート : 判断 317"/>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107713</xdr:rowOff>
    </xdr:from>
    <xdr:ext cx="762000" cy="259045"/>
    <xdr:sp macro="" textlink="">
      <xdr:nvSpPr>
        <xdr:cNvPr id="319" name="テキスト ボックス 318"/>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14478</xdr:rowOff>
    </xdr:from>
    <xdr:to>
      <xdr:col>24</xdr:col>
      <xdr:colOff>82550</xdr:colOff>
      <xdr:row>35</xdr:row>
      <xdr:rowOff>116078</xdr:rowOff>
    </xdr:to>
    <xdr:sp macro="" textlink="">
      <xdr:nvSpPr>
        <xdr:cNvPr id="325" name="円/楕円 324"/>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31005</xdr:rowOff>
    </xdr:from>
    <xdr:ext cx="762000" cy="259045"/>
    <xdr:sp macro="" textlink="">
      <xdr:nvSpPr>
        <xdr:cNvPr id="326" name="補助費等該当値テキスト"/>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158496</xdr:rowOff>
    </xdr:from>
    <xdr:to>
      <xdr:col>22</xdr:col>
      <xdr:colOff>615950</xdr:colOff>
      <xdr:row>35</xdr:row>
      <xdr:rowOff>88646</xdr:rowOff>
    </xdr:to>
    <xdr:sp macro="" textlink="">
      <xdr:nvSpPr>
        <xdr:cNvPr id="327" name="円/楕円 326"/>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98823</xdr:rowOff>
    </xdr:from>
    <xdr:ext cx="736600" cy="259045"/>
    <xdr:sp macro="" textlink="">
      <xdr:nvSpPr>
        <xdr:cNvPr id="328" name="テキスト ボックス 327"/>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163068</xdr:rowOff>
    </xdr:from>
    <xdr:to>
      <xdr:col>21</xdr:col>
      <xdr:colOff>412750</xdr:colOff>
      <xdr:row>35</xdr:row>
      <xdr:rowOff>93218</xdr:rowOff>
    </xdr:to>
    <xdr:sp macro="" textlink="">
      <xdr:nvSpPr>
        <xdr:cNvPr id="329" name="円/楕円 328"/>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103395</xdr:rowOff>
    </xdr:from>
    <xdr:ext cx="762000" cy="259045"/>
    <xdr:sp macro="" textlink="">
      <xdr:nvSpPr>
        <xdr:cNvPr id="330" name="テキスト ボックス 329"/>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21336</xdr:rowOff>
    </xdr:from>
    <xdr:to>
      <xdr:col>20</xdr:col>
      <xdr:colOff>209550</xdr:colOff>
      <xdr:row>34</xdr:row>
      <xdr:rowOff>122936</xdr:rowOff>
    </xdr:to>
    <xdr:sp macro="" textlink="">
      <xdr:nvSpPr>
        <xdr:cNvPr id="331" name="円/楕円 330"/>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133113</xdr:rowOff>
    </xdr:from>
    <xdr:ext cx="762000" cy="259045"/>
    <xdr:sp macro="" textlink="">
      <xdr:nvSpPr>
        <xdr:cNvPr id="332" name="テキスト ボックス 331"/>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142494</xdr:rowOff>
    </xdr:from>
    <xdr:to>
      <xdr:col>19</xdr:col>
      <xdr:colOff>6350</xdr:colOff>
      <xdr:row>34</xdr:row>
      <xdr:rowOff>72644</xdr:rowOff>
    </xdr:to>
    <xdr:sp macro="" textlink="">
      <xdr:nvSpPr>
        <xdr:cNvPr id="333" name="円/楕円 332"/>
        <xdr:cNvSpPr/>
      </xdr:nvSpPr>
      <xdr:spPr>
        <a:xfrm>
          <a:off x="12954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82821</xdr:rowOff>
    </xdr:from>
    <xdr:ext cx="762000" cy="259045"/>
    <xdr:sp macro="" textlink="">
      <xdr:nvSpPr>
        <xdr:cNvPr id="334" name="テキスト ボックス 333"/>
        <xdr:cNvSpPr txBox="1"/>
      </xdr:nvSpPr>
      <xdr:spPr>
        <a:xfrm>
          <a:off x="12623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公債費については、平成２０年度をピークに減少していたが臨時財政対策債や</a:t>
          </a:r>
          <a:r>
            <a:rPr lang="ja-JP" altLang="en-US" b="0"/>
            <a:t>第三セクター等改革推進債</a:t>
          </a:r>
          <a:r>
            <a:rPr kumimoji="1" lang="ja-JP" altLang="en-US" sz="1100" b="0">
              <a:solidFill>
                <a:schemeClr val="dk1"/>
              </a:solidFill>
              <a:effectLst/>
              <a:latin typeface="+mn-lt"/>
              <a:ea typeface="+mn-ea"/>
              <a:cs typeface="+mn-cs"/>
            </a:rPr>
            <a:t>に係る</a:t>
          </a:r>
          <a:r>
            <a:rPr kumimoji="1" lang="ja-JP" altLang="en-US" sz="1100">
              <a:solidFill>
                <a:schemeClr val="dk1"/>
              </a:solidFill>
              <a:effectLst/>
              <a:latin typeface="+mn-lt"/>
              <a:ea typeface="+mn-ea"/>
              <a:cs typeface="+mn-cs"/>
            </a:rPr>
            <a:t>償還額の増加などにより上昇傾向にある。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今後は、相生市文化会館建設</a:t>
          </a:r>
          <a:r>
            <a:rPr kumimoji="1" lang="ja-JP" altLang="en-US" sz="1100">
              <a:solidFill>
                <a:schemeClr val="dk1"/>
              </a:solidFill>
              <a:effectLst/>
              <a:latin typeface="+mn-lt"/>
              <a:ea typeface="+mn-ea"/>
              <a:cs typeface="+mn-cs"/>
            </a:rPr>
            <a:t>や庁舎耐震補強工事</a:t>
          </a:r>
          <a:r>
            <a:rPr kumimoji="1" lang="ja-JP" altLang="ja-JP" sz="1100">
              <a:solidFill>
                <a:schemeClr val="dk1"/>
              </a:solidFill>
              <a:effectLst/>
              <a:latin typeface="+mn-lt"/>
              <a:ea typeface="+mn-ea"/>
              <a:cs typeface="+mn-cs"/>
            </a:rPr>
            <a:t>などに多額の起債の発行を見込んでいるが、銀行等引受債の償還期間の見直しにより公債費の平準化に努める。</a:t>
          </a:r>
          <a:endParaRPr lang="ja-JP" altLang="ja-JP" sz="1400">
            <a:effectLst/>
          </a:endParaRPr>
        </a:p>
        <a:p>
          <a:r>
            <a:rPr kumimoji="1" lang="ja-JP" altLang="ja-JP" sz="1100">
              <a:solidFill>
                <a:schemeClr val="dk1"/>
              </a:solidFill>
              <a:effectLst/>
              <a:latin typeface="+mn-lt"/>
              <a:ea typeface="+mn-ea"/>
              <a:cs typeface="+mn-cs"/>
            </a:rPr>
            <a:t>　また、公営企業債の公債費に対する繰出金を含めると、実質的な公債費負担は大きくなっている。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2" name="直線コネクタ 361"/>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3"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4" name="直線コネクタ 363"/>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5"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6" name="直線コネクタ 365"/>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88900</xdr:rowOff>
    </xdr:from>
    <xdr:to>
      <xdr:col>7</xdr:col>
      <xdr:colOff>15875</xdr:colOff>
      <xdr:row>76</xdr:row>
      <xdr:rowOff>96520</xdr:rowOff>
    </xdr:to>
    <xdr:cxnSp macro="">
      <xdr:nvCxnSpPr>
        <xdr:cNvPr id="367" name="直線コネクタ 366"/>
        <xdr:cNvCxnSpPr/>
      </xdr:nvCxnSpPr>
      <xdr:spPr>
        <a:xfrm>
          <a:off x="3987800" y="13119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1287</xdr:rowOff>
    </xdr:from>
    <xdr:ext cx="762000" cy="259045"/>
    <xdr:sp macro="" textlink="">
      <xdr:nvSpPr>
        <xdr:cNvPr id="368"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69" name="フローチャート : 判断 368"/>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66039</xdr:rowOff>
    </xdr:from>
    <xdr:to>
      <xdr:col>5</xdr:col>
      <xdr:colOff>549275</xdr:colOff>
      <xdr:row>76</xdr:row>
      <xdr:rowOff>88900</xdr:rowOff>
    </xdr:to>
    <xdr:cxnSp macro="">
      <xdr:nvCxnSpPr>
        <xdr:cNvPr id="370" name="直線コネクタ 369"/>
        <xdr:cNvCxnSpPr/>
      </xdr:nvCxnSpPr>
      <xdr:spPr>
        <a:xfrm>
          <a:off x="3098800" y="13096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91439</xdr:rowOff>
    </xdr:from>
    <xdr:to>
      <xdr:col>5</xdr:col>
      <xdr:colOff>600075</xdr:colOff>
      <xdr:row>77</xdr:row>
      <xdr:rowOff>21589</xdr:rowOff>
    </xdr:to>
    <xdr:sp macro="" textlink="">
      <xdr:nvSpPr>
        <xdr:cNvPr id="371" name="フローチャート : 判断 370"/>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6366</xdr:rowOff>
    </xdr:from>
    <xdr:ext cx="736600" cy="259045"/>
    <xdr:sp macro="" textlink="">
      <xdr:nvSpPr>
        <xdr:cNvPr id="372" name="テキスト ボックス 371"/>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43180</xdr:rowOff>
    </xdr:from>
    <xdr:to>
      <xdr:col>4</xdr:col>
      <xdr:colOff>346075</xdr:colOff>
      <xdr:row>76</xdr:row>
      <xdr:rowOff>66039</xdr:rowOff>
    </xdr:to>
    <xdr:cxnSp macro="">
      <xdr:nvCxnSpPr>
        <xdr:cNvPr id="373" name="直線コネクタ 372"/>
        <xdr:cNvCxnSpPr/>
      </xdr:nvCxnSpPr>
      <xdr:spPr>
        <a:xfrm>
          <a:off x="2209800" y="13073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114300</xdr:rowOff>
    </xdr:from>
    <xdr:to>
      <xdr:col>4</xdr:col>
      <xdr:colOff>396875</xdr:colOff>
      <xdr:row>77</xdr:row>
      <xdr:rowOff>44450</xdr:rowOff>
    </xdr:to>
    <xdr:sp macro="" textlink="">
      <xdr:nvSpPr>
        <xdr:cNvPr id="374" name="フローチャート : 判断 373"/>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29227</xdr:rowOff>
    </xdr:from>
    <xdr:ext cx="762000" cy="259045"/>
    <xdr:sp macro="" textlink="">
      <xdr:nvSpPr>
        <xdr:cNvPr id="375" name="テキスト ボックス 374"/>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xdr:rowOff>
    </xdr:from>
    <xdr:to>
      <xdr:col>3</xdr:col>
      <xdr:colOff>142875</xdr:colOff>
      <xdr:row>76</xdr:row>
      <xdr:rowOff>43180</xdr:rowOff>
    </xdr:to>
    <xdr:cxnSp macro="">
      <xdr:nvCxnSpPr>
        <xdr:cNvPr id="376" name="直線コネクタ 375"/>
        <xdr:cNvCxnSpPr/>
      </xdr:nvCxnSpPr>
      <xdr:spPr>
        <a:xfrm>
          <a:off x="1320800" y="13042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53339</xdr:rowOff>
    </xdr:from>
    <xdr:to>
      <xdr:col>3</xdr:col>
      <xdr:colOff>193675</xdr:colOff>
      <xdr:row>76</xdr:row>
      <xdr:rowOff>154939</xdr:rowOff>
    </xdr:to>
    <xdr:sp macro="" textlink="">
      <xdr:nvSpPr>
        <xdr:cNvPr id="377" name="フローチャート : 判断 376"/>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139716</xdr:rowOff>
    </xdr:from>
    <xdr:ext cx="762000" cy="259045"/>
    <xdr:sp macro="" textlink="">
      <xdr:nvSpPr>
        <xdr:cNvPr id="378" name="テキスト ボックス 377"/>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79" name="フローチャート : 判断 378"/>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162577</xdr:rowOff>
    </xdr:from>
    <xdr:ext cx="762000" cy="259045"/>
    <xdr:sp macro="" textlink="">
      <xdr:nvSpPr>
        <xdr:cNvPr id="380" name="テキスト ボックス 379"/>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45720</xdr:rowOff>
    </xdr:from>
    <xdr:to>
      <xdr:col>7</xdr:col>
      <xdr:colOff>66675</xdr:colOff>
      <xdr:row>76</xdr:row>
      <xdr:rowOff>147320</xdr:rowOff>
    </xdr:to>
    <xdr:sp macro="" textlink="">
      <xdr:nvSpPr>
        <xdr:cNvPr id="386" name="円/楕円 385"/>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17797</xdr:rowOff>
    </xdr:from>
    <xdr:ext cx="762000" cy="259045"/>
    <xdr:sp macro="" textlink="">
      <xdr:nvSpPr>
        <xdr:cNvPr id="387" name="公債費該当値テキスト"/>
        <xdr:cNvSpPr txBox="1"/>
      </xdr:nvSpPr>
      <xdr:spPr>
        <a:xfrm>
          <a:off x="4914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38100</xdr:rowOff>
    </xdr:from>
    <xdr:to>
      <xdr:col>5</xdr:col>
      <xdr:colOff>600075</xdr:colOff>
      <xdr:row>76</xdr:row>
      <xdr:rowOff>139700</xdr:rowOff>
    </xdr:to>
    <xdr:sp macro="" textlink="">
      <xdr:nvSpPr>
        <xdr:cNvPr id="388" name="円/楕円 387"/>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149877</xdr:rowOff>
    </xdr:from>
    <xdr:ext cx="736600" cy="259045"/>
    <xdr:sp macro="" textlink="">
      <xdr:nvSpPr>
        <xdr:cNvPr id="389" name="テキスト ボックス 388"/>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15239</xdr:rowOff>
    </xdr:from>
    <xdr:to>
      <xdr:col>4</xdr:col>
      <xdr:colOff>396875</xdr:colOff>
      <xdr:row>76</xdr:row>
      <xdr:rowOff>116839</xdr:rowOff>
    </xdr:to>
    <xdr:sp macro="" textlink="">
      <xdr:nvSpPr>
        <xdr:cNvPr id="390" name="円/楕円 389"/>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127017</xdr:rowOff>
    </xdr:from>
    <xdr:ext cx="762000" cy="259045"/>
    <xdr:sp macro="" textlink="">
      <xdr:nvSpPr>
        <xdr:cNvPr id="391" name="テキスト ボックス 390"/>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163830</xdr:rowOff>
    </xdr:from>
    <xdr:to>
      <xdr:col>3</xdr:col>
      <xdr:colOff>193675</xdr:colOff>
      <xdr:row>76</xdr:row>
      <xdr:rowOff>93980</xdr:rowOff>
    </xdr:to>
    <xdr:sp macro="" textlink="">
      <xdr:nvSpPr>
        <xdr:cNvPr id="392" name="円/楕円 391"/>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104157</xdr:rowOff>
    </xdr:from>
    <xdr:ext cx="762000" cy="259045"/>
    <xdr:sp macro="" textlink="">
      <xdr:nvSpPr>
        <xdr:cNvPr id="393" name="テキスト ボックス 392"/>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133350</xdr:rowOff>
    </xdr:from>
    <xdr:to>
      <xdr:col>1</xdr:col>
      <xdr:colOff>676275</xdr:colOff>
      <xdr:row>76</xdr:row>
      <xdr:rowOff>63500</xdr:rowOff>
    </xdr:to>
    <xdr:sp macro="" textlink="">
      <xdr:nvSpPr>
        <xdr:cNvPr id="394" name="円/楕円 393"/>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73677</xdr:rowOff>
    </xdr:from>
    <xdr:ext cx="762000" cy="259045"/>
    <xdr:sp macro="" textlink="">
      <xdr:nvSpPr>
        <xdr:cNvPr id="395" name="テキスト ボックス 394"/>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等に係る経常収支比率は低いものの、以前から繰出金に係る比率が高いことに加え、近年扶助費の比率が増加傾向にあることが要因である。繰出金については下水道事業会計の元利償還金に対するものが主であるため、実質的には公債費に係る経費が当市の経常収支比率を押し上げている要因となっている。</a:t>
          </a:r>
          <a:endParaRPr lang="ja-JP" altLang="ja-JP" sz="1400">
            <a:effectLst/>
          </a:endParaRPr>
        </a:p>
        <a:p>
          <a:r>
            <a:rPr kumimoji="1" lang="ja-JP" altLang="ja-JP" sz="1100">
              <a:solidFill>
                <a:schemeClr val="dk1"/>
              </a:solidFill>
              <a:effectLst/>
              <a:latin typeface="+mn-lt"/>
              <a:ea typeface="+mn-ea"/>
              <a:cs typeface="+mn-cs"/>
            </a:rPr>
            <a:t>　今後は、計画的な事業の実施により公債費の抑制を図り、健全な財政運営に努める。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3" name="直線コネクタ 422"/>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4"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5" name="直線コネクタ 424"/>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6"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27" name="直線コネクタ 426"/>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24130</xdr:rowOff>
    </xdr:from>
    <xdr:to>
      <xdr:col>24</xdr:col>
      <xdr:colOff>31750</xdr:colOff>
      <xdr:row>79</xdr:row>
      <xdr:rowOff>85089</xdr:rowOff>
    </xdr:to>
    <xdr:cxnSp macro="">
      <xdr:nvCxnSpPr>
        <xdr:cNvPr id="428" name="直線コネクタ 427"/>
        <xdr:cNvCxnSpPr/>
      </xdr:nvCxnSpPr>
      <xdr:spPr>
        <a:xfrm flipV="1">
          <a:off x="15671800" y="135686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29"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0" name="フローチャート : 判断 429"/>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85089</xdr:rowOff>
    </xdr:from>
    <xdr:to>
      <xdr:col>22</xdr:col>
      <xdr:colOff>565150</xdr:colOff>
      <xdr:row>79</xdr:row>
      <xdr:rowOff>130811</xdr:rowOff>
    </xdr:to>
    <xdr:cxnSp macro="">
      <xdr:nvCxnSpPr>
        <xdr:cNvPr id="431" name="直線コネクタ 430"/>
        <xdr:cNvCxnSpPr/>
      </xdr:nvCxnSpPr>
      <xdr:spPr>
        <a:xfrm flipV="1">
          <a:off x="14782800" y="13629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87630</xdr:rowOff>
    </xdr:from>
    <xdr:to>
      <xdr:col>22</xdr:col>
      <xdr:colOff>615950</xdr:colOff>
      <xdr:row>78</xdr:row>
      <xdr:rowOff>17780</xdr:rowOff>
    </xdr:to>
    <xdr:sp macro="" textlink="">
      <xdr:nvSpPr>
        <xdr:cNvPr id="432" name="フローチャート : 判断 431"/>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27957</xdr:rowOff>
    </xdr:from>
    <xdr:ext cx="736600" cy="259045"/>
    <xdr:sp macro="" textlink="">
      <xdr:nvSpPr>
        <xdr:cNvPr id="433" name="テキスト ボックス 432"/>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62230</xdr:rowOff>
    </xdr:from>
    <xdr:to>
      <xdr:col>21</xdr:col>
      <xdr:colOff>361950</xdr:colOff>
      <xdr:row>79</xdr:row>
      <xdr:rowOff>130811</xdr:rowOff>
    </xdr:to>
    <xdr:cxnSp macro="">
      <xdr:nvCxnSpPr>
        <xdr:cNvPr id="434" name="直線コネクタ 433"/>
        <xdr:cNvCxnSpPr/>
      </xdr:nvCxnSpPr>
      <xdr:spPr>
        <a:xfrm>
          <a:off x="13893800" y="136067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5" name="フローチャート : 判断 434"/>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36" name="テキスト ボックス 435"/>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77470</xdr:rowOff>
    </xdr:from>
    <xdr:to>
      <xdr:col>20</xdr:col>
      <xdr:colOff>158750</xdr:colOff>
      <xdr:row>79</xdr:row>
      <xdr:rowOff>62230</xdr:rowOff>
    </xdr:to>
    <xdr:cxnSp macro="">
      <xdr:nvCxnSpPr>
        <xdr:cNvPr id="437" name="直線コネクタ 436"/>
        <xdr:cNvCxnSpPr/>
      </xdr:nvCxnSpPr>
      <xdr:spPr>
        <a:xfrm>
          <a:off x="13004800" y="134505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38100</xdr:rowOff>
    </xdr:from>
    <xdr:to>
      <xdr:col>20</xdr:col>
      <xdr:colOff>209550</xdr:colOff>
      <xdr:row>77</xdr:row>
      <xdr:rowOff>139700</xdr:rowOff>
    </xdr:to>
    <xdr:sp macro="" textlink="">
      <xdr:nvSpPr>
        <xdr:cNvPr id="438" name="フローチャート : 判断 437"/>
        <xdr:cNvSpPr/>
      </xdr:nvSpPr>
      <xdr:spPr>
        <a:xfrm>
          <a:off x="13843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149877</xdr:rowOff>
    </xdr:from>
    <xdr:ext cx="762000" cy="259045"/>
    <xdr:sp macro="" textlink="">
      <xdr:nvSpPr>
        <xdr:cNvPr id="439" name="テキスト ボックス 438"/>
        <xdr:cNvSpPr txBox="1"/>
      </xdr:nvSpPr>
      <xdr:spPr>
        <a:xfrm>
          <a:off x="13512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38100</xdr:rowOff>
    </xdr:from>
    <xdr:to>
      <xdr:col>19</xdr:col>
      <xdr:colOff>6350</xdr:colOff>
      <xdr:row>77</xdr:row>
      <xdr:rowOff>139700</xdr:rowOff>
    </xdr:to>
    <xdr:sp macro="" textlink="">
      <xdr:nvSpPr>
        <xdr:cNvPr id="440" name="フローチャート : 判断 439"/>
        <xdr:cNvSpPr/>
      </xdr:nvSpPr>
      <xdr:spPr>
        <a:xfrm>
          <a:off x="12954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149877</xdr:rowOff>
    </xdr:from>
    <xdr:ext cx="762000" cy="259045"/>
    <xdr:sp macro="" textlink="">
      <xdr:nvSpPr>
        <xdr:cNvPr id="441" name="テキスト ボックス 440"/>
        <xdr:cNvSpPr txBox="1"/>
      </xdr:nvSpPr>
      <xdr:spPr>
        <a:xfrm>
          <a:off x="12623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144780</xdr:rowOff>
    </xdr:from>
    <xdr:to>
      <xdr:col>24</xdr:col>
      <xdr:colOff>82550</xdr:colOff>
      <xdr:row>79</xdr:row>
      <xdr:rowOff>74930</xdr:rowOff>
    </xdr:to>
    <xdr:sp macro="" textlink="">
      <xdr:nvSpPr>
        <xdr:cNvPr id="447" name="円/楕円 446"/>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116857</xdr:rowOff>
    </xdr:from>
    <xdr:ext cx="762000" cy="259045"/>
    <xdr:sp macro="" textlink="">
      <xdr:nvSpPr>
        <xdr:cNvPr id="448"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34289</xdr:rowOff>
    </xdr:from>
    <xdr:to>
      <xdr:col>22</xdr:col>
      <xdr:colOff>615950</xdr:colOff>
      <xdr:row>79</xdr:row>
      <xdr:rowOff>135889</xdr:rowOff>
    </xdr:to>
    <xdr:sp macro="" textlink="">
      <xdr:nvSpPr>
        <xdr:cNvPr id="449" name="円/楕円 448"/>
        <xdr:cNvSpPr/>
      </xdr:nvSpPr>
      <xdr:spPr>
        <a:xfrm>
          <a:off x="15621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120666</xdr:rowOff>
    </xdr:from>
    <xdr:ext cx="736600" cy="259045"/>
    <xdr:sp macro="" textlink="">
      <xdr:nvSpPr>
        <xdr:cNvPr id="450" name="テキスト ボックス 449"/>
        <xdr:cNvSpPr txBox="1"/>
      </xdr:nvSpPr>
      <xdr:spPr>
        <a:xfrm>
          <a:off x="15290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80011</xdr:rowOff>
    </xdr:from>
    <xdr:to>
      <xdr:col>21</xdr:col>
      <xdr:colOff>412750</xdr:colOff>
      <xdr:row>80</xdr:row>
      <xdr:rowOff>10161</xdr:rowOff>
    </xdr:to>
    <xdr:sp macro="" textlink="">
      <xdr:nvSpPr>
        <xdr:cNvPr id="451" name="円/楕円 450"/>
        <xdr:cNvSpPr/>
      </xdr:nvSpPr>
      <xdr:spPr>
        <a:xfrm>
          <a:off x="14732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166388</xdr:rowOff>
    </xdr:from>
    <xdr:ext cx="762000" cy="259045"/>
    <xdr:sp macro="" textlink="">
      <xdr:nvSpPr>
        <xdr:cNvPr id="452" name="テキスト ボックス 451"/>
        <xdr:cNvSpPr txBox="1"/>
      </xdr:nvSpPr>
      <xdr:spPr>
        <a:xfrm>
          <a:off x="14401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11430</xdr:rowOff>
    </xdr:from>
    <xdr:to>
      <xdr:col>20</xdr:col>
      <xdr:colOff>209550</xdr:colOff>
      <xdr:row>79</xdr:row>
      <xdr:rowOff>113030</xdr:rowOff>
    </xdr:to>
    <xdr:sp macro="" textlink="">
      <xdr:nvSpPr>
        <xdr:cNvPr id="453" name="円/楕円 452"/>
        <xdr:cNvSpPr/>
      </xdr:nvSpPr>
      <xdr:spPr>
        <a:xfrm>
          <a:off x="13843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97807</xdr:rowOff>
    </xdr:from>
    <xdr:ext cx="762000" cy="259045"/>
    <xdr:sp macro="" textlink="">
      <xdr:nvSpPr>
        <xdr:cNvPr id="454" name="テキスト ボックス 453"/>
        <xdr:cNvSpPr txBox="1"/>
      </xdr:nvSpPr>
      <xdr:spPr>
        <a:xfrm>
          <a:off x="13512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26670</xdr:rowOff>
    </xdr:from>
    <xdr:to>
      <xdr:col>19</xdr:col>
      <xdr:colOff>6350</xdr:colOff>
      <xdr:row>78</xdr:row>
      <xdr:rowOff>128270</xdr:rowOff>
    </xdr:to>
    <xdr:sp macro="" textlink="">
      <xdr:nvSpPr>
        <xdr:cNvPr id="455" name="円/楕円 454"/>
        <xdr:cNvSpPr/>
      </xdr:nvSpPr>
      <xdr:spPr>
        <a:xfrm>
          <a:off x="12954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113047</xdr:rowOff>
    </xdr:from>
    <xdr:ext cx="762000" cy="259045"/>
    <xdr:sp macro="" textlink="">
      <xdr:nvSpPr>
        <xdr:cNvPr id="456" name="テキスト ボックス 455"/>
        <xdr:cNvSpPr txBox="1"/>
      </xdr:nvSpPr>
      <xdr:spPr>
        <a:xfrm>
          <a:off x="12623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兵庫県相生市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164548</xdr:rowOff>
    </xdr:from>
    <xdr:to>
      <xdr:col>4</xdr:col>
      <xdr:colOff>1117600</xdr:colOff>
      <xdr:row>16</xdr:row>
      <xdr:rowOff>14167</xdr:rowOff>
    </xdr:to>
    <xdr:cxnSp macro="">
      <xdr:nvCxnSpPr>
        <xdr:cNvPr id="50" name="直線コネクタ 49"/>
        <xdr:cNvCxnSpPr/>
      </xdr:nvCxnSpPr>
      <xdr:spPr bwMode="auto">
        <a:xfrm>
          <a:off x="5003800" y="2783923"/>
          <a:ext cx="647700" cy="21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30262</xdr:rowOff>
    </xdr:from>
    <xdr:ext cx="762000" cy="259045"/>
    <xdr:sp macro="" textlink="">
      <xdr:nvSpPr>
        <xdr:cNvPr id="51" name="人口1人当たり決算額の推移平均値テキスト130"/>
        <xdr:cNvSpPr txBox="1"/>
      </xdr:nvSpPr>
      <xdr:spPr>
        <a:xfrm>
          <a:off x="5740400" y="247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56744</xdr:rowOff>
    </xdr:from>
    <xdr:to>
      <xdr:col>4</xdr:col>
      <xdr:colOff>469900</xdr:colOff>
      <xdr:row>15</xdr:row>
      <xdr:rowOff>164548</xdr:rowOff>
    </xdr:to>
    <xdr:cxnSp macro="">
      <xdr:nvCxnSpPr>
        <xdr:cNvPr id="53" name="直線コネクタ 52"/>
        <xdr:cNvCxnSpPr/>
      </xdr:nvCxnSpPr>
      <xdr:spPr bwMode="auto">
        <a:xfrm>
          <a:off x="4305300" y="2676119"/>
          <a:ext cx="698500" cy="107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6039</xdr:rowOff>
    </xdr:from>
    <xdr:to>
      <xdr:col>4</xdr:col>
      <xdr:colOff>520700</xdr:colOff>
      <xdr:row>16</xdr:row>
      <xdr:rowOff>107639</xdr:rowOff>
    </xdr:to>
    <xdr:sp macro="" textlink="">
      <xdr:nvSpPr>
        <xdr:cNvPr id="54" name="フローチャート : 判断 53"/>
        <xdr:cNvSpPr/>
      </xdr:nvSpPr>
      <xdr:spPr bwMode="auto">
        <a:xfrm>
          <a:off x="49530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92416</xdr:rowOff>
    </xdr:from>
    <xdr:ext cx="736600" cy="259045"/>
    <xdr:sp macro="" textlink="">
      <xdr:nvSpPr>
        <xdr:cNvPr id="55" name="テキスト ボックス 54"/>
        <xdr:cNvSpPr txBox="1"/>
      </xdr:nvSpPr>
      <xdr:spPr>
        <a:xfrm>
          <a:off x="4622800" y="288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77,183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56744</xdr:rowOff>
    </xdr:from>
    <xdr:to>
      <xdr:col>3</xdr:col>
      <xdr:colOff>904875</xdr:colOff>
      <xdr:row>16</xdr:row>
      <xdr:rowOff>45885</xdr:rowOff>
    </xdr:to>
    <xdr:cxnSp macro="">
      <xdr:nvCxnSpPr>
        <xdr:cNvPr id="56" name="直線コネクタ 55"/>
        <xdr:cNvCxnSpPr/>
      </xdr:nvCxnSpPr>
      <xdr:spPr bwMode="auto">
        <a:xfrm flipV="1">
          <a:off x="3606800" y="2676119"/>
          <a:ext cx="698500" cy="160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34690</xdr:rowOff>
    </xdr:from>
    <xdr:to>
      <xdr:col>3</xdr:col>
      <xdr:colOff>955675</xdr:colOff>
      <xdr:row>16</xdr:row>
      <xdr:rowOff>136290</xdr:rowOff>
    </xdr:to>
    <xdr:sp macro="" textlink="">
      <xdr:nvSpPr>
        <xdr:cNvPr id="57" name="フローチャート : 判断 56"/>
        <xdr:cNvSpPr/>
      </xdr:nvSpPr>
      <xdr:spPr bwMode="auto">
        <a:xfrm>
          <a:off x="42545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121067</xdr:rowOff>
    </xdr:from>
    <xdr:ext cx="762000" cy="259045"/>
    <xdr:sp macro="" textlink="">
      <xdr:nvSpPr>
        <xdr:cNvPr id="58" name="テキスト ボックス 57"/>
        <xdr:cNvSpPr txBox="1"/>
      </xdr:nvSpPr>
      <xdr:spPr>
        <a:xfrm>
          <a:off x="3924300" y="29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75,679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34550</xdr:rowOff>
    </xdr:from>
    <xdr:to>
      <xdr:col>3</xdr:col>
      <xdr:colOff>206375</xdr:colOff>
      <xdr:row>16</xdr:row>
      <xdr:rowOff>45885</xdr:rowOff>
    </xdr:to>
    <xdr:cxnSp macro="">
      <xdr:nvCxnSpPr>
        <xdr:cNvPr id="59" name="直線コネクタ 58"/>
        <xdr:cNvCxnSpPr/>
      </xdr:nvCxnSpPr>
      <xdr:spPr bwMode="auto">
        <a:xfrm>
          <a:off x="2908300" y="2825375"/>
          <a:ext cx="698500" cy="11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19431</xdr:rowOff>
    </xdr:from>
    <xdr:to>
      <xdr:col>3</xdr:col>
      <xdr:colOff>257175</xdr:colOff>
      <xdr:row>16</xdr:row>
      <xdr:rowOff>121031</xdr:rowOff>
    </xdr:to>
    <xdr:sp macro="" textlink="">
      <xdr:nvSpPr>
        <xdr:cNvPr id="60" name="フローチャート : 判断 59"/>
        <xdr:cNvSpPr/>
      </xdr:nvSpPr>
      <xdr:spPr bwMode="auto">
        <a:xfrm>
          <a:off x="3556000" y="2810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105808</xdr:rowOff>
    </xdr:from>
    <xdr:ext cx="762000" cy="259045"/>
    <xdr:sp macro="" textlink="">
      <xdr:nvSpPr>
        <xdr:cNvPr id="61" name="テキスト ボックス 60"/>
        <xdr:cNvSpPr txBox="1"/>
      </xdr:nvSpPr>
      <xdr:spPr>
        <a:xfrm>
          <a:off x="32258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76,480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127807</xdr:rowOff>
    </xdr:from>
    <xdr:to>
      <xdr:col>2</xdr:col>
      <xdr:colOff>692150</xdr:colOff>
      <xdr:row>16</xdr:row>
      <xdr:rowOff>57957</xdr:rowOff>
    </xdr:to>
    <xdr:sp macro="" textlink="">
      <xdr:nvSpPr>
        <xdr:cNvPr id="62" name="フローチャート : 判断 61"/>
        <xdr:cNvSpPr/>
      </xdr:nvSpPr>
      <xdr:spPr bwMode="auto">
        <a:xfrm>
          <a:off x="2857500" y="27471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68134</xdr:rowOff>
    </xdr:from>
    <xdr:ext cx="762000" cy="259045"/>
    <xdr:sp macro="" textlink="">
      <xdr:nvSpPr>
        <xdr:cNvPr id="63" name="テキスト ボックス 62"/>
        <xdr:cNvSpPr txBox="1"/>
      </xdr:nvSpPr>
      <xdr:spPr>
        <a:xfrm>
          <a:off x="2527300" y="251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134817</xdr:rowOff>
    </xdr:from>
    <xdr:to>
      <xdr:col>5</xdr:col>
      <xdr:colOff>34925</xdr:colOff>
      <xdr:row>16</xdr:row>
      <xdr:rowOff>64967</xdr:rowOff>
    </xdr:to>
    <xdr:sp macro="" textlink="">
      <xdr:nvSpPr>
        <xdr:cNvPr id="69" name="円/楕円 68"/>
        <xdr:cNvSpPr/>
      </xdr:nvSpPr>
      <xdr:spPr bwMode="auto">
        <a:xfrm>
          <a:off x="5600700" y="2754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106894</xdr:rowOff>
    </xdr:from>
    <xdr:ext cx="762000" cy="259045"/>
    <xdr:sp macro="" textlink="">
      <xdr:nvSpPr>
        <xdr:cNvPr id="70" name="人口1人当たり決算額の推移該当値テキスト130"/>
        <xdr:cNvSpPr txBox="1"/>
      </xdr:nvSpPr>
      <xdr:spPr>
        <a:xfrm>
          <a:off x="5740400" y="272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79,423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113748</xdr:rowOff>
    </xdr:from>
    <xdr:to>
      <xdr:col>4</xdr:col>
      <xdr:colOff>520700</xdr:colOff>
      <xdr:row>16</xdr:row>
      <xdr:rowOff>43898</xdr:rowOff>
    </xdr:to>
    <xdr:sp macro="" textlink="">
      <xdr:nvSpPr>
        <xdr:cNvPr id="71" name="円/楕円 70"/>
        <xdr:cNvSpPr/>
      </xdr:nvSpPr>
      <xdr:spPr bwMode="auto">
        <a:xfrm>
          <a:off x="4953000" y="273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54075</xdr:rowOff>
    </xdr:from>
    <xdr:ext cx="736600" cy="259045"/>
    <xdr:sp macro="" textlink="">
      <xdr:nvSpPr>
        <xdr:cNvPr id="72" name="テキスト ボックス 71"/>
        <xdr:cNvSpPr txBox="1"/>
      </xdr:nvSpPr>
      <xdr:spPr>
        <a:xfrm>
          <a:off x="4622800" y="250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80,529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5944</xdr:rowOff>
    </xdr:from>
    <xdr:to>
      <xdr:col>3</xdr:col>
      <xdr:colOff>955675</xdr:colOff>
      <xdr:row>15</xdr:row>
      <xdr:rowOff>107544</xdr:rowOff>
    </xdr:to>
    <xdr:sp macro="" textlink="">
      <xdr:nvSpPr>
        <xdr:cNvPr id="73" name="円/楕円 72"/>
        <xdr:cNvSpPr/>
      </xdr:nvSpPr>
      <xdr:spPr bwMode="auto">
        <a:xfrm>
          <a:off x="4254500" y="2625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117721</xdr:rowOff>
    </xdr:from>
    <xdr:ext cx="762000" cy="259045"/>
    <xdr:sp macro="" textlink="">
      <xdr:nvSpPr>
        <xdr:cNvPr id="74" name="テキスト ボックス 73"/>
        <xdr:cNvSpPr txBox="1"/>
      </xdr:nvSpPr>
      <xdr:spPr>
        <a:xfrm>
          <a:off x="3924300" y="239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86,188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166535</xdr:rowOff>
    </xdr:from>
    <xdr:to>
      <xdr:col>3</xdr:col>
      <xdr:colOff>257175</xdr:colOff>
      <xdr:row>16</xdr:row>
      <xdr:rowOff>96685</xdr:rowOff>
    </xdr:to>
    <xdr:sp macro="" textlink="">
      <xdr:nvSpPr>
        <xdr:cNvPr id="75" name="円/楕円 74"/>
        <xdr:cNvSpPr/>
      </xdr:nvSpPr>
      <xdr:spPr bwMode="auto">
        <a:xfrm>
          <a:off x="3556000" y="2785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106862</xdr:rowOff>
    </xdr:from>
    <xdr:ext cx="762000" cy="259045"/>
    <xdr:sp macro="" textlink="">
      <xdr:nvSpPr>
        <xdr:cNvPr id="76" name="テキスト ボックス 75"/>
        <xdr:cNvSpPr txBox="1"/>
      </xdr:nvSpPr>
      <xdr:spPr>
        <a:xfrm>
          <a:off x="3225800" y="255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77,758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155200</xdr:rowOff>
    </xdr:from>
    <xdr:to>
      <xdr:col>2</xdr:col>
      <xdr:colOff>692150</xdr:colOff>
      <xdr:row>16</xdr:row>
      <xdr:rowOff>85350</xdr:rowOff>
    </xdr:to>
    <xdr:sp macro="" textlink="">
      <xdr:nvSpPr>
        <xdr:cNvPr id="77" name="円/楕円 76"/>
        <xdr:cNvSpPr/>
      </xdr:nvSpPr>
      <xdr:spPr bwMode="auto">
        <a:xfrm>
          <a:off x="2857500" y="277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70127</xdr:rowOff>
    </xdr:from>
    <xdr:ext cx="762000" cy="259045"/>
    <xdr:sp macro="" textlink="">
      <xdr:nvSpPr>
        <xdr:cNvPr id="78" name="テキスト ボックス 77"/>
        <xdr:cNvSpPr txBox="1"/>
      </xdr:nvSpPr>
      <xdr:spPr>
        <a:xfrm>
          <a:off x="2527300" y="28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326927</xdr:rowOff>
    </xdr:from>
    <xdr:to>
      <xdr:col>4</xdr:col>
      <xdr:colOff>1117600</xdr:colOff>
      <xdr:row>35</xdr:row>
      <xdr:rowOff>59367</xdr:rowOff>
    </xdr:to>
    <xdr:cxnSp macro="">
      <xdr:nvCxnSpPr>
        <xdr:cNvPr id="114" name="直線コネクタ 113"/>
        <xdr:cNvCxnSpPr/>
      </xdr:nvCxnSpPr>
      <xdr:spPr bwMode="auto">
        <a:xfrm flipV="1">
          <a:off x="5003800" y="6594377"/>
          <a:ext cx="647700" cy="75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182563</xdr:rowOff>
    </xdr:from>
    <xdr:ext cx="762000" cy="259045"/>
    <xdr:sp macro="" textlink="">
      <xdr:nvSpPr>
        <xdr:cNvPr id="115" name="人口1人当たり決算額の推移平均値テキスト445"/>
        <xdr:cNvSpPr txBox="1"/>
      </xdr:nvSpPr>
      <xdr:spPr>
        <a:xfrm>
          <a:off x="5740400" y="679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59367</xdr:rowOff>
    </xdr:from>
    <xdr:to>
      <xdr:col>4</xdr:col>
      <xdr:colOff>469900</xdr:colOff>
      <xdr:row>35</xdr:row>
      <xdr:rowOff>109234</xdr:rowOff>
    </xdr:to>
    <xdr:cxnSp macro="">
      <xdr:nvCxnSpPr>
        <xdr:cNvPr id="117" name="直線コネクタ 116"/>
        <xdr:cNvCxnSpPr/>
      </xdr:nvCxnSpPr>
      <xdr:spPr bwMode="auto">
        <a:xfrm flipV="1">
          <a:off x="4305300" y="6669717"/>
          <a:ext cx="698500" cy="49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133317</xdr:rowOff>
    </xdr:from>
    <xdr:to>
      <xdr:col>4</xdr:col>
      <xdr:colOff>520700</xdr:colOff>
      <xdr:row>35</xdr:row>
      <xdr:rowOff>234917</xdr:rowOff>
    </xdr:to>
    <xdr:sp macro="" textlink="">
      <xdr:nvSpPr>
        <xdr:cNvPr id="118" name="フローチャート : 判断 117"/>
        <xdr:cNvSpPr/>
      </xdr:nvSpPr>
      <xdr:spPr bwMode="auto">
        <a:xfrm>
          <a:off x="4953000" y="6743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219694</xdr:rowOff>
    </xdr:from>
    <xdr:ext cx="736600" cy="259045"/>
    <xdr:sp macro="" textlink="">
      <xdr:nvSpPr>
        <xdr:cNvPr id="119" name="テキスト ボックス 118"/>
        <xdr:cNvSpPr txBox="1"/>
      </xdr:nvSpPr>
      <xdr:spPr>
        <a:xfrm>
          <a:off x="4622800" y="683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109234</xdr:rowOff>
    </xdr:from>
    <xdr:to>
      <xdr:col>3</xdr:col>
      <xdr:colOff>904875</xdr:colOff>
      <xdr:row>35</xdr:row>
      <xdr:rowOff>170662</xdr:rowOff>
    </xdr:to>
    <xdr:cxnSp macro="">
      <xdr:nvCxnSpPr>
        <xdr:cNvPr id="120" name="直線コネクタ 119"/>
        <xdr:cNvCxnSpPr/>
      </xdr:nvCxnSpPr>
      <xdr:spPr bwMode="auto">
        <a:xfrm flipV="1">
          <a:off x="3606800" y="6719584"/>
          <a:ext cx="698500" cy="61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73685</xdr:rowOff>
    </xdr:from>
    <xdr:to>
      <xdr:col>3</xdr:col>
      <xdr:colOff>955675</xdr:colOff>
      <xdr:row>35</xdr:row>
      <xdr:rowOff>175285</xdr:rowOff>
    </xdr:to>
    <xdr:sp macro="" textlink="">
      <xdr:nvSpPr>
        <xdr:cNvPr id="121" name="フローチャート : 判断 120"/>
        <xdr:cNvSpPr/>
      </xdr:nvSpPr>
      <xdr:spPr bwMode="auto">
        <a:xfrm>
          <a:off x="4254500" y="668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160062</xdr:rowOff>
    </xdr:from>
    <xdr:ext cx="762000" cy="259045"/>
    <xdr:sp macro="" textlink="">
      <xdr:nvSpPr>
        <xdr:cNvPr id="122" name="テキスト ボックス 121"/>
        <xdr:cNvSpPr txBox="1"/>
      </xdr:nvSpPr>
      <xdr:spPr>
        <a:xfrm>
          <a:off x="3924300" y="677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26,827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170662</xdr:rowOff>
    </xdr:from>
    <xdr:to>
      <xdr:col>3</xdr:col>
      <xdr:colOff>206375</xdr:colOff>
      <xdr:row>35</xdr:row>
      <xdr:rowOff>226016</xdr:rowOff>
    </xdr:to>
    <xdr:cxnSp macro="">
      <xdr:nvCxnSpPr>
        <xdr:cNvPr id="123" name="直線コネクタ 122"/>
        <xdr:cNvCxnSpPr/>
      </xdr:nvCxnSpPr>
      <xdr:spPr bwMode="auto">
        <a:xfrm flipV="1">
          <a:off x="2908300" y="6781012"/>
          <a:ext cx="698500" cy="5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104579</xdr:rowOff>
    </xdr:from>
    <xdr:to>
      <xdr:col>3</xdr:col>
      <xdr:colOff>257175</xdr:colOff>
      <xdr:row>35</xdr:row>
      <xdr:rowOff>206179</xdr:rowOff>
    </xdr:to>
    <xdr:sp macro="" textlink="">
      <xdr:nvSpPr>
        <xdr:cNvPr id="124" name="フローチャート : 判断 123"/>
        <xdr:cNvSpPr/>
      </xdr:nvSpPr>
      <xdr:spPr bwMode="auto">
        <a:xfrm>
          <a:off x="3556000" y="671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216356</xdr:rowOff>
    </xdr:from>
    <xdr:ext cx="762000" cy="259045"/>
    <xdr:sp macro="" textlink="">
      <xdr:nvSpPr>
        <xdr:cNvPr id="125" name="テキスト ボックス 124"/>
        <xdr:cNvSpPr txBox="1"/>
      </xdr:nvSpPr>
      <xdr:spPr>
        <a:xfrm>
          <a:off x="3225800" y="64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25,881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63888</xdr:rowOff>
    </xdr:from>
    <xdr:to>
      <xdr:col>2</xdr:col>
      <xdr:colOff>692150</xdr:colOff>
      <xdr:row>35</xdr:row>
      <xdr:rowOff>165488</xdr:rowOff>
    </xdr:to>
    <xdr:sp macro="" textlink="">
      <xdr:nvSpPr>
        <xdr:cNvPr id="126" name="フローチャート : 判断 125"/>
        <xdr:cNvSpPr/>
      </xdr:nvSpPr>
      <xdr:spPr bwMode="auto">
        <a:xfrm>
          <a:off x="2857500" y="6674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175665</xdr:rowOff>
    </xdr:from>
    <xdr:ext cx="762000" cy="259045"/>
    <xdr:sp macro="" textlink="">
      <xdr:nvSpPr>
        <xdr:cNvPr id="127" name="テキスト ボックス 126"/>
        <xdr:cNvSpPr txBox="1"/>
      </xdr:nvSpPr>
      <xdr:spPr>
        <a:xfrm>
          <a:off x="2527300" y="644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276127</xdr:rowOff>
    </xdr:from>
    <xdr:to>
      <xdr:col>5</xdr:col>
      <xdr:colOff>34925</xdr:colOff>
      <xdr:row>35</xdr:row>
      <xdr:rowOff>34827</xdr:rowOff>
    </xdr:to>
    <xdr:sp macro="" textlink="">
      <xdr:nvSpPr>
        <xdr:cNvPr id="133" name="円/楕円 132"/>
        <xdr:cNvSpPr/>
      </xdr:nvSpPr>
      <xdr:spPr bwMode="auto">
        <a:xfrm>
          <a:off x="5600700" y="654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121204</xdr:rowOff>
    </xdr:from>
    <xdr:ext cx="762000" cy="259045"/>
    <xdr:sp macro="" textlink="">
      <xdr:nvSpPr>
        <xdr:cNvPr id="134" name="人口1人当たり決算額の推移該当値テキスト445"/>
        <xdr:cNvSpPr txBox="1"/>
      </xdr:nvSpPr>
      <xdr:spPr>
        <a:xfrm>
          <a:off x="5740400" y="638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31,128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8567</xdr:rowOff>
    </xdr:from>
    <xdr:to>
      <xdr:col>4</xdr:col>
      <xdr:colOff>520700</xdr:colOff>
      <xdr:row>35</xdr:row>
      <xdr:rowOff>110167</xdr:rowOff>
    </xdr:to>
    <xdr:sp macro="" textlink="">
      <xdr:nvSpPr>
        <xdr:cNvPr id="135" name="円/楕円 134"/>
        <xdr:cNvSpPr/>
      </xdr:nvSpPr>
      <xdr:spPr bwMode="auto">
        <a:xfrm>
          <a:off x="4953000" y="661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120344</xdr:rowOff>
    </xdr:from>
    <xdr:ext cx="736600" cy="259045"/>
    <xdr:sp macro="" textlink="">
      <xdr:nvSpPr>
        <xdr:cNvPr id="136" name="テキスト ボックス 135"/>
        <xdr:cNvSpPr txBox="1"/>
      </xdr:nvSpPr>
      <xdr:spPr>
        <a:xfrm>
          <a:off x="4622800" y="6387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28,821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58434</xdr:rowOff>
    </xdr:from>
    <xdr:to>
      <xdr:col>3</xdr:col>
      <xdr:colOff>955675</xdr:colOff>
      <xdr:row>35</xdr:row>
      <xdr:rowOff>160034</xdr:rowOff>
    </xdr:to>
    <xdr:sp macro="" textlink="">
      <xdr:nvSpPr>
        <xdr:cNvPr id="137" name="円/楕円 136"/>
        <xdr:cNvSpPr/>
      </xdr:nvSpPr>
      <xdr:spPr bwMode="auto">
        <a:xfrm>
          <a:off x="4254500" y="6668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170211</xdr:rowOff>
    </xdr:from>
    <xdr:ext cx="762000" cy="259045"/>
    <xdr:sp macro="" textlink="">
      <xdr:nvSpPr>
        <xdr:cNvPr id="138" name="テキスト ボックス 137"/>
        <xdr:cNvSpPr txBox="1"/>
      </xdr:nvSpPr>
      <xdr:spPr>
        <a:xfrm>
          <a:off x="3924300" y="643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27,294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119862</xdr:rowOff>
    </xdr:from>
    <xdr:to>
      <xdr:col>3</xdr:col>
      <xdr:colOff>257175</xdr:colOff>
      <xdr:row>35</xdr:row>
      <xdr:rowOff>221462</xdr:rowOff>
    </xdr:to>
    <xdr:sp macro="" textlink="">
      <xdr:nvSpPr>
        <xdr:cNvPr id="139" name="円/楕円 138"/>
        <xdr:cNvSpPr/>
      </xdr:nvSpPr>
      <xdr:spPr bwMode="auto">
        <a:xfrm>
          <a:off x="3556000" y="673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206239</xdr:rowOff>
    </xdr:from>
    <xdr:ext cx="762000" cy="259045"/>
    <xdr:sp macro="" textlink="">
      <xdr:nvSpPr>
        <xdr:cNvPr id="140" name="テキスト ボックス 139"/>
        <xdr:cNvSpPr txBox="1"/>
      </xdr:nvSpPr>
      <xdr:spPr>
        <a:xfrm>
          <a:off x="3225800" y="68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25,413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175216</xdr:rowOff>
    </xdr:from>
    <xdr:to>
      <xdr:col>2</xdr:col>
      <xdr:colOff>692150</xdr:colOff>
      <xdr:row>35</xdr:row>
      <xdr:rowOff>276816</xdr:rowOff>
    </xdr:to>
    <xdr:sp macro="" textlink="">
      <xdr:nvSpPr>
        <xdr:cNvPr id="141" name="円/楕円 140"/>
        <xdr:cNvSpPr/>
      </xdr:nvSpPr>
      <xdr:spPr bwMode="auto">
        <a:xfrm>
          <a:off x="2857500" y="678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261593</xdr:rowOff>
    </xdr:from>
    <xdr:ext cx="762000" cy="259045"/>
    <xdr:sp macro="" textlink="">
      <xdr:nvSpPr>
        <xdr:cNvPr id="142" name="テキスト ボックス 141"/>
        <xdr:cNvSpPr txBox="1"/>
      </xdr:nvSpPr>
      <xdr:spPr>
        <a:xfrm>
          <a:off x="2527300" y="6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23,718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兵庫県相生市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30,453
30,090
90.40
16,905,411
16,357,500
512,053
8,146,686
15,653,952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142.3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15323</xdr:rowOff>
    </xdr:from>
    <xdr:to>
      <xdr:col>6</xdr:col>
      <xdr:colOff>511175</xdr:colOff>
      <xdr:row>36</xdr:row>
      <xdr:rowOff>115488</xdr:rowOff>
    </xdr:to>
    <xdr:cxnSp macro="">
      <xdr:nvCxnSpPr>
        <xdr:cNvPr id="61" name="直線コネクタ 60"/>
        <xdr:cNvCxnSpPr/>
      </xdr:nvCxnSpPr>
      <xdr:spPr>
        <a:xfrm>
          <a:off x="3797300" y="6187523"/>
          <a:ext cx="838200" cy="10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94327</xdr:rowOff>
    </xdr:from>
    <xdr:ext cx="534377" cy="259045"/>
    <xdr:sp macro="" textlink="">
      <xdr:nvSpPr>
        <xdr:cNvPr id="62" name="人件費平均値テキスト"/>
        <xdr:cNvSpPr txBox="1"/>
      </xdr:nvSpPr>
      <xdr:spPr>
        <a:xfrm>
          <a:off x="4686300" y="592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15323</xdr:rowOff>
    </xdr:from>
    <xdr:to>
      <xdr:col>5</xdr:col>
      <xdr:colOff>358775</xdr:colOff>
      <xdr:row>36</xdr:row>
      <xdr:rowOff>138957</xdr:rowOff>
    </xdr:to>
    <xdr:cxnSp macro="">
      <xdr:nvCxnSpPr>
        <xdr:cNvPr id="64" name="直線コネクタ 63"/>
        <xdr:cNvCxnSpPr/>
      </xdr:nvCxnSpPr>
      <xdr:spPr>
        <a:xfrm flipV="1">
          <a:off x="2908300" y="6187523"/>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158623</xdr:rowOff>
    </xdr:from>
    <xdr:to>
      <xdr:col>5</xdr:col>
      <xdr:colOff>409575</xdr:colOff>
      <xdr:row>36</xdr:row>
      <xdr:rowOff>88773</xdr:rowOff>
    </xdr:to>
    <xdr:sp macro="" textlink="">
      <xdr:nvSpPr>
        <xdr:cNvPr id="65" name="フローチャート : 判断 64"/>
        <xdr:cNvSpPr/>
      </xdr:nvSpPr>
      <xdr:spPr>
        <a:xfrm>
          <a:off x="3746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79900</xdr:rowOff>
    </xdr:from>
    <xdr:ext cx="534377" cy="259045"/>
    <xdr:sp macro="" textlink="">
      <xdr:nvSpPr>
        <xdr:cNvPr id="66" name="テキスト ボックス 65"/>
        <xdr:cNvSpPr txBox="1"/>
      </xdr:nvSpPr>
      <xdr:spPr>
        <a:xfrm>
          <a:off x="3530111" y="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65519</xdr:rowOff>
    </xdr:from>
    <xdr:to>
      <xdr:col>4</xdr:col>
      <xdr:colOff>155575</xdr:colOff>
      <xdr:row>36</xdr:row>
      <xdr:rowOff>138957</xdr:rowOff>
    </xdr:to>
    <xdr:cxnSp macro="">
      <xdr:nvCxnSpPr>
        <xdr:cNvPr id="67" name="直線コネクタ 66"/>
        <xdr:cNvCxnSpPr/>
      </xdr:nvCxnSpPr>
      <xdr:spPr>
        <a:xfrm>
          <a:off x="2019300" y="6066269"/>
          <a:ext cx="889000" cy="24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14586</xdr:rowOff>
    </xdr:from>
    <xdr:to>
      <xdr:col>4</xdr:col>
      <xdr:colOff>206375</xdr:colOff>
      <xdr:row>36</xdr:row>
      <xdr:rowOff>116186</xdr:rowOff>
    </xdr:to>
    <xdr:sp macro="" textlink="">
      <xdr:nvSpPr>
        <xdr:cNvPr id="68" name="フローチャート : 判断 67"/>
        <xdr:cNvSpPr/>
      </xdr:nvSpPr>
      <xdr:spPr>
        <a:xfrm>
          <a:off x="2857500" y="61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132713</xdr:rowOff>
    </xdr:from>
    <xdr:ext cx="534377" cy="259045"/>
    <xdr:sp macro="" textlink="">
      <xdr:nvSpPr>
        <xdr:cNvPr id="69" name="テキスト ボックス 68"/>
        <xdr:cNvSpPr txBox="1"/>
      </xdr:nvSpPr>
      <xdr:spPr>
        <a:xfrm>
          <a:off x="2641111" y="59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65,901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60928</xdr:rowOff>
    </xdr:from>
    <xdr:to>
      <xdr:col>2</xdr:col>
      <xdr:colOff>638175</xdr:colOff>
      <xdr:row>35</xdr:row>
      <xdr:rowOff>65519</xdr:rowOff>
    </xdr:to>
    <xdr:cxnSp macro="">
      <xdr:nvCxnSpPr>
        <xdr:cNvPr id="70" name="直線コネクタ 69"/>
        <xdr:cNvCxnSpPr/>
      </xdr:nvCxnSpPr>
      <xdr:spPr>
        <a:xfrm>
          <a:off x="1130300" y="6061678"/>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99835</xdr:rowOff>
    </xdr:from>
    <xdr:to>
      <xdr:col>3</xdr:col>
      <xdr:colOff>3175</xdr:colOff>
      <xdr:row>36</xdr:row>
      <xdr:rowOff>29985</xdr:rowOff>
    </xdr:to>
    <xdr:sp macro="" textlink="">
      <xdr:nvSpPr>
        <xdr:cNvPr id="71" name="フローチャート : 判断 70"/>
        <xdr:cNvSpPr/>
      </xdr:nvSpPr>
      <xdr:spPr>
        <a:xfrm>
          <a:off x="1968500" y="610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21112</xdr:rowOff>
    </xdr:from>
    <xdr:ext cx="534377" cy="259045"/>
    <xdr:sp macro="" textlink="">
      <xdr:nvSpPr>
        <xdr:cNvPr id="72" name="テキスト ボックス 71"/>
        <xdr:cNvSpPr txBox="1"/>
      </xdr:nvSpPr>
      <xdr:spPr>
        <a:xfrm>
          <a:off x="1752111" y="61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70,426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63659</xdr:rowOff>
    </xdr:from>
    <xdr:to>
      <xdr:col>1</xdr:col>
      <xdr:colOff>485775</xdr:colOff>
      <xdr:row>35</xdr:row>
      <xdr:rowOff>165259</xdr:rowOff>
    </xdr:to>
    <xdr:sp macro="" textlink="">
      <xdr:nvSpPr>
        <xdr:cNvPr id="73" name="フローチャート : 判断 72"/>
        <xdr:cNvSpPr/>
      </xdr:nvSpPr>
      <xdr:spPr>
        <a:xfrm>
          <a:off x="1079500" y="606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156386</xdr:rowOff>
    </xdr:from>
    <xdr:ext cx="534377" cy="259045"/>
    <xdr:sp macro="" textlink="">
      <xdr:nvSpPr>
        <xdr:cNvPr id="74" name="テキスト ボックス 73"/>
        <xdr:cNvSpPr txBox="1"/>
      </xdr:nvSpPr>
      <xdr:spPr>
        <a:xfrm>
          <a:off x="863111" y="61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64688</xdr:rowOff>
    </xdr:from>
    <xdr:to>
      <xdr:col>6</xdr:col>
      <xdr:colOff>561975</xdr:colOff>
      <xdr:row>36</xdr:row>
      <xdr:rowOff>166288</xdr:rowOff>
    </xdr:to>
    <xdr:sp macro="" textlink="">
      <xdr:nvSpPr>
        <xdr:cNvPr id="80" name="円/楕円 79"/>
        <xdr:cNvSpPr/>
      </xdr:nvSpPr>
      <xdr:spPr>
        <a:xfrm>
          <a:off x="4584700" y="62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43115</xdr:rowOff>
    </xdr:from>
    <xdr:ext cx="534377" cy="259045"/>
    <xdr:sp macro="" textlink="">
      <xdr:nvSpPr>
        <xdr:cNvPr id="81" name="人件費該当値テキスト"/>
        <xdr:cNvSpPr txBox="1"/>
      </xdr:nvSpPr>
      <xdr:spPr>
        <a:xfrm>
          <a:off x="4686300" y="621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63,271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135973</xdr:rowOff>
    </xdr:from>
    <xdr:to>
      <xdr:col>5</xdr:col>
      <xdr:colOff>409575</xdr:colOff>
      <xdr:row>36</xdr:row>
      <xdr:rowOff>66123</xdr:rowOff>
    </xdr:to>
    <xdr:sp macro="" textlink="">
      <xdr:nvSpPr>
        <xdr:cNvPr id="82" name="円/楕円 81"/>
        <xdr:cNvSpPr/>
      </xdr:nvSpPr>
      <xdr:spPr>
        <a:xfrm>
          <a:off x="3746500" y="61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82650</xdr:rowOff>
    </xdr:from>
    <xdr:ext cx="534377" cy="259045"/>
    <xdr:sp macro="" textlink="">
      <xdr:nvSpPr>
        <xdr:cNvPr id="83" name="テキスト ボックス 82"/>
        <xdr:cNvSpPr txBox="1"/>
      </xdr:nvSpPr>
      <xdr:spPr>
        <a:xfrm>
          <a:off x="3530111" y="59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68,529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88157</xdr:rowOff>
    </xdr:from>
    <xdr:to>
      <xdr:col>4</xdr:col>
      <xdr:colOff>206375</xdr:colOff>
      <xdr:row>37</xdr:row>
      <xdr:rowOff>18307</xdr:rowOff>
    </xdr:to>
    <xdr:sp macro="" textlink="">
      <xdr:nvSpPr>
        <xdr:cNvPr id="84" name="円/楕円 83"/>
        <xdr:cNvSpPr/>
      </xdr:nvSpPr>
      <xdr:spPr>
        <a:xfrm>
          <a:off x="2857500" y="62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9434</xdr:rowOff>
    </xdr:from>
    <xdr:ext cx="534377" cy="259045"/>
    <xdr:sp macro="" textlink="">
      <xdr:nvSpPr>
        <xdr:cNvPr id="85" name="テキスト ボックス 84"/>
        <xdr:cNvSpPr txBox="1"/>
      </xdr:nvSpPr>
      <xdr:spPr>
        <a:xfrm>
          <a:off x="2641111" y="6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62,039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14719</xdr:rowOff>
    </xdr:from>
    <xdr:to>
      <xdr:col>3</xdr:col>
      <xdr:colOff>3175</xdr:colOff>
      <xdr:row>35</xdr:row>
      <xdr:rowOff>116319</xdr:rowOff>
    </xdr:to>
    <xdr:sp macro="" textlink="">
      <xdr:nvSpPr>
        <xdr:cNvPr id="86" name="円/楕円 85"/>
        <xdr:cNvSpPr/>
      </xdr:nvSpPr>
      <xdr:spPr>
        <a:xfrm>
          <a:off x="1968500" y="60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132846</xdr:rowOff>
    </xdr:from>
    <xdr:ext cx="534377" cy="259045"/>
    <xdr:sp macro="" textlink="">
      <xdr:nvSpPr>
        <xdr:cNvPr id="87" name="テキスト ボックス 86"/>
        <xdr:cNvSpPr txBox="1"/>
      </xdr:nvSpPr>
      <xdr:spPr>
        <a:xfrm>
          <a:off x="1752111" y="57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74,894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10128</xdr:rowOff>
    </xdr:from>
    <xdr:to>
      <xdr:col>1</xdr:col>
      <xdr:colOff>485775</xdr:colOff>
      <xdr:row>35</xdr:row>
      <xdr:rowOff>111728</xdr:rowOff>
    </xdr:to>
    <xdr:sp macro="" textlink="">
      <xdr:nvSpPr>
        <xdr:cNvPr id="88" name="円/楕円 87"/>
        <xdr:cNvSpPr/>
      </xdr:nvSpPr>
      <xdr:spPr>
        <a:xfrm>
          <a:off x="1079500" y="601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128255</xdr:rowOff>
    </xdr:from>
    <xdr:ext cx="534377" cy="259045"/>
    <xdr:sp macro="" textlink="">
      <xdr:nvSpPr>
        <xdr:cNvPr id="89" name="テキスト ボックス 88"/>
        <xdr:cNvSpPr txBox="1"/>
      </xdr:nvSpPr>
      <xdr:spPr>
        <a:xfrm>
          <a:off x="863111" y="578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18165</xdr:rowOff>
    </xdr:from>
    <xdr:to>
      <xdr:col>6</xdr:col>
      <xdr:colOff>511175</xdr:colOff>
      <xdr:row>58</xdr:row>
      <xdr:rowOff>28669</xdr:rowOff>
    </xdr:to>
    <xdr:cxnSp macro="">
      <xdr:nvCxnSpPr>
        <xdr:cNvPr id="118" name="直線コネクタ 117"/>
        <xdr:cNvCxnSpPr/>
      </xdr:nvCxnSpPr>
      <xdr:spPr>
        <a:xfrm flipV="1">
          <a:off x="3797300" y="9962265"/>
          <a:ext cx="838200" cy="1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28669</xdr:rowOff>
    </xdr:from>
    <xdr:to>
      <xdr:col>5</xdr:col>
      <xdr:colOff>358775</xdr:colOff>
      <xdr:row>58</xdr:row>
      <xdr:rowOff>37173</xdr:rowOff>
    </xdr:to>
    <xdr:cxnSp macro="">
      <xdr:nvCxnSpPr>
        <xdr:cNvPr id="121" name="直線コネクタ 120"/>
        <xdr:cNvCxnSpPr/>
      </xdr:nvCxnSpPr>
      <xdr:spPr>
        <a:xfrm flipV="1">
          <a:off x="2908300" y="9972769"/>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116854</xdr:rowOff>
    </xdr:from>
    <xdr:to>
      <xdr:col>5</xdr:col>
      <xdr:colOff>409575</xdr:colOff>
      <xdr:row>58</xdr:row>
      <xdr:rowOff>47004</xdr:rowOff>
    </xdr:to>
    <xdr:sp macro="" textlink="">
      <xdr:nvSpPr>
        <xdr:cNvPr id="122" name="フローチャート : 判断 121"/>
        <xdr:cNvSpPr/>
      </xdr:nvSpPr>
      <xdr:spPr>
        <a:xfrm>
          <a:off x="3746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63531</xdr:rowOff>
    </xdr:from>
    <xdr:ext cx="534377" cy="259045"/>
    <xdr:sp macro="" textlink="">
      <xdr:nvSpPr>
        <xdr:cNvPr id="123" name="テキスト ボックス 122"/>
        <xdr:cNvSpPr txBox="1"/>
      </xdr:nvSpPr>
      <xdr:spPr>
        <a:xfrm>
          <a:off x="3530111" y="96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37173</xdr:rowOff>
    </xdr:from>
    <xdr:to>
      <xdr:col>4</xdr:col>
      <xdr:colOff>155575</xdr:colOff>
      <xdr:row>58</xdr:row>
      <xdr:rowOff>41859</xdr:rowOff>
    </xdr:to>
    <xdr:cxnSp macro="">
      <xdr:nvCxnSpPr>
        <xdr:cNvPr id="124" name="直線コネクタ 123"/>
        <xdr:cNvCxnSpPr/>
      </xdr:nvCxnSpPr>
      <xdr:spPr>
        <a:xfrm flipV="1">
          <a:off x="2019300" y="9981273"/>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130159</xdr:rowOff>
    </xdr:from>
    <xdr:to>
      <xdr:col>4</xdr:col>
      <xdr:colOff>206375</xdr:colOff>
      <xdr:row>58</xdr:row>
      <xdr:rowOff>60309</xdr:rowOff>
    </xdr:to>
    <xdr:sp macro="" textlink="">
      <xdr:nvSpPr>
        <xdr:cNvPr id="125" name="フローチャート : 判断 124"/>
        <xdr:cNvSpPr/>
      </xdr:nvSpPr>
      <xdr:spPr>
        <a:xfrm>
          <a:off x="2857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76836</xdr:rowOff>
    </xdr:from>
    <xdr:ext cx="534377" cy="259045"/>
    <xdr:sp macro="" textlink="">
      <xdr:nvSpPr>
        <xdr:cNvPr id="126" name="テキスト ボックス 125"/>
        <xdr:cNvSpPr txBox="1"/>
      </xdr:nvSpPr>
      <xdr:spPr>
        <a:xfrm>
          <a:off x="2641111" y="96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54,171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41859</xdr:rowOff>
    </xdr:from>
    <xdr:to>
      <xdr:col>2</xdr:col>
      <xdr:colOff>638175</xdr:colOff>
      <xdr:row>58</xdr:row>
      <xdr:rowOff>42514</xdr:rowOff>
    </xdr:to>
    <xdr:cxnSp macro="">
      <xdr:nvCxnSpPr>
        <xdr:cNvPr id="127" name="直線コネクタ 126"/>
        <xdr:cNvCxnSpPr/>
      </xdr:nvCxnSpPr>
      <xdr:spPr>
        <a:xfrm flipV="1">
          <a:off x="1130300" y="9985959"/>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125568</xdr:rowOff>
    </xdr:from>
    <xdr:to>
      <xdr:col>3</xdr:col>
      <xdr:colOff>3175</xdr:colOff>
      <xdr:row>58</xdr:row>
      <xdr:rowOff>55718</xdr:rowOff>
    </xdr:to>
    <xdr:sp macro="" textlink="">
      <xdr:nvSpPr>
        <xdr:cNvPr id="128" name="フローチャート : 判断 127"/>
        <xdr:cNvSpPr/>
      </xdr:nvSpPr>
      <xdr:spPr>
        <a:xfrm>
          <a:off x="1968500" y="989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72245</xdr:rowOff>
    </xdr:from>
    <xdr:ext cx="534377" cy="259045"/>
    <xdr:sp macro="" textlink="">
      <xdr:nvSpPr>
        <xdr:cNvPr id="129" name="テキスト ボックス 128"/>
        <xdr:cNvSpPr txBox="1"/>
      </xdr:nvSpPr>
      <xdr:spPr>
        <a:xfrm>
          <a:off x="1752111" y="967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121971</xdr:rowOff>
    </xdr:from>
    <xdr:to>
      <xdr:col>1</xdr:col>
      <xdr:colOff>485775</xdr:colOff>
      <xdr:row>58</xdr:row>
      <xdr:rowOff>52121</xdr:rowOff>
    </xdr:to>
    <xdr:sp macro="" textlink="">
      <xdr:nvSpPr>
        <xdr:cNvPr id="130" name="フローチャート : 判断 129"/>
        <xdr:cNvSpPr/>
      </xdr:nvSpPr>
      <xdr:spPr>
        <a:xfrm>
          <a:off x="1079500" y="98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68648</xdr:rowOff>
    </xdr:from>
    <xdr:ext cx="534377" cy="259045"/>
    <xdr:sp macro="" textlink="">
      <xdr:nvSpPr>
        <xdr:cNvPr id="131" name="テキスト ボックス 130"/>
        <xdr:cNvSpPr txBox="1"/>
      </xdr:nvSpPr>
      <xdr:spPr>
        <a:xfrm>
          <a:off x="863111" y="96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138815</xdr:rowOff>
    </xdr:from>
    <xdr:to>
      <xdr:col>6</xdr:col>
      <xdr:colOff>561975</xdr:colOff>
      <xdr:row>58</xdr:row>
      <xdr:rowOff>68965</xdr:rowOff>
    </xdr:to>
    <xdr:sp macro="" textlink="">
      <xdr:nvSpPr>
        <xdr:cNvPr id="137" name="円/楕円 136"/>
        <xdr:cNvSpPr/>
      </xdr:nvSpPr>
      <xdr:spPr>
        <a:xfrm>
          <a:off x="4584700" y="991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53742</xdr:rowOff>
    </xdr:from>
    <xdr:ext cx="534377" cy="259045"/>
    <xdr:sp macro="" textlink="">
      <xdr:nvSpPr>
        <xdr:cNvPr id="138" name="物件費該当値テキスト"/>
        <xdr:cNvSpPr txBox="1"/>
      </xdr:nvSpPr>
      <xdr:spPr>
        <a:xfrm>
          <a:off x="4686300" y="98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51,899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149319</xdr:rowOff>
    </xdr:from>
    <xdr:to>
      <xdr:col>5</xdr:col>
      <xdr:colOff>409575</xdr:colOff>
      <xdr:row>58</xdr:row>
      <xdr:rowOff>79469</xdr:rowOff>
    </xdr:to>
    <xdr:sp macro="" textlink="">
      <xdr:nvSpPr>
        <xdr:cNvPr id="139" name="円/楕円 138"/>
        <xdr:cNvSpPr/>
      </xdr:nvSpPr>
      <xdr:spPr>
        <a:xfrm>
          <a:off x="3746500" y="992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70596</xdr:rowOff>
    </xdr:from>
    <xdr:ext cx="534377" cy="259045"/>
    <xdr:sp macro="" textlink="">
      <xdr:nvSpPr>
        <xdr:cNvPr id="140" name="テキスト ボックス 139"/>
        <xdr:cNvSpPr txBox="1"/>
      </xdr:nvSpPr>
      <xdr:spPr>
        <a:xfrm>
          <a:off x="3530111" y="1001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157823</xdr:rowOff>
    </xdr:from>
    <xdr:to>
      <xdr:col>4</xdr:col>
      <xdr:colOff>206375</xdr:colOff>
      <xdr:row>58</xdr:row>
      <xdr:rowOff>87973</xdr:rowOff>
    </xdr:to>
    <xdr:sp macro="" textlink="">
      <xdr:nvSpPr>
        <xdr:cNvPr id="141" name="円/楕円 140"/>
        <xdr:cNvSpPr/>
      </xdr:nvSpPr>
      <xdr:spPr>
        <a:xfrm>
          <a:off x="2857500" y="99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79100</xdr:rowOff>
    </xdr:from>
    <xdr:ext cx="534377" cy="259045"/>
    <xdr:sp macro="" textlink="">
      <xdr:nvSpPr>
        <xdr:cNvPr id="142" name="テキスト ボックス 141"/>
        <xdr:cNvSpPr txBox="1"/>
      </xdr:nvSpPr>
      <xdr:spPr>
        <a:xfrm>
          <a:off x="2641111" y="100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162509</xdr:rowOff>
    </xdr:from>
    <xdr:to>
      <xdr:col>3</xdr:col>
      <xdr:colOff>3175</xdr:colOff>
      <xdr:row>58</xdr:row>
      <xdr:rowOff>92659</xdr:rowOff>
    </xdr:to>
    <xdr:sp macro="" textlink="">
      <xdr:nvSpPr>
        <xdr:cNvPr id="143" name="円/楕円 142"/>
        <xdr:cNvSpPr/>
      </xdr:nvSpPr>
      <xdr:spPr>
        <a:xfrm>
          <a:off x="1968500" y="9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83786</xdr:rowOff>
    </xdr:from>
    <xdr:ext cx="534377" cy="259045"/>
    <xdr:sp macro="" textlink="">
      <xdr:nvSpPr>
        <xdr:cNvPr id="144" name="テキスト ボックス 143"/>
        <xdr:cNvSpPr txBox="1"/>
      </xdr:nvSpPr>
      <xdr:spPr>
        <a:xfrm>
          <a:off x="1752111" y="100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163164</xdr:rowOff>
    </xdr:from>
    <xdr:to>
      <xdr:col>1</xdr:col>
      <xdr:colOff>485775</xdr:colOff>
      <xdr:row>58</xdr:row>
      <xdr:rowOff>93314</xdr:rowOff>
    </xdr:to>
    <xdr:sp macro="" textlink="">
      <xdr:nvSpPr>
        <xdr:cNvPr id="145" name="円/楕円 144"/>
        <xdr:cNvSpPr/>
      </xdr:nvSpPr>
      <xdr:spPr>
        <a:xfrm>
          <a:off x="1079500" y="99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84441</xdr:rowOff>
    </xdr:from>
    <xdr:ext cx="534377" cy="259045"/>
    <xdr:sp macro="" textlink="">
      <xdr:nvSpPr>
        <xdr:cNvPr id="146" name="テキスト ボックス 145"/>
        <xdr:cNvSpPr txBox="1"/>
      </xdr:nvSpPr>
      <xdr:spPr>
        <a:xfrm>
          <a:off x="863111" y="100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8347</xdr:rowOff>
    </xdr:from>
    <xdr:to>
      <xdr:col>6</xdr:col>
      <xdr:colOff>511175</xdr:colOff>
      <xdr:row>78</xdr:row>
      <xdr:rowOff>23296</xdr:rowOff>
    </xdr:to>
    <xdr:cxnSp macro="">
      <xdr:nvCxnSpPr>
        <xdr:cNvPr id="173" name="直線コネクタ 172"/>
        <xdr:cNvCxnSpPr/>
      </xdr:nvCxnSpPr>
      <xdr:spPr>
        <a:xfrm flipV="1">
          <a:off x="3797300" y="13381447"/>
          <a:ext cx="838200" cy="1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80859</xdr:rowOff>
    </xdr:from>
    <xdr:to>
      <xdr:col>5</xdr:col>
      <xdr:colOff>358775</xdr:colOff>
      <xdr:row>78</xdr:row>
      <xdr:rowOff>23296</xdr:rowOff>
    </xdr:to>
    <xdr:cxnSp macro="">
      <xdr:nvCxnSpPr>
        <xdr:cNvPr id="176" name="直線コネクタ 175"/>
        <xdr:cNvCxnSpPr/>
      </xdr:nvCxnSpPr>
      <xdr:spPr>
        <a:xfrm>
          <a:off x="2908300" y="13282509"/>
          <a:ext cx="889000" cy="1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23704</xdr:rowOff>
    </xdr:from>
    <xdr:to>
      <xdr:col>5</xdr:col>
      <xdr:colOff>409575</xdr:colOff>
      <xdr:row>77</xdr:row>
      <xdr:rowOff>125304</xdr:rowOff>
    </xdr:to>
    <xdr:sp macro="" textlink="">
      <xdr:nvSpPr>
        <xdr:cNvPr id="177" name="フローチャート : 判断 176"/>
        <xdr:cNvSpPr/>
      </xdr:nvSpPr>
      <xdr:spPr>
        <a:xfrm>
          <a:off x="3746500" y="132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141831</xdr:rowOff>
    </xdr:from>
    <xdr:ext cx="469744" cy="259045"/>
    <xdr:sp macro="" textlink="">
      <xdr:nvSpPr>
        <xdr:cNvPr id="178" name="テキスト ボックス 177"/>
        <xdr:cNvSpPr txBox="1"/>
      </xdr:nvSpPr>
      <xdr:spPr>
        <a:xfrm>
          <a:off x="3562427" y="130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80859</xdr:rowOff>
    </xdr:from>
    <xdr:to>
      <xdr:col>4</xdr:col>
      <xdr:colOff>155575</xdr:colOff>
      <xdr:row>78</xdr:row>
      <xdr:rowOff>18816</xdr:rowOff>
    </xdr:to>
    <xdr:cxnSp macro="">
      <xdr:nvCxnSpPr>
        <xdr:cNvPr id="179" name="直線コネクタ 178"/>
        <xdr:cNvCxnSpPr/>
      </xdr:nvCxnSpPr>
      <xdr:spPr>
        <a:xfrm flipV="1">
          <a:off x="2019300" y="13282509"/>
          <a:ext cx="889000" cy="10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7336</xdr:rowOff>
    </xdr:from>
    <xdr:to>
      <xdr:col>4</xdr:col>
      <xdr:colOff>206375</xdr:colOff>
      <xdr:row>77</xdr:row>
      <xdr:rowOff>108936</xdr:rowOff>
    </xdr:to>
    <xdr:sp macro="" textlink="">
      <xdr:nvSpPr>
        <xdr:cNvPr id="180" name="フローチャート : 判断 179"/>
        <xdr:cNvSpPr/>
      </xdr:nvSpPr>
      <xdr:spPr>
        <a:xfrm>
          <a:off x="2857500" y="1320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125463</xdr:rowOff>
    </xdr:from>
    <xdr:ext cx="469744" cy="259045"/>
    <xdr:sp macro="" textlink="">
      <xdr:nvSpPr>
        <xdr:cNvPr id="181" name="テキスト ボックス 180"/>
        <xdr:cNvSpPr txBox="1"/>
      </xdr:nvSpPr>
      <xdr:spPr>
        <a:xfrm>
          <a:off x="2673427" y="1298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113365</xdr:rowOff>
    </xdr:from>
    <xdr:to>
      <xdr:col>2</xdr:col>
      <xdr:colOff>638175</xdr:colOff>
      <xdr:row>78</xdr:row>
      <xdr:rowOff>18816</xdr:rowOff>
    </xdr:to>
    <xdr:cxnSp macro="">
      <xdr:nvCxnSpPr>
        <xdr:cNvPr id="182" name="直線コネクタ 181"/>
        <xdr:cNvCxnSpPr/>
      </xdr:nvCxnSpPr>
      <xdr:spPr>
        <a:xfrm>
          <a:off x="1130300" y="13315015"/>
          <a:ext cx="8890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54564</xdr:rowOff>
    </xdr:from>
    <xdr:to>
      <xdr:col>3</xdr:col>
      <xdr:colOff>3175</xdr:colOff>
      <xdr:row>77</xdr:row>
      <xdr:rowOff>156164</xdr:rowOff>
    </xdr:to>
    <xdr:sp macro="" textlink="">
      <xdr:nvSpPr>
        <xdr:cNvPr id="183" name="フローチャート : 判断 182"/>
        <xdr:cNvSpPr/>
      </xdr:nvSpPr>
      <xdr:spPr>
        <a:xfrm>
          <a:off x="1968500" y="1325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1241</xdr:rowOff>
    </xdr:from>
    <xdr:ext cx="469744" cy="259045"/>
    <xdr:sp macro="" textlink="">
      <xdr:nvSpPr>
        <xdr:cNvPr id="184" name="テキスト ボックス 183"/>
        <xdr:cNvSpPr txBox="1"/>
      </xdr:nvSpPr>
      <xdr:spPr>
        <a:xfrm>
          <a:off x="1784427" y="1303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31065</xdr:rowOff>
    </xdr:from>
    <xdr:to>
      <xdr:col>1</xdr:col>
      <xdr:colOff>485775</xdr:colOff>
      <xdr:row>77</xdr:row>
      <xdr:rowOff>132665</xdr:rowOff>
    </xdr:to>
    <xdr:sp macro="" textlink="">
      <xdr:nvSpPr>
        <xdr:cNvPr id="185" name="フローチャート : 判断 184"/>
        <xdr:cNvSpPr/>
      </xdr:nvSpPr>
      <xdr:spPr>
        <a:xfrm>
          <a:off x="1079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149192</xdr:rowOff>
    </xdr:from>
    <xdr:ext cx="469744" cy="259045"/>
    <xdr:sp macro="" textlink="">
      <xdr:nvSpPr>
        <xdr:cNvPr id="186" name="テキスト ボックス 185"/>
        <xdr:cNvSpPr txBox="1"/>
      </xdr:nvSpPr>
      <xdr:spPr>
        <a:xfrm>
          <a:off x="895427" y="1300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128997</xdr:rowOff>
    </xdr:from>
    <xdr:to>
      <xdr:col>6</xdr:col>
      <xdr:colOff>561975</xdr:colOff>
      <xdr:row>78</xdr:row>
      <xdr:rowOff>59147</xdr:rowOff>
    </xdr:to>
    <xdr:sp macro="" textlink="">
      <xdr:nvSpPr>
        <xdr:cNvPr id="192" name="円/楕円 191"/>
        <xdr:cNvSpPr/>
      </xdr:nvSpPr>
      <xdr:spPr>
        <a:xfrm>
          <a:off x="4584700" y="133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43924</xdr:rowOff>
    </xdr:from>
    <xdr:ext cx="469744" cy="259045"/>
    <xdr:sp macro="" textlink="">
      <xdr:nvSpPr>
        <xdr:cNvPr id="193" name="維持補修費該当値テキスト"/>
        <xdr:cNvSpPr txBox="1"/>
      </xdr:nvSpPr>
      <xdr:spPr>
        <a:xfrm>
          <a:off x="4686300" y="1324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143946</xdr:rowOff>
    </xdr:from>
    <xdr:to>
      <xdr:col>5</xdr:col>
      <xdr:colOff>409575</xdr:colOff>
      <xdr:row>78</xdr:row>
      <xdr:rowOff>74096</xdr:rowOff>
    </xdr:to>
    <xdr:sp macro="" textlink="">
      <xdr:nvSpPr>
        <xdr:cNvPr id="194" name="円/楕円 193"/>
        <xdr:cNvSpPr/>
      </xdr:nvSpPr>
      <xdr:spPr>
        <a:xfrm>
          <a:off x="3746500" y="1334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65223</xdr:rowOff>
    </xdr:from>
    <xdr:ext cx="469744" cy="259045"/>
    <xdr:sp macro="" textlink="">
      <xdr:nvSpPr>
        <xdr:cNvPr id="195" name="テキスト ボックス 194"/>
        <xdr:cNvSpPr txBox="1"/>
      </xdr:nvSpPr>
      <xdr:spPr>
        <a:xfrm>
          <a:off x="3562427" y="134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30059</xdr:rowOff>
    </xdr:from>
    <xdr:to>
      <xdr:col>4</xdr:col>
      <xdr:colOff>206375</xdr:colOff>
      <xdr:row>77</xdr:row>
      <xdr:rowOff>131659</xdr:rowOff>
    </xdr:to>
    <xdr:sp macro="" textlink="">
      <xdr:nvSpPr>
        <xdr:cNvPr id="196" name="円/楕円 195"/>
        <xdr:cNvSpPr/>
      </xdr:nvSpPr>
      <xdr:spPr>
        <a:xfrm>
          <a:off x="2857500" y="1323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122786</xdr:rowOff>
    </xdr:from>
    <xdr:ext cx="469744" cy="259045"/>
    <xdr:sp macro="" textlink="">
      <xdr:nvSpPr>
        <xdr:cNvPr id="197" name="テキスト ボックス 196"/>
        <xdr:cNvSpPr txBox="1"/>
      </xdr:nvSpPr>
      <xdr:spPr>
        <a:xfrm>
          <a:off x="2673427" y="1332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139466</xdr:rowOff>
    </xdr:from>
    <xdr:to>
      <xdr:col>3</xdr:col>
      <xdr:colOff>3175</xdr:colOff>
      <xdr:row>78</xdr:row>
      <xdr:rowOff>69616</xdr:rowOff>
    </xdr:to>
    <xdr:sp macro="" textlink="">
      <xdr:nvSpPr>
        <xdr:cNvPr id="198" name="円/楕円 197"/>
        <xdr:cNvSpPr/>
      </xdr:nvSpPr>
      <xdr:spPr>
        <a:xfrm>
          <a:off x="1968500" y="133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60743</xdr:rowOff>
    </xdr:from>
    <xdr:ext cx="469744" cy="259045"/>
    <xdr:sp macro="" textlink="">
      <xdr:nvSpPr>
        <xdr:cNvPr id="199" name="テキスト ボックス 198"/>
        <xdr:cNvSpPr txBox="1"/>
      </xdr:nvSpPr>
      <xdr:spPr>
        <a:xfrm>
          <a:off x="1784427" y="1343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62565</xdr:rowOff>
    </xdr:from>
    <xdr:to>
      <xdr:col>1</xdr:col>
      <xdr:colOff>485775</xdr:colOff>
      <xdr:row>77</xdr:row>
      <xdr:rowOff>164165</xdr:rowOff>
    </xdr:to>
    <xdr:sp macro="" textlink="">
      <xdr:nvSpPr>
        <xdr:cNvPr id="200" name="円/楕円 199"/>
        <xdr:cNvSpPr/>
      </xdr:nvSpPr>
      <xdr:spPr>
        <a:xfrm>
          <a:off x="1079500" y="132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155292</xdr:rowOff>
    </xdr:from>
    <xdr:ext cx="469744" cy="259045"/>
    <xdr:sp macro="" textlink="">
      <xdr:nvSpPr>
        <xdr:cNvPr id="201" name="テキスト ボックス 200"/>
        <xdr:cNvSpPr txBox="1"/>
      </xdr:nvSpPr>
      <xdr:spPr>
        <a:xfrm>
          <a:off x="895427" y="1335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17560</xdr:rowOff>
    </xdr:from>
    <xdr:to>
      <xdr:col>6</xdr:col>
      <xdr:colOff>511175</xdr:colOff>
      <xdr:row>97</xdr:row>
      <xdr:rowOff>44765</xdr:rowOff>
    </xdr:to>
    <xdr:cxnSp macro="">
      <xdr:nvCxnSpPr>
        <xdr:cNvPr id="235" name="直線コネクタ 234"/>
        <xdr:cNvCxnSpPr/>
      </xdr:nvCxnSpPr>
      <xdr:spPr>
        <a:xfrm flipV="1">
          <a:off x="3797300" y="16648210"/>
          <a:ext cx="838200" cy="2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44765</xdr:rowOff>
    </xdr:from>
    <xdr:to>
      <xdr:col>5</xdr:col>
      <xdr:colOff>358775</xdr:colOff>
      <xdr:row>97</xdr:row>
      <xdr:rowOff>78684</xdr:rowOff>
    </xdr:to>
    <xdr:cxnSp macro="">
      <xdr:nvCxnSpPr>
        <xdr:cNvPr id="238" name="直線コネクタ 237"/>
        <xdr:cNvCxnSpPr/>
      </xdr:nvCxnSpPr>
      <xdr:spPr>
        <a:xfrm flipV="1">
          <a:off x="2908300" y="16675415"/>
          <a:ext cx="889000" cy="3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81784</xdr:rowOff>
    </xdr:from>
    <xdr:to>
      <xdr:col>5</xdr:col>
      <xdr:colOff>409575</xdr:colOff>
      <xdr:row>98</xdr:row>
      <xdr:rowOff>11934</xdr:rowOff>
    </xdr:to>
    <xdr:sp macro="" textlink="">
      <xdr:nvSpPr>
        <xdr:cNvPr id="239" name="フローチャート : 判断 238"/>
        <xdr:cNvSpPr/>
      </xdr:nvSpPr>
      <xdr:spPr>
        <a:xfrm>
          <a:off x="3746500" y="167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3061</xdr:rowOff>
    </xdr:from>
    <xdr:ext cx="534377" cy="259045"/>
    <xdr:sp macro="" textlink="">
      <xdr:nvSpPr>
        <xdr:cNvPr id="240" name="テキスト ボックス 239"/>
        <xdr:cNvSpPr txBox="1"/>
      </xdr:nvSpPr>
      <xdr:spPr>
        <a:xfrm>
          <a:off x="3530111" y="168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78684</xdr:rowOff>
    </xdr:from>
    <xdr:to>
      <xdr:col>4</xdr:col>
      <xdr:colOff>155575</xdr:colOff>
      <xdr:row>97</xdr:row>
      <xdr:rowOff>90951</xdr:rowOff>
    </xdr:to>
    <xdr:cxnSp macro="">
      <xdr:nvCxnSpPr>
        <xdr:cNvPr id="241" name="直線コネクタ 240"/>
        <xdr:cNvCxnSpPr/>
      </xdr:nvCxnSpPr>
      <xdr:spPr>
        <a:xfrm flipV="1">
          <a:off x="2019300" y="16709334"/>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120819</xdr:rowOff>
    </xdr:from>
    <xdr:to>
      <xdr:col>4</xdr:col>
      <xdr:colOff>206375</xdr:colOff>
      <xdr:row>98</xdr:row>
      <xdr:rowOff>50969</xdr:rowOff>
    </xdr:to>
    <xdr:sp macro="" textlink="">
      <xdr:nvSpPr>
        <xdr:cNvPr id="242" name="フローチャート : 判断 241"/>
        <xdr:cNvSpPr/>
      </xdr:nvSpPr>
      <xdr:spPr>
        <a:xfrm>
          <a:off x="2857500" y="167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42096</xdr:rowOff>
    </xdr:from>
    <xdr:ext cx="534377" cy="259045"/>
    <xdr:sp macro="" textlink="">
      <xdr:nvSpPr>
        <xdr:cNvPr id="243" name="テキスト ボックス 242"/>
        <xdr:cNvSpPr txBox="1"/>
      </xdr:nvSpPr>
      <xdr:spPr>
        <a:xfrm>
          <a:off x="2641111" y="1684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62,649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90951</xdr:rowOff>
    </xdr:from>
    <xdr:to>
      <xdr:col>2</xdr:col>
      <xdr:colOff>638175</xdr:colOff>
      <xdr:row>97</xdr:row>
      <xdr:rowOff>109286</xdr:rowOff>
    </xdr:to>
    <xdr:cxnSp macro="">
      <xdr:nvCxnSpPr>
        <xdr:cNvPr id="244" name="直線コネクタ 243"/>
        <xdr:cNvCxnSpPr/>
      </xdr:nvCxnSpPr>
      <xdr:spPr>
        <a:xfrm flipV="1">
          <a:off x="1130300" y="16721601"/>
          <a:ext cx="889000" cy="1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132705</xdr:rowOff>
    </xdr:from>
    <xdr:to>
      <xdr:col>3</xdr:col>
      <xdr:colOff>3175</xdr:colOff>
      <xdr:row>98</xdr:row>
      <xdr:rowOff>62855</xdr:rowOff>
    </xdr:to>
    <xdr:sp macro="" textlink="">
      <xdr:nvSpPr>
        <xdr:cNvPr id="245" name="フローチャート : 判断 244"/>
        <xdr:cNvSpPr/>
      </xdr:nvSpPr>
      <xdr:spPr>
        <a:xfrm>
          <a:off x="1968500" y="1676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53982</xdr:rowOff>
    </xdr:from>
    <xdr:ext cx="534377" cy="259045"/>
    <xdr:sp macro="" textlink="">
      <xdr:nvSpPr>
        <xdr:cNvPr id="246" name="テキスト ボックス 245"/>
        <xdr:cNvSpPr txBox="1"/>
      </xdr:nvSpPr>
      <xdr:spPr>
        <a:xfrm>
          <a:off x="1752111" y="168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61,401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143050</xdr:rowOff>
    </xdr:from>
    <xdr:to>
      <xdr:col>1</xdr:col>
      <xdr:colOff>485775</xdr:colOff>
      <xdr:row>98</xdr:row>
      <xdr:rowOff>73200</xdr:rowOff>
    </xdr:to>
    <xdr:sp macro="" textlink="">
      <xdr:nvSpPr>
        <xdr:cNvPr id="247" name="フローチャート : 判断 246"/>
        <xdr:cNvSpPr/>
      </xdr:nvSpPr>
      <xdr:spPr>
        <a:xfrm>
          <a:off x="1079500" y="1677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64327</xdr:rowOff>
    </xdr:from>
    <xdr:ext cx="534377" cy="259045"/>
    <xdr:sp macro="" textlink="">
      <xdr:nvSpPr>
        <xdr:cNvPr id="248" name="テキスト ボックス 247"/>
        <xdr:cNvSpPr txBox="1"/>
      </xdr:nvSpPr>
      <xdr:spPr>
        <a:xfrm>
          <a:off x="863111" y="168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138210</xdr:rowOff>
    </xdr:from>
    <xdr:to>
      <xdr:col>6</xdr:col>
      <xdr:colOff>561975</xdr:colOff>
      <xdr:row>97</xdr:row>
      <xdr:rowOff>68360</xdr:rowOff>
    </xdr:to>
    <xdr:sp macro="" textlink="">
      <xdr:nvSpPr>
        <xdr:cNvPr id="254" name="円/楕円 253"/>
        <xdr:cNvSpPr/>
      </xdr:nvSpPr>
      <xdr:spPr>
        <a:xfrm>
          <a:off x="4584700" y="1659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161087</xdr:rowOff>
    </xdr:from>
    <xdr:ext cx="534377" cy="259045"/>
    <xdr:sp macro="" textlink="">
      <xdr:nvSpPr>
        <xdr:cNvPr id="255" name="扶助費該当値テキスト"/>
        <xdr:cNvSpPr txBox="1"/>
      </xdr:nvSpPr>
      <xdr:spPr>
        <a:xfrm>
          <a:off x="4686300" y="1644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78,823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165415</xdr:rowOff>
    </xdr:from>
    <xdr:to>
      <xdr:col>5</xdr:col>
      <xdr:colOff>409575</xdr:colOff>
      <xdr:row>97</xdr:row>
      <xdr:rowOff>95565</xdr:rowOff>
    </xdr:to>
    <xdr:sp macro="" textlink="">
      <xdr:nvSpPr>
        <xdr:cNvPr id="256" name="円/楕円 255"/>
        <xdr:cNvSpPr/>
      </xdr:nvSpPr>
      <xdr:spPr>
        <a:xfrm>
          <a:off x="3746500" y="166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112092</xdr:rowOff>
    </xdr:from>
    <xdr:ext cx="534377" cy="259045"/>
    <xdr:sp macro="" textlink="">
      <xdr:nvSpPr>
        <xdr:cNvPr id="257" name="テキスト ボックス 256"/>
        <xdr:cNvSpPr txBox="1"/>
      </xdr:nvSpPr>
      <xdr:spPr>
        <a:xfrm>
          <a:off x="3530111" y="163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75,967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27884</xdr:rowOff>
    </xdr:from>
    <xdr:to>
      <xdr:col>4</xdr:col>
      <xdr:colOff>206375</xdr:colOff>
      <xdr:row>97</xdr:row>
      <xdr:rowOff>129484</xdr:rowOff>
    </xdr:to>
    <xdr:sp macro="" textlink="">
      <xdr:nvSpPr>
        <xdr:cNvPr id="258" name="円/楕円 257"/>
        <xdr:cNvSpPr/>
      </xdr:nvSpPr>
      <xdr:spPr>
        <a:xfrm>
          <a:off x="2857500" y="166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146011</xdr:rowOff>
    </xdr:from>
    <xdr:ext cx="534377" cy="259045"/>
    <xdr:sp macro="" textlink="">
      <xdr:nvSpPr>
        <xdr:cNvPr id="259" name="テキスト ボックス 258"/>
        <xdr:cNvSpPr txBox="1"/>
      </xdr:nvSpPr>
      <xdr:spPr>
        <a:xfrm>
          <a:off x="2641111" y="1643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72,406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40151</xdr:rowOff>
    </xdr:from>
    <xdr:to>
      <xdr:col>3</xdr:col>
      <xdr:colOff>3175</xdr:colOff>
      <xdr:row>97</xdr:row>
      <xdr:rowOff>141751</xdr:rowOff>
    </xdr:to>
    <xdr:sp macro="" textlink="">
      <xdr:nvSpPr>
        <xdr:cNvPr id="260" name="円/楕円 259"/>
        <xdr:cNvSpPr/>
      </xdr:nvSpPr>
      <xdr:spPr>
        <a:xfrm>
          <a:off x="1968500" y="166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158278</xdr:rowOff>
    </xdr:from>
    <xdr:ext cx="534377" cy="259045"/>
    <xdr:sp macro="" textlink="">
      <xdr:nvSpPr>
        <xdr:cNvPr id="261" name="テキスト ボックス 260"/>
        <xdr:cNvSpPr txBox="1"/>
      </xdr:nvSpPr>
      <xdr:spPr>
        <a:xfrm>
          <a:off x="1752111" y="16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71,118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58486</xdr:rowOff>
    </xdr:from>
    <xdr:to>
      <xdr:col>1</xdr:col>
      <xdr:colOff>485775</xdr:colOff>
      <xdr:row>97</xdr:row>
      <xdr:rowOff>160086</xdr:rowOff>
    </xdr:to>
    <xdr:sp macro="" textlink="">
      <xdr:nvSpPr>
        <xdr:cNvPr id="262" name="円/楕円 261"/>
        <xdr:cNvSpPr/>
      </xdr:nvSpPr>
      <xdr:spPr>
        <a:xfrm>
          <a:off x="1079500" y="166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5163</xdr:rowOff>
    </xdr:from>
    <xdr:ext cx="534377" cy="259045"/>
    <xdr:sp macro="" textlink="">
      <xdr:nvSpPr>
        <xdr:cNvPr id="263" name="テキスト ボックス 262"/>
        <xdr:cNvSpPr txBox="1"/>
      </xdr:nvSpPr>
      <xdr:spPr>
        <a:xfrm>
          <a:off x="863111" y="1646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141649</xdr:rowOff>
    </xdr:from>
    <xdr:to>
      <xdr:col>15</xdr:col>
      <xdr:colOff>180975</xdr:colOff>
      <xdr:row>37</xdr:row>
      <xdr:rowOff>23114</xdr:rowOff>
    </xdr:to>
    <xdr:cxnSp macro="">
      <xdr:nvCxnSpPr>
        <xdr:cNvPr id="294" name="直線コネクタ 293"/>
        <xdr:cNvCxnSpPr/>
      </xdr:nvCxnSpPr>
      <xdr:spPr>
        <a:xfrm flipV="1">
          <a:off x="9639300" y="6313849"/>
          <a:ext cx="838200" cy="5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1179</xdr:rowOff>
    </xdr:from>
    <xdr:to>
      <xdr:col>14</xdr:col>
      <xdr:colOff>28575</xdr:colOff>
      <xdr:row>37</xdr:row>
      <xdr:rowOff>23114</xdr:rowOff>
    </xdr:to>
    <xdr:cxnSp macro="">
      <xdr:nvCxnSpPr>
        <xdr:cNvPr id="297" name="直線コネクタ 296"/>
        <xdr:cNvCxnSpPr/>
      </xdr:nvCxnSpPr>
      <xdr:spPr>
        <a:xfrm>
          <a:off x="8750300" y="6173379"/>
          <a:ext cx="889000" cy="19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30836</xdr:rowOff>
    </xdr:from>
    <xdr:to>
      <xdr:col>14</xdr:col>
      <xdr:colOff>79375</xdr:colOff>
      <xdr:row>36</xdr:row>
      <xdr:rowOff>132436</xdr:rowOff>
    </xdr:to>
    <xdr:sp macro="" textlink="">
      <xdr:nvSpPr>
        <xdr:cNvPr id="298" name="フローチャート : 判断 297"/>
        <xdr:cNvSpPr/>
      </xdr:nvSpPr>
      <xdr:spPr>
        <a:xfrm>
          <a:off x="9588500" y="620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148963</xdr:rowOff>
    </xdr:from>
    <xdr:ext cx="534377" cy="259045"/>
    <xdr:sp macro="" textlink="">
      <xdr:nvSpPr>
        <xdr:cNvPr id="299" name="テキスト ボックス 298"/>
        <xdr:cNvSpPr txBox="1"/>
      </xdr:nvSpPr>
      <xdr:spPr>
        <a:xfrm>
          <a:off x="9372111" y="597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48,834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1179</xdr:rowOff>
    </xdr:from>
    <xdr:to>
      <xdr:col>12</xdr:col>
      <xdr:colOff>511175</xdr:colOff>
      <xdr:row>38</xdr:row>
      <xdr:rowOff>23637</xdr:rowOff>
    </xdr:to>
    <xdr:cxnSp macro="">
      <xdr:nvCxnSpPr>
        <xdr:cNvPr id="300" name="直線コネクタ 299"/>
        <xdr:cNvCxnSpPr/>
      </xdr:nvCxnSpPr>
      <xdr:spPr>
        <a:xfrm flipV="1">
          <a:off x="7861300" y="6173379"/>
          <a:ext cx="889000" cy="36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99514</xdr:rowOff>
    </xdr:from>
    <xdr:to>
      <xdr:col>12</xdr:col>
      <xdr:colOff>561975</xdr:colOff>
      <xdr:row>35</xdr:row>
      <xdr:rowOff>29664</xdr:rowOff>
    </xdr:to>
    <xdr:sp macro="" textlink="">
      <xdr:nvSpPr>
        <xdr:cNvPr id="301" name="フローチャート : 判断 300"/>
        <xdr:cNvSpPr/>
      </xdr:nvSpPr>
      <xdr:spPr>
        <a:xfrm>
          <a:off x="8699500" y="592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46191</xdr:rowOff>
    </xdr:from>
    <xdr:ext cx="534377" cy="259045"/>
    <xdr:sp macro="" textlink="">
      <xdr:nvSpPr>
        <xdr:cNvPr id="302" name="テキスト ボックス 301"/>
        <xdr:cNvSpPr txBox="1"/>
      </xdr:nvSpPr>
      <xdr:spPr>
        <a:xfrm>
          <a:off x="8483111" y="570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74,025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23637</xdr:rowOff>
    </xdr:from>
    <xdr:to>
      <xdr:col>11</xdr:col>
      <xdr:colOff>307975</xdr:colOff>
      <xdr:row>38</xdr:row>
      <xdr:rowOff>48521</xdr:rowOff>
    </xdr:to>
    <xdr:cxnSp macro="">
      <xdr:nvCxnSpPr>
        <xdr:cNvPr id="303" name="直線コネクタ 302"/>
        <xdr:cNvCxnSpPr/>
      </xdr:nvCxnSpPr>
      <xdr:spPr>
        <a:xfrm flipV="1">
          <a:off x="6972300" y="6538737"/>
          <a:ext cx="889000" cy="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73334</xdr:rowOff>
    </xdr:from>
    <xdr:to>
      <xdr:col>11</xdr:col>
      <xdr:colOff>358775</xdr:colOff>
      <xdr:row>37</xdr:row>
      <xdr:rowOff>3484</xdr:rowOff>
    </xdr:to>
    <xdr:sp macro="" textlink="">
      <xdr:nvSpPr>
        <xdr:cNvPr id="304" name="フローチャート : 判断 303"/>
        <xdr:cNvSpPr/>
      </xdr:nvSpPr>
      <xdr:spPr>
        <a:xfrm>
          <a:off x="7810500" y="624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20011</xdr:rowOff>
    </xdr:from>
    <xdr:ext cx="534377" cy="259045"/>
    <xdr:sp macro="" textlink="">
      <xdr:nvSpPr>
        <xdr:cNvPr id="305" name="テキスト ボックス 304"/>
        <xdr:cNvSpPr txBox="1"/>
      </xdr:nvSpPr>
      <xdr:spPr>
        <a:xfrm>
          <a:off x="7594111" y="60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11981</xdr:rowOff>
    </xdr:from>
    <xdr:to>
      <xdr:col>10</xdr:col>
      <xdr:colOff>155575</xdr:colOff>
      <xdr:row>36</xdr:row>
      <xdr:rowOff>113581</xdr:rowOff>
    </xdr:to>
    <xdr:sp macro="" textlink="">
      <xdr:nvSpPr>
        <xdr:cNvPr id="306" name="フローチャート : 判断 305"/>
        <xdr:cNvSpPr/>
      </xdr:nvSpPr>
      <xdr:spPr>
        <a:xfrm>
          <a:off x="6921500" y="618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130108</xdr:rowOff>
    </xdr:from>
    <xdr:ext cx="534377" cy="259045"/>
    <xdr:sp macro="" textlink="">
      <xdr:nvSpPr>
        <xdr:cNvPr id="307" name="テキスト ボックス 306"/>
        <xdr:cNvSpPr txBox="1"/>
      </xdr:nvSpPr>
      <xdr:spPr>
        <a:xfrm>
          <a:off x="6705111" y="59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90849</xdr:rowOff>
    </xdr:from>
    <xdr:to>
      <xdr:col>15</xdr:col>
      <xdr:colOff>231775</xdr:colOff>
      <xdr:row>37</xdr:row>
      <xdr:rowOff>20999</xdr:rowOff>
    </xdr:to>
    <xdr:sp macro="" textlink="">
      <xdr:nvSpPr>
        <xdr:cNvPr id="313" name="円/楕円 312"/>
        <xdr:cNvSpPr/>
      </xdr:nvSpPr>
      <xdr:spPr>
        <a:xfrm>
          <a:off x="10426700" y="62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69276</xdr:rowOff>
    </xdr:from>
    <xdr:ext cx="534377" cy="259045"/>
    <xdr:sp macro="" textlink="">
      <xdr:nvSpPr>
        <xdr:cNvPr id="314" name="補助費等該当値テキスト"/>
        <xdr:cNvSpPr txBox="1"/>
      </xdr:nvSpPr>
      <xdr:spPr>
        <a:xfrm>
          <a:off x="10528300" y="62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43,321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143764</xdr:rowOff>
    </xdr:from>
    <xdr:to>
      <xdr:col>14</xdr:col>
      <xdr:colOff>79375</xdr:colOff>
      <xdr:row>37</xdr:row>
      <xdr:rowOff>73914</xdr:rowOff>
    </xdr:to>
    <xdr:sp macro="" textlink="">
      <xdr:nvSpPr>
        <xdr:cNvPr id="315" name="円/楕円 314"/>
        <xdr:cNvSpPr/>
      </xdr:nvSpPr>
      <xdr:spPr>
        <a:xfrm>
          <a:off x="9588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65041</xdr:rowOff>
    </xdr:from>
    <xdr:ext cx="534377" cy="259045"/>
    <xdr:sp macro="" textlink="">
      <xdr:nvSpPr>
        <xdr:cNvPr id="316" name="テキスト ボックス 315"/>
        <xdr:cNvSpPr txBox="1"/>
      </xdr:nvSpPr>
      <xdr:spPr>
        <a:xfrm>
          <a:off x="93721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38,460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121829</xdr:rowOff>
    </xdr:from>
    <xdr:to>
      <xdr:col>12</xdr:col>
      <xdr:colOff>561975</xdr:colOff>
      <xdr:row>36</xdr:row>
      <xdr:rowOff>51979</xdr:rowOff>
    </xdr:to>
    <xdr:sp macro="" textlink="">
      <xdr:nvSpPr>
        <xdr:cNvPr id="317" name="円/楕円 316"/>
        <xdr:cNvSpPr/>
      </xdr:nvSpPr>
      <xdr:spPr>
        <a:xfrm>
          <a:off x="8699500" y="61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43106</xdr:rowOff>
    </xdr:from>
    <xdr:ext cx="534377" cy="259045"/>
    <xdr:sp macro="" textlink="">
      <xdr:nvSpPr>
        <xdr:cNvPr id="318" name="テキスト ボックス 317"/>
        <xdr:cNvSpPr txBox="1"/>
      </xdr:nvSpPr>
      <xdr:spPr>
        <a:xfrm>
          <a:off x="8483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56,225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144287</xdr:rowOff>
    </xdr:from>
    <xdr:to>
      <xdr:col>11</xdr:col>
      <xdr:colOff>358775</xdr:colOff>
      <xdr:row>38</xdr:row>
      <xdr:rowOff>74437</xdr:rowOff>
    </xdr:to>
    <xdr:sp macro="" textlink="">
      <xdr:nvSpPr>
        <xdr:cNvPr id="319" name="円/楕円 318"/>
        <xdr:cNvSpPr/>
      </xdr:nvSpPr>
      <xdr:spPr>
        <a:xfrm>
          <a:off x="7810500" y="648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65564</xdr:rowOff>
    </xdr:from>
    <xdr:ext cx="534377" cy="259045"/>
    <xdr:sp macro="" textlink="">
      <xdr:nvSpPr>
        <xdr:cNvPr id="320" name="テキスト ボックス 319"/>
        <xdr:cNvSpPr txBox="1"/>
      </xdr:nvSpPr>
      <xdr:spPr>
        <a:xfrm>
          <a:off x="7594111" y="65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169171</xdr:rowOff>
    </xdr:from>
    <xdr:to>
      <xdr:col>10</xdr:col>
      <xdr:colOff>155575</xdr:colOff>
      <xdr:row>38</xdr:row>
      <xdr:rowOff>99321</xdr:rowOff>
    </xdr:to>
    <xdr:sp macro="" textlink="">
      <xdr:nvSpPr>
        <xdr:cNvPr id="321" name="円/楕円 320"/>
        <xdr:cNvSpPr/>
      </xdr:nvSpPr>
      <xdr:spPr>
        <a:xfrm>
          <a:off x="6921500" y="65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90448</xdr:rowOff>
    </xdr:from>
    <xdr:ext cx="534377" cy="259045"/>
    <xdr:sp macro="" textlink="">
      <xdr:nvSpPr>
        <xdr:cNvPr id="322" name="テキスト ボックス 321"/>
        <xdr:cNvSpPr txBox="1"/>
      </xdr:nvSpPr>
      <xdr:spPr>
        <a:xfrm>
          <a:off x="6705111" y="660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116987</xdr:rowOff>
    </xdr:from>
    <xdr:to>
      <xdr:col>15</xdr:col>
      <xdr:colOff>180975</xdr:colOff>
      <xdr:row>58</xdr:row>
      <xdr:rowOff>104256</xdr:rowOff>
    </xdr:to>
    <xdr:cxnSp macro="">
      <xdr:nvCxnSpPr>
        <xdr:cNvPr id="351" name="直線コネクタ 350"/>
        <xdr:cNvCxnSpPr/>
      </xdr:nvCxnSpPr>
      <xdr:spPr>
        <a:xfrm flipV="1">
          <a:off x="9639300" y="9889637"/>
          <a:ext cx="838200" cy="15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159209</xdr:rowOff>
    </xdr:from>
    <xdr:ext cx="534377" cy="259045"/>
    <xdr:sp macro="" textlink="">
      <xdr:nvSpPr>
        <xdr:cNvPr id="352" name="普通建設事業費平均値テキスト"/>
        <xdr:cNvSpPr txBox="1"/>
      </xdr:nvSpPr>
      <xdr:spPr>
        <a:xfrm>
          <a:off x="10528300" y="993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104256</xdr:rowOff>
    </xdr:from>
    <xdr:to>
      <xdr:col>14</xdr:col>
      <xdr:colOff>28575</xdr:colOff>
      <xdr:row>58</xdr:row>
      <xdr:rowOff>149216</xdr:rowOff>
    </xdr:to>
    <xdr:cxnSp macro="">
      <xdr:nvCxnSpPr>
        <xdr:cNvPr id="354" name="直線コネクタ 353"/>
        <xdr:cNvCxnSpPr/>
      </xdr:nvCxnSpPr>
      <xdr:spPr>
        <a:xfrm flipV="1">
          <a:off x="8750300" y="10048356"/>
          <a:ext cx="889000" cy="4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10214</xdr:rowOff>
    </xdr:from>
    <xdr:to>
      <xdr:col>14</xdr:col>
      <xdr:colOff>79375</xdr:colOff>
      <xdr:row>58</xdr:row>
      <xdr:rowOff>111814</xdr:rowOff>
    </xdr:to>
    <xdr:sp macro="" textlink="">
      <xdr:nvSpPr>
        <xdr:cNvPr id="355" name="フローチャート : 判断 354"/>
        <xdr:cNvSpPr/>
      </xdr:nvSpPr>
      <xdr:spPr>
        <a:xfrm>
          <a:off x="9588500" y="995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128341</xdr:rowOff>
    </xdr:from>
    <xdr:ext cx="534377" cy="259045"/>
    <xdr:sp macro="" textlink="">
      <xdr:nvSpPr>
        <xdr:cNvPr id="356" name="テキスト ボックス 355"/>
        <xdr:cNvSpPr txBox="1"/>
      </xdr:nvSpPr>
      <xdr:spPr>
        <a:xfrm>
          <a:off x="9372111" y="972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130904</xdr:rowOff>
    </xdr:from>
    <xdr:to>
      <xdr:col>12</xdr:col>
      <xdr:colOff>511175</xdr:colOff>
      <xdr:row>58</xdr:row>
      <xdr:rowOff>149216</xdr:rowOff>
    </xdr:to>
    <xdr:cxnSp macro="">
      <xdr:nvCxnSpPr>
        <xdr:cNvPr id="357" name="直線コネクタ 356"/>
        <xdr:cNvCxnSpPr/>
      </xdr:nvCxnSpPr>
      <xdr:spPr>
        <a:xfrm>
          <a:off x="7861300" y="10075004"/>
          <a:ext cx="8890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34825</xdr:rowOff>
    </xdr:from>
    <xdr:to>
      <xdr:col>12</xdr:col>
      <xdr:colOff>561975</xdr:colOff>
      <xdr:row>58</xdr:row>
      <xdr:rowOff>136425</xdr:rowOff>
    </xdr:to>
    <xdr:sp macro="" textlink="">
      <xdr:nvSpPr>
        <xdr:cNvPr id="358" name="フローチャート : 判断 357"/>
        <xdr:cNvSpPr/>
      </xdr:nvSpPr>
      <xdr:spPr>
        <a:xfrm>
          <a:off x="8699500" y="997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152952</xdr:rowOff>
    </xdr:from>
    <xdr:ext cx="534377" cy="259045"/>
    <xdr:sp macro="" textlink="">
      <xdr:nvSpPr>
        <xdr:cNvPr id="359" name="テキスト ボックス 358"/>
        <xdr:cNvSpPr txBox="1"/>
      </xdr:nvSpPr>
      <xdr:spPr>
        <a:xfrm>
          <a:off x="8483111" y="975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68,386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129180</xdr:rowOff>
    </xdr:from>
    <xdr:to>
      <xdr:col>11</xdr:col>
      <xdr:colOff>307975</xdr:colOff>
      <xdr:row>58</xdr:row>
      <xdr:rowOff>130904</xdr:rowOff>
    </xdr:to>
    <xdr:cxnSp macro="">
      <xdr:nvCxnSpPr>
        <xdr:cNvPr id="360" name="直線コネクタ 359"/>
        <xdr:cNvCxnSpPr/>
      </xdr:nvCxnSpPr>
      <xdr:spPr>
        <a:xfrm>
          <a:off x="6972300" y="10073280"/>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50333</xdr:rowOff>
    </xdr:from>
    <xdr:to>
      <xdr:col>11</xdr:col>
      <xdr:colOff>358775</xdr:colOff>
      <xdr:row>58</xdr:row>
      <xdr:rowOff>151933</xdr:rowOff>
    </xdr:to>
    <xdr:sp macro="" textlink="">
      <xdr:nvSpPr>
        <xdr:cNvPr id="361" name="フローチャート : 判断 360"/>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168460</xdr:rowOff>
    </xdr:from>
    <xdr:ext cx="534377" cy="259045"/>
    <xdr:sp macro="" textlink="">
      <xdr:nvSpPr>
        <xdr:cNvPr id="362" name="テキスト ボックス 361"/>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60,245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71576</xdr:rowOff>
    </xdr:from>
    <xdr:to>
      <xdr:col>10</xdr:col>
      <xdr:colOff>155575</xdr:colOff>
      <xdr:row>59</xdr:row>
      <xdr:rowOff>1726</xdr:rowOff>
    </xdr:to>
    <xdr:sp macro="" textlink="">
      <xdr:nvSpPr>
        <xdr:cNvPr id="363" name="フローチャート : 判断 362"/>
        <xdr:cNvSpPr/>
      </xdr:nvSpPr>
      <xdr:spPr>
        <a:xfrm>
          <a:off x="6921500" y="100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18253</xdr:rowOff>
    </xdr:from>
    <xdr:ext cx="534377" cy="259045"/>
    <xdr:sp macro="" textlink="">
      <xdr:nvSpPr>
        <xdr:cNvPr id="364" name="テキスト ボックス 363"/>
        <xdr:cNvSpPr txBox="1"/>
      </xdr:nvSpPr>
      <xdr:spPr>
        <a:xfrm>
          <a:off x="6705111" y="97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66187</xdr:rowOff>
    </xdr:from>
    <xdr:to>
      <xdr:col>15</xdr:col>
      <xdr:colOff>231775</xdr:colOff>
      <xdr:row>57</xdr:row>
      <xdr:rowOff>167787</xdr:rowOff>
    </xdr:to>
    <xdr:sp macro="" textlink="">
      <xdr:nvSpPr>
        <xdr:cNvPr id="370" name="円/楕円 369"/>
        <xdr:cNvSpPr/>
      </xdr:nvSpPr>
      <xdr:spPr>
        <a:xfrm>
          <a:off x="10426700" y="98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89064</xdr:rowOff>
    </xdr:from>
    <xdr:ext cx="599010" cy="259045"/>
    <xdr:sp macro="" textlink="">
      <xdr:nvSpPr>
        <xdr:cNvPr id="371" name="普通建設事業費該当値テキスト"/>
        <xdr:cNvSpPr txBox="1"/>
      </xdr:nvSpPr>
      <xdr:spPr>
        <a:xfrm>
          <a:off x="10528300" y="969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141,923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53456</xdr:rowOff>
    </xdr:from>
    <xdr:to>
      <xdr:col>14</xdr:col>
      <xdr:colOff>79375</xdr:colOff>
      <xdr:row>58</xdr:row>
      <xdr:rowOff>155056</xdr:rowOff>
    </xdr:to>
    <xdr:sp macro="" textlink="">
      <xdr:nvSpPr>
        <xdr:cNvPr id="372" name="円/楕円 371"/>
        <xdr:cNvSpPr/>
      </xdr:nvSpPr>
      <xdr:spPr>
        <a:xfrm>
          <a:off x="9588500" y="999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146183</xdr:rowOff>
    </xdr:from>
    <xdr:ext cx="534377" cy="259045"/>
    <xdr:sp macro="" textlink="">
      <xdr:nvSpPr>
        <xdr:cNvPr id="373" name="テキスト ボックス 372"/>
        <xdr:cNvSpPr txBox="1"/>
      </xdr:nvSpPr>
      <xdr:spPr>
        <a:xfrm>
          <a:off x="9372111" y="100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58,606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98416</xdr:rowOff>
    </xdr:from>
    <xdr:to>
      <xdr:col>12</xdr:col>
      <xdr:colOff>561975</xdr:colOff>
      <xdr:row>59</xdr:row>
      <xdr:rowOff>28566</xdr:rowOff>
    </xdr:to>
    <xdr:sp macro="" textlink="">
      <xdr:nvSpPr>
        <xdr:cNvPr id="374" name="円/楕円 373"/>
        <xdr:cNvSpPr/>
      </xdr:nvSpPr>
      <xdr:spPr>
        <a:xfrm>
          <a:off x="8699500" y="100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19693</xdr:rowOff>
    </xdr:from>
    <xdr:ext cx="534377" cy="259045"/>
    <xdr:sp macro="" textlink="">
      <xdr:nvSpPr>
        <xdr:cNvPr id="375" name="テキスト ボックス 374"/>
        <xdr:cNvSpPr txBox="1"/>
      </xdr:nvSpPr>
      <xdr:spPr>
        <a:xfrm>
          <a:off x="8483111" y="1013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80104</xdr:rowOff>
    </xdr:from>
    <xdr:to>
      <xdr:col>11</xdr:col>
      <xdr:colOff>358775</xdr:colOff>
      <xdr:row>59</xdr:row>
      <xdr:rowOff>10254</xdr:rowOff>
    </xdr:to>
    <xdr:sp macro="" textlink="">
      <xdr:nvSpPr>
        <xdr:cNvPr id="376" name="円/楕円 375"/>
        <xdr:cNvSpPr/>
      </xdr:nvSpPr>
      <xdr:spPr>
        <a:xfrm>
          <a:off x="7810500" y="100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1381</xdr:rowOff>
    </xdr:from>
    <xdr:ext cx="534377" cy="259045"/>
    <xdr:sp macro="" textlink="">
      <xdr:nvSpPr>
        <xdr:cNvPr id="377" name="テキスト ボックス 376"/>
        <xdr:cNvSpPr txBox="1"/>
      </xdr:nvSpPr>
      <xdr:spPr>
        <a:xfrm>
          <a:off x="7594111" y="101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44,617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78380</xdr:rowOff>
    </xdr:from>
    <xdr:to>
      <xdr:col>10</xdr:col>
      <xdr:colOff>155575</xdr:colOff>
      <xdr:row>59</xdr:row>
      <xdr:rowOff>8530</xdr:rowOff>
    </xdr:to>
    <xdr:sp macro="" textlink="">
      <xdr:nvSpPr>
        <xdr:cNvPr id="378" name="円/楕円 377"/>
        <xdr:cNvSpPr/>
      </xdr:nvSpPr>
      <xdr:spPr>
        <a:xfrm>
          <a:off x="6921500" y="100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171107</xdr:rowOff>
    </xdr:from>
    <xdr:ext cx="534377" cy="259045"/>
    <xdr:sp macro="" textlink="">
      <xdr:nvSpPr>
        <xdr:cNvPr id="379" name="テキスト ボックス 378"/>
        <xdr:cNvSpPr txBox="1"/>
      </xdr:nvSpPr>
      <xdr:spPr>
        <a:xfrm>
          <a:off x="6705111" y="1011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98206</xdr:rowOff>
    </xdr:from>
    <xdr:to>
      <xdr:col>15</xdr:col>
      <xdr:colOff>180975</xdr:colOff>
      <xdr:row>78</xdr:row>
      <xdr:rowOff>139700</xdr:rowOff>
    </xdr:to>
    <xdr:cxnSp macro="">
      <xdr:nvCxnSpPr>
        <xdr:cNvPr id="406" name="直線コネクタ 405"/>
        <xdr:cNvCxnSpPr/>
      </xdr:nvCxnSpPr>
      <xdr:spPr>
        <a:xfrm flipV="1">
          <a:off x="9639300" y="13299856"/>
          <a:ext cx="838200" cy="2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145282</xdr:rowOff>
    </xdr:from>
    <xdr:ext cx="534377" cy="259045"/>
    <xdr:sp macro="" textlink="">
      <xdr:nvSpPr>
        <xdr:cNvPr id="407" name="普通建設事業費 （ うち新規整備　）平均値テキスト"/>
        <xdr:cNvSpPr txBox="1"/>
      </xdr:nvSpPr>
      <xdr:spPr>
        <a:xfrm>
          <a:off x="10528300" y="13346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4387</xdr:rowOff>
    </xdr:from>
    <xdr:to>
      <xdr:col>14</xdr:col>
      <xdr:colOff>79375</xdr:colOff>
      <xdr:row>78</xdr:row>
      <xdr:rowOff>105987</xdr:rowOff>
    </xdr:to>
    <xdr:sp macro="" textlink="">
      <xdr:nvSpPr>
        <xdr:cNvPr id="409" name="フローチャート : 判断 408"/>
        <xdr:cNvSpPr/>
      </xdr:nvSpPr>
      <xdr:spPr>
        <a:xfrm>
          <a:off x="9588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122514</xdr:rowOff>
    </xdr:from>
    <xdr:ext cx="534377" cy="259045"/>
    <xdr:sp macro="" textlink="">
      <xdr:nvSpPr>
        <xdr:cNvPr id="410" name="テキスト ボックス 409"/>
        <xdr:cNvSpPr txBox="1"/>
      </xdr:nvSpPr>
      <xdr:spPr>
        <a:xfrm>
          <a:off x="9372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36,970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47406</xdr:rowOff>
    </xdr:from>
    <xdr:to>
      <xdr:col>15</xdr:col>
      <xdr:colOff>231775</xdr:colOff>
      <xdr:row>77</xdr:row>
      <xdr:rowOff>149006</xdr:rowOff>
    </xdr:to>
    <xdr:sp macro="" textlink="">
      <xdr:nvSpPr>
        <xdr:cNvPr id="416" name="円/楕円 415"/>
        <xdr:cNvSpPr/>
      </xdr:nvSpPr>
      <xdr:spPr>
        <a:xfrm>
          <a:off x="10426700" y="1324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70283</xdr:rowOff>
    </xdr:from>
    <xdr:ext cx="534377" cy="259045"/>
    <xdr:sp macro="" textlink="">
      <xdr:nvSpPr>
        <xdr:cNvPr id="417" name="普通建設事業費 （ うち新規整備　）該当値テキスト"/>
        <xdr:cNvSpPr txBox="1"/>
      </xdr:nvSpPr>
      <xdr:spPr>
        <a:xfrm>
          <a:off x="10528300" y="13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93,151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88900</xdr:rowOff>
    </xdr:from>
    <xdr:to>
      <xdr:col>14</xdr:col>
      <xdr:colOff>79375</xdr:colOff>
      <xdr:row>79</xdr:row>
      <xdr:rowOff>19050</xdr:rowOff>
    </xdr:to>
    <xdr:sp macro="" textlink="">
      <xdr:nvSpPr>
        <xdr:cNvPr id="418" name="円/楕円 417"/>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10177</xdr:rowOff>
    </xdr:from>
    <xdr:ext cx="249299" cy="259045"/>
    <xdr:sp macro="" textlink="">
      <xdr:nvSpPr>
        <xdr:cNvPr id="419" name="テキスト ボックス 418"/>
        <xdr:cNvSpPr txBox="1"/>
      </xdr:nvSpPr>
      <xdr:spPr>
        <a:xfrm>
          <a:off x="9514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108528</xdr:rowOff>
    </xdr:from>
    <xdr:to>
      <xdr:col>15</xdr:col>
      <xdr:colOff>180975</xdr:colOff>
      <xdr:row>95</xdr:row>
      <xdr:rowOff>18918</xdr:rowOff>
    </xdr:to>
    <xdr:cxnSp macro="">
      <xdr:nvCxnSpPr>
        <xdr:cNvPr id="450" name="直線コネクタ 449"/>
        <xdr:cNvCxnSpPr/>
      </xdr:nvCxnSpPr>
      <xdr:spPr>
        <a:xfrm>
          <a:off x="9639300" y="16224828"/>
          <a:ext cx="838200" cy="8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77615</xdr:rowOff>
    </xdr:from>
    <xdr:ext cx="534377" cy="259045"/>
    <xdr:sp macro="" textlink="">
      <xdr:nvSpPr>
        <xdr:cNvPr id="451" name="普通建設事業費 （ うち更新整備　）平均値テキスト"/>
        <xdr:cNvSpPr txBox="1"/>
      </xdr:nvSpPr>
      <xdr:spPr>
        <a:xfrm>
          <a:off x="10528300" y="1653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111711</xdr:rowOff>
    </xdr:from>
    <xdr:to>
      <xdr:col>14</xdr:col>
      <xdr:colOff>79375</xdr:colOff>
      <xdr:row>97</xdr:row>
      <xdr:rowOff>41861</xdr:rowOff>
    </xdr:to>
    <xdr:sp macro="" textlink="">
      <xdr:nvSpPr>
        <xdr:cNvPr id="453" name="フローチャート : 判断 452"/>
        <xdr:cNvSpPr/>
      </xdr:nvSpPr>
      <xdr:spPr>
        <a:xfrm>
          <a:off x="9588500" y="1657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32988</xdr:rowOff>
    </xdr:from>
    <xdr:ext cx="534377" cy="259045"/>
    <xdr:sp macro="" textlink="">
      <xdr:nvSpPr>
        <xdr:cNvPr id="454" name="テキスト ボックス 453"/>
        <xdr:cNvSpPr txBox="1"/>
      </xdr:nvSpPr>
      <xdr:spPr>
        <a:xfrm>
          <a:off x="9372111" y="166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139568</xdr:rowOff>
    </xdr:from>
    <xdr:to>
      <xdr:col>15</xdr:col>
      <xdr:colOff>231775</xdr:colOff>
      <xdr:row>95</xdr:row>
      <xdr:rowOff>69718</xdr:rowOff>
    </xdr:to>
    <xdr:sp macro="" textlink="">
      <xdr:nvSpPr>
        <xdr:cNvPr id="460" name="円/楕円 459"/>
        <xdr:cNvSpPr/>
      </xdr:nvSpPr>
      <xdr:spPr>
        <a:xfrm>
          <a:off x="10426700" y="162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162445</xdr:rowOff>
    </xdr:from>
    <xdr:ext cx="534377" cy="259045"/>
    <xdr:sp macro="" textlink="">
      <xdr:nvSpPr>
        <xdr:cNvPr id="461" name="普通建設事業費 （ うち更新整備　）該当値テキスト"/>
        <xdr:cNvSpPr txBox="1"/>
      </xdr:nvSpPr>
      <xdr:spPr>
        <a:xfrm>
          <a:off x="10528300" y="1610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46,897</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57728</xdr:rowOff>
    </xdr:from>
    <xdr:to>
      <xdr:col>14</xdr:col>
      <xdr:colOff>79375</xdr:colOff>
      <xdr:row>94</xdr:row>
      <xdr:rowOff>159328</xdr:rowOff>
    </xdr:to>
    <xdr:sp macro="" textlink="">
      <xdr:nvSpPr>
        <xdr:cNvPr id="462" name="円/楕円 461"/>
        <xdr:cNvSpPr/>
      </xdr:nvSpPr>
      <xdr:spPr>
        <a:xfrm>
          <a:off x="9588500" y="161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4405</xdr:rowOff>
    </xdr:from>
    <xdr:ext cx="534377" cy="259045"/>
    <xdr:sp macro="" textlink="">
      <xdr:nvSpPr>
        <xdr:cNvPr id="463" name="テキスト ボックス 462"/>
        <xdr:cNvSpPr txBox="1"/>
      </xdr:nvSpPr>
      <xdr:spPr>
        <a:xfrm>
          <a:off x="9372111" y="159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23234</xdr:rowOff>
    </xdr:from>
    <xdr:to>
      <xdr:col>23</xdr:col>
      <xdr:colOff>517525</xdr:colOff>
      <xdr:row>38</xdr:row>
      <xdr:rowOff>25400</xdr:rowOff>
    </xdr:to>
    <xdr:cxnSp macro="">
      <xdr:nvCxnSpPr>
        <xdr:cNvPr id="488" name="直線コネクタ 487"/>
        <xdr:cNvCxnSpPr/>
      </xdr:nvCxnSpPr>
      <xdr:spPr>
        <a:xfrm flipV="1">
          <a:off x="15481300" y="6538334"/>
          <a:ext cx="8382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25400</xdr:rowOff>
    </xdr:from>
    <xdr:to>
      <xdr:col>22</xdr:col>
      <xdr:colOff>365125</xdr:colOff>
      <xdr:row>38</xdr:row>
      <xdr:rowOff>25400</xdr:rowOff>
    </xdr:to>
    <xdr:cxnSp macro="">
      <xdr:nvCxnSpPr>
        <xdr:cNvPr id="491" name="直線コネクタ 490"/>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139158</xdr:rowOff>
    </xdr:from>
    <xdr:to>
      <xdr:col>22</xdr:col>
      <xdr:colOff>415925</xdr:colOff>
      <xdr:row>38</xdr:row>
      <xdr:rowOff>69307</xdr:rowOff>
    </xdr:to>
    <xdr:sp macro="" textlink="">
      <xdr:nvSpPr>
        <xdr:cNvPr id="492" name="フローチャート : 判断 491"/>
        <xdr:cNvSpPr/>
      </xdr:nvSpPr>
      <xdr:spPr>
        <a:xfrm>
          <a:off x="15430500" y="648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85835</xdr:rowOff>
    </xdr:from>
    <xdr:ext cx="469744" cy="259045"/>
    <xdr:sp macro="" textlink="">
      <xdr:nvSpPr>
        <xdr:cNvPr id="493" name="テキスト ボックス 492"/>
        <xdr:cNvSpPr txBox="1"/>
      </xdr:nvSpPr>
      <xdr:spPr>
        <a:xfrm>
          <a:off x="15246427" y="625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11501</xdr:rowOff>
    </xdr:from>
    <xdr:to>
      <xdr:col>21</xdr:col>
      <xdr:colOff>161925</xdr:colOff>
      <xdr:row>38</xdr:row>
      <xdr:rowOff>25400</xdr:rowOff>
    </xdr:to>
    <xdr:cxnSp macro="">
      <xdr:nvCxnSpPr>
        <xdr:cNvPr id="494" name="直線コネクタ 493"/>
        <xdr:cNvCxnSpPr/>
      </xdr:nvCxnSpPr>
      <xdr:spPr>
        <a:xfrm>
          <a:off x="13703300" y="6526601"/>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143775</xdr:rowOff>
    </xdr:from>
    <xdr:to>
      <xdr:col>21</xdr:col>
      <xdr:colOff>212725</xdr:colOff>
      <xdr:row>38</xdr:row>
      <xdr:rowOff>73926</xdr:rowOff>
    </xdr:to>
    <xdr:sp macro="" textlink="">
      <xdr:nvSpPr>
        <xdr:cNvPr id="495" name="フローチャート : 判断 494"/>
        <xdr:cNvSpPr/>
      </xdr:nvSpPr>
      <xdr:spPr>
        <a:xfrm>
          <a:off x="14541500" y="64874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90452</xdr:rowOff>
    </xdr:from>
    <xdr:ext cx="378565" cy="259045"/>
    <xdr:sp macro="" textlink="">
      <xdr:nvSpPr>
        <xdr:cNvPr id="496" name="テキスト ボックス 495"/>
        <xdr:cNvSpPr txBox="1"/>
      </xdr:nvSpPr>
      <xdr:spPr>
        <a:xfrm>
          <a:off x="14403017" y="6262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11501</xdr:rowOff>
    </xdr:from>
    <xdr:to>
      <xdr:col>19</xdr:col>
      <xdr:colOff>644525</xdr:colOff>
      <xdr:row>38</xdr:row>
      <xdr:rowOff>25400</xdr:rowOff>
    </xdr:to>
    <xdr:cxnSp macro="">
      <xdr:nvCxnSpPr>
        <xdr:cNvPr id="497" name="直線コネクタ 496"/>
        <xdr:cNvCxnSpPr/>
      </xdr:nvCxnSpPr>
      <xdr:spPr>
        <a:xfrm flipV="1">
          <a:off x="12814300" y="6526601"/>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139489</xdr:rowOff>
    </xdr:from>
    <xdr:to>
      <xdr:col>20</xdr:col>
      <xdr:colOff>9525</xdr:colOff>
      <xdr:row>38</xdr:row>
      <xdr:rowOff>69639</xdr:rowOff>
    </xdr:to>
    <xdr:sp macro="" textlink="">
      <xdr:nvSpPr>
        <xdr:cNvPr id="498" name="フローチャート : 判断 497"/>
        <xdr:cNvSpPr/>
      </xdr:nvSpPr>
      <xdr:spPr>
        <a:xfrm>
          <a:off x="13652500" y="648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60766</xdr:rowOff>
    </xdr:from>
    <xdr:ext cx="469744" cy="259045"/>
    <xdr:sp macro="" textlink="">
      <xdr:nvSpPr>
        <xdr:cNvPr id="499" name="テキスト ボックス 498"/>
        <xdr:cNvSpPr txBox="1"/>
      </xdr:nvSpPr>
      <xdr:spPr>
        <a:xfrm>
          <a:off x="13468427" y="65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139747</xdr:rowOff>
    </xdr:from>
    <xdr:to>
      <xdr:col>18</xdr:col>
      <xdr:colOff>492125</xdr:colOff>
      <xdr:row>38</xdr:row>
      <xdr:rowOff>69897</xdr:rowOff>
    </xdr:to>
    <xdr:sp macro="" textlink="">
      <xdr:nvSpPr>
        <xdr:cNvPr id="500" name="フローチャート : 判断 499"/>
        <xdr:cNvSpPr/>
      </xdr:nvSpPr>
      <xdr:spPr>
        <a:xfrm>
          <a:off x="12763500" y="648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86424</xdr:rowOff>
    </xdr:from>
    <xdr:ext cx="469744" cy="259045"/>
    <xdr:sp macro="" textlink="">
      <xdr:nvSpPr>
        <xdr:cNvPr id="501" name="テキスト ボックス 500"/>
        <xdr:cNvSpPr txBox="1"/>
      </xdr:nvSpPr>
      <xdr:spPr>
        <a:xfrm>
          <a:off x="12579427" y="62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143884</xdr:rowOff>
    </xdr:from>
    <xdr:to>
      <xdr:col>23</xdr:col>
      <xdr:colOff>568325</xdr:colOff>
      <xdr:row>38</xdr:row>
      <xdr:rowOff>74034</xdr:rowOff>
    </xdr:to>
    <xdr:sp macro="" textlink="">
      <xdr:nvSpPr>
        <xdr:cNvPr id="507" name="円/楕円 506"/>
        <xdr:cNvSpPr/>
      </xdr:nvSpPr>
      <xdr:spPr>
        <a:xfrm>
          <a:off x="16268700" y="64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378565" cy="259045"/>
    <xdr:sp macro="" textlink="">
      <xdr:nvSpPr>
        <xdr:cNvPr id="508" name="災害復旧事業費該当値テキスト"/>
        <xdr:cNvSpPr txBox="1"/>
      </xdr:nvSpPr>
      <xdr:spPr>
        <a:xfrm>
          <a:off x="16370300" y="6451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9" name="円/楕円 508"/>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10" name="テキスト ボックス 509"/>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11" name="円/楕円 510"/>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12" name="テキスト ボックス 511"/>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132151</xdr:rowOff>
    </xdr:from>
    <xdr:to>
      <xdr:col>20</xdr:col>
      <xdr:colOff>9525</xdr:colOff>
      <xdr:row>38</xdr:row>
      <xdr:rowOff>62302</xdr:rowOff>
    </xdr:to>
    <xdr:sp macro="" textlink="">
      <xdr:nvSpPr>
        <xdr:cNvPr id="513" name="円/楕円 512"/>
        <xdr:cNvSpPr/>
      </xdr:nvSpPr>
      <xdr:spPr>
        <a:xfrm>
          <a:off x="13652500" y="64758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78828</xdr:rowOff>
    </xdr:from>
    <xdr:ext cx="469744" cy="259045"/>
    <xdr:sp macro="" textlink="">
      <xdr:nvSpPr>
        <xdr:cNvPr id="514" name="テキスト ボックス 513"/>
        <xdr:cNvSpPr txBox="1"/>
      </xdr:nvSpPr>
      <xdr:spPr>
        <a:xfrm>
          <a:off x="13468427" y="625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15" name="円/楕円 514"/>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16" name="テキスト ボックス 515"/>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8" name="テキスト ボックス 52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0" name="テキスト ボックス 52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2" name="直線コネクタ 53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7" name="直線コネクタ 53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9" name="フローチャート : 判断 53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0" name="直線コネクタ 53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1" name="フローチャート : 判断 54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2" name="テキスト ボックス 54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3" name="直線コネクタ 54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4" name="フローチャート : 判断 54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5" name="テキスト ボックス 54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6" name="直線コネクタ 54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7" name="フローチャート : 判断 54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8" name="テキスト ボックス 54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9" name="フローチャート : 判断 54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0" name="テキスト ボックス 54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円/楕円 55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8" name="円/楕円 55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9" name="テキスト ボックス 55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0" name="円/楕円 55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1" name="テキスト ボックス 56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2" name="円/楕円 56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3" name="テキスト ボックス 56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円/楕円 56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5" name="テキスト ボックス 56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6" name="直線コネクタ 57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77" name="テキスト ボックス 576"/>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78" name="直線コネクタ 57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79" name="テキスト ボックス 57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0" name="直線コネクタ 57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1" name="テキスト ボックス 58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3" name="テキスト ボックス 58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4" name="直線コネクタ 58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85" name="テキスト ボックス 584"/>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6" name="直線コネクタ 58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7" name="テキスト ボックス 58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88" name="直線コネクタ 58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89" name="テキスト ボックス 588"/>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3" name="直線コネクタ 592"/>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594"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595" name="直線コネクタ 594"/>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596"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597" name="直線コネクタ 596"/>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160379</xdr:rowOff>
    </xdr:from>
    <xdr:to>
      <xdr:col>23</xdr:col>
      <xdr:colOff>517525</xdr:colOff>
      <xdr:row>76</xdr:row>
      <xdr:rowOff>168399</xdr:rowOff>
    </xdr:to>
    <xdr:cxnSp macro="">
      <xdr:nvCxnSpPr>
        <xdr:cNvPr id="598" name="直線コネクタ 597"/>
        <xdr:cNvCxnSpPr/>
      </xdr:nvCxnSpPr>
      <xdr:spPr>
        <a:xfrm flipV="1">
          <a:off x="15481300" y="13190579"/>
          <a:ext cx="8382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599"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0" name="フローチャート : 判断 599"/>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168399</xdr:rowOff>
    </xdr:from>
    <xdr:to>
      <xdr:col>22</xdr:col>
      <xdr:colOff>365125</xdr:colOff>
      <xdr:row>77</xdr:row>
      <xdr:rowOff>21047</xdr:rowOff>
    </xdr:to>
    <xdr:cxnSp macro="">
      <xdr:nvCxnSpPr>
        <xdr:cNvPr id="601" name="直線コネクタ 600"/>
        <xdr:cNvCxnSpPr/>
      </xdr:nvCxnSpPr>
      <xdr:spPr>
        <a:xfrm flipV="1">
          <a:off x="14592300" y="13198599"/>
          <a:ext cx="889000" cy="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103739</xdr:rowOff>
    </xdr:from>
    <xdr:to>
      <xdr:col>22</xdr:col>
      <xdr:colOff>415925</xdr:colOff>
      <xdr:row>77</xdr:row>
      <xdr:rowOff>33889</xdr:rowOff>
    </xdr:to>
    <xdr:sp macro="" textlink="">
      <xdr:nvSpPr>
        <xdr:cNvPr id="602" name="フローチャート : 判断 601"/>
        <xdr:cNvSpPr/>
      </xdr:nvSpPr>
      <xdr:spPr>
        <a:xfrm>
          <a:off x="15430500" y="1313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50417</xdr:rowOff>
    </xdr:from>
    <xdr:ext cx="534377" cy="259045"/>
    <xdr:sp macro="" textlink="">
      <xdr:nvSpPr>
        <xdr:cNvPr id="603" name="テキスト ボックス 602"/>
        <xdr:cNvSpPr txBox="1"/>
      </xdr:nvSpPr>
      <xdr:spPr>
        <a:xfrm>
          <a:off x="15214111" y="129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21047</xdr:rowOff>
    </xdr:from>
    <xdr:to>
      <xdr:col>21</xdr:col>
      <xdr:colOff>161925</xdr:colOff>
      <xdr:row>77</xdr:row>
      <xdr:rowOff>27800</xdr:rowOff>
    </xdr:to>
    <xdr:cxnSp macro="">
      <xdr:nvCxnSpPr>
        <xdr:cNvPr id="604" name="直線コネクタ 603"/>
        <xdr:cNvCxnSpPr/>
      </xdr:nvCxnSpPr>
      <xdr:spPr>
        <a:xfrm flipV="1">
          <a:off x="13703300" y="13222697"/>
          <a:ext cx="8890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103188</xdr:rowOff>
    </xdr:from>
    <xdr:to>
      <xdr:col>21</xdr:col>
      <xdr:colOff>212725</xdr:colOff>
      <xdr:row>77</xdr:row>
      <xdr:rowOff>33338</xdr:rowOff>
    </xdr:to>
    <xdr:sp macro="" textlink="">
      <xdr:nvSpPr>
        <xdr:cNvPr id="605" name="フローチャート : 判断 604"/>
        <xdr:cNvSpPr/>
      </xdr:nvSpPr>
      <xdr:spPr>
        <a:xfrm>
          <a:off x="14541500" y="131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49865</xdr:rowOff>
    </xdr:from>
    <xdr:ext cx="534377" cy="259045"/>
    <xdr:sp macro="" textlink="">
      <xdr:nvSpPr>
        <xdr:cNvPr id="606" name="テキスト ボックス 605"/>
        <xdr:cNvSpPr txBox="1"/>
      </xdr:nvSpPr>
      <xdr:spPr>
        <a:xfrm>
          <a:off x="14325111" y="129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27800</xdr:rowOff>
    </xdr:from>
    <xdr:to>
      <xdr:col>19</xdr:col>
      <xdr:colOff>644525</xdr:colOff>
      <xdr:row>77</xdr:row>
      <xdr:rowOff>31401</xdr:rowOff>
    </xdr:to>
    <xdr:cxnSp macro="">
      <xdr:nvCxnSpPr>
        <xdr:cNvPr id="607" name="直線コネクタ 606"/>
        <xdr:cNvCxnSpPr/>
      </xdr:nvCxnSpPr>
      <xdr:spPr>
        <a:xfrm flipV="1">
          <a:off x="12814300" y="13229450"/>
          <a:ext cx="8890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113655</xdr:rowOff>
    </xdr:from>
    <xdr:to>
      <xdr:col>20</xdr:col>
      <xdr:colOff>9525</xdr:colOff>
      <xdr:row>77</xdr:row>
      <xdr:rowOff>43805</xdr:rowOff>
    </xdr:to>
    <xdr:sp macro="" textlink="">
      <xdr:nvSpPr>
        <xdr:cNvPr id="608" name="フローチャート : 判断 607"/>
        <xdr:cNvSpPr/>
      </xdr:nvSpPr>
      <xdr:spPr>
        <a:xfrm>
          <a:off x="13652500" y="13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60333</xdr:rowOff>
    </xdr:from>
    <xdr:ext cx="534377" cy="259045"/>
    <xdr:sp macro="" textlink="">
      <xdr:nvSpPr>
        <xdr:cNvPr id="609" name="テキスト ボックス 608"/>
        <xdr:cNvSpPr txBox="1"/>
      </xdr:nvSpPr>
      <xdr:spPr>
        <a:xfrm>
          <a:off x="13436111" y="1291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105063</xdr:rowOff>
    </xdr:from>
    <xdr:to>
      <xdr:col>18</xdr:col>
      <xdr:colOff>492125</xdr:colOff>
      <xdr:row>77</xdr:row>
      <xdr:rowOff>35213</xdr:rowOff>
    </xdr:to>
    <xdr:sp macro="" textlink="">
      <xdr:nvSpPr>
        <xdr:cNvPr id="610" name="フローチャート : 判断 609"/>
        <xdr:cNvSpPr/>
      </xdr:nvSpPr>
      <xdr:spPr>
        <a:xfrm>
          <a:off x="12763500" y="1313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51741</xdr:rowOff>
    </xdr:from>
    <xdr:ext cx="534377" cy="259045"/>
    <xdr:sp macro="" textlink="">
      <xdr:nvSpPr>
        <xdr:cNvPr id="611" name="テキスト ボックス 610"/>
        <xdr:cNvSpPr txBox="1"/>
      </xdr:nvSpPr>
      <xdr:spPr>
        <a:xfrm>
          <a:off x="12547111" y="1291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109579</xdr:rowOff>
    </xdr:from>
    <xdr:to>
      <xdr:col>23</xdr:col>
      <xdr:colOff>568325</xdr:colOff>
      <xdr:row>77</xdr:row>
      <xdr:rowOff>39729</xdr:rowOff>
    </xdr:to>
    <xdr:sp macro="" textlink="">
      <xdr:nvSpPr>
        <xdr:cNvPr id="617" name="円/楕円 616"/>
        <xdr:cNvSpPr/>
      </xdr:nvSpPr>
      <xdr:spPr>
        <a:xfrm>
          <a:off x="16268700" y="1313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88006</xdr:rowOff>
    </xdr:from>
    <xdr:ext cx="534377" cy="259045"/>
    <xdr:sp macro="" textlink="">
      <xdr:nvSpPr>
        <xdr:cNvPr id="618" name="公債費該当値テキスト"/>
        <xdr:cNvSpPr txBox="1"/>
      </xdr:nvSpPr>
      <xdr:spPr>
        <a:xfrm>
          <a:off x="16370300" y="1311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51,829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117599</xdr:rowOff>
    </xdr:from>
    <xdr:to>
      <xdr:col>22</xdr:col>
      <xdr:colOff>415925</xdr:colOff>
      <xdr:row>77</xdr:row>
      <xdr:rowOff>47749</xdr:rowOff>
    </xdr:to>
    <xdr:sp macro="" textlink="">
      <xdr:nvSpPr>
        <xdr:cNvPr id="619" name="円/楕円 618"/>
        <xdr:cNvSpPr/>
      </xdr:nvSpPr>
      <xdr:spPr>
        <a:xfrm>
          <a:off x="15430500" y="1314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38876</xdr:rowOff>
    </xdr:from>
    <xdr:ext cx="534377" cy="259045"/>
    <xdr:sp macro="" textlink="">
      <xdr:nvSpPr>
        <xdr:cNvPr id="620" name="テキスト ボックス 619"/>
        <xdr:cNvSpPr txBox="1"/>
      </xdr:nvSpPr>
      <xdr:spPr>
        <a:xfrm>
          <a:off x="15214111" y="1324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50,987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141697</xdr:rowOff>
    </xdr:from>
    <xdr:to>
      <xdr:col>21</xdr:col>
      <xdr:colOff>212725</xdr:colOff>
      <xdr:row>77</xdr:row>
      <xdr:rowOff>71847</xdr:rowOff>
    </xdr:to>
    <xdr:sp macro="" textlink="">
      <xdr:nvSpPr>
        <xdr:cNvPr id="621" name="円/楕円 620"/>
        <xdr:cNvSpPr/>
      </xdr:nvSpPr>
      <xdr:spPr>
        <a:xfrm>
          <a:off x="14541500" y="1317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62974</xdr:rowOff>
    </xdr:from>
    <xdr:ext cx="534377" cy="259045"/>
    <xdr:sp macro="" textlink="">
      <xdr:nvSpPr>
        <xdr:cNvPr id="622" name="テキスト ボックス 621"/>
        <xdr:cNvSpPr txBox="1"/>
      </xdr:nvSpPr>
      <xdr:spPr>
        <a:xfrm>
          <a:off x="14325111" y="13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48,457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148450</xdr:rowOff>
    </xdr:from>
    <xdr:to>
      <xdr:col>20</xdr:col>
      <xdr:colOff>9525</xdr:colOff>
      <xdr:row>77</xdr:row>
      <xdr:rowOff>78600</xdr:rowOff>
    </xdr:to>
    <xdr:sp macro="" textlink="">
      <xdr:nvSpPr>
        <xdr:cNvPr id="623" name="円/楕円 622"/>
        <xdr:cNvSpPr/>
      </xdr:nvSpPr>
      <xdr:spPr>
        <a:xfrm>
          <a:off x="13652500" y="131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69727</xdr:rowOff>
    </xdr:from>
    <xdr:ext cx="534377" cy="259045"/>
    <xdr:sp macro="" textlink="">
      <xdr:nvSpPr>
        <xdr:cNvPr id="624" name="テキスト ボックス 623"/>
        <xdr:cNvSpPr txBox="1"/>
      </xdr:nvSpPr>
      <xdr:spPr>
        <a:xfrm>
          <a:off x="13436111" y="1327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152051</xdr:rowOff>
    </xdr:from>
    <xdr:to>
      <xdr:col>18</xdr:col>
      <xdr:colOff>492125</xdr:colOff>
      <xdr:row>77</xdr:row>
      <xdr:rowOff>82201</xdr:rowOff>
    </xdr:to>
    <xdr:sp macro="" textlink="">
      <xdr:nvSpPr>
        <xdr:cNvPr id="625" name="円/楕円 624"/>
        <xdr:cNvSpPr/>
      </xdr:nvSpPr>
      <xdr:spPr>
        <a:xfrm>
          <a:off x="12763500" y="1318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73328</xdr:rowOff>
    </xdr:from>
    <xdr:ext cx="534377" cy="259045"/>
    <xdr:sp macro="" textlink="">
      <xdr:nvSpPr>
        <xdr:cNvPr id="626" name="テキスト ボックス 625"/>
        <xdr:cNvSpPr txBox="1"/>
      </xdr:nvSpPr>
      <xdr:spPr>
        <a:xfrm>
          <a:off x="12547111" y="1327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48" name="直線コネクタ 647"/>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49"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0" name="直線コネクタ 649"/>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1"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2" name="直線コネクタ 651"/>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39875</xdr:rowOff>
    </xdr:from>
    <xdr:to>
      <xdr:col>23</xdr:col>
      <xdr:colOff>517525</xdr:colOff>
      <xdr:row>98</xdr:row>
      <xdr:rowOff>55987</xdr:rowOff>
    </xdr:to>
    <xdr:cxnSp macro="">
      <xdr:nvCxnSpPr>
        <xdr:cNvPr id="653" name="直線コネクタ 652"/>
        <xdr:cNvCxnSpPr/>
      </xdr:nvCxnSpPr>
      <xdr:spPr>
        <a:xfrm>
          <a:off x="15481300" y="16841975"/>
          <a:ext cx="838200" cy="1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3053</xdr:rowOff>
    </xdr:from>
    <xdr:ext cx="534377" cy="259045"/>
    <xdr:sp macro="" textlink="">
      <xdr:nvSpPr>
        <xdr:cNvPr id="654" name="積立金平均値テキスト"/>
        <xdr:cNvSpPr txBox="1"/>
      </xdr:nvSpPr>
      <xdr:spPr>
        <a:xfrm>
          <a:off x="16370300" y="168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5" name="フローチャート : 判断 654"/>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39875</xdr:rowOff>
    </xdr:from>
    <xdr:to>
      <xdr:col>22</xdr:col>
      <xdr:colOff>365125</xdr:colOff>
      <xdr:row>98</xdr:row>
      <xdr:rowOff>72171</xdr:rowOff>
    </xdr:to>
    <xdr:cxnSp macro="">
      <xdr:nvCxnSpPr>
        <xdr:cNvPr id="656" name="直線コネクタ 655"/>
        <xdr:cNvCxnSpPr/>
      </xdr:nvCxnSpPr>
      <xdr:spPr>
        <a:xfrm flipV="1">
          <a:off x="14592300" y="16841975"/>
          <a:ext cx="889000" cy="3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24430</xdr:rowOff>
    </xdr:from>
    <xdr:to>
      <xdr:col>22</xdr:col>
      <xdr:colOff>415925</xdr:colOff>
      <xdr:row>98</xdr:row>
      <xdr:rowOff>126030</xdr:rowOff>
    </xdr:to>
    <xdr:sp macro="" textlink="">
      <xdr:nvSpPr>
        <xdr:cNvPr id="657" name="フローチャート : 判断 656"/>
        <xdr:cNvSpPr/>
      </xdr:nvSpPr>
      <xdr:spPr>
        <a:xfrm>
          <a:off x="15430500" y="168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117157</xdr:rowOff>
    </xdr:from>
    <xdr:ext cx="534377" cy="259045"/>
    <xdr:sp macro="" textlink="">
      <xdr:nvSpPr>
        <xdr:cNvPr id="658" name="テキスト ボックス 657"/>
        <xdr:cNvSpPr txBox="1"/>
      </xdr:nvSpPr>
      <xdr:spPr>
        <a:xfrm>
          <a:off x="15214111" y="1691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72171</xdr:rowOff>
    </xdr:from>
    <xdr:to>
      <xdr:col>21</xdr:col>
      <xdr:colOff>161925</xdr:colOff>
      <xdr:row>98</xdr:row>
      <xdr:rowOff>92366</xdr:rowOff>
    </xdr:to>
    <xdr:cxnSp macro="">
      <xdr:nvCxnSpPr>
        <xdr:cNvPr id="659" name="直線コネクタ 658"/>
        <xdr:cNvCxnSpPr/>
      </xdr:nvCxnSpPr>
      <xdr:spPr>
        <a:xfrm flipV="1">
          <a:off x="13703300" y="16874271"/>
          <a:ext cx="889000" cy="2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171104</xdr:rowOff>
    </xdr:from>
    <xdr:to>
      <xdr:col>21</xdr:col>
      <xdr:colOff>212725</xdr:colOff>
      <xdr:row>98</xdr:row>
      <xdr:rowOff>101254</xdr:rowOff>
    </xdr:to>
    <xdr:sp macro="" textlink="">
      <xdr:nvSpPr>
        <xdr:cNvPr id="660" name="フローチャート : 判断 659"/>
        <xdr:cNvSpPr/>
      </xdr:nvSpPr>
      <xdr:spPr>
        <a:xfrm>
          <a:off x="14541500" y="1680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117781</xdr:rowOff>
    </xdr:from>
    <xdr:ext cx="534377" cy="259045"/>
    <xdr:sp macro="" textlink="">
      <xdr:nvSpPr>
        <xdr:cNvPr id="661" name="テキスト ボックス 660"/>
        <xdr:cNvSpPr txBox="1"/>
      </xdr:nvSpPr>
      <xdr:spPr>
        <a:xfrm>
          <a:off x="14325111" y="1657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86523</xdr:rowOff>
    </xdr:from>
    <xdr:to>
      <xdr:col>19</xdr:col>
      <xdr:colOff>644525</xdr:colOff>
      <xdr:row>98</xdr:row>
      <xdr:rowOff>92366</xdr:rowOff>
    </xdr:to>
    <xdr:cxnSp macro="">
      <xdr:nvCxnSpPr>
        <xdr:cNvPr id="662" name="直線コネクタ 661"/>
        <xdr:cNvCxnSpPr/>
      </xdr:nvCxnSpPr>
      <xdr:spPr>
        <a:xfrm>
          <a:off x="12814300" y="16888623"/>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10920</xdr:rowOff>
    </xdr:from>
    <xdr:to>
      <xdr:col>20</xdr:col>
      <xdr:colOff>9525</xdr:colOff>
      <xdr:row>98</xdr:row>
      <xdr:rowOff>112520</xdr:rowOff>
    </xdr:to>
    <xdr:sp macro="" textlink="">
      <xdr:nvSpPr>
        <xdr:cNvPr id="663" name="フローチャート : 判断 662"/>
        <xdr:cNvSpPr/>
      </xdr:nvSpPr>
      <xdr:spPr>
        <a:xfrm>
          <a:off x="13652500" y="1681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129047</xdr:rowOff>
    </xdr:from>
    <xdr:ext cx="534377" cy="259045"/>
    <xdr:sp macro="" textlink="">
      <xdr:nvSpPr>
        <xdr:cNvPr id="664" name="テキスト ボックス 663"/>
        <xdr:cNvSpPr txBox="1"/>
      </xdr:nvSpPr>
      <xdr:spPr>
        <a:xfrm>
          <a:off x="13436111" y="165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17,056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21650</xdr:rowOff>
    </xdr:from>
    <xdr:to>
      <xdr:col>18</xdr:col>
      <xdr:colOff>492125</xdr:colOff>
      <xdr:row>98</xdr:row>
      <xdr:rowOff>123250</xdr:rowOff>
    </xdr:to>
    <xdr:sp macro="" textlink="">
      <xdr:nvSpPr>
        <xdr:cNvPr id="665" name="フローチャート : 判断 664"/>
        <xdr:cNvSpPr/>
      </xdr:nvSpPr>
      <xdr:spPr>
        <a:xfrm>
          <a:off x="12763500" y="1682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139777</xdr:rowOff>
    </xdr:from>
    <xdr:ext cx="534377" cy="259045"/>
    <xdr:sp macro="" textlink="">
      <xdr:nvSpPr>
        <xdr:cNvPr id="666" name="テキスト ボックス 665"/>
        <xdr:cNvSpPr txBox="1"/>
      </xdr:nvSpPr>
      <xdr:spPr>
        <a:xfrm>
          <a:off x="12547111" y="165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5187</xdr:rowOff>
    </xdr:from>
    <xdr:to>
      <xdr:col>23</xdr:col>
      <xdr:colOff>568325</xdr:colOff>
      <xdr:row>98</xdr:row>
      <xdr:rowOff>106787</xdr:rowOff>
    </xdr:to>
    <xdr:sp macro="" textlink="">
      <xdr:nvSpPr>
        <xdr:cNvPr id="672" name="円/楕円 671"/>
        <xdr:cNvSpPr/>
      </xdr:nvSpPr>
      <xdr:spPr>
        <a:xfrm>
          <a:off x="16268700" y="168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136014</xdr:rowOff>
    </xdr:from>
    <xdr:ext cx="534377" cy="259045"/>
    <xdr:sp macro="" textlink="">
      <xdr:nvSpPr>
        <xdr:cNvPr id="673" name="積立金該当値テキスト"/>
        <xdr:cNvSpPr txBox="1"/>
      </xdr:nvSpPr>
      <xdr:spPr>
        <a:xfrm>
          <a:off x="16370300" y="165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18,310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160525</xdr:rowOff>
    </xdr:from>
    <xdr:to>
      <xdr:col>22</xdr:col>
      <xdr:colOff>415925</xdr:colOff>
      <xdr:row>98</xdr:row>
      <xdr:rowOff>90675</xdr:rowOff>
    </xdr:to>
    <xdr:sp macro="" textlink="">
      <xdr:nvSpPr>
        <xdr:cNvPr id="674" name="円/楕円 673"/>
        <xdr:cNvSpPr/>
      </xdr:nvSpPr>
      <xdr:spPr>
        <a:xfrm>
          <a:off x="15430500" y="167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107202</xdr:rowOff>
    </xdr:from>
    <xdr:ext cx="534377" cy="259045"/>
    <xdr:sp macro="" textlink="">
      <xdr:nvSpPr>
        <xdr:cNvPr id="675" name="テキスト ボックス 674"/>
        <xdr:cNvSpPr txBox="1"/>
      </xdr:nvSpPr>
      <xdr:spPr>
        <a:xfrm>
          <a:off x="15214111" y="1656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21371</xdr:rowOff>
    </xdr:from>
    <xdr:to>
      <xdr:col>21</xdr:col>
      <xdr:colOff>212725</xdr:colOff>
      <xdr:row>98</xdr:row>
      <xdr:rowOff>122971</xdr:rowOff>
    </xdr:to>
    <xdr:sp macro="" textlink="">
      <xdr:nvSpPr>
        <xdr:cNvPr id="676" name="円/楕円 675"/>
        <xdr:cNvSpPr/>
      </xdr:nvSpPr>
      <xdr:spPr>
        <a:xfrm>
          <a:off x="14541500" y="168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114098</xdr:rowOff>
    </xdr:from>
    <xdr:ext cx="534377" cy="259045"/>
    <xdr:sp macro="" textlink="">
      <xdr:nvSpPr>
        <xdr:cNvPr id="677" name="テキスト ボックス 676"/>
        <xdr:cNvSpPr txBox="1"/>
      </xdr:nvSpPr>
      <xdr:spPr>
        <a:xfrm>
          <a:off x="14325111" y="169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41566</xdr:rowOff>
    </xdr:from>
    <xdr:to>
      <xdr:col>20</xdr:col>
      <xdr:colOff>9525</xdr:colOff>
      <xdr:row>98</xdr:row>
      <xdr:rowOff>143166</xdr:rowOff>
    </xdr:to>
    <xdr:sp macro="" textlink="">
      <xdr:nvSpPr>
        <xdr:cNvPr id="678" name="円/楕円 677"/>
        <xdr:cNvSpPr/>
      </xdr:nvSpPr>
      <xdr:spPr>
        <a:xfrm>
          <a:off x="13652500" y="168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134293</xdr:rowOff>
    </xdr:from>
    <xdr:ext cx="534377" cy="259045"/>
    <xdr:sp macro="" textlink="">
      <xdr:nvSpPr>
        <xdr:cNvPr id="679" name="テキスト ボックス 678"/>
        <xdr:cNvSpPr txBox="1"/>
      </xdr:nvSpPr>
      <xdr:spPr>
        <a:xfrm>
          <a:off x="13436111" y="169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35723</xdr:rowOff>
    </xdr:from>
    <xdr:to>
      <xdr:col>18</xdr:col>
      <xdr:colOff>492125</xdr:colOff>
      <xdr:row>98</xdr:row>
      <xdr:rowOff>137323</xdr:rowOff>
    </xdr:to>
    <xdr:sp macro="" textlink="">
      <xdr:nvSpPr>
        <xdr:cNvPr id="680" name="円/楕円 679"/>
        <xdr:cNvSpPr/>
      </xdr:nvSpPr>
      <xdr:spPr>
        <a:xfrm>
          <a:off x="12763500" y="1683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128450</xdr:rowOff>
    </xdr:from>
    <xdr:ext cx="534377" cy="259045"/>
    <xdr:sp macro="" textlink="">
      <xdr:nvSpPr>
        <xdr:cNvPr id="681" name="テキスト ボックス 680"/>
        <xdr:cNvSpPr txBox="1"/>
      </xdr:nvSpPr>
      <xdr:spPr>
        <a:xfrm>
          <a:off x="12547111" y="1693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2" name="直線コネクタ 6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3" name="テキスト ボックス 6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4" name="直線コネクタ 6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5" name="テキスト ボックス 69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6" name="直線コネクタ 6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7" name="テキスト ボックス 69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8" name="直線コネクタ 6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9" name="テキスト ボックス 69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3" name="直線コネクタ 702"/>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5" name="直線コネクタ 70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6"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7" name="直線コネクタ 706"/>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105135</xdr:rowOff>
    </xdr:from>
    <xdr:to>
      <xdr:col>32</xdr:col>
      <xdr:colOff>187325</xdr:colOff>
      <xdr:row>38</xdr:row>
      <xdr:rowOff>106279</xdr:rowOff>
    </xdr:to>
    <xdr:cxnSp macro="">
      <xdr:nvCxnSpPr>
        <xdr:cNvPr id="708" name="直線コネクタ 707"/>
        <xdr:cNvCxnSpPr/>
      </xdr:nvCxnSpPr>
      <xdr:spPr>
        <a:xfrm flipV="1">
          <a:off x="21323300" y="6620235"/>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09"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0" name="フローチャート : 判断 709"/>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106279</xdr:rowOff>
    </xdr:from>
    <xdr:to>
      <xdr:col>31</xdr:col>
      <xdr:colOff>34925</xdr:colOff>
      <xdr:row>38</xdr:row>
      <xdr:rowOff>108427</xdr:rowOff>
    </xdr:to>
    <xdr:cxnSp macro="">
      <xdr:nvCxnSpPr>
        <xdr:cNvPr id="711" name="直線コネクタ 710"/>
        <xdr:cNvCxnSpPr/>
      </xdr:nvCxnSpPr>
      <xdr:spPr>
        <a:xfrm flipV="1">
          <a:off x="20434300" y="6621379"/>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3129</xdr:rowOff>
    </xdr:from>
    <xdr:to>
      <xdr:col>31</xdr:col>
      <xdr:colOff>85725</xdr:colOff>
      <xdr:row>38</xdr:row>
      <xdr:rowOff>104729</xdr:rowOff>
    </xdr:to>
    <xdr:sp macro="" textlink="">
      <xdr:nvSpPr>
        <xdr:cNvPr id="712" name="フローチャート : 判断 711"/>
        <xdr:cNvSpPr/>
      </xdr:nvSpPr>
      <xdr:spPr>
        <a:xfrm>
          <a:off x="21272500" y="651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121256</xdr:rowOff>
    </xdr:from>
    <xdr:ext cx="469744" cy="259045"/>
    <xdr:sp macro="" textlink="">
      <xdr:nvSpPr>
        <xdr:cNvPr id="713" name="テキスト ボックス 712"/>
        <xdr:cNvSpPr txBox="1"/>
      </xdr:nvSpPr>
      <xdr:spPr>
        <a:xfrm>
          <a:off x="21088427" y="62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108427</xdr:rowOff>
    </xdr:from>
    <xdr:to>
      <xdr:col>29</xdr:col>
      <xdr:colOff>517525</xdr:colOff>
      <xdr:row>38</xdr:row>
      <xdr:rowOff>108793</xdr:rowOff>
    </xdr:to>
    <xdr:cxnSp macro="">
      <xdr:nvCxnSpPr>
        <xdr:cNvPr id="714" name="直線コネクタ 713"/>
        <xdr:cNvCxnSpPr/>
      </xdr:nvCxnSpPr>
      <xdr:spPr>
        <a:xfrm flipV="1">
          <a:off x="19545300" y="662352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32482</xdr:rowOff>
    </xdr:from>
    <xdr:to>
      <xdr:col>29</xdr:col>
      <xdr:colOff>568325</xdr:colOff>
      <xdr:row>38</xdr:row>
      <xdr:rowOff>134082</xdr:rowOff>
    </xdr:to>
    <xdr:sp macro="" textlink="">
      <xdr:nvSpPr>
        <xdr:cNvPr id="715" name="フローチャート : 判断 714"/>
        <xdr:cNvSpPr/>
      </xdr:nvSpPr>
      <xdr:spPr>
        <a:xfrm>
          <a:off x="20383500" y="65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150608</xdr:rowOff>
    </xdr:from>
    <xdr:ext cx="469744" cy="259045"/>
    <xdr:sp macro="" textlink="">
      <xdr:nvSpPr>
        <xdr:cNvPr id="716" name="テキスト ボックス 715"/>
        <xdr:cNvSpPr txBox="1"/>
      </xdr:nvSpPr>
      <xdr:spPr>
        <a:xfrm>
          <a:off x="20199427" y="632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107879</xdr:rowOff>
    </xdr:from>
    <xdr:to>
      <xdr:col>28</xdr:col>
      <xdr:colOff>314325</xdr:colOff>
      <xdr:row>38</xdr:row>
      <xdr:rowOff>108793</xdr:rowOff>
    </xdr:to>
    <xdr:cxnSp macro="">
      <xdr:nvCxnSpPr>
        <xdr:cNvPr id="717" name="直線コネクタ 716"/>
        <xdr:cNvCxnSpPr/>
      </xdr:nvCxnSpPr>
      <xdr:spPr>
        <a:xfrm>
          <a:off x="18656300" y="662297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110663</xdr:rowOff>
    </xdr:from>
    <xdr:to>
      <xdr:col>28</xdr:col>
      <xdr:colOff>365125</xdr:colOff>
      <xdr:row>38</xdr:row>
      <xdr:rowOff>40813</xdr:rowOff>
    </xdr:to>
    <xdr:sp macro="" textlink="">
      <xdr:nvSpPr>
        <xdr:cNvPr id="718" name="フローチャート : 判断 717"/>
        <xdr:cNvSpPr/>
      </xdr:nvSpPr>
      <xdr:spPr>
        <a:xfrm>
          <a:off x="19494500" y="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57340</xdr:rowOff>
    </xdr:from>
    <xdr:ext cx="469744" cy="259045"/>
    <xdr:sp macro="" textlink="">
      <xdr:nvSpPr>
        <xdr:cNvPr id="719" name="テキスト ボックス 718"/>
        <xdr:cNvSpPr txBox="1"/>
      </xdr:nvSpPr>
      <xdr:spPr>
        <a:xfrm>
          <a:off x="19310427" y="622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45146</xdr:rowOff>
    </xdr:from>
    <xdr:to>
      <xdr:col>27</xdr:col>
      <xdr:colOff>161925</xdr:colOff>
      <xdr:row>38</xdr:row>
      <xdr:rowOff>146746</xdr:rowOff>
    </xdr:to>
    <xdr:sp macro="" textlink="">
      <xdr:nvSpPr>
        <xdr:cNvPr id="720" name="フローチャート : 判断 719"/>
        <xdr:cNvSpPr/>
      </xdr:nvSpPr>
      <xdr:spPr>
        <a:xfrm>
          <a:off x="18605500" y="656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163273</xdr:rowOff>
    </xdr:from>
    <xdr:ext cx="378565" cy="259045"/>
    <xdr:sp macro="" textlink="">
      <xdr:nvSpPr>
        <xdr:cNvPr id="721" name="テキスト ボックス 720"/>
        <xdr:cNvSpPr txBox="1"/>
      </xdr:nvSpPr>
      <xdr:spPr>
        <a:xfrm>
          <a:off x="18467017" y="6335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54335</xdr:rowOff>
    </xdr:from>
    <xdr:to>
      <xdr:col>32</xdr:col>
      <xdr:colOff>238125</xdr:colOff>
      <xdr:row>38</xdr:row>
      <xdr:rowOff>155935</xdr:rowOff>
    </xdr:to>
    <xdr:sp macro="" textlink="">
      <xdr:nvSpPr>
        <xdr:cNvPr id="727" name="円/楕円 726"/>
        <xdr:cNvSpPr/>
      </xdr:nvSpPr>
      <xdr:spPr>
        <a:xfrm>
          <a:off x="22110700" y="65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140712</xdr:rowOff>
    </xdr:from>
    <xdr:ext cx="378565" cy="259045"/>
    <xdr:sp macro="" textlink="">
      <xdr:nvSpPr>
        <xdr:cNvPr id="728" name="投資及び出資金該当値テキスト"/>
        <xdr:cNvSpPr txBox="1"/>
      </xdr:nvSpPr>
      <xdr:spPr>
        <a:xfrm>
          <a:off x="22212300" y="648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55479</xdr:rowOff>
    </xdr:from>
    <xdr:to>
      <xdr:col>31</xdr:col>
      <xdr:colOff>85725</xdr:colOff>
      <xdr:row>38</xdr:row>
      <xdr:rowOff>157079</xdr:rowOff>
    </xdr:to>
    <xdr:sp macro="" textlink="">
      <xdr:nvSpPr>
        <xdr:cNvPr id="729" name="円/楕円 728"/>
        <xdr:cNvSpPr/>
      </xdr:nvSpPr>
      <xdr:spPr>
        <a:xfrm>
          <a:off x="21272500" y="65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148206</xdr:rowOff>
    </xdr:from>
    <xdr:ext cx="378565" cy="259045"/>
    <xdr:sp macro="" textlink="">
      <xdr:nvSpPr>
        <xdr:cNvPr id="730" name="テキスト ボックス 729"/>
        <xdr:cNvSpPr txBox="1"/>
      </xdr:nvSpPr>
      <xdr:spPr>
        <a:xfrm>
          <a:off x="21134017" y="666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57627</xdr:rowOff>
    </xdr:from>
    <xdr:to>
      <xdr:col>29</xdr:col>
      <xdr:colOff>568325</xdr:colOff>
      <xdr:row>38</xdr:row>
      <xdr:rowOff>159227</xdr:rowOff>
    </xdr:to>
    <xdr:sp macro="" textlink="">
      <xdr:nvSpPr>
        <xdr:cNvPr id="731" name="円/楕円 730"/>
        <xdr:cNvSpPr/>
      </xdr:nvSpPr>
      <xdr:spPr>
        <a:xfrm>
          <a:off x="20383500" y="65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150354</xdr:rowOff>
    </xdr:from>
    <xdr:ext cx="378565" cy="259045"/>
    <xdr:sp macro="" textlink="">
      <xdr:nvSpPr>
        <xdr:cNvPr id="732" name="テキスト ボックス 731"/>
        <xdr:cNvSpPr txBox="1"/>
      </xdr:nvSpPr>
      <xdr:spPr>
        <a:xfrm>
          <a:off x="20245017" y="6665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57993</xdr:rowOff>
    </xdr:from>
    <xdr:to>
      <xdr:col>28</xdr:col>
      <xdr:colOff>365125</xdr:colOff>
      <xdr:row>38</xdr:row>
      <xdr:rowOff>159593</xdr:rowOff>
    </xdr:to>
    <xdr:sp macro="" textlink="">
      <xdr:nvSpPr>
        <xdr:cNvPr id="733" name="円/楕円 732"/>
        <xdr:cNvSpPr/>
      </xdr:nvSpPr>
      <xdr:spPr>
        <a:xfrm>
          <a:off x="19494500" y="657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150720</xdr:rowOff>
    </xdr:from>
    <xdr:ext cx="378565" cy="259045"/>
    <xdr:sp macro="" textlink="">
      <xdr:nvSpPr>
        <xdr:cNvPr id="734" name="テキスト ボックス 733"/>
        <xdr:cNvSpPr txBox="1"/>
      </xdr:nvSpPr>
      <xdr:spPr>
        <a:xfrm>
          <a:off x="19356017" y="6665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57079</xdr:rowOff>
    </xdr:from>
    <xdr:to>
      <xdr:col>27</xdr:col>
      <xdr:colOff>161925</xdr:colOff>
      <xdr:row>38</xdr:row>
      <xdr:rowOff>158679</xdr:rowOff>
    </xdr:to>
    <xdr:sp macro="" textlink="">
      <xdr:nvSpPr>
        <xdr:cNvPr id="735" name="円/楕円 734"/>
        <xdr:cNvSpPr/>
      </xdr:nvSpPr>
      <xdr:spPr>
        <a:xfrm>
          <a:off x="18605500" y="657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149806</xdr:rowOff>
    </xdr:from>
    <xdr:ext cx="378565" cy="259045"/>
    <xdr:sp macro="" textlink="">
      <xdr:nvSpPr>
        <xdr:cNvPr id="736" name="テキスト ボックス 735"/>
        <xdr:cNvSpPr txBox="1"/>
      </xdr:nvSpPr>
      <xdr:spPr>
        <a:xfrm>
          <a:off x="18467017" y="6664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7" name="直線コネクタ 74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8" name="テキスト ボックス 74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9" name="直線コネクタ 74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0" name="テキスト ボックス 74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2" name="テキスト ボックス 75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3" name="直線コネクタ 75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4" name="テキスト ボックス 75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5" name="直線コネクタ 75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6" name="テキスト ボックス 75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0" name="直線コネクタ 759"/>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2" name="直線コネクタ 76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3"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4" name="直線コネクタ 763"/>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7188</xdr:rowOff>
    </xdr:from>
    <xdr:to>
      <xdr:col>32</xdr:col>
      <xdr:colOff>187325</xdr:colOff>
      <xdr:row>59</xdr:row>
      <xdr:rowOff>14427</xdr:rowOff>
    </xdr:to>
    <xdr:cxnSp macro="">
      <xdr:nvCxnSpPr>
        <xdr:cNvPr id="765" name="直線コネクタ 764"/>
        <xdr:cNvCxnSpPr/>
      </xdr:nvCxnSpPr>
      <xdr:spPr>
        <a:xfrm>
          <a:off x="21323300" y="10122738"/>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66"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7" name="フローチャート : 判断 766"/>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1321</xdr:rowOff>
    </xdr:from>
    <xdr:to>
      <xdr:col>31</xdr:col>
      <xdr:colOff>34925</xdr:colOff>
      <xdr:row>59</xdr:row>
      <xdr:rowOff>7188</xdr:rowOff>
    </xdr:to>
    <xdr:cxnSp macro="">
      <xdr:nvCxnSpPr>
        <xdr:cNvPr id="768" name="直線コネクタ 767"/>
        <xdr:cNvCxnSpPr/>
      </xdr:nvCxnSpPr>
      <xdr:spPr>
        <a:xfrm>
          <a:off x="20434300" y="10116871"/>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16243</xdr:rowOff>
    </xdr:from>
    <xdr:to>
      <xdr:col>31</xdr:col>
      <xdr:colOff>85725</xdr:colOff>
      <xdr:row>58</xdr:row>
      <xdr:rowOff>117843</xdr:rowOff>
    </xdr:to>
    <xdr:sp macro="" textlink="">
      <xdr:nvSpPr>
        <xdr:cNvPr id="769" name="フローチャート : 判断 768"/>
        <xdr:cNvSpPr/>
      </xdr:nvSpPr>
      <xdr:spPr>
        <a:xfrm>
          <a:off x="21272500" y="996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134370</xdr:rowOff>
    </xdr:from>
    <xdr:ext cx="469744" cy="259045"/>
    <xdr:sp macro="" textlink="">
      <xdr:nvSpPr>
        <xdr:cNvPr id="770" name="テキスト ボックス 769"/>
        <xdr:cNvSpPr txBox="1"/>
      </xdr:nvSpPr>
      <xdr:spPr>
        <a:xfrm>
          <a:off x="21088427" y="973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165608</xdr:rowOff>
    </xdr:from>
    <xdr:to>
      <xdr:col>29</xdr:col>
      <xdr:colOff>517525</xdr:colOff>
      <xdr:row>59</xdr:row>
      <xdr:rowOff>1321</xdr:rowOff>
    </xdr:to>
    <xdr:cxnSp macro="">
      <xdr:nvCxnSpPr>
        <xdr:cNvPr id="771" name="直線コネクタ 770"/>
        <xdr:cNvCxnSpPr/>
      </xdr:nvCxnSpPr>
      <xdr:spPr>
        <a:xfrm>
          <a:off x="19545300" y="10109708"/>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8395</xdr:rowOff>
    </xdr:from>
    <xdr:to>
      <xdr:col>29</xdr:col>
      <xdr:colOff>568325</xdr:colOff>
      <xdr:row>58</xdr:row>
      <xdr:rowOff>109995</xdr:rowOff>
    </xdr:to>
    <xdr:sp macro="" textlink="">
      <xdr:nvSpPr>
        <xdr:cNvPr id="772" name="フローチャート : 判断 771"/>
        <xdr:cNvSpPr/>
      </xdr:nvSpPr>
      <xdr:spPr>
        <a:xfrm>
          <a:off x="20383500" y="99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126522</xdr:rowOff>
    </xdr:from>
    <xdr:ext cx="469744" cy="259045"/>
    <xdr:sp macro="" textlink="">
      <xdr:nvSpPr>
        <xdr:cNvPr id="773" name="テキスト ボックス 772"/>
        <xdr:cNvSpPr txBox="1"/>
      </xdr:nvSpPr>
      <xdr:spPr>
        <a:xfrm>
          <a:off x="20199427" y="972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139547</xdr:rowOff>
    </xdr:from>
    <xdr:to>
      <xdr:col>28</xdr:col>
      <xdr:colOff>314325</xdr:colOff>
      <xdr:row>58</xdr:row>
      <xdr:rowOff>165608</xdr:rowOff>
    </xdr:to>
    <xdr:cxnSp macro="">
      <xdr:nvCxnSpPr>
        <xdr:cNvPr id="774" name="直線コネクタ 773"/>
        <xdr:cNvCxnSpPr/>
      </xdr:nvCxnSpPr>
      <xdr:spPr>
        <a:xfrm>
          <a:off x="18656300" y="10083647"/>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51</xdr:rowOff>
    </xdr:from>
    <xdr:to>
      <xdr:col>28</xdr:col>
      <xdr:colOff>365125</xdr:colOff>
      <xdr:row>58</xdr:row>
      <xdr:rowOff>101651</xdr:rowOff>
    </xdr:to>
    <xdr:sp macro="" textlink="">
      <xdr:nvSpPr>
        <xdr:cNvPr id="775" name="フローチャート : 判断 774"/>
        <xdr:cNvSpPr/>
      </xdr:nvSpPr>
      <xdr:spPr>
        <a:xfrm>
          <a:off x="19494500" y="99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118178</xdr:rowOff>
    </xdr:from>
    <xdr:ext cx="469744" cy="259045"/>
    <xdr:sp macro="" textlink="">
      <xdr:nvSpPr>
        <xdr:cNvPr id="776" name="テキスト ボックス 775"/>
        <xdr:cNvSpPr txBox="1"/>
      </xdr:nvSpPr>
      <xdr:spPr>
        <a:xfrm>
          <a:off x="19310427" y="971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79984</xdr:rowOff>
    </xdr:from>
    <xdr:to>
      <xdr:col>27</xdr:col>
      <xdr:colOff>161925</xdr:colOff>
      <xdr:row>58</xdr:row>
      <xdr:rowOff>10134</xdr:rowOff>
    </xdr:to>
    <xdr:sp macro="" textlink="">
      <xdr:nvSpPr>
        <xdr:cNvPr id="777" name="フローチャート : 判断 776"/>
        <xdr:cNvSpPr/>
      </xdr:nvSpPr>
      <xdr:spPr>
        <a:xfrm>
          <a:off x="18605500" y="98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26661</xdr:rowOff>
    </xdr:from>
    <xdr:ext cx="469744" cy="259045"/>
    <xdr:sp macro="" textlink="">
      <xdr:nvSpPr>
        <xdr:cNvPr id="778" name="テキスト ボックス 777"/>
        <xdr:cNvSpPr txBox="1"/>
      </xdr:nvSpPr>
      <xdr:spPr>
        <a:xfrm>
          <a:off x="18421427" y="96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135077</xdr:rowOff>
    </xdr:from>
    <xdr:to>
      <xdr:col>32</xdr:col>
      <xdr:colOff>238125</xdr:colOff>
      <xdr:row>59</xdr:row>
      <xdr:rowOff>65227</xdr:rowOff>
    </xdr:to>
    <xdr:sp macro="" textlink="">
      <xdr:nvSpPr>
        <xdr:cNvPr id="784" name="円/楕円 783"/>
        <xdr:cNvSpPr/>
      </xdr:nvSpPr>
      <xdr:spPr>
        <a:xfrm>
          <a:off x="22110700" y="100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50004</xdr:rowOff>
    </xdr:from>
    <xdr:ext cx="378565" cy="259045"/>
    <xdr:sp macro="" textlink="">
      <xdr:nvSpPr>
        <xdr:cNvPr id="785" name="貸付金該当値テキスト"/>
        <xdr:cNvSpPr txBox="1"/>
      </xdr:nvSpPr>
      <xdr:spPr>
        <a:xfrm>
          <a:off x="22212300" y="99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127838</xdr:rowOff>
    </xdr:from>
    <xdr:to>
      <xdr:col>31</xdr:col>
      <xdr:colOff>85725</xdr:colOff>
      <xdr:row>59</xdr:row>
      <xdr:rowOff>57988</xdr:rowOff>
    </xdr:to>
    <xdr:sp macro="" textlink="">
      <xdr:nvSpPr>
        <xdr:cNvPr id="786" name="円/楕円 785"/>
        <xdr:cNvSpPr/>
      </xdr:nvSpPr>
      <xdr:spPr>
        <a:xfrm>
          <a:off x="21272500" y="100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49115</xdr:rowOff>
    </xdr:from>
    <xdr:ext cx="378565" cy="259045"/>
    <xdr:sp macro="" textlink="">
      <xdr:nvSpPr>
        <xdr:cNvPr id="787" name="テキスト ボックス 786"/>
        <xdr:cNvSpPr txBox="1"/>
      </xdr:nvSpPr>
      <xdr:spPr>
        <a:xfrm>
          <a:off x="21134017" y="1016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121971</xdr:rowOff>
    </xdr:from>
    <xdr:to>
      <xdr:col>29</xdr:col>
      <xdr:colOff>568325</xdr:colOff>
      <xdr:row>59</xdr:row>
      <xdr:rowOff>52121</xdr:rowOff>
    </xdr:to>
    <xdr:sp macro="" textlink="">
      <xdr:nvSpPr>
        <xdr:cNvPr id="788" name="円/楕円 787"/>
        <xdr:cNvSpPr/>
      </xdr:nvSpPr>
      <xdr:spPr>
        <a:xfrm>
          <a:off x="20383500" y="100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43248</xdr:rowOff>
    </xdr:from>
    <xdr:ext cx="469744" cy="259045"/>
    <xdr:sp macro="" textlink="">
      <xdr:nvSpPr>
        <xdr:cNvPr id="789" name="テキスト ボックス 788"/>
        <xdr:cNvSpPr txBox="1"/>
      </xdr:nvSpPr>
      <xdr:spPr>
        <a:xfrm>
          <a:off x="20199427" y="1015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114808</xdr:rowOff>
    </xdr:from>
    <xdr:to>
      <xdr:col>28</xdr:col>
      <xdr:colOff>365125</xdr:colOff>
      <xdr:row>59</xdr:row>
      <xdr:rowOff>44958</xdr:rowOff>
    </xdr:to>
    <xdr:sp macro="" textlink="">
      <xdr:nvSpPr>
        <xdr:cNvPr id="790" name="円/楕円 789"/>
        <xdr:cNvSpPr/>
      </xdr:nvSpPr>
      <xdr:spPr>
        <a:xfrm>
          <a:off x="194945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36085</xdr:rowOff>
    </xdr:from>
    <xdr:ext cx="469744" cy="259045"/>
    <xdr:sp macro="" textlink="">
      <xdr:nvSpPr>
        <xdr:cNvPr id="791" name="テキスト ボックス 790"/>
        <xdr:cNvSpPr txBox="1"/>
      </xdr:nvSpPr>
      <xdr:spPr>
        <a:xfrm>
          <a:off x="193104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88747</xdr:rowOff>
    </xdr:from>
    <xdr:to>
      <xdr:col>27</xdr:col>
      <xdr:colOff>161925</xdr:colOff>
      <xdr:row>59</xdr:row>
      <xdr:rowOff>18897</xdr:rowOff>
    </xdr:to>
    <xdr:sp macro="" textlink="">
      <xdr:nvSpPr>
        <xdr:cNvPr id="792" name="円/楕円 791"/>
        <xdr:cNvSpPr/>
      </xdr:nvSpPr>
      <xdr:spPr>
        <a:xfrm>
          <a:off x="18605500" y="100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10024</xdr:rowOff>
    </xdr:from>
    <xdr:ext cx="469744" cy="259045"/>
    <xdr:sp macro="" textlink="">
      <xdr:nvSpPr>
        <xdr:cNvPr id="793" name="テキスト ボックス 792"/>
        <xdr:cNvSpPr txBox="1"/>
      </xdr:nvSpPr>
      <xdr:spPr>
        <a:xfrm>
          <a:off x="18421427" y="1012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5" name="テキスト ボックス 80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1" name="テキスト ボックス 81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19" name="直線コネクタ 818"/>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0"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1" name="直線コネクタ 820"/>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2"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3" name="直線コネクタ 822"/>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51460</xdr:rowOff>
    </xdr:from>
    <xdr:to>
      <xdr:col>32</xdr:col>
      <xdr:colOff>187325</xdr:colOff>
      <xdr:row>74</xdr:row>
      <xdr:rowOff>52974</xdr:rowOff>
    </xdr:to>
    <xdr:cxnSp macro="">
      <xdr:nvCxnSpPr>
        <xdr:cNvPr id="824" name="直線コネクタ 823"/>
        <xdr:cNvCxnSpPr/>
      </xdr:nvCxnSpPr>
      <xdr:spPr>
        <a:xfrm>
          <a:off x="21323300" y="12738760"/>
          <a:ext cx="838200" cy="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25"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6" name="フローチャート : 判断 825"/>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51460</xdr:rowOff>
    </xdr:from>
    <xdr:to>
      <xdr:col>31</xdr:col>
      <xdr:colOff>34925</xdr:colOff>
      <xdr:row>74</xdr:row>
      <xdr:rowOff>102971</xdr:rowOff>
    </xdr:to>
    <xdr:cxnSp macro="">
      <xdr:nvCxnSpPr>
        <xdr:cNvPr id="827" name="直線コネクタ 826"/>
        <xdr:cNvCxnSpPr/>
      </xdr:nvCxnSpPr>
      <xdr:spPr>
        <a:xfrm flipV="1">
          <a:off x="20434300" y="12738760"/>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70678</xdr:rowOff>
    </xdr:from>
    <xdr:to>
      <xdr:col>31</xdr:col>
      <xdr:colOff>85725</xdr:colOff>
      <xdr:row>77</xdr:row>
      <xdr:rowOff>828</xdr:rowOff>
    </xdr:to>
    <xdr:sp macro="" textlink="">
      <xdr:nvSpPr>
        <xdr:cNvPr id="828" name="フローチャート : 判断 827"/>
        <xdr:cNvSpPr/>
      </xdr:nvSpPr>
      <xdr:spPr>
        <a:xfrm>
          <a:off x="21272500" y="13100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163405</xdr:rowOff>
    </xdr:from>
    <xdr:ext cx="534377" cy="259045"/>
    <xdr:sp macro="" textlink="">
      <xdr:nvSpPr>
        <xdr:cNvPr id="829" name="テキスト ボックス 828"/>
        <xdr:cNvSpPr txBox="1"/>
      </xdr:nvSpPr>
      <xdr:spPr>
        <a:xfrm>
          <a:off x="21056111" y="1319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45,174</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102971</xdr:rowOff>
    </xdr:from>
    <xdr:to>
      <xdr:col>29</xdr:col>
      <xdr:colOff>517525</xdr:colOff>
      <xdr:row>74</xdr:row>
      <xdr:rowOff>115577</xdr:rowOff>
    </xdr:to>
    <xdr:cxnSp macro="">
      <xdr:nvCxnSpPr>
        <xdr:cNvPr id="830" name="直線コネクタ 829"/>
        <xdr:cNvCxnSpPr/>
      </xdr:nvCxnSpPr>
      <xdr:spPr>
        <a:xfrm flipV="1">
          <a:off x="19545300" y="12790271"/>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98577</xdr:rowOff>
    </xdr:from>
    <xdr:to>
      <xdr:col>29</xdr:col>
      <xdr:colOff>568325</xdr:colOff>
      <xdr:row>77</xdr:row>
      <xdr:rowOff>28727</xdr:rowOff>
    </xdr:to>
    <xdr:sp macro="" textlink="">
      <xdr:nvSpPr>
        <xdr:cNvPr id="831" name="フローチャート : 判断 830"/>
        <xdr:cNvSpPr/>
      </xdr:nvSpPr>
      <xdr:spPr>
        <a:xfrm>
          <a:off x="20383500" y="1312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19854</xdr:rowOff>
    </xdr:from>
    <xdr:ext cx="534377" cy="259045"/>
    <xdr:sp macro="" textlink="">
      <xdr:nvSpPr>
        <xdr:cNvPr id="832" name="テキスト ボックス 831"/>
        <xdr:cNvSpPr txBox="1"/>
      </xdr:nvSpPr>
      <xdr:spPr>
        <a:xfrm>
          <a:off x="20167111" y="132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42,611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115577</xdr:rowOff>
    </xdr:from>
    <xdr:to>
      <xdr:col>28</xdr:col>
      <xdr:colOff>314325</xdr:colOff>
      <xdr:row>74</xdr:row>
      <xdr:rowOff>141159</xdr:rowOff>
    </xdr:to>
    <xdr:cxnSp macro="">
      <xdr:nvCxnSpPr>
        <xdr:cNvPr id="833" name="直線コネクタ 832"/>
        <xdr:cNvCxnSpPr/>
      </xdr:nvCxnSpPr>
      <xdr:spPr>
        <a:xfrm flipV="1">
          <a:off x="18656300" y="12802877"/>
          <a:ext cx="8890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92895</xdr:rowOff>
    </xdr:from>
    <xdr:to>
      <xdr:col>28</xdr:col>
      <xdr:colOff>365125</xdr:colOff>
      <xdr:row>77</xdr:row>
      <xdr:rowOff>23045</xdr:rowOff>
    </xdr:to>
    <xdr:sp macro="" textlink="">
      <xdr:nvSpPr>
        <xdr:cNvPr id="834" name="フローチャート : 判断 833"/>
        <xdr:cNvSpPr/>
      </xdr:nvSpPr>
      <xdr:spPr>
        <a:xfrm>
          <a:off x="19494500" y="1312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14172</xdr:rowOff>
    </xdr:from>
    <xdr:ext cx="534377" cy="259045"/>
    <xdr:sp macro="" textlink="">
      <xdr:nvSpPr>
        <xdr:cNvPr id="835" name="テキスト ボックス 834"/>
        <xdr:cNvSpPr txBox="1"/>
      </xdr:nvSpPr>
      <xdr:spPr>
        <a:xfrm>
          <a:off x="19278111" y="132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43,133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98033</xdr:rowOff>
    </xdr:from>
    <xdr:to>
      <xdr:col>27</xdr:col>
      <xdr:colOff>161925</xdr:colOff>
      <xdr:row>77</xdr:row>
      <xdr:rowOff>28183</xdr:rowOff>
    </xdr:to>
    <xdr:sp macro="" textlink="">
      <xdr:nvSpPr>
        <xdr:cNvPr id="836" name="フローチャート : 判断 835"/>
        <xdr:cNvSpPr/>
      </xdr:nvSpPr>
      <xdr:spPr>
        <a:xfrm>
          <a:off x="18605500" y="131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19310</xdr:rowOff>
    </xdr:from>
    <xdr:ext cx="534377" cy="259045"/>
    <xdr:sp macro="" textlink="">
      <xdr:nvSpPr>
        <xdr:cNvPr id="837" name="テキスト ボックス 836"/>
        <xdr:cNvSpPr txBox="1"/>
      </xdr:nvSpPr>
      <xdr:spPr>
        <a:xfrm>
          <a:off x="18389111" y="132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2174</xdr:rowOff>
    </xdr:from>
    <xdr:to>
      <xdr:col>32</xdr:col>
      <xdr:colOff>238125</xdr:colOff>
      <xdr:row>74</xdr:row>
      <xdr:rowOff>103774</xdr:rowOff>
    </xdr:to>
    <xdr:sp macro="" textlink="">
      <xdr:nvSpPr>
        <xdr:cNvPr id="843" name="円/楕円 842"/>
        <xdr:cNvSpPr/>
      </xdr:nvSpPr>
      <xdr:spPr>
        <a:xfrm>
          <a:off x="22110700" y="126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25051</xdr:rowOff>
    </xdr:from>
    <xdr:ext cx="534377" cy="259045"/>
    <xdr:sp macro="" textlink="">
      <xdr:nvSpPr>
        <xdr:cNvPr id="844" name="繰出金該当値テキスト"/>
        <xdr:cNvSpPr txBox="1"/>
      </xdr:nvSpPr>
      <xdr:spPr>
        <a:xfrm>
          <a:off x="22212300" y="1254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82,967</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660</xdr:rowOff>
    </xdr:from>
    <xdr:to>
      <xdr:col>31</xdr:col>
      <xdr:colOff>85725</xdr:colOff>
      <xdr:row>74</xdr:row>
      <xdr:rowOff>102260</xdr:rowOff>
    </xdr:to>
    <xdr:sp macro="" textlink="">
      <xdr:nvSpPr>
        <xdr:cNvPr id="845" name="円/楕円 844"/>
        <xdr:cNvSpPr/>
      </xdr:nvSpPr>
      <xdr:spPr>
        <a:xfrm>
          <a:off x="21272500" y="126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118787</xdr:rowOff>
    </xdr:from>
    <xdr:ext cx="534377" cy="259045"/>
    <xdr:sp macro="" textlink="">
      <xdr:nvSpPr>
        <xdr:cNvPr id="846" name="テキスト ボックス 845"/>
        <xdr:cNvSpPr txBox="1"/>
      </xdr:nvSpPr>
      <xdr:spPr>
        <a:xfrm>
          <a:off x="21056111" y="124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83,106</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52171</xdr:rowOff>
    </xdr:from>
    <xdr:to>
      <xdr:col>29</xdr:col>
      <xdr:colOff>568325</xdr:colOff>
      <xdr:row>74</xdr:row>
      <xdr:rowOff>153771</xdr:rowOff>
    </xdr:to>
    <xdr:sp macro="" textlink="">
      <xdr:nvSpPr>
        <xdr:cNvPr id="847" name="円/楕円 846"/>
        <xdr:cNvSpPr/>
      </xdr:nvSpPr>
      <xdr:spPr>
        <a:xfrm>
          <a:off x="20383500" y="127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170298</xdr:rowOff>
    </xdr:from>
    <xdr:ext cx="534377" cy="259045"/>
    <xdr:sp macro="" textlink="">
      <xdr:nvSpPr>
        <xdr:cNvPr id="848" name="テキスト ボックス 847"/>
        <xdr:cNvSpPr txBox="1"/>
      </xdr:nvSpPr>
      <xdr:spPr>
        <a:xfrm>
          <a:off x="20167111" y="1251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78,374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64777</xdr:rowOff>
    </xdr:from>
    <xdr:to>
      <xdr:col>28</xdr:col>
      <xdr:colOff>365125</xdr:colOff>
      <xdr:row>74</xdr:row>
      <xdr:rowOff>166377</xdr:rowOff>
    </xdr:to>
    <xdr:sp macro="" textlink="">
      <xdr:nvSpPr>
        <xdr:cNvPr id="849" name="円/楕円 848"/>
        <xdr:cNvSpPr/>
      </xdr:nvSpPr>
      <xdr:spPr>
        <a:xfrm>
          <a:off x="19494500" y="1275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11454</xdr:rowOff>
    </xdr:from>
    <xdr:ext cx="534377" cy="259045"/>
    <xdr:sp macro="" textlink="">
      <xdr:nvSpPr>
        <xdr:cNvPr id="850" name="テキスト ボックス 849"/>
        <xdr:cNvSpPr txBox="1"/>
      </xdr:nvSpPr>
      <xdr:spPr>
        <a:xfrm>
          <a:off x="19278111" y="125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77,216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90359</xdr:rowOff>
    </xdr:from>
    <xdr:to>
      <xdr:col>27</xdr:col>
      <xdr:colOff>161925</xdr:colOff>
      <xdr:row>75</xdr:row>
      <xdr:rowOff>20509</xdr:rowOff>
    </xdr:to>
    <xdr:sp macro="" textlink="">
      <xdr:nvSpPr>
        <xdr:cNvPr id="851" name="円/楕円 850"/>
        <xdr:cNvSpPr/>
      </xdr:nvSpPr>
      <xdr:spPr>
        <a:xfrm>
          <a:off x="18605500" y="1277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37036</xdr:rowOff>
    </xdr:from>
    <xdr:ext cx="534377" cy="259045"/>
    <xdr:sp macro="" textlink="">
      <xdr:nvSpPr>
        <xdr:cNvPr id="852" name="テキスト ボックス 851"/>
        <xdr:cNvSpPr txBox="1"/>
      </xdr:nvSpPr>
      <xdr:spPr>
        <a:xfrm>
          <a:off x="18389111" y="1255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物件費については、</a:t>
          </a:r>
          <a:r>
            <a:rPr kumimoji="1" lang="ja-JP" altLang="ja-JP" sz="1200">
              <a:solidFill>
                <a:schemeClr val="dk1"/>
              </a:solidFill>
              <a:effectLst/>
              <a:latin typeface="+mn-lt"/>
              <a:ea typeface="+mn-ea"/>
              <a:cs typeface="+mn-cs"/>
            </a:rPr>
            <a:t>「第１期相生市行財政健全化計画」に基づく歳出削減により、類似団体との比較で低い数値となって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今後も、</a:t>
          </a:r>
          <a:r>
            <a:rPr kumimoji="1" lang="ja-JP" altLang="en-US" sz="1200">
              <a:solidFill>
                <a:schemeClr val="dk1"/>
              </a:solidFill>
              <a:effectLst/>
              <a:latin typeface="+mn-lt"/>
              <a:ea typeface="+mn-ea"/>
              <a:cs typeface="+mn-cs"/>
            </a:rPr>
            <a:t>「第３期相生市行財政健全化計画」に基づき、各事業について事業内容をゼロベースで</a:t>
          </a:r>
          <a:r>
            <a:rPr kumimoji="1" lang="ja-JP" altLang="ja-JP" sz="1200">
              <a:solidFill>
                <a:schemeClr val="dk1"/>
              </a:solidFill>
              <a:effectLst/>
              <a:latin typeface="+mn-lt"/>
              <a:ea typeface="+mn-ea"/>
              <a:cs typeface="+mn-cs"/>
            </a:rPr>
            <a:t>見直しを図り、更なるコスト削減に努める。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扶助費については、生活保護費が類似団体よりも人口１人当たり決算額で</a:t>
          </a:r>
          <a:r>
            <a:rPr kumimoji="1" lang="en-US" altLang="ja-JP" sz="1200">
              <a:solidFill>
                <a:schemeClr val="dk1"/>
              </a:solidFill>
              <a:effectLst/>
              <a:latin typeface="+mn-lt"/>
              <a:ea typeface="+mn-ea"/>
              <a:cs typeface="+mn-cs"/>
            </a:rPr>
            <a:t>35.9</a:t>
          </a:r>
          <a:r>
            <a:rPr kumimoji="1" lang="ja-JP" altLang="en-US" sz="1200">
              <a:solidFill>
                <a:schemeClr val="dk1"/>
              </a:solidFill>
              <a:effectLst/>
              <a:latin typeface="+mn-lt"/>
              <a:ea typeface="+mn-ea"/>
              <a:cs typeface="+mn-cs"/>
            </a:rPr>
            <a:t>％も高くなっているため、類似団体平均を上回っている。また、生活保護費の上昇が、数値の上昇の原因となっているため、</a:t>
          </a:r>
          <a:r>
            <a:rPr kumimoji="1" lang="ja-JP" altLang="ja-JP" sz="1200">
              <a:solidFill>
                <a:schemeClr val="dk1"/>
              </a:solidFill>
              <a:effectLst/>
              <a:latin typeface="+mn-lt"/>
              <a:ea typeface="+mn-ea"/>
              <a:cs typeface="+mn-cs"/>
            </a:rPr>
            <a:t>　今後、資格審査の適正化や各種手当への特別加算等の見直しを進めていくことで抑制に努める。</a:t>
          </a:r>
          <a:endParaRPr lang="ja-JP" altLang="ja-JP" sz="1200">
            <a:effectLst/>
          </a:endParaRPr>
        </a:p>
        <a:p>
          <a:r>
            <a:rPr lang="ja-JP" altLang="en-US" sz="1200">
              <a:effectLst/>
            </a:rPr>
            <a:t>　</a:t>
          </a:r>
          <a:r>
            <a:rPr kumimoji="1" lang="ja-JP" altLang="ja-JP" sz="1200">
              <a:solidFill>
                <a:schemeClr val="dk1"/>
              </a:solidFill>
              <a:effectLst/>
              <a:latin typeface="+mn-lt"/>
              <a:ea typeface="+mn-ea"/>
              <a:cs typeface="+mn-cs"/>
            </a:rPr>
            <a:t>繰出金</a:t>
          </a:r>
          <a:r>
            <a:rPr kumimoji="1" lang="ja-JP" altLang="en-US" sz="1200">
              <a:solidFill>
                <a:schemeClr val="dk1"/>
              </a:solidFill>
              <a:effectLst/>
              <a:latin typeface="+mn-lt"/>
              <a:ea typeface="+mn-ea"/>
              <a:cs typeface="+mn-cs"/>
            </a:rPr>
            <a:t>については、</a:t>
          </a:r>
          <a:r>
            <a:rPr kumimoji="1" lang="ja-JP" altLang="ja-JP" sz="1200">
              <a:solidFill>
                <a:schemeClr val="dk1"/>
              </a:solidFill>
              <a:effectLst/>
              <a:latin typeface="+mn-lt"/>
              <a:ea typeface="+mn-ea"/>
              <a:cs typeface="+mn-cs"/>
            </a:rPr>
            <a:t>類似団体</a:t>
          </a:r>
          <a:r>
            <a:rPr kumimoji="1" lang="ja-JP" altLang="en-US" sz="1200">
              <a:solidFill>
                <a:schemeClr val="dk1"/>
              </a:solidFill>
              <a:effectLst/>
              <a:latin typeface="+mn-lt"/>
              <a:ea typeface="+mn-ea"/>
              <a:cs typeface="+mn-cs"/>
            </a:rPr>
            <a:t>の平均を大幅に上回っているのは、</a:t>
          </a:r>
          <a:r>
            <a:rPr kumimoji="1" lang="ja-JP" altLang="ja-JP" sz="1200">
              <a:solidFill>
                <a:schemeClr val="dk1"/>
              </a:solidFill>
              <a:effectLst/>
              <a:latin typeface="+mn-lt"/>
              <a:ea typeface="+mn-ea"/>
              <a:cs typeface="+mn-cs"/>
            </a:rPr>
            <a:t>下水道事業会計において過去に整備費に多額の起債を発行し、その元利償還金が膨らんでいるからである。今後、下水道事業会計では独立採算の原則に立ち返って徹底した経費の抑制を行うとともに、定期的に使用料の見直しを行うなど健全化に努め、繰出金の抑制を図</a:t>
          </a:r>
          <a:r>
            <a:rPr kumimoji="1" lang="ja-JP" altLang="en-US" sz="1200">
              <a:solidFill>
                <a:schemeClr val="dk1"/>
              </a:solidFill>
              <a:effectLst/>
              <a:latin typeface="+mn-lt"/>
              <a:ea typeface="+mn-ea"/>
              <a:cs typeface="+mn-cs"/>
            </a:rPr>
            <a:t>っていく。</a:t>
          </a:r>
          <a:endParaRPr lang="ja-JP" altLang="ja-JP" sz="1200">
            <a:effectLst/>
          </a:endParaRPr>
        </a:p>
        <a:p>
          <a:r>
            <a:rPr lang="ja-JP" altLang="en-US" sz="1200">
              <a:effectLst/>
            </a:rPr>
            <a:t>　普通建設事業費については、防災行政無線整備事業や小学校耐震化工事、相生市文化会館建設事業等の大型工事の影響により、数値が大幅に上昇した。今後は、事業内容について必要性や緊急性等十分に検討し、普通建設事業費の削減および平準化を図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兵庫県相生市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30,453
30,090
90.40
16,905,411
16,357,500
512,053
8,146,686
15,653,952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13.8
142.3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118146</xdr:rowOff>
    </xdr:from>
    <xdr:to>
      <xdr:col>6</xdr:col>
      <xdr:colOff>511175</xdr:colOff>
      <xdr:row>34</xdr:row>
      <xdr:rowOff>31931</xdr:rowOff>
    </xdr:to>
    <xdr:cxnSp macro="">
      <xdr:nvCxnSpPr>
        <xdr:cNvPr id="63" name="直線コネクタ 62"/>
        <xdr:cNvCxnSpPr/>
      </xdr:nvCxnSpPr>
      <xdr:spPr>
        <a:xfrm>
          <a:off x="3797300" y="5775996"/>
          <a:ext cx="8382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118146</xdr:rowOff>
    </xdr:from>
    <xdr:to>
      <xdr:col>5</xdr:col>
      <xdr:colOff>358775</xdr:colOff>
      <xdr:row>33</xdr:row>
      <xdr:rowOff>170071</xdr:rowOff>
    </xdr:to>
    <xdr:cxnSp macro="">
      <xdr:nvCxnSpPr>
        <xdr:cNvPr id="66" name="直線コネクタ 65"/>
        <xdr:cNvCxnSpPr/>
      </xdr:nvCxnSpPr>
      <xdr:spPr>
        <a:xfrm flipV="1">
          <a:off x="2908300" y="5775996"/>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7257</xdr:rowOff>
    </xdr:from>
    <xdr:to>
      <xdr:col>5</xdr:col>
      <xdr:colOff>409575</xdr:colOff>
      <xdr:row>35</xdr:row>
      <xdr:rowOff>108857</xdr:rowOff>
    </xdr:to>
    <xdr:sp macro="" textlink="">
      <xdr:nvSpPr>
        <xdr:cNvPr id="67" name="フローチャート : 判断 66"/>
        <xdr:cNvSpPr/>
      </xdr:nvSpPr>
      <xdr:spPr>
        <a:xfrm>
          <a:off x="3746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99984</xdr:rowOff>
    </xdr:from>
    <xdr:ext cx="469744" cy="259045"/>
    <xdr:sp macro="" textlink="">
      <xdr:nvSpPr>
        <xdr:cNvPr id="68" name="テキスト ボックス 67"/>
        <xdr:cNvSpPr txBox="1"/>
      </xdr:nvSpPr>
      <xdr:spPr>
        <a:xfrm>
          <a:off x="3562427" y="610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5,225</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123698</xdr:rowOff>
    </xdr:from>
    <xdr:to>
      <xdr:col>4</xdr:col>
      <xdr:colOff>155575</xdr:colOff>
      <xdr:row>33</xdr:row>
      <xdr:rowOff>170071</xdr:rowOff>
    </xdr:to>
    <xdr:cxnSp macro="">
      <xdr:nvCxnSpPr>
        <xdr:cNvPr id="69" name="直線コネクタ 68"/>
        <xdr:cNvCxnSpPr/>
      </xdr:nvCxnSpPr>
      <xdr:spPr>
        <a:xfrm>
          <a:off x="2019300" y="5781548"/>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48078</xdr:rowOff>
    </xdr:from>
    <xdr:to>
      <xdr:col>4</xdr:col>
      <xdr:colOff>206375</xdr:colOff>
      <xdr:row>35</xdr:row>
      <xdr:rowOff>149678</xdr:rowOff>
    </xdr:to>
    <xdr:sp macro="" textlink="">
      <xdr:nvSpPr>
        <xdr:cNvPr id="70" name="フローチャート :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140805</xdr:rowOff>
    </xdr:from>
    <xdr:ext cx="469744" cy="259045"/>
    <xdr:sp macro="" textlink="">
      <xdr:nvSpPr>
        <xdr:cNvPr id="71" name="テキスト ボックス 70"/>
        <xdr:cNvSpPr txBox="1"/>
      </xdr:nvSpPr>
      <xdr:spPr>
        <a:xfrm>
          <a:off x="2673427"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92674</xdr:rowOff>
    </xdr:from>
    <xdr:to>
      <xdr:col>2</xdr:col>
      <xdr:colOff>638175</xdr:colOff>
      <xdr:row>33</xdr:row>
      <xdr:rowOff>123698</xdr:rowOff>
    </xdr:to>
    <xdr:cxnSp macro="">
      <xdr:nvCxnSpPr>
        <xdr:cNvPr id="72" name="直線コネクタ 71"/>
        <xdr:cNvCxnSpPr/>
      </xdr:nvCxnSpPr>
      <xdr:spPr>
        <a:xfrm>
          <a:off x="1130300" y="5579074"/>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153888</xdr:rowOff>
    </xdr:from>
    <xdr:to>
      <xdr:col>1</xdr:col>
      <xdr:colOff>485775</xdr:colOff>
      <xdr:row>34</xdr:row>
      <xdr:rowOff>84038</xdr:rowOff>
    </xdr:to>
    <xdr:sp macro="" textlink="">
      <xdr:nvSpPr>
        <xdr:cNvPr id="75" name="フローチャート : 判断 74"/>
        <xdr:cNvSpPr/>
      </xdr:nvSpPr>
      <xdr:spPr>
        <a:xfrm>
          <a:off x="1079500" y="58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75165</xdr:rowOff>
    </xdr:from>
    <xdr:ext cx="469744" cy="259045"/>
    <xdr:sp macro="" textlink="">
      <xdr:nvSpPr>
        <xdr:cNvPr id="76" name="テキスト ボックス 75"/>
        <xdr:cNvSpPr txBox="1"/>
      </xdr:nvSpPr>
      <xdr:spPr>
        <a:xfrm>
          <a:off x="895427" y="590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152581</xdr:rowOff>
    </xdr:from>
    <xdr:to>
      <xdr:col>6</xdr:col>
      <xdr:colOff>561975</xdr:colOff>
      <xdr:row>34</xdr:row>
      <xdr:rowOff>82731</xdr:rowOff>
    </xdr:to>
    <xdr:sp macro="" textlink="">
      <xdr:nvSpPr>
        <xdr:cNvPr id="82" name="円/楕円 81"/>
        <xdr:cNvSpPr/>
      </xdr:nvSpPr>
      <xdr:spPr>
        <a:xfrm>
          <a:off x="45847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4008</xdr:rowOff>
    </xdr:from>
    <xdr:ext cx="469744" cy="259045"/>
    <xdr:sp macro="" textlink="">
      <xdr:nvSpPr>
        <xdr:cNvPr id="83" name="議会費該当値テキスト"/>
        <xdr:cNvSpPr txBox="1"/>
      </xdr:nvSpPr>
      <xdr:spPr>
        <a:xfrm>
          <a:off x="4686300" y="566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67346</xdr:rowOff>
    </xdr:from>
    <xdr:to>
      <xdr:col>5</xdr:col>
      <xdr:colOff>409575</xdr:colOff>
      <xdr:row>33</xdr:row>
      <xdr:rowOff>168946</xdr:rowOff>
    </xdr:to>
    <xdr:sp macro="" textlink="">
      <xdr:nvSpPr>
        <xdr:cNvPr id="84" name="円/楕円 83"/>
        <xdr:cNvSpPr/>
      </xdr:nvSpPr>
      <xdr:spPr>
        <a:xfrm>
          <a:off x="3746500" y="57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14023</xdr:rowOff>
    </xdr:from>
    <xdr:ext cx="469744" cy="259045"/>
    <xdr:sp macro="" textlink="">
      <xdr:nvSpPr>
        <xdr:cNvPr id="85" name="テキスト ボックス 84"/>
        <xdr:cNvSpPr txBox="1"/>
      </xdr:nvSpPr>
      <xdr:spPr>
        <a:xfrm>
          <a:off x="3562427" y="550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119271</xdr:rowOff>
    </xdr:from>
    <xdr:to>
      <xdr:col>4</xdr:col>
      <xdr:colOff>206375</xdr:colOff>
      <xdr:row>34</xdr:row>
      <xdr:rowOff>49421</xdr:rowOff>
    </xdr:to>
    <xdr:sp macro="" textlink="">
      <xdr:nvSpPr>
        <xdr:cNvPr id="86" name="円/楕円 85"/>
        <xdr:cNvSpPr/>
      </xdr:nvSpPr>
      <xdr:spPr>
        <a:xfrm>
          <a:off x="2857500" y="57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65948</xdr:rowOff>
    </xdr:from>
    <xdr:ext cx="469744" cy="259045"/>
    <xdr:sp macro="" textlink="">
      <xdr:nvSpPr>
        <xdr:cNvPr id="87" name="テキスト ボックス 86"/>
        <xdr:cNvSpPr txBox="1"/>
      </xdr:nvSpPr>
      <xdr:spPr>
        <a:xfrm>
          <a:off x="2673427" y="555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72898</xdr:rowOff>
    </xdr:from>
    <xdr:to>
      <xdr:col>3</xdr:col>
      <xdr:colOff>3175</xdr:colOff>
      <xdr:row>34</xdr:row>
      <xdr:rowOff>3048</xdr:rowOff>
    </xdr:to>
    <xdr:sp macro="" textlink="">
      <xdr:nvSpPr>
        <xdr:cNvPr id="88" name="円/楕円 87"/>
        <xdr:cNvSpPr/>
      </xdr:nvSpPr>
      <xdr:spPr>
        <a:xfrm>
          <a:off x="19685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19575</xdr:rowOff>
    </xdr:from>
    <xdr:ext cx="469744" cy="259045"/>
    <xdr:sp macro="" textlink="">
      <xdr:nvSpPr>
        <xdr:cNvPr id="89" name="テキスト ボックス 88"/>
        <xdr:cNvSpPr txBox="1"/>
      </xdr:nvSpPr>
      <xdr:spPr>
        <a:xfrm>
          <a:off x="1784427"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41874</xdr:rowOff>
    </xdr:from>
    <xdr:to>
      <xdr:col>1</xdr:col>
      <xdr:colOff>485775</xdr:colOff>
      <xdr:row>32</xdr:row>
      <xdr:rowOff>143474</xdr:rowOff>
    </xdr:to>
    <xdr:sp macro="" textlink="">
      <xdr:nvSpPr>
        <xdr:cNvPr id="90" name="円/楕円 89"/>
        <xdr:cNvSpPr/>
      </xdr:nvSpPr>
      <xdr:spPr>
        <a:xfrm>
          <a:off x="1079500" y="55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160001</xdr:rowOff>
    </xdr:from>
    <xdr:ext cx="469744" cy="259045"/>
    <xdr:sp macro="" textlink="">
      <xdr:nvSpPr>
        <xdr:cNvPr id="91" name="テキスト ボックス 90"/>
        <xdr:cNvSpPr txBox="1"/>
      </xdr:nvSpPr>
      <xdr:spPr>
        <a:xfrm>
          <a:off x="895427" y="53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140363</xdr:rowOff>
    </xdr:from>
    <xdr:to>
      <xdr:col>6</xdr:col>
      <xdr:colOff>511175</xdr:colOff>
      <xdr:row>57</xdr:row>
      <xdr:rowOff>168466</xdr:rowOff>
    </xdr:to>
    <xdr:cxnSp macro="">
      <xdr:nvCxnSpPr>
        <xdr:cNvPr id="120" name="直線コネクタ 119"/>
        <xdr:cNvCxnSpPr/>
      </xdr:nvCxnSpPr>
      <xdr:spPr>
        <a:xfrm>
          <a:off x="3797300" y="9913013"/>
          <a:ext cx="838200" cy="2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129485</xdr:rowOff>
    </xdr:from>
    <xdr:to>
      <xdr:col>5</xdr:col>
      <xdr:colOff>358775</xdr:colOff>
      <xdr:row>57</xdr:row>
      <xdr:rowOff>140363</xdr:rowOff>
    </xdr:to>
    <xdr:cxnSp macro="">
      <xdr:nvCxnSpPr>
        <xdr:cNvPr id="123" name="直線コネクタ 122"/>
        <xdr:cNvCxnSpPr/>
      </xdr:nvCxnSpPr>
      <xdr:spPr>
        <a:xfrm>
          <a:off x="2908300" y="9902135"/>
          <a:ext cx="889000" cy="1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102304</xdr:rowOff>
    </xdr:from>
    <xdr:to>
      <xdr:col>5</xdr:col>
      <xdr:colOff>409575</xdr:colOff>
      <xdr:row>58</xdr:row>
      <xdr:rowOff>32454</xdr:rowOff>
    </xdr:to>
    <xdr:sp macro="" textlink="">
      <xdr:nvSpPr>
        <xdr:cNvPr id="124" name="フローチャート : 判断 123"/>
        <xdr:cNvSpPr/>
      </xdr:nvSpPr>
      <xdr:spPr>
        <a:xfrm>
          <a:off x="3746500" y="98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23581</xdr:rowOff>
    </xdr:from>
    <xdr:ext cx="534377" cy="259045"/>
    <xdr:sp macro="" textlink="">
      <xdr:nvSpPr>
        <xdr:cNvPr id="125" name="テキスト ボックス 124"/>
        <xdr:cNvSpPr txBox="1"/>
      </xdr:nvSpPr>
      <xdr:spPr>
        <a:xfrm>
          <a:off x="3530111" y="996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129485</xdr:rowOff>
    </xdr:from>
    <xdr:to>
      <xdr:col>4</xdr:col>
      <xdr:colOff>155575</xdr:colOff>
      <xdr:row>57</xdr:row>
      <xdr:rowOff>169521</xdr:rowOff>
    </xdr:to>
    <xdr:cxnSp macro="">
      <xdr:nvCxnSpPr>
        <xdr:cNvPr id="126" name="直線コネクタ 125"/>
        <xdr:cNvCxnSpPr/>
      </xdr:nvCxnSpPr>
      <xdr:spPr>
        <a:xfrm flipV="1">
          <a:off x="2019300" y="9902135"/>
          <a:ext cx="889000" cy="4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7503</xdr:rowOff>
    </xdr:from>
    <xdr:to>
      <xdr:col>4</xdr:col>
      <xdr:colOff>206375</xdr:colOff>
      <xdr:row>57</xdr:row>
      <xdr:rowOff>109103</xdr:rowOff>
    </xdr:to>
    <xdr:sp macro="" textlink="">
      <xdr:nvSpPr>
        <xdr:cNvPr id="127" name="フローチャート : 判断 126"/>
        <xdr:cNvSpPr/>
      </xdr:nvSpPr>
      <xdr:spPr>
        <a:xfrm>
          <a:off x="2857500" y="978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125630</xdr:rowOff>
    </xdr:from>
    <xdr:ext cx="534377" cy="259045"/>
    <xdr:sp macro="" textlink="">
      <xdr:nvSpPr>
        <xdr:cNvPr id="128" name="テキスト ボックス 127"/>
        <xdr:cNvSpPr txBox="1"/>
      </xdr:nvSpPr>
      <xdr:spPr>
        <a:xfrm>
          <a:off x="2641111" y="95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86,364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169521</xdr:rowOff>
    </xdr:from>
    <xdr:to>
      <xdr:col>2</xdr:col>
      <xdr:colOff>638175</xdr:colOff>
      <xdr:row>58</xdr:row>
      <xdr:rowOff>9093</xdr:rowOff>
    </xdr:to>
    <xdr:cxnSp macro="">
      <xdr:nvCxnSpPr>
        <xdr:cNvPr id="129" name="直線コネクタ 128"/>
        <xdr:cNvCxnSpPr/>
      </xdr:nvCxnSpPr>
      <xdr:spPr>
        <a:xfrm flipV="1">
          <a:off x="1130300" y="9942171"/>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104170</xdr:rowOff>
    </xdr:from>
    <xdr:to>
      <xdr:col>3</xdr:col>
      <xdr:colOff>3175</xdr:colOff>
      <xdr:row>58</xdr:row>
      <xdr:rowOff>34320</xdr:rowOff>
    </xdr:to>
    <xdr:sp macro="" textlink="">
      <xdr:nvSpPr>
        <xdr:cNvPr id="130" name="フローチャート : 判断 129"/>
        <xdr:cNvSpPr/>
      </xdr:nvSpPr>
      <xdr:spPr>
        <a:xfrm>
          <a:off x="1968500" y="987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50847</xdr:rowOff>
    </xdr:from>
    <xdr:ext cx="534377" cy="259045"/>
    <xdr:sp macro="" textlink="">
      <xdr:nvSpPr>
        <xdr:cNvPr id="131" name="テキスト ボックス 130"/>
        <xdr:cNvSpPr txBox="1"/>
      </xdr:nvSpPr>
      <xdr:spPr>
        <a:xfrm>
          <a:off x="1752111" y="965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94920</xdr:rowOff>
    </xdr:from>
    <xdr:to>
      <xdr:col>1</xdr:col>
      <xdr:colOff>485775</xdr:colOff>
      <xdr:row>58</xdr:row>
      <xdr:rowOff>25070</xdr:rowOff>
    </xdr:to>
    <xdr:sp macro="" textlink="">
      <xdr:nvSpPr>
        <xdr:cNvPr id="132" name="フローチャート : 判断 131"/>
        <xdr:cNvSpPr/>
      </xdr:nvSpPr>
      <xdr:spPr>
        <a:xfrm>
          <a:off x="10795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41597</xdr:rowOff>
    </xdr:from>
    <xdr:ext cx="534377" cy="259045"/>
    <xdr:sp macro="" textlink="">
      <xdr:nvSpPr>
        <xdr:cNvPr id="133" name="テキスト ボックス 132"/>
        <xdr:cNvSpPr txBox="1"/>
      </xdr:nvSpPr>
      <xdr:spPr>
        <a:xfrm>
          <a:off x="863111" y="964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117666</xdr:rowOff>
    </xdr:from>
    <xdr:to>
      <xdr:col>6</xdr:col>
      <xdr:colOff>561975</xdr:colOff>
      <xdr:row>58</xdr:row>
      <xdr:rowOff>47816</xdr:rowOff>
    </xdr:to>
    <xdr:sp macro="" textlink="">
      <xdr:nvSpPr>
        <xdr:cNvPr id="139" name="円/楕円 138"/>
        <xdr:cNvSpPr/>
      </xdr:nvSpPr>
      <xdr:spPr>
        <a:xfrm>
          <a:off x="4584700" y="98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60161</xdr:rowOff>
    </xdr:from>
    <xdr:ext cx="534377" cy="259045"/>
    <xdr:sp macro="" textlink="">
      <xdr:nvSpPr>
        <xdr:cNvPr id="140" name="総務費該当値テキスト"/>
        <xdr:cNvSpPr txBox="1"/>
      </xdr:nvSpPr>
      <xdr:spPr>
        <a:xfrm>
          <a:off x="4686300" y="983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57,450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89563</xdr:rowOff>
    </xdr:from>
    <xdr:to>
      <xdr:col>5</xdr:col>
      <xdr:colOff>409575</xdr:colOff>
      <xdr:row>58</xdr:row>
      <xdr:rowOff>19713</xdr:rowOff>
    </xdr:to>
    <xdr:sp macro="" textlink="">
      <xdr:nvSpPr>
        <xdr:cNvPr id="141" name="円/楕円 140"/>
        <xdr:cNvSpPr/>
      </xdr:nvSpPr>
      <xdr:spPr>
        <a:xfrm>
          <a:off x="3746500" y="98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36240</xdr:rowOff>
    </xdr:from>
    <xdr:ext cx="534377" cy="259045"/>
    <xdr:sp macro="" textlink="">
      <xdr:nvSpPr>
        <xdr:cNvPr id="142" name="テキスト ボックス 141"/>
        <xdr:cNvSpPr txBox="1"/>
      </xdr:nvSpPr>
      <xdr:spPr>
        <a:xfrm>
          <a:off x="3530111" y="963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64,826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78685</xdr:rowOff>
    </xdr:from>
    <xdr:to>
      <xdr:col>4</xdr:col>
      <xdr:colOff>206375</xdr:colOff>
      <xdr:row>58</xdr:row>
      <xdr:rowOff>8835</xdr:rowOff>
    </xdr:to>
    <xdr:sp macro="" textlink="">
      <xdr:nvSpPr>
        <xdr:cNvPr id="143" name="円/楕円 142"/>
        <xdr:cNvSpPr/>
      </xdr:nvSpPr>
      <xdr:spPr>
        <a:xfrm>
          <a:off x="2857500" y="985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171412</xdr:rowOff>
    </xdr:from>
    <xdr:ext cx="534377" cy="259045"/>
    <xdr:sp macro="" textlink="">
      <xdr:nvSpPr>
        <xdr:cNvPr id="144" name="テキスト ボックス 143"/>
        <xdr:cNvSpPr txBox="1"/>
      </xdr:nvSpPr>
      <xdr:spPr>
        <a:xfrm>
          <a:off x="2641111" y="994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67,681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118721</xdr:rowOff>
    </xdr:from>
    <xdr:to>
      <xdr:col>3</xdr:col>
      <xdr:colOff>3175</xdr:colOff>
      <xdr:row>58</xdr:row>
      <xdr:rowOff>48871</xdr:rowOff>
    </xdr:to>
    <xdr:sp macro="" textlink="">
      <xdr:nvSpPr>
        <xdr:cNvPr id="145" name="円/楕円 144"/>
        <xdr:cNvSpPr/>
      </xdr:nvSpPr>
      <xdr:spPr>
        <a:xfrm>
          <a:off x="1968500" y="989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39998</xdr:rowOff>
    </xdr:from>
    <xdr:ext cx="534377" cy="259045"/>
    <xdr:sp macro="" textlink="">
      <xdr:nvSpPr>
        <xdr:cNvPr id="146" name="テキスト ボックス 145"/>
        <xdr:cNvSpPr txBox="1"/>
      </xdr:nvSpPr>
      <xdr:spPr>
        <a:xfrm>
          <a:off x="1752111" y="998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57,173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129743</xdr:rowOff>
    </xdr:from>
    <xdr:to>
      <xdr:col>1</xdr:col>
      <xdr:colOff>485775</xdr:colOff>
      <xdr:row>58</xdr:row>
      <xdr:rowOff>59893</xdr:rowOff>
    </xdr:to>
    <xdr:sp macro="" textlink="">
      <xdr:nvSpPr>
        <xdr:cNvPr id="147" name="円/楕円 146"/>
        <xdr:cNvSpPr/>
      </xdr:nvSpPr>
      <xdr:spPr>
        <a:xfrm>
          <a:off x="1079500" y="99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51020</xdr:rowOff>
    </xdr:from>
    <xdr:ext cx="534377" cy="259045"/>
    <xdr:sp macro="" textlink="">
      <xdr:nvSpPr>
        <xdr:cNvPr id="148" name="テキスト ボックス 147"/>
        <xdr:cNvSpPr txBox="1"/>
      </xdr:nvSpPr>
      <xdr:spPr>
        <a:xfrm>
          <a:off x="863111" y="99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85026</xdr:rowOff>
    </xdr:from>
    <xdr:to>
      <xdr:col>6</xdr:col>
      <xdr:colOff>511175</xdr:colOff>
      <xdr:row>78</xdr:row>
      <xdr:rowOff>103268</xdr:rowOff>
    </xdr:to>
    <xdr:cxnSp macro="">
      <xdr:nvCxnSpPr>
        <xdr:cNvPr id="178" name="直線コネクタ 177"/>
        <xdr:cNvCxnSpPr/>
      </xdr:nvCxnSpPr>
      <xdr:spPr>
        <a:xfrm flipV="1">
          <a:off x="3797300" y="13458126"/>
          <a:ext cx="8382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16942</xdr:rowOff>
    </xdr:from>
    <xdr:ext cx="599010" cy="259045"/>
    <xdr:sp macro="" textlink="">
      <xdr:nvSpPr>
        <xdr:cNvPr id="179" name="民生費平均値テキスト"/>
        <xdr:cNvSpPr txBox="1"/>
      </xdr:nvSpPr>
      <xdr:spPr>
        <a:xfrm>
          <a:off x="4686300" y="13218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103268</xdr:rowOff>
    </xdr:from>
    <xdr:to>
      <xdr:col>5</xdr:col>
      <xdr:colOff>358775</xdr:colOff>
      <xdr:row>78</xdr:row>
      <xdr:rowOff>137589</xdr:rowOff>
    </xdr:to>
    <xdr:cxnSp macro="">
      <xdr:nvCxnSpPr>
        <xdr:cNvPr id="181" name="直線コネクタ 180"/>
        <xdr:cNvCxnSpPr/>
      </xdr:nvCxnSpPr>
      <xdr:spPr>
        <a:xfrm flipV="1">
          <a:off x="2908300" y="13476368"/>
          <a:ext cx="889000" cy="3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43748</xdr:rowOff>
    </xdr:from>
    <xdr:to>
      <xdr:col>5</xdr:col>
      <xdr:colOff>409575</xdr:colOff>
      <xdr:row>78</xdr:row>
      <xdr:rowOff>145348</xdr:rowOff>
    </xdr:to>
    <xdr:sp macro="" textlink="">
      <xdr:nvSpPr>
        <xdr:cNvPr id="182" name="フローチャート : 判断 181"/>
        <xdr:cNvSpPr/>
      </xdr:nvSpPr>
      <xdr:spPr>
        <a:xfrm>
          <a:off x="3746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161875</xdr:rowOff>
    </xdr:from>
    <xdr:ext cx="599010" cy="259045"/>
    <xdr:sp macro="" textlink="">
      <xdr:nvSpPr>
        <xdr:cNvPr id="183" name="テキスト ボックス 182"/>
        <xdr:cNvSpPr txBox="1"/>
      </xdr:nvSpPr>
      <xdr:spPr>
        <a:xfrm>
          <a:off x="3497794" y="131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131,851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137589</xdr:rowOff>
    </xdr:from>
    <xdr:to>
      <xdr:col>4</xdr:col>
      <xdr:colOff>155575</xdr:colOff>
      <xdr:row>78</xdr:row>
      <xdr:rowOff>155595</xdr:rowOff>
    </xdr:to>
    <xdr:cxnSp macro="">
      <xdr:nvCxnSpPr>
        <xdr:cNvPr id="184" name="直線コネクタ 183"/>
        <xdr:cNvCxnSpPr/>
      </xdr:nvCxnSpPr>
      <xdr:spPr>
        <a:xfrm flipV="1">
          <a:off x="2019300" y="13510689"/>
          <a:ext cx="889000" cy="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82465</xdr:rowOff>
    </xdr:from>
    <xdr:to>
      <xdr:col>4</xdr:col>
      <xdr:colOff>206375</xdr:colOff>
      <xdr:row>79</xdr:row>
      <xdr:rowOff>12615</xdr:rowOff>
    </xdr:to>
    <xdr:sp macro="" textlink="">
      <xdr:nvSpPr>
        <xdr:cNvPr id="185" name="フローチャート : 判断 184"/>
        <xdr:cNvSpPr/>
      </xdr:nvSpPr>
      <xdr:spPr>
        <a:xfrm>
          <a:off x="2857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29142</xdr:rowOff>
    </xdr:from>
    <xdr:ext cx="599010" cy="259045"/>
    <xdr:sp macro="" textlink="">
      <xdr:nvSpPr>
        <xdr:cNvPr id="186" name="テキスト ボックス 185"/>
        <xdr:cNvSpPr txBox="1"/>
      </xdr:nvSpPr>
      <xdr:spPr>
        <a:xfrm>
          <a:off x="2608794" y="1323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121,689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155595</xdr:rowOff>
    </xdr:from>
    <xdr:to>
      <xdr:col>2</xdr:col>
      <xdr:colOff>638175</xdr:colOff>
      <xdr:row>78</xdr:row>
      <xdr:rowOff>169601</xdr:rowOff>
    </xdr:to>
    <xdr:cxnSp macro="">
      <xdr:nvCxnSpPr>
        <xdr:cNvPr id="187" name="直線コネクタ 186"/>
        <xdr:cNvCxnSpPr/>
      </xdr:nvCxnSpPr>
      <xdr:spPr>
        <a:xfrm flipV="1">
          <a:off x="1130300" y="13528695"/>
          <a:ext cx="889000" cy="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95808</xdr:rowOff>
    </xdr:from>
    <xdr:to>
      <xdr:col>3</xdr:col>
      <xdr:colOff>3175</xdr:colOff>
      <xdr:row>79</xdr:row>
      <xdr:rowOff>25958</xdr:rowOff>
    </xdr:to>
    <xdr:sp macro="" textlink="">
      <xdr:nvSpPr>
        <xdr:cNvPr id="188" name="フローチャート : 判断 187"/>
        <xdr:cNvSpPr/>
      </xdr:nvSpPr>
      <xdr:spPr>
        <a:xfrm>
          <a:off x="1968500" y="134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42485</xdr:rowOff>
    </xdr:from>
    <xdr:ext cx="599010" cy="259045"/>
    <xdr:sp macro="" textlink="">
      <xdr:nvSpPr>
        <xdr:cNvPr id="189" name="テキスト ボックス 188"/>
        <xdr:cNvSpPr txBox="1"/>
      </xdr:nvSpPr>
      <xdr:spPr>
        <a:xfrm>
          <a:off x="1719794" y="1324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118,187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96802</xdr:rowOff>
    </xdr:from>
    <xdr:to>
      <xdr:col>1</xdr:col>
      <xdr:colOff>485775</xdr:colOff>
      <xdr:row>79</xdr:row>
      <xdr:rowOff>26952</xdr:rowOff>
    </xdr:to>
    <xdr:sp macro="" textlink="">
      <xdr:nvSpPr>
        <xdr:cNvPr id="190" name="フローチャート : 判断 189"/>
        <xdr:cNvSpPr/>
      </xdr:nvSpPr>
      <xdr:spPr>
        <a:xfrm>
          <a:off x="1079500" y="134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43479</xdr:rowOff>
    </xdr:from>
    <xdr:ext cx="599010" cy="259045"/>
    <xdr:sp macro="" textlink="">
      <xdr:nvSpPr>
        <xdr:cNvPr id="191" name="テキスト ボックス 190"/>
        <xdr:cNvSpPr txBox="1"/>
      </xdr:nvSpPr>
      <xdr:spPr>
        <a:xfrm>
          <a:off x="830794" y="132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117,926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34226</xdr:rowOff>
    </xdr:from>
    <xdr:to>
      <xdr:col>6</xdr:col>
      <xdr:colOff>561975</xdr:colOff>
      <xdr:row>78</xdr:row>
      <xdr:rowOff>135826</xdr:rowOff>
    </xdr:to>
    <xdr:sp macro="" textlink="">
      <xdr:nvSpPr>
        <xdr:cNvPr id="197" name="円/楕円 196"/>
        <xdr:cNvSpPr/>
      </xdr:nvSpPr>
      <xdr:spPr>
        <a:xfrm>
          <a:off x="4584700" y="134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143942</xdr:rowOff>
    </xdr:from>
    <xdr:ext cx="599010" cy="259045"/>
    <xdr:sp macro="" textlink="">
      <xdr:nvSpPr>
        <xdr:cNvPr id="198" name="民生費該当値テキスト"/>
        <xdr:cNvSpPr txBox="1"/>
      </xdr:nvSpPr>
      <xdr:spPr>
        <a:xfrm>
          <a:off x="4686300" y="1334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134,350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52468</xdr:rowOff>
    </xdr:from>
    <xdr:to>
      <xdr:col>5</xdr:col>
      <xdr:colOff>409575</xdr:colOff>
      <xdr:row>78</xdr:row>
      <xdr:rowOff>154068</xdr:rowOff>
    </xdr:to>
    <xdr:sp macro="" textlink="">
      <xdr:nvSpPr>
        <xdr:cNvPr id="199" name="円/楕円 198"/>
        <xdr:cNvSpPr/>
      </xdr:nvSpPr>
      <xdr:spPr>
        <a:xfrm>
          <a:off x="3746500" y="134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145195</xdr:rowOff>
    </xdr:from>
    <xdr:ext cx="599010" cy="259045"/>
    <xdr:sp macro="" textlink="">
      <xdr:nvSpPr>
        <xdr:cNvPr id="200" name="テキスト ボックス 199"/>
        <xdr:cNvSpPr txBox="1"/>
      </xdr:nvSpPr>
      <xdr:spPr>
        <a:xfrm>
          <a:off x="3497794" y="1351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129,562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86789</xdr:rowOff>
    </xdr:from>
    <xdr:to>
      <xdr:col>4</xdr:col>
      <xdr:colOff>206375</xdr:colOff>
      <xdr:row>79</xdr:row>
      <xdr:rowOff>16939</xdr:rowOff>
    </xdr:to>
    <xdr:sp macro="" textlink="">
      <xdr:nvSpPr>
        <xdr:cNvPr id="201" name="円/楕円 200"/>
        <xdr:cNvSpPr/>
      </xdr:nvSpPr>
      <xdr:spPr>
        <a:xfrm>
          <a:off x="2857500" y="1345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8066</xdr:rowOff>
    </xdr:from>
    <xdr:ext cx="599010" cy="259045"/>
    <xdr:sp macro="" textlink="">
      <xdr:nvSpPr>
        <xdr:cNvPr id="202" name="テキスト ボックス 201"/>
        <xdr:cNvSpPr txBox="1"/>
      </xdr:nvSpPr>
      <xdr:spPr>
        <a:xfrm>
          <a:off x="2608794" y="1355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120,554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104795</xdr:rowOff>
    </xdr:from>
    <xdr:to>
      <xdr:col>3</xdr:col>
      <xdr:colOff>3175</xdr:colOff>
      <xdr:row>79</xdr:row>
      <xdr:rowOff>34945</xdr:rowOff>
    </xdr:to>
    <xdr:sp macro="" textlink="">
      <xdr:nvSpPr>
        <xdr:cNvPr id="203" name="円/楕円 202"/>
        <xdr:cNvSpPr/>
      </xdr:nvSpPr>
      <xdr:spPr>
        <a:xfrm>
          <a:off x="1968500" y="134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26072</xdr:rowOff>
    </xdr:from>
    <xdr:ext cx="599010" cy="259045"/>
    <xdr:sp macro="" textlink="">
      <xdr:nvSpPr>
        <xdr:cNvPr id="204" name="テキスト ボックス 203"/>
        <xdr:cNvSpPr txBox="1"/>
      </xdr:nvSpPr>
      <xdr:spPr>
        <a:xfrm>
          <a:off x="1719794" y="1357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115,828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118801</xdr:rowOff>
    </xdr:from>
    <xdr:to>
      <xdr:col>1</xdr:col>
      <xdr:colOff>485775</xdr:colOff>
      <xdr:row>79</xdr:row>
      <xdr:rowOff>48951</xdr:rowOff>
    </xdr:to>
    <xdr:sp macro="" textlink="">
      <xdr:nvSpPr>
        <xdr:cNvPr id="205" name="円/楕円 204"/>
        <xdr:cNvSpPr/>
      </xdr:nvSpPr>
      <xdr:spPr>
        <a:xfrm>
          <a:off x="1079500" y="1349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40078</xdr:rowOff>
    </xdr:from>
    <xdr:ext cx="599010" cy="259045"/>
    <xdr:sp macro="" textlink="">
      <xdr:nvSpPr>
        <xdr:cNvPr id="206" name="テキスト ボックス 205"/>
        <xdr:cNvSpPr txBox="1"/>
      </xdr:nvSpPr>
      <xdr:spPr>
        <a:xfrm>
          <a:off x="830794" y="1358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110260</xdr:rowOff>
    </xdr:from>
    <xdr:to>
      <xdr:col>6</xdr:col>
      <xdr:colOff>511175</xdr:colOff>
      <xdr:row>97</xdr:row>
      <xdr:rowOff>124628</xdr:rowOff>
    </xdr:to>
    <xdr:cxnSp macro="">
      <xdr:nvCxnSpPr>
        <xdr:cNvPr id="238" name="直線コネクタ 237"/>
        <xdr:cNvCxnSpPr/>
      </xdr:nvCxnSpPr>
      <xdr:spPr>
        <a:xfrm>
          <a:off x="3797300" y="16740910"/>
          <a:ext cx="8382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110260</xdr:rowOff>
    </xdr:from>
    <xdr:to>
      <xdr:col>5</xdr:col>
      <xdr:colOff>358775</xdr:colOff>
      <xdr:row>97</xdr:row>
      <xdr:rowOff>145186</xdr:rowOff>
    </xdr:to>
    <xdr:cxnSp macro="">
      <xdr:nvCxnSpPr>
        <xdr:cNvPr id="241" name="直線コネクタ 240"/>
        <xdr:cNvCxnSpPr/>
      </xdr:nvCxnSpPr>
      <xdr:spPr>
        <a:xfrm flipV="1">
          <a:off x="2908300" y="16740910"/>
          <a:ext cx="889000" cy="3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63002</xdr:rowOff>
    </xdr:from>
    <xdr:to>
      <xdr:col>5</xdr:col>
      <xdr:colOff>409575</xdr:colOff>
      <xdr:row>97</xdr:row>
      <xdr:rowOff>164602</xdr:rowOff>
    </xdr:to>
    <xdr:sp macro="" textlink="">
      <xdr:nvSpPr>
        <xdr:cNvPr id="242" name="フローチャート : 判断 241"/>
        <xdr:cNvSpPr/>
      </xdr:nvSpPr>
      <xdr:spPr>
        <a:xfrm>
          <a:off x="3746500" y="1669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155729</xdr:rowOff>
    </xdr:from>
    <xdr:ext cx="534377" cy="259045"/>
    <xdr:sp macro="" textlink="">
      <xdr:nvSpPr>
        <xdr:cNvPr id="243" name="テキスト ボックス 242"/>
        <xdr:cNvSpPr txBox="1"/>
      </xdr:nvSpPr>
      <xdr:spPr>
        <a:xfrm>
          <a:off x="3530111" y="167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40,086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145186</xdr:rowOff>
    </xdr:from>
    <xdr:to>
      <xdr:col>4</xdr:col>
      <xdr:colOff>155575</xdr:colOff>
      <xdr:row>98</xdr:row>
      <xdr:rowOff>53648</xdr:rowOff>
    </xdr:to>
    <xdr:cxnSp macro="">
      <xdr:nvCxnSpPr>
        <xdr:cNvPr id="244" name="直線コネクタ 243"/>
        <xdr:cNvCxnSpPr/>
      </xdr:nvCxnSpPr>
      <xdr:spPr>
        <a:xfrm flipV="1">
          <a:off x="2019300" y="16775836"/>
          <a:ext cx="889000" cy="7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116920</xdr:rowOff>
    </xdr:from>
    <xdr:to>
      <xdr:col>4</xdr:col>
      <xdr:colOff>206375</xdr:colOff>
      <xdr:row>98</xdr:row>
      <xdr:rowOff>47070</xdr:rowOff>
    </xdr:to>
    <xdr:sp macro="" textlink="">
      <xdr:nvSpPr>
        <xdr:cNvPr id="245" name="フローチャート : 判断 244"/>
        <xdr:cNvSpPr/>
      </xdr:nvSpPr>
      <xdr:spPr>
        <a:xfrm>
          <a:off x="2857500" y="16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38197</xdr:rowOff>
    </xdr:from>
    <xdr:ext cx="534377" cy="259045"/>
    <xdr:sp macro="" textlink="">
      <xdr:nvSpPr>
        <xdr:cNvPr id="246" name="テキスト ボックス 245"/>
        <xdr:cNvSpPr txBox="1"/>
      </xdr:nvSpPr>
      <xdr:spPr>
        <a:xfrm>
          <a:off x="2641111" y="1684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35311</xdr:rowOff>
    </xdr:from>
    <xdr:to>
      <xdr:col>2</xdr:col>
      <xdr:colOff>638175</xdr:colOff>
      <xdr:row>98</xdr:row>
      <xdr:rowOff>53648</xdr:rowOff>
    </xdr:to>
    <xdr:cxnSp macro="">
      <xdr:nvCxnSpPr>
        <xdr:cNvPr id="247" name="直線コネクタ 246"/>
        <xdr:cNvCxnSpPr/>
      </xdr:nvCxnSpPr>
      <xdr:spPr>
        <a:xfrm>
          <a:off x="1130300" y="16837411"/>
          <a:ext cx="8890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68163</xdr:rowOff>
    </xdr:from>
    <xdr:to>
      <xdr:col>3</xdr:col>
      <xdr:colOff>3175</xdr:colOff>
      <xdr:row>97</xdr:row>
      <xdr:rowOff>169763</xdr:rowOff>
    </xdr:to>
    <xdr:sp macro="" textlink="">
      <xdr:nvSpPr>
        <xdr:cNvPr id="248" name="フローチャート : 判断 247"/>
        <xdr:cNvSpPr/>
      </xdr:nvSpPr>
      <xdr:spPr>
        <a:xfrm>
          <a:off x="1968500" y="1669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14840</xdr:rowOff>
    </xdr:from>
    <xdr:ext cx="534377" cy="259045"/>
    <xdr:sp macro="" textlink="">
      <xdr:nvSpPr>
        <xdr:cNvPr id="249" name="テキスト ボックス 248"/>
        <xdr:cNvSpPr txBox="1"/>
      </xdr:nvSpPr>
      <xdr:spPr>
        <a:xfrm>
          <a:off x="1752111" y="1647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121264</xdr:rowOff>
    </xdr:from>
    <xdr:to>
      <xdr:col>1</xdr:col>
      <xdr:colOff>485775</xdr:colOff>
      <xdr:row>98</xdr:row>
      <xdr:rowOff>51414</xdr:rowOff>
    </xdr:to>
    <xdr:sp macro="" textlink="">
      <xdr:nvSpPr>
        <xdr:cNvPr id="250" name="フローチャート : 判断 249"/>
        <xdr:cNvSpPr/>
      </xdr:nvSpPr>
      <xdr:spPr>
        <a:xfrm>
          <a:off x="1079500" y="167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67941</xdr:rowOff>
    </xdr:from>
    <xdr:ext cx="534377" cy="259045"/>
    <xdr:sp macro="" textlink="">
      <xdr:nvSpPr>
        <xdr:cNvPr id="251" name="テキスト ボックス 250"/>
        <xdr:cNvSpPr txBox="1"/>
      </xdr:nvSpPr>
      <xdr:spPr>
        <a:xfrm>
          <a:off x="863111" y="165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36,518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73828</xdr:rowOff>
    </xdr:from>
    <xdr:to>
      <xdr:col>6</xdr:col>
      <xdr:colOff>561975</xdr:colOff>
      <xdr:row>98</xdr:row>
      <xdr:rowOff>3978</xdr:rowOff>
    </xdr:to>
    <xdr:sp macro="" textlink="">
      <xdr:nvSpPr>
        <xdr:cNvPr id="257" name="円/楕円 256"/>
        <xdr:cNvSpPr/>
      </xdr:nvSpPr>
      <xdr:spPr>
        <a:xfrm>
          <a:off x="4584700" y="167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52255</xdr:rowOff>
    </xdr:from>
    <xdr:ext cx="534377" cy="259045"/>
    <xdr:sp macro="" textlink="">
      <xdr:nvSpPr>
        <xdr:cNvPr id="258" name="衛生費該当値テキスト"/>
        <xdr:cNvSpPr txBox="1"/>
      </xdr:nvSpPr>
      <xdr:spPr>
        <a:xfrm>
          <a:off x="4686300" y="1668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39,423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59460</xdr:rowOff>
    </xdr:from>
    <xdr:to>
      <xdr:col>5</xdr:col>
      <xdr:colOff>409575</xdr:colOff>
      <xdr:row>97</xdr:row>
      <xdr:rowOff>161060</xdr:rowOff>
    </xdr:to>
    <xdr:sp macro="" textlink="">
      <xdr:nvSpPr>
        <xdr:cNvPr id="259" name="円/楕円 258"/>
        <xdr:cNvSpPr/>
      </xdr:nvSpPr>
      <xdr:spPr>
        <a:xfrm>
          <a:off x="3746500" y="1669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6137</xdr:rowOff>
    </xdr:from>
    <xdr:ext cx="534377" cy="259045"/>
    <xdr:sp macro="" textlink="">
      <xdr:nvSpPr>
        <xdr:cNvPr id="260" name="テキスト ボックス 259"/>
        <xdr:cNvSpPr txBox="1"/>
      </xdr:nvSpPr>
      <xdr:spPr>
        <a:xfrm>
          <a:off x="3530111" y="1646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94386</xdr:rowOff>
    </xdr:from>
    <xdr:to>
      <xdr:col>4</xdr:col>
      <xdr:colOff>206375</xdr:colOff>
      <xdr:row>98</xdr:row>
      <xdr:rowOff>24536</xdr:rowOff>
    </xdr:to>
    <xdr:sp macro="" textlink="">
      <xdr:nvSpPr>
        <xdr:cNvPr id="261" name="円/楕円 260"/>
        <xdr:cNvSpPr/>
      </xdr:nvSpPr>
      <xdr:spPr>
        <a:xfrm>
          <a:off x="2857500" y="167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41063</xdr:rowOff>
    </xdr:from>
    <xdr:ext cx="534377" cy="259045"/>
    <xdr:sp macro="" textlink="">
      <xdr:nvSpPr>
        <xdr:cNvPr id="262" name="テキスト ボックス 261"/>
        <xdr:cNvSpPr txBox="1"/>
      </xdr:nvSpPr>
      <xdr:spPr>
        <a:xfrm>
          <a:off x="2641111" y="1650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2848</xdr:rowOff>
    </xdr:from>
    <xdr:to>
      <xdr:col>3</xdr:col>
      <xdr:colOff>3175</xdr:colOff>
      <xdr:row>98</xdr:row>
      <xdr:rowOff>104448</xdr:rowOff>
    </xdr:to>
    <xdr:sp macro="" textlink="">
      <xdr:nvSpPr>
        <xdr:cNvPr id="263" name="円/楕円 262"/>
        <xdr:cNvSpPr/>
      </xdr:nvSpPr>
      <xdr:spPr>
        <a:xfrm>
          <a:off x="1968500" y="168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95575</xdr:rowOff>
    </xdr:from>
    <xdr:ext cx="534377" cy="259045"/>
    <xdr:sp macro="" textlink="">
      <xdr:nvSpPr>
        <xdr:cNvPr id="264" name="テキスト ボックス 263"/>
        <xdr:cNvSpPr txBox="1"/>
      </xdr:nvSpPr>
      <xdr:spPr>
        <a:xfrm>
          <a:off x="1752111" y="1689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155961</xdr:rowOff>
    </xdr:from>
    <xdr:to>
      <xdr:col>1</xdr:col>
      <xdr:colOff>485775</xdr:colOff>
      <xdr:row>98</xdr:row>
      <xdr:rowOff>86111</xdr:rowOff>
    </xdr:to>
    <xdr:sp macro="" textlink="">
      <xdr:nvSpPr>
        <xdr:cNvPr id="265" name="円/楕円 264"/>
        <xdr:cNvSpPr/>
      </xdr:nvSpPr>
      <xdr:spPr>
        <a:xfrm>
          <a:off x="1079500" y="167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77238</xdr:rowOff>
    </xdr:from>
    <xdr:ext cx="534377" cy="259045"/>
    <xdr:sp macro="" textlink="">
      <xdr:nvSpPr>
        <xdr:cNvPr id="266" name="テキスト ボックス 265"/>
        <xdr:cNvSpPr txBox="1"/>
      </xdr:nvSpPr>
      <xdr:spPr>
        <a:xfrm>
          <a:off x="863111" y="168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95885</xdr:rowOff>
    </xdr:from>
    <xdr:to>
      <xdr:col>15</xdr:col>
      <xdr:colOff>180975</xdr:colOff>
      <xdr:row>37</xdr:row>
      <xdr:rowOff>148082</xdr:rowOff>
    </xdr:to>
    <xdr:cxnSp macro="">
      <xdr:nvCxnSpPr>
        <xdr:cNvPr id="295" name="直線コネクタ 294"/>
        <xdr:cNvCxnSpPr/>
      </xdr:nvCxnSpPr>
      <xdr:spPr>
        <a:xfrm>
          <a:off x="9639300" y="6439535"/>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47308</xdr:rowOff>
    </xdr:from>
    <xdr:to>
      <xdr:col>14</xdr:col>
      <xdr:colOff>28575</xdr:colOff>
      <xdr:row>37</xdr:row>
      <xdr:rowOff>95885</xdr:rowOff>
    </xdr:to>
    <xdr:cxnSp macro="">
      <xdr:nvCxnSpPr>
        <xdr:cNvPr id="298" name="直線コネクタ 297"/>
        <xdr:cNvCxnSpPr/>
      </xdr:nvCxnSpPr>
      <xdr:spPr>
        <a:xfrm>
          <a:off x="8750300" y="6390958"/>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72898</xdr:rowOff>
    </xdr:from>
    <xdr:to>
      <xdr:col>14</xdr:col>
      <xdr:colOff>79375</xdr:colOff>
      <xdr:row>38</xdr:row>
      <xdr:rowOff>3048</xdr:rowOff>
    </xdr:to>
    <xdr:sp macro="" textlink="">
      <xdr:nvSpPr>
        <xdr:cNvPr id="299" name="フローチャート : 判断 298"/>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165625</xdr:rowOff>
    </xdr:from>
    <xdr:ext cx="469744" cy="259045"/>
    <xdr:sp macro="" textlink="">
      <xdr:nvSpPr>
        <xdr:cNvPr id="300" name="テキスト ボックス 299"/>
        <xdr:cNvSpPr txBox="1"/>
      </xdr:nvSpPr>
      <xdr:spPr>
        <a:xfrm>
          <a:off x="9404427"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635</xdr:rowOff>
    </xdr:from>
    <xdr:to>
      <xdr:col>12</xdr:col>
      <xdr:colOff>511175</xdr:colOff>
      <xdr:row>37</xdr:row>
      <xdr:rowOff>47308</xdr:rowOff>
    </xdr:to>
    <xdr:cxnSp macro="">
      <xdr:nvCxnSpPr>
        <xdr:cNvPr id="301" name="直線コネクタ 300"/>
        <xdr:cNvCxnSpPr/>
      </xdr:nvCxnSpPr>
      <xdr:spPr>
        <a:xfrm>
          <a:off x="7861300" y="6344285"/>
          <a:ext cx="889000" cy="4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29083</xdr:rowOff>
    </xdr:from>
    <xdr:to>
      <xdr:col>12</xdr:col>
      <xdr:colOff>561975</xdr:colOff>
      <xdr:row>37</xdr:row>
      <xdr:rowOff>130683</xdr:rowOff>
    </xdr:to>
    <xdr:sp macro="" textlink="">
      <xdr:nvSpPr>
        <xdr:cNvPr id="302" name="フローチャート : 判断 301"/>
        <xdr:cNvSpPr/>
      </xdr:nvSpPr>
      <xdr:spPr>
        <a:xfrm>
          <a:off x="8699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121810</xdr:rowOff>
    </xdr:from>
    <xdr:ext cx="469744" cy="259045"/>
    <xdr:sp macro="" textlink="">
      <xdr:nvSpPr>
        <xdr:cNvPr id="303" name="テキスト ボックス 302"/>
        <xdr:cNvSpPr txBox="1"/>
      </xdr:nvSpPr>
      <xdr:spPr>
        <a:xfrm>
          <a:off x="8515427" y="64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81597</xdr:rowOff>
    </xdr:from>
    <xdr:to>
      <xdr:col>11</xdr:col>
      <xdr:colOff>307975</xdr:colOff>
      <xdr:row>37</xdr:row>
      <xdr:rowOff>635</xdr:rowOff>
    </xdr:to>
    <xdr:cxnSp macro="">
      <xdr:nvCxnSpPr>
        <xdr:cNvPr id="304" name="直線コネクタ 303"/>
        <xdr:cNvCxnSpPr/>
      </xdr:nvCxnSpPr>
      <xdr:spPr>
        <a:xfrm>
          <a:off x="6972300" y="6082347"/>
          <a:ext cx="889000" cy="26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12319</xdr:rowOff>
    </xdr:from>
    <xdr:to>
      <xdr:col>11</xdr:col>
      <xdr:colOff>358775</xdr:colOff>
      <xdr:row>37</xdr:row>
      <xdr:rowOff>113919</xdr:rowOff>
    </xdr:to>
    <xdr:sp macro="" textlink="">
      <xdr:nvSpPr>
        <xdr:cNvPr id="305" name="フローチャート : 判断 304"/>
        <xdr:cNvSpPr/>
      </xdr:nvSpPr>
      <xdr:spPr>
        <a:xfrm>
          <a:off x="7810500" y="635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105046</xdr:rowOff>
    </xdr:from>
    <xdr:ext cx="469744" cy="259045"/>
    <xdr:sp macro="" textlink="">
      <xdr:nvSpPr>
        <xdr:cNvPr id="306" name="テキスト ボックス 305"/>
        <xdr:cNvSpPr txBox="1"/>
      </xdr:nvSpPr>
      <xdr:spPr>
        <a:xfrm>
          <a:off x="7626427" y="64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105283</xdr:rowOff>
    </xdr:from>
    <xdr:to>
      <xdr:col>10</xdr:col>
      <xdr:colOff>155575</xdr:colOff>
      <xdr:row>36</xdr:row>
      <xdr:rowOff>35433</xdr:rowOff>
    </xdr:to>
    <xdr:sp macro="" textlink="">
      <xdr:nvSpPr>
        <xdr:cNvPr id="307" name="フローチャート : 判断 306"/>
        <xdr:cNvSpPr/>
      </xdr:nvSpPr>
      <xdr:spPr>
        <a:xfrm>
          <a:off x="6921500" y="61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26560</xdr:rowOff>
    </xdr:from>
    <xdr:ext cx="469744" cy="259045"/>
    <xdr:sp macro="" textlink="">
      <xdr:nvSpPr>
        <xdr:cNvPr id="308" name="テキスト ボックス 307"/>
        <xdr:cNvSpPr txBox="1"/>
      </xdr:nvSpPr>
      <xdr:spPr>
        <a:xfrm>
          <a:off x="6737427" y="619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97282</xdr:rowOff>
    </xdr:from>
    <xdr:to>
      <xdr:col>15</xdr:col>
      <xdr:colOff>231775</xdr:colOff>
      <xdr:row>38</xdr:row>
      <xdr:rowOff>27432</xdr:rowOff>
    </xdr:to>
    <xdr:sp macro="" textlink="">
      <xdr:nvSpPr>
        <xdr:cNvPr id="314" name="円/楕円 313"/>
        <xdr:cNvSpPr/>
      </xdr:nvSpPr>
      <xdr:spPr>
        <a:xfrm>
          <a:off x="10426700" y="64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75709</xdr:rowOff>
    </xdr:from>
    <xdr:ext cx="469744" cy="259045"/>
    <xdr:sp macro="" textlink="">
      <xdr:nvSpPr>
        <xdr:cNvPr id="315" name="労働費該当値テキスト"/>
        <xdr:cNvSpPr txBox="1"/>
      </xdr:nvSpPr>
      <xdr:spPr>
        <a:xfrm>
          <a:off x="10528300" y="641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45085</xdr:rowOff>
    </xdr:from>
    <xdr:to>
      <xdr:col>14</xdr:col>
      <xdr:colOff>79375</xdr:colOff>
      <xdr:row>37</xdr:row>
      <xdr:rowOff>146685</xdr:rowOff>
    </xdr:to>
    <xdr:sp macro="" textlink="">
      <xdr:nvSpPr>
        <xdr:cNvPr id="316" name="円/楕円 315"/>
        <xdr:cNvSpPr/>
      </xdr:nvSpPr>
      <xdr:spPr>
        <a:xfrm>
          <a:off x="9588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163212</xdr:rowOff>
    </xdr:from>
    <xdr:ext cx="469744" cy="259045"/>
    <xdr:sp macro="" textlink="">
      <xdr:nvSpPr>
        <xdr:cNvPr id="317" name="テキスト ボックス 316"/>
        <xdr:cNvSpPr txBox="1"/>
      </xdr:nvSpPr>
      <xdr:spPr>
        <a:xfrm>
          <a:off x="9404427" y="616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167958</xdr:rowOff>
    </xdr:from>
    <xdr:to>
      <xdr:col>12</xdr:col>
      <xdr:colOff>561975</xdr:colOff>
      <xdr:row>37</xdr:row>
      <xdr:rowOff>98108</xdr:rowOff>
    </xdr:to>
    <xdr:sp macro="" textlink="">
      <xdr:nvSpPr>
        <xdr:cNvPr id="318" name="円/楕円 317"/>
        <xdr:cNvSpPr/>
      </xdr:nvSpPr>
      <xdr:spPr>
        <a:xfrm>
          <a:off x="8699500" y="634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114635</xdr:rowOff>
    </xdr:from>
    <xdr:ext cx="469744" cy="259045"/>
    <xdr:sp macro="" textlink="">
      <xdr:nvSpPr>
        <xdr:cNvPr id="319" name="テキスト ボックス 318"/>
        <xdr:cNvSpPr txBox="1"/>
      </xdr:nvSpPr>
      <xdr:spPr>
        <a:xfrm>
          <a:off x="8515427" y="611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121285</xdr:rowOff>
    </xdr:from>
    <xdr:to>
      <xdr:col>11</xdr:col>
      <xdr:colOff>358775</xdr:colOff>
      <xdr:row>37</xdr:row>
      <xdr:rowOff>51435</xdr:rowOff>
    </xdr:to>
    <xdr:sp macro="" textlink="">
      <xdr:nvSpPr>
        <xdr:cNvPr id="320" name="円/楕円 319"/>
        <xdr:cNvSpPr/>
      </xdr:nvSpPr>
      <xdr:spPr>
        <a:xfrm>
          <a:off x="7810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67962</xdr:rowOff>
    </xdr:from>
    <xdr:ext cx="469744" cy="259045"/>
    <xdr:sp macro="" textlink="">
      <xdr:nvSpPr>
        <xdr:cNvPr id="321" name="テキスト ボックス 320"/>
        <xdr:cNvSpPr txBox="1"/>
      </xdr:nvSpPr>
      <xdr:spPr>
        <a:xfrm>
          <a:off x="7626427" y="60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30797</xdr:rowOff>
    </xdr:from>
    <xdr:to>
      <xdr:col>10</xdr:col>
      <xdr:colOff>155575</xdr:colOff>
      <xdr:row>35</xdr:row>
      <xdr:rowOff>132397</xdr:rowOff>
    </xdr:to>
    <xdr:sp macro="" textlink="">
      <xdr:nvSpPr>
        <xdr:cNvPr id="322" name="円/楕円 321"/>
        <xdr:cNvSpPr/>
      </xdr:nvSpPr>
      <xdr:spPr>
        <a:xfrm>
          <a:off x="6921500" y="60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148924</xdr:rowOff>
    </xdr:from>
    <xdr:ext cx="469744" cy="259045"/>
    <xdr:sp macro="" textlink="">
      <xdr:nvSpPr>
        <xdr:cNvPr id="323" name="テキスト ボックス 322"/>
        <xdr:cNvSpPr txBox="1"/>
      </xdr:nvSpPr>
      <xdr:spPr>
        <a:xfrm>
          <a:off x="6737427" y="580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63558</xdr:rowOff>
    </xdr:from>
    <xdr:to>
      <xdr:col>15</xdr:col>
      <xdr:colOff>180975</xdr:colOff>
      <xdr:row>58</xdr:row>
      <xdr:rowOff>75399</xdr:rowOff>
    </xdr:to>
    <xdr:cxnSp macro="">
      <xdr:nvCxnSpPr>
        <xdr:cNvPr id="350" name="直線コネクタ 349"/>
        <xdr:cNvCxnSpPr/>
      </xdr:nvCxnSpPr>
      <xdr:spPr>
        <a:xfrm>
          <a:off x="9639300" y="10007658"/>
          <a:ext cx="8382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63558</xdr:rowOff>
    </xdr:from>
    <xdr:to>
      <xdr:col>14</xdr:col>
      <xdr:colOff>28575</xdr:colOff>
      <xdr:row>58</xdr:row>
      <xdr:rowOff>67266</xdr:rowOff>
    </xdr:to>
    <xdr:cxnSp macro="">
      <xdr:nvCxnSpPr>
        <xdr:cNvPr id="353" name="直線コネクタ 352"/>
        <xdr:cNvCxnSpPr/>
      </xdr:nvCxnSpPr>
      <xdr:spPr>
        <a:xfrm flipV="1">
          <a:off x="8750300" y="10007658"/>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30086</xdr:rowOff>
    </xdr:from>
    <xdr:to>
      <xdr:col>14</xdr:col>
      <xdr:colOff>79375</xdr:colOff>
      <xdr:row>58</xdr:row>
      <xdr:rowOff>131686</xdr:rowOff>
    </xdr:to>
    <xdr:sp macro="" textlink="">
      <xdr:nvSpPr>
        <xdr:cNvPr id="354" name="フローチャート : 判断 353"/>
        <xdr:cNvSpPr/>
      </xdr:nvSpPr>
      <xdr:spPr>
        <a:xfrm>
          <a:off x="9588500" y="997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122813</xdr:rowOff>
    </xdr:from>
    <xdr:ext cx="534377" cy="259045"/>
    <xdr:sp macro="" textlink="">
      <xdr:nvSpPr>
        <xdr:cNvPr id="355" name="テキスト ボックス 354"/>
        <xdr:cNvSpPr txBox="1"/>
      </xdr:nvSpPr>
      <xdr:spPr>
        <a:xfrm>
          <a:off x="9372111" y="1006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67266</xdr:rowOff>
    </xdr:from>
    <xdr:to>
      <xdr:col>12</xdr:col>
      <xdr:colOff>511175</xdr:colOff>
      <xdr:row>58</xdr:row>
      <xdr:rowOff>70965</xdr:rowOff>
    </xdr:to>
    <xdr:cxnSp macro="">
      <xdr:nvCxnSpPr>
        <xdr:cNvPr id="356" name="直線コネクタ 355"/>
        <xdr:cNvCxnSpPr/>
      </xdr:nvCxnSpPr>
      <xdr:spPr>
        <a:xfrm flipV="1">
          <a:off x="7861300" y="10011366"/>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31142</xdr:rowOff>
    </xdr:from>
    <xdr:to>
      <xdr:col>12</xdr:col>
      <xdr:colOff>561975</xdr:colOff>
      <xdr:row>58</xdr:row>
      <xdr:rowOff>132742</xdr:rowOff>
    </xdr:to>
    <xdr:sp macro="" textlink="">
      <xdr:nvSpPr>
        <xdr:cNvPr id="357" name="フローチャート : 判断 356"/>
        <xdr:cNvSpPr/>
      </xdr:nvSpPr>
      <xdr:spPr>
        <a:xfrm>
          <a:off x="8699500" y="997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123869</xdr:rowOff>
    </xdr:from>
    <xdr:ext cx="534377" cy="259045"/>
    <xdr:sp macro="" textlink="">
      <xdr:nvSpPr>
        <xdr:cNvPr id="358" name="テキスト ボックス 357"/>
        <xdr:cNvSpPr txBox="1"/>
      </xdr:nvSpPr>
      <xdr:spPr>
        <a:xfrm>
          <a:off x="8483111" y="100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70082</xdr:rowOff>
    </xdr:from>
    <xdr:to>
      <xdr:col>11</xdr:col>
      <xdr:colOff>307975</xdr:colOff>
      <xdr:row>58</xdr:row>
      <xdr:rowOff>70965</xdr:rowOff>
    </xdr:to>
    <xdr:cxnSp macro="">
      <xdr:nvCxnSpPr>
        <xdr:cNvPr id="359" name="直線コネクタ 358"/>
        <xdr:cNvCxnSpPr/>
      </xdr:nvCxnSpPr>
      <xdr:spPr>
        <a:xfrm>
          <a:off x="6972300" y="10014182"/>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26442</xdr:rowOff>
    </xdr:from>
    <xdr:to>
      <xdr:col>11</xdr:col>
      <xdr:colOff>358775</xdr:colOff>
      <xdr:row>58</xdr:row>
      <xdr:rowOff>128042</xdr:rowOff>
    </xdr:to>
    <xdr:sp macro="" textlink="">
      <xdr:nvSpPr>
        <xdr:cNvPr id="360" name="フローチャート : 判断 359"/>
        <xdr:cNvSpPr/>
      </xdr:nvSpPr>
      <xdr:spPr>
        <a:xfrm>
          <a:off x="7810500" y="9970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119169</xdr:rowOff>
    </xdr:from>
    <xdr:ext cx="534377" cy="259045"/>
    <xdr:sp macro="" textlink="">
      <xdr:nvSpPr>
        <xdr:cNvPr id="361" name="テキスト ボックス 360"/>
        <xdr:cNvSpPr txBox="1"/>
      </xdr:nvSpPr>
      <xdr:spPr>
        <a:xfrm>
          <a:off x="7594111" y="1006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33501</xdr:rowOff>
    </xdr:from>
    <xdr:to>
      <xdr:col>10</xdr:col>
      <xdr:colOff>155575</xdr:colOff>
      <xdr:row>58</xdr:row>
      <xdr:rowOff>135101</xdr:rowOff>
    </xdr:to>
    <xdr:sp macro="" textlink="">
      <xdr:nvSpPr>
        <xdr:cNvPr id="362" name="フローチャート : 判断 361"/>
        <xdr:cNvSpPr/>
      </xdr:nvSpPr>
      <xdr:spPr>
        <a:xfrm>
          <a:off x="6921500" y="99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126228</xdr:rowOff>
    </xdr:from>
    <xdr:ext cx="534377" cy="259045"/>
    <xdr:sp macro="" textlink="">
      <xdr:nvSpPr>
        <xdr:cNvPr id="363" name="テキスト ボックス 362"/>
        <xdr:cNvSpPr txBox="1"/>
      </xdr:nvSpPr>
      <xdr:spPr>
        <a:xfrm>
          <a:off x="6705111" y="100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12,117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24599</xdr:rowOff>
    </xdr:from>
    <xdr:to>
      <xdr:col>15</xdr:col>
      <xdr:colOff>231775</xdr:colOff>
      <xdr:row>58</xdr:row>
      <xdr:rowOff>126199</xdr:rowOff>
    </xdr:to>
    <xdr:sp macro="" textlink="">
      <xdr:nvSpPr>
        <xdr:cNvPr id="369" name="円/楕円 368"/>
        <xdr:cNvSpPr/>
      </xdr:nvSpPr>
      <xdr:spPr>
        <a:xfrm>
          <a:off x="10426700" y="99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144584</xdr:rowOff>
    </xdr:from>
    <xdr:ext cx="534377" cy="259045"/>
    <xdr:sp macro="" textlink="">
      <xdr:nvSpPr>
        <xdr:cNvPr id="370" name="農林水産業費該当値テキスト"/>
        <xdr:cNvSpPr txBox="1"/>
      </xdr:nvSpPr>
      <xdr:spPr>
        <a:xfrm>
          <a:off x="10528300" y="991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14,064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12758</xdr:rowOff>
    </xdr:from>
    <xdr:to>
      <xdr:col>14</xdr:col>
      <xdr:colOff>79375</xdr:colOff>
      <xdr:row>58</xdr:row>
      <xdr:rowOff>114358</xdr:rowOff>
    </xdr:to>
    <xdr:sp macro="" textlink="">
      <xdr:nvSpPr>
        <xdr:cNvPr id="371" name="円/楕円 370"/>
        <xdr:cNvSpPr/>
      </xdr:nvSpPr>
      <xdr:spPr>
        <a:xfrm>
          <a:off x="9588500" y="99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130885</xdr:rowOff>
    </xdr:from>
    <xdr:ext cx="534377" cy="259045"/>
    <xdr:sp macro="" textlink="">
      <xdr:nvSpPr>
        <xdr:cNvPr id="372" name="テキスト ボックス 371"/>
        <xdr:cNvSpPr txBox="1"/>
      </xdr:nvSpPr>
      <xdr:spPr>
        <a:xfrm>
          <a:off x="9372111" y="97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16466</xdr:rowOff>
    </xdr:from>
    <xdr:to>
      <xdr:col>12</xdr:col>
      <xdr:colOff>561975</xdr:colOff>
      <xdr:row>58</xdr:row>
      <xdr:rowOff>118066</xdr:rowOff>
    </xdr:to>
    <xdr:sp macro="" textlink="">
      <xdr:nvSpPr>
        <xdr:cNvPr id="373" name="円/楕円 372"/>
        <xdr:cNvSpPr/>
      </xdr:nvSpPr>
      <xdr:spPr>
        <a:xfrm>
          <a:off x="8699500" y="99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134593</xdr:rowOff>
    </xdr:from>
    <xdr:ext cx="534377" cy="259045"/>
    <xdr:sp macro="" textlink="">
      <xdr:nvSpPr>
        <xdr:cNvPr id="374" name="テキスト ボックス 373"/>
        <xdr:cNvSpPr txBox="1"/>
      </xdr:nvSpPr>
      <xdr:spPr>
        <a:xfrm>
          <a:off x="8483111" y="97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20165</xdr:rowOff>
    </xdr:from>
    <xdr:to>
      <xdr:col>11</xdr:col>
      <xdr:colOff>358775</xdr:colOff>
      <xdr:row>58</xdr:row>
      <xdr:rowOff>121765</xdr:rowOff>
    </xdr:to>
    <xdr:sp macro="" textlink="">
      <xdr:nvSpPr>
        <xdr:cNvPr id="375" name="円/楕円 374"/>
        <xdr:cNvSpPr/>
      </xdr:nvSpPr>
      <xdr:spPr>
        <a:xfrm>
          <a:off x="7810500" y="996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138292</xdr:rowOff>
    </xdr:from>
    <xdr:ext cx="534377" cy="259045"/>
    <xdr:sp macro="" textlink="">
      <xdr:nvSpPr>
        <xdr:cNvPr id="376" name="テキスト ボックス 375"/>
        <xdr:cNvSpPr txBox="1"/>
      </xdr:nvSpPr>
      <xdr:spPr>
        <a:xfrm>
          <a:off x="7594111" y="973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19282</xdr:rowOff>
    </xdr:from>
    <xdr:to>
      <xdr:col>10</xdr:col>
      <xdr:colOff>155575</xdr:colOff>
      <xdr:row>58</xdr:row>
      <xdr:rowOff>120882</xdr:rowOff>
    </xdr:to>
    <xdr:sp macro="" textlink="">
      <xdr:nvSpPr>
        <xdr:cNvPr id="377" name="円/楕円 376"/>
        <xdr:cNvSpPr/>
      </xdr:nvSpPr>
      <xdr:spPr>
        <a:xfrm>
          <a:off x="6921500" y="996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137409</xdr:rowOff>
    </xdr:from>
    <xdr:ext cx="534377" cy="259045"/>
    <xdr:sp macro="" textlink="">
      <xdr:nvSpPr>
        <xdr:cNvPr id="378" name="テキスト ボックス 377"/>
        <xdr:cNvSpPr txBox="1"/>
      </xdr:nvSpPr>
      <xdr:spPr>
        <a:xfrm>
          <a:off x="6705111" y="973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129837</xdr:rowOff>
    </xdr:from>
    <xdr:to>
      <xdr:col>15</xdr:col>
      <xdr:colOff>180975</xdr:colOff>
      <xdr:row>78</xdr:row>
      <xdr:rowOff>165891</xdr:rowOff>
    </xdr:to>
    <xdr:cxnSp macro="">
      <xdr:nvCxnSpPr>
        <xdr:cNvPr id="409" name="直線コネクタ 408"/>
        <xdr:cNvCxnSpPr/>
      </xdr:nvCxnSpPr>
      <xdr:spPr>
        <a:xfrm flipV="1">
          <a:off x="9639300" y="13502937"/>
          <a:ext cx="838200" cy="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61713</xdr:rowOff>
    </xdr:from>
    <xdr:ext cx="534377" cy="259045"/>
    <xdr:sp macro="" textlink="">
      <xdr:nvSpPr>
        <xdr:cNvPr id="410" name="商工費平均値テキスト"/>
        <xdr:cNvSpPr txBox="1"/>
      </xdr:nvSpPr>
      <xdr:spPr>
        <a:xfrm>
          <a:off x="10528300" y="12920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162364</xdr:rowOff>
    </xdr:from>
    <xdr:to>
      <xdr:col>14</xdr:col>
      <xdr:colOff>28575</xdr:colOff>
      <xdr:row>78</xdr:row>
      <xdr:rowOff>165891</xdr:rowOff>
    </xdr:to>
    <xdr:cxnSp macro="">
      <xdr:nvCxnSpPr>
        <xdr:cNvPr id="412" name="直線コネクタ 411"/>
        <xdr:cNvCxnSpPr/>
      </xdr:nvCxnSpPr>
      <xdr:spPr>
        <a:xfrm>
          <a:off x="8750300" y="13535464"/>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101538</xdr:rowOff>
    </xdr:from>
    <xdr:to>
      <xdr:col>14</xdr:col>
      <xdr:colOff>79375</xdr:colOff>
      <xdr:row>78</xdr:row>
      <xdr:rowOff>31688</xdr:rowOff>
    </xdr:to>
    <xdr:sp macro="" textlink="">
      <xdr:nvSpPr>
        <xdr:cNvPr id="413" name="フローチャート : 判断 412"/>
        <xdr:cNvSpPr/>
      </xdr:nvSpPr>
      <xdr:spPr>
        <a:xfrm>
          <a:off x="9588500" y="1330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48215</xdr:rowOff>
    </xdr:from>
    <xdr:ext cx="469744" cy="259045"/>
    <xdr:sp macro="" textlink="">
      <xdr:nvSpPr>
        <xdr:cNvPr id="414" name="テキスト ボックス 413"/>
        <xdr:cNvSpPr txBox="1"/>
      </xdr:nvSpPr>
      <xdr:spPr>
        <a:xfrm>
          <a:off x="9404427" y="1307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162364</xdr:rowOff>
    </xdr:from>
    <xdr:to>
      <xdr:col>12</xdr:col>
      <xdr:colOff>511175</xdr:colOff>
      <xdr:row>79</xdr:row>
      <xdr:rowOff>10770</xdr:rowOff>
    </xdr:to>
    <xdr:cxnSp macro="">
      <xdr:nvCxnSpPr>
        <xdr:cNvPr id="415" name="直線コネクタ 414"/>
        <xdr:cNvCxnSpPr/>
      </xdr:nvCxnSpPr>
      <xdr:spPr>
        <a:xfrm flipV="1">
          <a:off x="7861300" y="13535464"/>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18230</xdr:rowOff>
    </xdr:from>
    <xdr:to>
      <xdr:col>12</xdr:col>
      <xdr:colOff>561975</xdr:colOff>
      <xdr:row>77</xdr:row>
      <xdr:rowOff>119830</xdr:rowOff>
    </xdr:to>
    <xdr:sp macro="" textlink="">
      <xdr:nvSpPr>
        <xdr:cNvPr id="416" name="フローチャート : 判断 415"/>
        <xdr:cNvSpPr/>
      </xdr:nvSpPr>
      <xdr:spPr>
        <a:xfrm>
          <a:off x="8699500" y="132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136357</xdr:rowOff>
    </xdr:from>
    <xdr:ext cx="534377" cy="259045"/>
    <xdr:sp macro="" textlink="">
      <xdr:nvSpPr>
        <xdr:cNvPr id="417" name="テキスト ボックス 416"/>
        <xdr:cNvSpPr txBox="1"/>
      </xdr:nvSpPr>
      <xdr:spPr>
        <a:xfrm>
          <a:off x="8483111" y="129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4826</xdr:rowOff>
    </xdr:from>
    <xdr:to>
      <xdr:col>11</xdr:col>
      <xdr:colOff>307975</xdr:colOff>
      <xdr:row>79</xdr:row>
      <xdr:rowOff>10770</xdr:rowOff>
    </xdr:to>
    <xdr:cxnSp macro="">
      <xdr:nvCxnSpPr>
        <xdr:cNvPr id="418" name="直線コネクタ 417"/>
        <xdr:cNvCxnSpPr/>
      </xdr:nvCxnSpPr>
      <xdr:spPr>
        <a:xfrm>
          <a:off x="6972300" y="1354937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98208</xdr:rowOff>
    </xdr:from>
    <xdr:to>
      <xdr:col>11</xdr:col>
      <xdr:colOff>358775</xdr:colOff>
      <xdr:row>78</xdr:row>
      <xdr:rowOff>28358</xdr:rowOff>
    </xdr:to>
    <xdr:sp macro="" textlink="">
      <xdr:nvSpPr>
        <xdr:cNvPr id="419" name="フローチャート : 判断 418"/>
        <xdr:cNvSpPr/>
      </xdr:nvSpPr>
      <xdr:spPr>
        <a:xfrm>
          <a:off x="7810500" y="132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44885</xdr:rowOff>
    </xdr:from>
    <xdr:ext cx="469744" cy="259045"/>
    <xdr:sp macro="" textlink="">
      <xdr:nvSpPr>
        <xdr:cNvPr id="420" name="テキスト ボックス 419"/>
        <xdr:cNvSpPr txBox="1"/>
      </xdr:nvSpPr>
      <xdr:spPr>
        <a:xfrm>
          <a:off x="7626427" y="1307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35472</xdr:rowOff>
    </xdr:from>
    <xdr:to>
      <xdr:col>10</xdr:col>
      <xdr:colOff>155575</xdr:colOff>
      <xdr:row>77</xdr:row>
      <xdr:rowOff>137072</xdr:rowOff>
    </xdr:to>
    <xdr:sp macro="" textlink="">
      <xdr:nvSpPr>
        <xdr:cNvPr id="421" name="フローチャート : 判断 420"/>
        <xdr:cNvSpPr/>
      </xdr:nvSpPr>
      <xdr:spPr>
        <a:xfrm>
          <a:off x="6921500" y="132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153599</xdr:rowOff>
    </xdr:from>
    <xdr:ext cx="534377" cy="259045"/>
    <xdr:sp macro="" textlink="">
      <xdr:nvSpPr>
        <xdr:cNvPr id="422" name="テキスト ボックス 421"/>
        <xdr:cNvSpPr txBox="1"/>
      </xdr:nvSpPr>
      <xdr:spPr>
        <a:xfrm>
          <a:off x="6705111" y="130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79037</xdr:rowOff>
    </xdr:from>
    <xdr:to>
      <xdr:col>15</xdr:col>
      <xdr:colOff>231775</xdr:colOff>
      <xdr:row>79</xdr:row>
      <xdr:rowOff>9187</xdr:rowOff>
    </xdr:to>
    <xdr:sp macro="" textlink="">
      <xdr:nvSpPr>
        <xdr:cNvPr id="428" name="円/楕円 427"/>
        <xdr:cNvSpPr/>
      </xdr:nvSpPr>
      <xdr:spPr>
        <a:xfrm>
          <a:off x="10426700" y="134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165414</xdr:rowOff>
    </xdr:from>
    <xdr:ext cx="469744" cy="259045"/>
    <xdr:sp macro="" textlink="">
      <xdr:nvSpPr>
        <xdr:cNvPr id="429" name="商工費該当値テキスト"/>
        <xdr:cNvSpPr txBox="1"/>
      </xdr:nvSpPr>
      <xdr:spPr>
        <a:xfrm>
          <a:off x="10528300" y="1336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115091</xdr:rowOff>
    </xdr:from>
    <xdr:to>
      <xdr:col>14</xdr:col>
      <xdr:colOff>79375</xdr:colOff>
      <xdr:row>79</xdr:row>
      <xdr:rowOff>45241</xdr:rowOff>
    </xdr:to>
    <xdr:sp macro="" textlink="">
      <xdr:nvSpPr>
        <xdr:cNvPr id="430" name="円/楕円 429"/>
        <xdr:cNvSpPr/>
      </xdr:nvSpPr>
      <xdr:spPr>
        <a:xfrm>
          <a:off x="9588500" y="1348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36368</xdr:rowOff>
    </xdr:from>
    <xdr:ext cx="469744" cy="259045"/>
    <xdr:sp macro="" textlink="">
      <xdr:nvSpPr>
        <xdr:cNvPr id="431" name="テキスト ボックス 430"/>
        <xdr:cNvSpPr txBox="1"/>
      </xdr:nvSpPr>
      <xdr:spPr>
        <a:xfrm>
          <a:off x="9404427" y="1358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111564</xdr:rowOff>
    </xdr:from>
    <xdr:to>
      <xdr:col>12</xdr:col>
      <xdr:colOff>561975</xdr:colOff>
      <xdr:row>79</xdr:row>
      <xdr:rowOff>41714</xdr:rowOff>
    </xdr:to>
    <xdr:sp macro="" textlink="">
      <xdr:nvSpPr>
        <xdr:cNvPr id="432" name="円/楕円 431"/>
        <xdr:cNvSpPr/>
      </xdr:nvSpPr>
      <xdr:spPr>
        <a:xfrm>
          <a:off x="8699500" y="134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32841</xdr:rowOff>
    </xdr:from>
    <xdr:ext cx="469744" cy="259045"/>
    <xdr:sp macro="" textlink="">
      <xdr:nvSpPr>
        <xdr:cNvPr id="433" name="テキスト ボックス 432"/>
        <xdr:cNvSpPr txBox="1"/>
      </xdr:nvSpPr>
      <xdr:spPr>
        <a:xfrm>
          <a:off x="8515427" y="135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131420</xdr:rowOff>
    </xdr:from>
    <xdr:to>
      <xdr:col>11</xdr:col>
      <xdr:colOff>358775</xdr:colOff>
      <xdr:row>79</xdr:row>
      <xdr:rowOff>61570</xdr:rowOff>
    </xdr:to>
    <xdr:sp macro="" textlink="">
      <xdr:nvSpPr>
        <xdr:cNvPr id="434" name="円/楕円 433"/>
        <xdr:cNvSpPr/>
      </xdr:nvSpPr>
      <xdr:spPr>
        <a:xfrm>
          <a:off x="7810500" y="135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52697</xdr:rowOff>
    </xdr:from>
    <xdr:ext cx="469744" cy="259045"/>
    <xdr:sp macro="" textlink="">
      <xdr:nvSpPr>
        <xdr:cNvPr id="435" name="テキスト ボックス 434"/>
        <xdr:cNvSpPr txBox="1"/>
      </xdr:nvSpPr>
      <xdr:spPr>
        <a:xfrm>
          <a:off x="7626427" y="1359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125476</xdr:rowOff>
    </xdr:from>
    <xdr:to>
      <xdr:col>10</xdr:col>
      <xdr:colOff>155575</xdr:colOff>
      <xdr:row>79</xdr:row>
      <xdr:rowOff>55626</xdr:rowOff>
    </xdr:to>
    <xdr:sp macro="" textlink="">
      <xdr:nvSpPr>
        <xdr:cNvPr id="436" name="円/楕円 435"/>
        <xdr:cNvSpPr/>
      </xdr:nvSpPr>
      <xdr:spPr>
        <a:xfrm>
          <a:off x="6921500" y="134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46753</xdr:rowOff>
    </xdr:from>
    <xdr:ext cx="469744" cy="259045"/>
    <xdr:sp macro="" textlink="">
      <xdr:nvSpPr>
        <xdr:cNvPr id="437" name="テキスト ボックス 436"/>
        <xdr:cNvSpPr txBox="1"/>
      </xdr:nvSpPr>
      <xdr:spPr>
        <a:xfrm>
          <a:off x="6737427" y="1359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37962</xdr:rowOff>
    </xdr:from>
    <xdr:to>
      <xdr:col>15</xdr:col>
      <xdr:colOff>180975</xdr:colOff>
      <xdr:row>97</xdr:row>
      <xdr:rowOff>149941</xdr:rowOff>
    </xdr:to>
    <xdr:cxnSp macro="">
      <xdr:nvCxnSpPr>
        <xdr:cNvPr id="464" name="直線コネクタ 463"/>
        <xdr:cNvCxnSpPr/>
      </xdr:nvCxnSpPr>
      <xdr:spPr>
        <a:xfrm flipV="1">
          <a:off x="9639300" y="16668612"/>
          <a:ext cx="838200" cy="1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102461</xdr:rowOff>
    </xdr:from>
    <xdr:ext cx="534377" cy="259045"/>
    <xdr:sp macro="" textlink="">
      <xdr:nvSpPr>
        <xdr:cNvPr id="465" name="土木費平均値テキスト"/>
        <xdr:cNvSpPr txBox="1"/>
      </xdr:nvSpPr>
      <xdr:spPr>
        <a:xfrm>
          <a:off x="10528300" y="16733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149941</xdr:rowOff>
    </xdr:from>
    <xdr:to>
      <xdr:col>14</xdr:col>
      <xdr:colOff>28575</xdr:colOff>
      <xdr:row>98</xdr:row>
      <xdr:rowOff>5482</xdr:rowOff>
    </xdr:to>
    <xdr:cxnSp macro="">
      <xdr:nvCxnSpPr>
        <xdr:cNvPr id="467" name="直線コネクタ 466"/>
        <xdr:cNvCxnSpPr/>
      </xdr:nvCxnSpPr>
      <xdr:spPr>
        <a:xfrm flipV="1">
          <a:off x="8750300" y="16780591"/>
          <a:ext cx="889000" cy="2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134541</xdr:rowOff>
    </xdr:from>
    <xdr:to>
      <xdr:col>14</xdr:col>
      <xdr:colOff>79375</xdr:colOff>
      <xdr:row>98</xdr:row>
      <xdr:rowOff>64691</xdr:rowOff>
    </xdr:to>
    <xdr:sp macro="" textlink="">
      <xdr:nvSpPr>
        <xdr:cNvPr id="468" name="フローチャート : 判断 467"/>
        <xdr:cNvSpPr/>
      </xdr:nvSpPr>
      <xdr:spPr>
        <a:xfrm>
          <a:off x="9588500" y="167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55818</xdr:rowOff>
    </xdr:from>
    <xdr:ext cx="534377" cy="259045"/>
    <xdr:sp macro="" textlink="">
      <xdr:nvSpPr>
        <xdr:cNvPr id="469" name="テキスト ボックス 468"/>
        <xdr:cNvSpPr txBox="1"/>
      </xdr:nvSpPr>
      <xdr:spPr>
        <a:xfrm>
          <a:off x="9372111" y="1685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5482</xdr:rowOff>
    </xdr:from>
    <xdr:to>
      <xdr:col>12</xdr:col>
      <xdr:colOff>511175</xdr:colOff>
      <xdr:row>98</xdr:row>
      <xdr:rowOff>6573</xdr:rowOff>
    </xdr:to>
    <xdr:cxnSp macro="">
      <xdr:nvCxnSpPr>
        <xdr:cNvPr id="470" name="直線コネクタ 469"/>
        <xdr:cNvCxnSpPr/>
      </xdr:nvCxnSpPr>
      <xdr:spPr>
        <a:xfrm flipV="1">
          <a:off x="7861300" y="16807582"/>
          <a:ext cx="889000" cy="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134074</xdr:rowOff>
    </xdr:from>
    <xdr:to>
      <xdr:col>12</xdr:col>
      <xdr:colOff>561975</xdr:colOff>
      <xdr:row>98</xdr:row>
      <xdr:rowOff>64224</xdr:rowOff>
    </xdr:to>
    <xdr:sp macro="" textlink="">
      <xdr:nvSpPr>
        <xdr:cNvPr id="471" name="フローチャート : 判断 470"/>
        <xdr:cNvSpPr/>
      </xdr:nvSpPr>
      <xdr:spPr>
        <a:xfrm>
          <a:off x="8699500" y="16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55351</xdr:rowOff>
    </xdr:from>
    <xdr:ext cx="534377" cy="259045"/>
    <xdr:sp macro="" textlink="">
      <xdr:nvSpPr>
        <xdr:cNvPr id="472" name="テキスト ボックス 471"/>
        <xdr:cNvSpPr txBox="1"/>
      </xdr:nvSpPr>
      <xdr:spPr>
        <a:xfrm>
          <a:off x="8483111" y="1685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299</xdr:rowOff>
    </xdr:from>
    <xdr:to>
      <xdr:col>11</xdr:col>
      <xdr:colOff>307975</xdr:colOff>
      <xdr:row>98</xdr:row>
      <xdr:rowOff>6573</xdr:rowOff>
    </xdr:to>
    <xdr:cxnSp macro="">
      <xdr:nvCxnSpPr>
        <xdr:cNvPr id="473" name="直線コネクタ 472"/>
        <xdr:cNvCxnSpPr/>
      </xdr:nvCxnSpPr>
      <xdr:spPr>
        <a:xfrm>
          <a:off x="6972300" y="16802399"/>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161720</xdr:rowOff>
    </xdr:from>
    <xdr:to>
      <xdr:col>11</xdr:col>
      <xdr:colOff>358775</xdr:colOff>
      <xdr:row>98</xdr:row>
      <xdr:rowOff>91870</xdr:rowOff>
    </xdr:to>
    <xdr:sp macro="" textlink="">
      <xdr:nvSpPr>
        <xdr:cNvPr id="474" name="フローチャート : 判断 473"/>
        <xdr:cNvSpPr/>
      </xdr:nvSpPr>
      <xdr:spPr>
        <a:xfrm>
          <a:off x="7810500" y="167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82997</xdr:rowOff>
    </xdr:from>
    <xdr:ext cx="534377" cy="259045"/>
    <xdr:sp macro="" textlink="">
      <xdr:nvSpPr>
        <xdr:cNvPr id="475" name="テキスト ボックス 474"/>
        <xdr:cNvSpPr txBox="1"/>
      </xdr:nvSpPr>
      <xdr:spPr>
        <a:xfrm>
          <a:off x="7594111" y="168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150389</xdr:rowOff>
    </xdr:from>
    <xdr:to>
      <xdr:col>10</xdr:col>
      <xdr:colOff>155575</xdr:colOff>
      <xdr:row>98</xdr:row>
      <xdr:rowOff>80539</xdr:rowOff>
    </xdr:to>
    <xdr:sp macro="" textlink="">
      <xdr:nvSpPr>
        <xdr:cNvPr id="476" name="フローチャート : 判断 475"/>
        <xdr:cNvSpPr/>
      </xdr:nvSpPr>
      <xdr:spPr>
        <a:xfrm>
          <a:off x="6921500" y="167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71666</xdr:rowOff>
    </xdr:from>
    <xdr:ext cx="534377" cy="259045"/>
    <xdr:sp macro="" textlink="">
      <xdr:nvSpPr>
        <xdr:cNvPr id="477" name="テキスト ボックス 476"/>
        <xdr:cNvSpPr txBox="1"/>
      </xdr:nvSpPr>
      <xdr:spPr>
        <a:xfrm>
          <a:off x="6705111" y="168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48,102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158612</xdr:rowOff>
    </xdr:from>
    <xdr:to>
      <xdr:col>15</xdr:col>
      <xdr:colOff>231775</xdr:colOff>
      <xdr:row>97</xdr:row>
      <xdr:rowOff>88762</xdr:rowOff>
    </xdr:to>
    <xdr:sp macro="" textlink="">
      <xdr:nvSpPr>
        <xdr:cNvPr id="483" name="円/楕円 482"/>
        <xdr:cNvSpPr/>
      </xdr:nvSpPr>
      <xdr:spPr>
        <a:xfrm>
          <a:off x="10426700" y="1661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10039</xdr:rowOff>
    </xdr:from>
    <xdr:ext cx="599010" cy="259045"/>
    <xdr:sp macro="" textlink="">
      <xdr:nvSpPr>
        <xdr:cNvPr id="484" name="土木費該当値テキスト"/>
        <xdr:cNvSpPr txBox="1"/>
      </xdr:nvSpPr>
      <xdr:spPr>
        <a:xfrm>
          <a:off x="10528300" y="1646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119,505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99141</xdr:rowOff>
    </xdr:from>
    <xdr:to>
      <xdr:col>14</xdr:col>
      <xdr:colOff>79375</xdr:colOff>
      <xdr:row>98</xdr:row>
      <xdr:rowOff>29291</xdr:rowOff>
    </xdr:to>
    <xdr:sp macro="" textlink="">
      <xdr:nvSpPr>
        <xdr:cNvPr id="485" name="円/楕円 484"/>
        <xdr:cNvSpPr/>
      </xdr:nvSpPr>
      <xdr:spPr>
        <a:xfrm>
          <a:off x="9588500" y="1672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45818</xdr:rowOff>
    </xdr:from>
    <xdr:ext cx="534377" cy="259045"/>
    <xdr:sp macro="" textlink="">
      <xdr:nvSpPr>
        <xdr:cNvPr id="486" name="テキスト ボックス 485"/>
        <xdr:cNvSpPr txBox="1"/>
      </xdr:nvSpPr>
      <xdr:spPr>
        <a:xfrm>
          <a:off x="9372111" y="16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70,520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126132</xdr:rowOff>
    </xdr:from>
    <xdr:to>
      <xdr:col>12</xdr:col>
      <xdr:colOff>561975</xdr:colOff>
      <xdr:row>98</xdr:row>
      <xdr:rowOff>56282</xdr:rowOff>
    </xdr:to>
    <xdr:sp macro="" textlink="">
      <xdr:nvSpPr>
        <xdr:cNvPr id="487" name="円/楕円 486"/>
        <xdr:cNvSpPr/>
      </xdr:nvSpPr>
      <xdr:spPr>
        <a:xfrm>
          <a:off x="8699500" y="167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72809</xdr:rowOff>
    </xdr:from>
    <xdr:ext cx="534377" cy="259045"/>
    <xdr:sp macro="" textlink="">
      <xdr:nvSpPr>
        <xdr:cNvPr id="488" name="テキスト ボックス 487"/>
        <xdr:cNvSpPr txBox="1"/>
      </xdr:nvSpPr>
      <xdr:spPr>
        <a:xfrm>
          <a:off x="8483111" y="165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58,713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127223</xdr:rowOff>
    </xdr:from>
    <xdr:to>
      <xdr:col>11</xdr:col>
      <xdr:colOff>358775</xdr:colOff>
      <xdr:row>98</xdr:row>
      <xdr:rowOff>57373</xdr:rowOff>
    </xdr:to>
    <xdr:sp macro="" textlink="">
      <xdr:nvSpPr>
        <xdr:cNvPr id="489" name="円/楕円 488"/>
        <xdr:cNvSpPr/>
      </xdr:nvSpPr>
      <xdr:spPr>
        <a:xfrm>
          <a:off x="7810500" y="167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73900</xdr:rowOff>
    </xdr:from>
    <xdr:ext cx="534377" cy="259045"/>
    <xdr:sp macro="" textlink="">
      <xdr:nvSpPr>
        <xdr:cNvPr id="490" name="テキスト ボックス 489"/>
        <xdr:cNvSpPr txBox="1"/>
      </xdr:nvSpPr>
      <xdr:spPr>
        <a:xfrm>
          <a:off x="7594111" y="165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120949</xdr:rowOff>
    </xdr:from>
    <xdr:to>
      <xdr:col>10</xdr:col>
      <xdr:colOff>155575</xdr:colOff>
      <xdr:row>98</xdr:row>
      <xdr:rowOff>51099</xdr:rowOff>
    </xdr:to>
    <xdr:sp macro="" textlink="">
      <xdr:nvSpPr>
        <xdr:cNvPr id="491" name="円/楕円 490"/>
        <xdr:cNvSpPr/>
      </xdr:nvSpPr>
      <xdr:spPr>
        <a:xfrm>
          <a:off x="6921500" y="167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67626</xdr:rowOff>
    </xdr:from>
    <xdr:ext cx="534377" cy="259045"/>
    <xdr:sp macro="" textlink="">
      <xdr:nvSpPr>
        <xdr:cNvPr id="492" name="テキスト ボックス 491"/>
        <xdr:cNvSpPr txBox="1"/>
      </xdr:nvSpPr>
      <xdr:spPr>
        <a:xfrm>
          <a:off x="6705111" y="165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83426</xdr:rowOff>
    </xdr:from>
    <xdr:to>
      <xdr:col>23</xdr:col>
      <xdr:colOff>517525</xdr:colOff>
      <xdr:row>36</xdr:row>
      <xdr:rowOff>115316</xdr:rowOff>
    </xdr:to>
    <xdr:cxnSp macro="">
      <xdr:nvCxnSpPr>
        <xdr:cNvPr id="522" name="直線コネクタ 521"/>
        <xdr:cNvCxnSpPr/>
      </xdr:nvCxnSpPr>
      <xdr:spPr>
        <a:xfrm>
          <a:off x="15481300" y="6255626"/>
          <a:ext cx="8382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52430</xdr:rowOff>
    </xdr:from>
    <xdr:ext cx="534377" cy="259045"/>
    <xdr:sp macro="" textlink="">
      <xdr:nvSpPr>
        <xdr:cNvPr id="523" name="消防費平均値テキスト"/>
        <xdr:cNvSpPr txBox="1"/>
      </xdr:nvSpPr>
      <xdr:spPr>
        <a:xfrm>
          <a:off x="16370300" y="6224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83426</xdr:rowOff>
    </xdr:from>
    <xdr:to>
      <xdr:col>22</xdr:col>
      <xdr:colOff>365125</xdr:colOff>
      <xdr:row>36</xdr:row>
      <xdr:rowOff>109182</xdr:rowOff>
    </xdr:to>
    <xdr:cxnSp macro="">
      <xdr:nvCxnSpPr>
        <xdr:cNvPr id="525" name="直線コネクタ 524"/>
        <xdr:cNvCxnSpPr/>
      </xdr:nvCxnSpPr>
      <xdr:spPr>
        <a:xfrm flipV="1">
          <a:off x="14592300" y="6255626"/>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92520</xdr:rowOff>
    </xdr:from>
    <xdr:to>
      <xdr:col>22</xdr:col>
      <xdr:colOff>415925</xdr:colOff>
      <xdr:row>36</xdr:row>
      <xdr:rowOff>22670</xdr:rowOff>
    </xdr:to>
    <xdr:sp macro="" textlink="">
      <xdr:nvSpPr>
        <xdr:cNvPr id="526" name="フローチャート : 判断 525"/>
        <xdr:cNvSpPr/>
      </xdr:nvSpPr>
      <xdr:spPr>
        <a:xfrm>
          <a:off x="15430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39197</xdr:rowOff>
    </xdr:from>
    <xdr:ext cx="534377" cy="259045"/>
    <xdr:sp macro="" textlink="">
      <xdr:nvSpPr>
        <xdr:cNvPr id="527" name="テキスト ボックス 526"/>
        <xdr:cNvSpPr txBox="1"/>
      </xdr:nvSpPr>
      <xdr:spPr>
        <a:xfrm>
          <a:off x="15214111" y="58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25,405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109182</xdr:rowOff>
    </xdr:from>
    <xdr:to>
      <xdr:col>21</xdr:col>
      <xdr:colOff>161925</xdr:colOff>
      <xdr:row>38</xdr:row>
      <xdr:rowOff>96189</xdr:rowOff>
    </xdr:to>
    <xdr:cxnSp macro="">
      <xdr:nvCxnSpPr>
        <xdr:cNvPr id="528" name="直線コネクタ 527"/>
        <xdr:cNvCxnSpPr/>
      </xdr:nvCxnSpPr>
      <xdr:spPr>
        <a:xfrm flipV="1">
          <a:off x="13703300" y="6281382"/>
          <a:ext cx="889000" cy="32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26759</xdr:rowOff>
    </xdr:from>
    <xdr:to>
      <xdr:col>21</xdr:col>
      <xdr:colOff>212725</xdr:colOff>
      <xdr:row>37</xdr:row>
      <xdr:rowOff>128359</xdr:rowOff>
    </xdr:to>
    <xdr:sp macro="" textlink="">
      <xdr:nvSpPr>
        <xdr:cNvPr id="529" name="フローチャート : 判断 528"/>
        <xdr:cNvSpPr/>
      </xdr:nvSpPr>
      <xdr:spPr>
        <a:xfrm>
          <a:off x="14541500" y="637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119486</xdr:rowOff>
    </xdr:from>
    <xdr:ext cx="534377" cy="259045"/>
    <xdr:sp macro="" textlink="">
      <xdr:nvSpPr>
        <xdr:cNvPr id="530" name="テキスト ボックス 529"/>
        <xdr:cNvSpPr txBox="1"/>
      </xdr:nvSpPr>
      <xdr:spPr>
        <a:xfrm>
          <a:off x="14325111" y="646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96189</xdr:rowOff>
    </xdr:from>
    <xdr:to>
      <xdr:col>19</xdr:col>
      <xdr:colOff>644525</xdr:colOff>
      <xdr:row>38</xdr:row>
      <xdr:rowOff>125832</xdr:rowOff>
    </xdr:to>
    <xdr:cxnSp macro="">
      <xdr:nvCxnSpPr>
        <xdr:cNvPr id="531" name="直線コネクタ 530"/>
        <xdr:cNvCxnSpPr/>
      </xdr:nvCxnSpPr>
      <xdr:spPr>
        <a:xfrm flipV="1">
          <a:off x="12814300" y="6611289"/>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38798</xdr:rowOff>
    </xdr:from>
    <xdr:to>
      <xdr:col>20</xdr:col>
      <xdr:colOff>9525</xdr:colOff>
      <xdr:row>37</xdr:row>
      <xdr:rowOff>140398</xdr:rowOff>
    </xdr:to>
    <xdr:sp macro="" textlink="">
      <xdr:nvSpPr>
        <xdr:cNvPr id="532" name="フローチャート : 判断 531"/>
        <xdr:cNvSpPr/>
      </xdr:nvSpPr>
      <xdr:spPr>
        <a:xfrm>
          <a:off x="13652500" y="638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156925</xdr:rowOff>
    </xdr:from>
    <xdr:ext cx="534377" cy="259045"/>
    <xdr:sp macro="" textlink="">
      <xdr:nvSpPr>
        <xdr:cNvPr id="533" name="テキスト ボックス 532"/>
        <xdr:cNvSpPr txBox="1"/>
      </xdr:nvSpPr>
      <xdr:spPr>
        <a:xfrm>
          <a:off x="13436111" y="61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122200</xdr:rowOff>
    </xdr:from>
    <xdr:to>
      <xdr:col>18</xdr:col>
      <xdr:colOff>492125</xdr:colOff>
      <xdr:row>38</xdr:row>
      <xdr:rowOff>52350</xdr:rowOff>
    </xdr:to>
    <xdr:sp macro="" textlink="">
      <xdr:nvSpPr>
        <xdr:cNvPr id="534" name="フローチャート : 判断 533"/>
        <xdr:cNvSpPr/>
      </xdr:nvSpPr>
      <xdr:spPr>
        <a:xfrm>
          <a:off x="12763500" y="64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68877</xdr:rowOff>
    </xdr:from>
    <xdr:ext cx="534377" cy="259045"/>
    <xdr:sp macro="" textlink="">
      <xdr:nvSpPr>
        <xdr:cNvPr id="535" name="テキスト ボックス 534"/>
        <xdr:cNvSpPr txBox="1"/>
      </xdr:nvSpPr>
      <xdr:spPr>
        <a:xfrm>
          <a:off x="12547111" y="62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64516</xdr:rowOff>
    </xdr:from>
    <xdr:to>
      <xdr:col>23</xdr:col>
      <xdr:colOff>568325</xdr:colOff>
      <xdr:row>36</xdr:row>
      <xdr:rowOff>166116</xdr:rowOff>
    </xdr:to>
    <xdr:sp macro="" textlink="">
      <xdr:nvSpPr>
        <xdr:cNvPr id="541" name="円/楕円 540"/>
        <xdr:cNvSpPr/>
      </xdr:nvSpPr>
      <xdr:spPr>
        <a:xfrm>
          <a:off x="162687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87393</xdr:rowOff>
    </xdr:from>
    <xdr:ext cx="534377" cy="259045"/>
    <xdr:sp macro="" textlink="">
      <xdr:nvSpPr>
        <xdr:cNvPr id="542" name="消防費該当値テキスト"/>
        <xdr:cNvSpPr txBox="1"/>
      </xdr:nvSpPr>
      <xdr:spPr>
        <a:xfrm>
          <a:off x="16370300"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21,640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32626</xdr:rowOff>
    </xdr:from>
    <xdr:to>
      <xdr:col>22</xdr:col>
      <xdr:colOff>415925</xdr:colOff>
      <xdr:row>36</xdr:row>
      <xdr:rowOff>134226</xdr:rowOff>
    </xdr:to>
    <xdr:sp macro="" textlink="">
      <xdr:nvSpPr>
        <xdr:cNvPr id="543" name="円/楕円 542"/>
        <xdr:cNvSpPr/>
      </xdr:nvSpPr>
      <xdr:spPr>
        <a:xfrm>
          <a:off x="15430500" y="62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125353</xdr:rowOff>
    </xdr:from>
    <xdr:ext cx="534377" cy="259045"/>
    <xdr:sp macro="" textlink="">
      <xdr:nvSpPr>
        <xdr:cNvPr id="544" name="テキスト ボックス 543"/>
        <xdr:cNvSpPr txBox="1"/>
      </xdr:nvSpPr>
      <xdr:spPr>
        <a:xfrm>
          <a:off x="15214111" y="629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22,477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58382</xdr:rowOff>
    </xdr:from>
    <xdr:to>
      <xdr:col>21</xdr:col>
      <xdr:colOff>212725</xdr:colOff>
      <xdr:row>36</xdr:row>
      <xdr:rowOff>159982</xdr:rowOff>
    </xdr:to>
    <xdr:sp macro="" textlink="">
      <xdr:nvSpPr>
        <xdr:cNvPr id="545" name="円/楕円 544"/>
        <xdr:cNvSpPr/>
      </xdr:nvSpPr>
      <xdr:spPr>
        <a:xfrm>
          <a:off x="14541500" y="62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5059</xdr:rowOff>
    </xdr:from>
    <xdr:ext cx="534377" cy="259045"/>
    <xdr:sp macro="" textlink="">
      <xdr:nvSpPr>
        <xdr:cNvPr id="546" name="テキスト ボックス 545"/>
        <xdr:cNvSpPr txBox="1"/>
      </xdr:nvSpPr>
      <xdr:spPr>
        <a:xfrm>
          <a:off x="14325111" y="60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45389</xdr:rowOff>
    </xdr:from>
    <xdr:to>
      <xdr:col>20</xdr:col>
      <xdr:colOff>9525</xdr:colOff>
      <xdr:row>38</xdr:row>
      <xdr:rowOff>146989</xdr:rowOff>
    </xdr:to>
    <xdr:sp macro="" textlink="">
      <xdr:nvSpPr>
        <xdr:cNvPr id="547" name="円/楕円 546"/>
        <xdr:cNvSpPr/>
      </xdr:nvSpPr>
      <xdr:spPr>
        <a:xfrm>
          <a:off x="13652500" y="656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138116</xdr:rowOff>
    </xdr:from>
    <xdr:ext cx="534377" cy="259045"/>
    <xdr:sp macro="" textlink="">
      <xdr:nvSpPr>
        <xdr:cNvPr id="548" name="テキスト ボックス 547"/>
        <xdr:cNvSpPr txBox="1"/>
      </xdr:nvSpPr>
      <xdr:spPr>
        <a:xfrm>
          <a:off x="13436111" y="665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75032</xdr:rowOff>
    </xdr:from>
    <xdr:to>
      <xdr:col>18</xdr:col>
      <xdr:colOff>492125</xdr:colOff>
      <xdr:row>39</xdr:row>
      <xdr:rowOff>5182</xdr:rowOff>
    </xdr:to>
    <xdr:sp macro="" textlink="">
      <xdr:nvSpPr>
        <xdr:cNvPr id="549" name="円/楕円 548"/>
        <xdr:cNvSpPr/>
      </xdr:nvSpPr>
      <xdr:spPr>
        <a:xfrm>
          <a:off x="12763500" y="65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167759</xdr:rowOff>
    </xdr:from>
    <xdr:ext cx="534377" cy="259045"/>
    <xdr:sp macro="" textlink="">
      <xdr:nvSpPr>
        <xdr:cNvPr id="550" name="テキスト ボックス 549"/>
        <xdr:cNvSpPr txBox="1"/>
      </xdr:nvSpPr>
      <xdr:spPr>
        <a:xfrm>
          <a:off x="12547111" y="66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31752</xdr:rowOff>
    </xdr:from>
    <xdr:to>
      <xdr:col>23</xdr:col>
      <xdr:colOff>517525</xdr:colOff>
      <xdr:row>57</xdr:row>
      <xdr:rowOff>37826</xdr:rowOff>
    </xdr:to>
    <xdr:cxnSp macro="">
      <xdr:nvCxnSpPr>
        <xdr:cNvPr id="582" name="直線コネクタ 581"/>
        <xdr:cNvCxnSpPr/>
      </xdr:nvCxnSpPr>
      <xdr:spPr>
        <a:xfrm flipV="1">
          <a:off x="15481300" y="9118602"/>
          <a:ext cx="838200" cy="69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114010</xdr:rowOff>
    </xdr:from>
    <xdr:ext cx="534377" cy="259045"/>
    <xdr:sp macro="" textlink="">
      <xdr:nvSpPr>
        <xdr:cNvPr id="583" name="教育費平均値テキスト"/>
        <xdr:cNvSpPr txBox="1"/>
      </xdr:nvSpPr>
      <xdr:spPr>
        <a:xfrm>
          <a:off x="16370300" y="954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37826</xdr:rowOff>
    </xdr:from>
    <xdr:to>
      <xdr:col>22</xdr:col>
      <xdr:colOff>365125</xdr:colOff>
      <xdr:row>57</xdr:row>
      <xdr:rowOff>134785</xdr:rowOff>
    </xdr:to>
    <xdr:cxnSp macro="">
      <xdr:nvCxnSpPr>
        <xdr:cNvPr id="585" name="直線コネクタ 584"/>
        <xdr:cNvCxnSpPr/>
      </xdr:nvCxnSpPr>
      <xdr:spPr>
        <a:xfrm flipV="1">
          <a:off x="14592300" y="9810476"/>
          <a:ext cx="889000" cy="9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76735</xdr:rowOff>
    </xdr:from>
    <xdr:to>
      <xdr:col>22</xdr:col>
      <xdr:colOff>415925</xdr:colOff>
      <xdr:row>57</xdr:row>
      <xdr:rowOff>6885</xdr:rowOff>
    </xdr:to>
    <xdr:sp macro="" textlink="">
      <xdr:nvSpPr>
        <xdr:cNvPr id="586" name="フローチャート : 判断 585"/>
        <xdr:cNvSpPr/>
      </xdr:nvSpPr>
      <xdr:spPr>
        <a:xfrm>
          <a:off x="15430500" y="967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23412</xdr:rowOff>
    </xdr:from>
    <xdr:ext cx="534377" cy="259045"/>
    <xdr:sp macro="" textlink="">
      <xdr:nvSpPr>
        <xdr:cNvPr id="587" name="テキスト ボックス 586"/>
        <xdr:cNvSpPr txBox="1"/>
      </xdr:nvSpPr>
      <xdr:spPr>
        <a:xfrm>
          <a:off x="15214111" y="94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49,745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161025</xdr:rowOff>
    </xdr:from>
    <xdr:to>
      <xdr:col>21</xdr:col>
      <xdr:colOff>161925</xdr:colOff>
      <xdr:row>57</xdr:row>
      <xdr:rowOff>134785</xdr:rowOff>
    </xdr:to>
    <xdr:cxnSp macro="">
      <xdr:nvCxnSpPr>
        <xdr:cNvPr id="588" name="直線コネクタ 587"/>
        <xdr:cNvCxnSpPr/>
      </xdr:nvCxnSpPr>
      <xdr:spPr>
        <a:xfrm>
          <a:off x="13703300" y="9762225"/>
          <a:ext cx="889000" cy="14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87594</xdr:rowOff>
    </xdr:from>
    <xdr:to>
      <xdr:col>21</xdr:col>
      <xdr:colOff>212725</xdr:colOff>
      <xdr:row>57</xdr:row>
      <xdr:rowOff>17744</xdr:rowOff>
    </xdr:to>
    <xdr:sp macro="" textlink="">
      <xdr:nvSpPr>
        <xdr:cNvPr id="589" name="フローチャート : 判断 588"/>
        <xdr:cNvSpPr/>
      </xdr:nvSpPr>
      <xdr:spPr>
        <a:xfrm>
          <a:off x="14541500" y="968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34271</xdr:rowOff>
    </xdr:from>
    <xdr:ext cx="534377" cy="259045"/>
    <xdr:sp macro="" textlink="">
      <xdr:nvSpPr>
        <xdr:cNvPr id="590" name="テキスト ボックス 589"/>
        <xdr:cNvSpPr txBox="1"/>
      </xdr:nvSpPr>
      <xdr:spPr>
        <a:xfrm>
          <a:off x="14325111" y="94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161025</xdr:rowOff>
    </xdr:from>
    <xdr:to>
      <xdr:col>19</xdr:col>
      <xdr:colOff>644525</xdr:colOff>
      <xdr:row>57</xdr:row>
      <xdr:rowOff>2834</xdr:rowOff>
    </xdr:to>
    <xdr:cxnSp macro="">
      <xdr:nvCxnSpPr>
        <xdr:cNvPr id="591" name="直線コネクタ 590"/>
        <xdr:cNvCxnSpPr/>
      </xdr:nvCxnSpPr>
      <xdr:spPr>
        <a:xfrm flipV="1">
          <a:off x="12814300" y="9762225"/>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7927</xdr:rowOff>
    </xdr:from>
    <xdr:to>
      <xdr:col>20</xdr:col>
      <xdr:colOff>9525</xdr:colOff>
      <xdr:row>56</xdr:row>
      <xdr:rowOff>109527</xdr:rowOff>
    </xdr:to>
    <xdr:sp macro="" textlink="">
      <xdr:nvSpPr>
        <xdr:cNvPr id="592" name="フローチャート : 判断 591"/>
        <xdr:cNvSpPr/>
      </xdr:nvSpPr>
      <xdr:spPr>
        <a:xfrm>
          <a:off x="13652500" y="9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126054</xdr:rowOff>
    </xdr:from>
    <xdr:ext cx="534377" cy="259045"/>
    <xdr:sp macro="" textlink="">
      <xdr:nvSpPr>
        <xdr:cNvPr id="593" name="テキスト ボックス 592"/>
        <xdr:cNvSpPr txBox="1"/>
      </xdr:nvSpPr>
      <xdr:spPr>
        <a:xfrm>
          <a:off x="13436111" y="938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154900</xdr:rowOff>
    </xdr:from>
    <xdr:to>
      <xdr:col>18</xdr:col>
      <xdr:colOff>492125</xdr:colOff>
      <xdr:row>57</xdr:row>
      <xdr:rowOff>85050</xdr:rowOff>
    </xdr:to>
    <xdr:sp macro="" textlink="">
      <xdr:nvSpPr>
        <xdr:cNvPr id="594" name="フローチャート : 判断 593"/>
        <xdr:cNvSpPr/>
      </xdr:nvSpPr>
      <xdr:spPr>
        <a:xfrm>
          <a:off x="12763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76177</xdr:rowOff>
    </xdr:from>
    <xdr:ext cx="534377" cy="259045"/>
    <xdr:sp macro="" textlink="">
      <xdr:nvSpPr>
        <xdr:cNvPr id="595" name="テキスト ボックス 594"/>
        <xdr:cNvSpPr txBox="1"/>
      </xdr:nvSpPr>
      <xdr:spPr>
        <a:xfrm>
          <a:off x="12547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152402</xdr:rowOff>
    </xdr:from>
    <xdr:to>
      <xdr:col>23</xdr:col>
      <xdr:colOff>568325</xdr:colOff>
      <xdr:row>53</xdr:row>
      <xdr:rowOff>82552</xdr:rowOff>
    </xdr:to>
    <xdr:sp macro="" textlink="">
      <xdr:nvSpPr>
        <xdr:cNvPr id="601" name="円/楕円 600"/>
        <xdr:cNvSpPr/>
      </xdr:nvSpPr>
      <xdr:spPr>
        <a:xfrm>
          <a:off x="16268700" y="906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3829</xdr:rowOff>
    </xdr:from>
    <xdr:ext cx="534377" cy="259045"/>
    <xdr:sp macro="" textlink="">
      <xdr:nvSpPr>
        <xdr:cNvPr id="602" name="教育費該当値テキスト"/>
        <xdr:cNvSpPr txBox="1"/>
      </xdr:nvSpPr>
      <xdr:spPr>
        <a:xfrm>
          <a:off x="16370300" y="891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87,111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158476</xdr:rowOff>
    </xdr:from>
    <xdr:to>
      <xdr:col>22</xdr:col>
      <xdr:colOff>415925</xdr:colOff>
      <xdr:row>57</xdr:row>
      <xdr:rowOff>88626</xdr:rowOff>
    </xdr:to>
    <xdr:sp macro="" textlink="">
      <xdr:nvSpPr>
        <xdr:cNvPr id="603" name="円/楕円 602"/>
        <xdr:cNvSpPr/>
      </xdr:nvSpPr>
      <xdr:spPr>
        <a:xfrm>
          <a:off x="15430500" y="97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79753</xdr:rowOff>
    </xdr:from>
    <xdr:ext cx="534377" cy="259045"/>
    <xdr:sp macro="" textlink="">
      <xdr:nvSpPr>
        <xdr:cNvPr id="604" name="テキスト ボックス 603"/>
        <xdr:cNvSpPr txBox="1"/>
      </xdr:nvSpPr>
      <xdr:spPr>
        <a:xfrm>
          <a:off x="15214111" y="98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83985</xdr:rowOff>
    </xdr:from>
    <xdr:to>
      <xdr:col>21</xdr:col>
      <xdr:colOff>212725</xdr:colOff>
      <xdr:row>58</xdr:row>
      <xdr:rowOff>14135</xdr:rowOff>
    </xdr:to>
    <xdr:sp macro="" textlink="">
      <xdr:nvSpPr>
        <xdr:cNvPr id="605" name="円/楕円 604"/>
        <xdr:cNvSpPr/>
      </xdr:nvSpPr>
      <xdr:spPr>
        <a:xfrm>
          <a:off x="14541500" y="98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5262</xdr:rowOff>
    </xdr:from>
    <xdr:ext cx="534377" cy="259045"/>
    <xdr:sp macro="" textlink="">
      <xdr:nvSpPr>
        <xdr:cNvPr id="606" name="テキスト ボックス 605"/>
        <xdr:cNvSpPr txBox="1"/>
      </xdr:nvSpPr>
      <xdr:spPr>
        <a:xfrm>
          <a:off x="14325111" y="994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110225</xdr:rowOff>
    </xdr:from>
    <xdr:to>
      <xdr:col>20</xdr:col>
      <xdr:colOff>9525</xdr:colOff>
      <xdr:row>57</xdr:row>
      <xdr:rowOff>40375</xdr:rowOff>
    </xdr:to>
    <xdr:sp macro="" textlink="">
      <xdr:nvSpPr>
        <xdr:cNvPr id="607" name="円/楕円 606"/>
        <xdr:cNvSpPr/>
      </xdr:nvSpPr>
      <xdr:spPr>
        <a:xfrm>
          <a:off x="13652500" y="971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31502</xdr:rowOff>
    </xdr:from>
    <xdr:ext cx="534377" cy="259045"/>
    <xdr:sp macro="" textlink="">
      <xdr:nvSpPr>
        <xdr:cNvPr id="608" name="テキスト ボックス 607"/>
        <xdr:cNvSpPr txBox="1"/>
      </xdr:nvSpPr>
      <xdr:spPr>
        <a:xfrm>
          <a:off x="13436111" y="98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47,694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123484</xdr:rowOff>
    </xdr:from>
    <xdr:to>
      <xdr:col>18</xdr:col>
      <xdr:colOff>492125</xdr:colOff>
      <xdr:row>57</xdr:row>
      <xdr:rowOff>53634</xdr:rowOff>
    </xdr:to>
    <xdr:sp macro="" textlink="">
      <xdr:nvSpPr>
        <xdr:cNvPr id="609" name="円/楕円 608"/>
        <xdr:cNvSpPr/>
      </xdr:nvSpPr>
      <xdr:spPr>
        <a:xfrm>
          <a:off x="12763500" y="9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70161</xdr:rowOff>
    </xdr:from>
    <xdr:ext cx="534377" cy="259045"/>
    <xdr:sp macro="" textlink="">
      <xdr:nvSpPr>
        <xdr:cNvPr id="610" name="テキスト ボックス 609"/>
        <xdr:cNvSpPr txBox="1"/>
      </xdr:nvSpPr>
      <xdr:spPr>
        <a:xfrm>
          <a:off x="12547111" y="94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23234</xdr:rowOff>
    </xdr:from>
    <xdr:to>
      <xdr:col>23</xdr:col>
      <xdr:colOff>517525</xdr:colOff>
      <xdr:row>78</xdr:row>
      <xdr:rowOff>25400</xdr:rowOff>
    </xdr:to>
    <xdr:cxnSp macro="">
      <xdr:nvCxnSpPr>
        <xdr:cNvPr id="635" name="直線コネクタ 634"/>
        <xdr:cNvCxnSpPr/>
      </xdr:nvCxnSpPr>
      <xdr:spPr>
        <a:xfrm flipV="1">
          <a:off x="15481300" y="13396334"/>
          <a:ext cx="8382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25400</xdr:rowOff>
    </xdr:from>
    <xdr:to>
      <xdr:col>22</xdr:col>
      <xdr:colOff>365125</xdr:colOff>
      <xdr:row>78</xdr:row>
      <xdr:rowOff>25400</xdr:rowOff>
    </xdr:to>
    <xdr:cxnSp macro="">
      <xdr:nvCxnSpPr>
        <xdr:cNvPr id="638" name="直線コネクタ 637"/>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139157</xdr:rowOff>
    </xdr:from>
    <xdr:to>
      <xdr:col>22</xdr:col>
      <xdr:colOff>415925</xdr:colOff>
      <xdr:row>78</xdr:row>
      <xdr:rowOff>69307</xdr:rowOff>
    </xdr:to>
    <xdr:sp macro="" textlink="">
      <xdr:nvSpPr>
        <xdr:cNvPr id="639" name="フローチャート : 判断 638"/>
        <xdr:cNvSpPr/>
      </xdr:nvSpPr>
      <xdr:spPr>
        <a:xfrm>
          <a:off x="15430500" y="1334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85834</xdr:rowOff>
    </xdr:from>
    <xdr:ext cx="469744" cy="259045"/>
    <xdr:sp macro="" textlink="">
      <xdr:nvSpPr>
        <xdr:cNvPr id="640" name="テキスト ボックス 639"/>
        <xdr:cNvSpPr txBox="1"/>
      </xdr:nvSpPr>
      <xdr:spPr>
        <a:xfrm>
          <a:off x="15246427" y="1311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11502</xdr:rowOff>
    </xdr:from>
    <xdr:to>
      <xdr:col>21</xdr:col>
      <xdr:colOff>161925</xdr:colOff>
      <xdr:row>78</xdr:row>
      <xdr:rowOff>25400</xdr:rowOff>
    </xdr:to>
    <xdr:cxnSp macro="">
      <xdr:nvCxnSpPr>
        <xdr:cNvPr id="641" name="直線コネクタ 640"/>
        <xdr:cNvCxnSpPr/>
      </xdr:nvCxnSpPr>
      <xdr:spPr>
        <a:xfrm>
          <a:off x="13703300" y="13384602"/>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143776</xdr:rowOff>
    </xdr:from>
    <xdr:to>
      <xdr:col>21</xdr:col>
      <xdr:colOff>212725</xdr:colOff>
      <xdr:row>78</xdr:row>
      <xdr:rowOff>73926</xdr:rowOff>
    </xdr:to>
    <xdr:sp macro="" textlink="">
      <xdr:nvSpPr>
        <xdr:cNvPr id="642" name="フローチャート : 判断 641"/>
        <xdr:cNvSpPr/>
      </xdr:nvSpPr>
      <xdr:spPr>
        <a:xfrm>
          <a:off x="14541500" y="1334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90453</xdr:rowOff>
    </xdr:from>
    <xdr:ext cx="378565" cy="259045"/>
    <xdr:sp macro="" textlink="">
      <xdr:nvSpPr>
        <xdr:cNvPr id="643" name="テキスト ボックス 642"/>
        <xdr:cNvSpPr txBox="1"/>
      </xdr:nvSpPr>
      <xdr:spPr>
        <a:xfrm>
          <a:off x="14403017" y="1312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11502</xdr:rowOff>
    </xdr:from>
    <xdr:to>
      <xdr:col>19</xdr:col>
      <xdr:colOff>644525</xdr:colOff>
      <xdr:row>78</xdr:row>
      <xdr:rowOff>25400</xdr:rowOff>
    </xdr:to>
    <xdr:cxnSp macro="">
      <xdr:nvCxnSpPr>
        <xdr:cNvPr id="644" name="直線コネクタ 643"/>
        <xdr:cNvCxnSpPr/>
      </xdr:nvCxnSpPr>
      <xdr:spPr>
        <a:xfrm flipV="1">
          <a:off x="12814300" y="13384602"/>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139489</xdr:rowOff>
    </xdr:from>
    <xdr:to>
      <xdr:col>20</xdr:col>
      <xdr:colOff>9525</xdr:colOff>
      <xdr:row>78</xdr:row>
      <xdr:rowOff>69639</xdr:rowOff>
    </xdr:to>
    <xdr:sp macro="" textlink="">
      <xdr:nvSpPr>
        <xdr:cNvPr id="645" name="フローチャート : 判断 644"/>
        <xdr:cNvSpPr/>
      </xdr:nvSpPr>
      <xdr:spPr>
        <a:xfrm>
          <a:off x="13652500" y="1334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60766</xdr:rowOff>
    </xdr:from>
    <xdr:ext cx="469744" cy="259045"/>
    <xdr:sp macro="" textlink="">
      <xdr:nvSpPr>
        <xdr:cNvPr id="646" name="テキスト ボックス 645"/>
        <xdr:cNvSpPr txBox="1"/>
      </xdr:nvSpPr>
      <xdr:spPr>
        <a:xfrm>
          <a:off x="13468427" y="1343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139747</xdr:rowOff>
    </xdr:from>
    <xdr:to>
      <xdr:col>18</xdr:col>
      <xdr:colOff>492125</xdr:colOff>
      <xdr:row>78</xdr:row>
      <xdr:rowOff>69897</xdr:rowOff>
    </xdr:to>
    <xdr:sp macro="" textlink="">
      <xdr:nvSpPr>
        <xdr:cNvPr id="647" name="フローチャート : 判断 646"/>
        <xdr:cNvSpPr/>
      </xdr:nvSpPr>
      <xdr:spPr>
        <a:xfrm>
          <a:off x="12763500" y="1334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86424</xdr:rowOff>
    </xdr:from>
    <xdr:ext cx="469744" cy="259045"/>
    <xdr:sp macro="" textlink="">
      <xdr:nvSpPr>
        <xdr:cNvPr id="648" name="テキスト ボックス 647"/>
        <xdr:cNvSpPr txBox="1"/>
      </xdr:nvSpPr>
      <xdr:spPr>
        <a:xfrm>
          <a:off x="12579427" y="131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143884</xdr:rowOff>
    </xdr:from>
    <xdr:to>
      <xdr:col>23</xdr:col>
      <xdr:colOff>568325</xdr:colOff>
      <xdr:row>78</xdr:row>
      <xdr:rowOff>74034</xdr:rowOff>
    </xdr:to>
    <xdr:sp macro="" textlink="">
      <xdr:nvSpPr>
        <xdr:cNvPr id="654" name="円/楕円 653"/>
        <xdr:cNvSpPr/>
      </xdr:nvSpPr>
      <xdr:spPr>
        <a:xfrm>
          <a:off x="16268700" y="133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107795</xdr:rowOff>
    </xdr:from>
    <xdr:ext cx="378565" cy="259045"/>
    <xdr:sp macro="" textlink="">
      <xdr:nvSpPr>
        <xdr:cNvPr id="655" name="災害復旧費該当値テキスト"/>
        <xdr:cNvSpPr txBox="1"/>
      </xdr:nvSpPr>
      <xdr:spPr>
        <a:xfrm>
          <a:off x="16370300" y="1330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56" name="円/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57" name="テキスト ボックス 656"/>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58" name="円/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59" name="テキスト ボックス 658"/>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132152</xdr:rowOff>
    </xdr:from>
    <xdr:to>
      <xdr:col>20</xdr:col>
      <xdr:colOff>9525</xdr:colOff>
      <xdr:row>78</xdr:row>
      <xdr:rowOff>62302</xdr:rowOff>
    </xdr:to>
    <xdr:sp macro="" textlink="">
      <xdr:nvSpPr>
        <xdr:cNvPr id="660" name="円/楕円 659"/>
        <xdr:cNvSpPr/>
      </xdr:nvSpPr>
      <xdr:spPr>
        <a:xfrm>
          <a:off x="13652500" y="133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78829</xdr:rowOff>
    </xdr:from>
    <xdr:ext cx="469744" cy="259045"/>
    <xdr:sp macro="" textlink="">
      <xdr:nvSpPr>
        <xdr:cNvPr id="661" name="テキスト ボックス 660"/>
        <xdr:cNvSpPr txBox="1"/>
      </xdr:nvSpPr>
      <xdr:spPr>
        <a:xfrm>
          <a:off x="13468427" y="1310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62" name="円/楕円 66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63" name="テキスト ボックス 662"/>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163863</xdr:rowOff>
    </xdr:from>
    <xdr:to>
      <xdr:col>23</xdr:col>
      <xdr:colOff>517525</xdr:colOff>
      <xdr:row>96</xdr:row>
      <xdr:rowOff>170280</xdr:rowOff>
    </xdr:to>
    <xdr:cxnSp macro="">
      <xdr:nvCxnSpPr>
        <xdr:cNvPr id="692" name="直線コネクタ 691"/>
        <xdr:cNvCxnSpPr/>
      </xdr:nvCxnSpPr>
      <xdr:spPr>
        <a:xfrm flipV="1">
          <a:off x="15481300" y="16623063"/>
          <a:ext cx="838200" cy="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170280</xdr:rowOff>
    </xdr:from>
    <xdr:to>
      <xdr:col>22</xdr:col>
      <xdr:colOff>365125</xdr:colOff>
      <xdr:row>97</xdr:row>
      <xdr:rowOff>18107</xdr:rowOff>
    </xdr:to>
    <xdr:cxnSp macro="">
      <xdr:nvCxnSpPr>
        <xdr:cNvPr id="695" name="直線コネクタ 694"/>
        <xdr:cNvCxnSpPr/>
      </xdr:nvCxnSpPr>
      <xdr:spPr>
        <a:xfrm flipV="1">
          <a:off x="14592300" y="16629480"/>
          <a:ext cx="889000" cy="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108339</xdr:rowOff>
    </xdr:from>
    <xdr:to>
      <xdr:col>22</xdr:col>
      <xdr:colOff>415925</xdr:colOff>
      <xdr:row>97</xdr:row>
      <xdr:rowOff>38489</xdr:rowOff>
    </xdr:to>
    <xdr:sp macro="" textlink="">
      <xdr:nvSpPr>
        <xdr:cNvPr id="696" name="フローチャート : 判断 695"/>
        <xdr:cNvSpPr/>
      </xdr:nvSpPr>
      <xdr:spPr>
        <a:xfrm>
          <a:off x="15430500" y="165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55016</xdr:rowOff>
    </xdr:from>
    <xdr:ext cx="534377" cy="259045"/>
    <xdr:sp macro="" textlink="">
      <xdr:nvSpPr>
        <xdr:cNvPr id="697" name="テキスト ボックス 696"/>
        <xdr:cNvSpPr txBox="1"/>
      </xdr:nvSpPr>
      <xdr:spPr>
        <a:xfrm>
          <a:off x="15214111" y="1634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18107</xdr:rowOff>
    </xdr:from>
    <xdr:to>
      <xdr:col>21</xdr:col>
      <xdr:colOff>161925</xdr:colOff>
      <xdr:row>97</xdr:row>
      <xdr:rowOff>23510</xdr:rowOff>
    </xdr:to>
    <xdr:cxnSp macro="">
      <xdr:nvCxnSpPr>
        <xdr:cNvPr id="698" name="直線コネクタ 697"/>
        <xdr:cNvCxnSpPr/>
      </xdr:nvCxnSpPr>
      <xdr:spPr>
        <a:xfrm flipV="1">
          <a:off x="13703300" y="16648757"/>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107890</xdr:rowOff>
    </xdr:from>
    <xdr:to>
      <xdr:col>21</xdr:col>
      <xdr:colOff>212725</xdr:colOff>
      <xdr:row>97</xdr:row>
      <xdr:rowOff>38040</xdr:rowOff>
    </xdr:to>
    <xdr:sp macro="" textlink="">
      <xdr:nvSpPr>
        <xdr:cNvPr id="699" name="フローチャート : 判断 698"/>
        <xdr:cNvSpPr/>
      </xdr:nvSpPr>
      <xdr:spPr>
        <a:xfrm>
          <a:off x="14541500" y="1656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54567</xdr:rowOff>
    </xdr:from>
    <xdr:ext cx="534377" cy="259045"/>
    <xdr:sp macro="" textlink="">
      <xdr:nvSpPr>
        <xdr:cNvPr id="700" name="テキスト ボックス 699"/>
        <xdr:cNvSpPr txBox="1"/>
      </xdr:nvSpPr>
      <xdr:spPr>
        <a:xfrm>
          <a:off x="14325111" y="163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23510</xdr:rowOff>
    </xdr:from>
    <xdr:to>
      <xdr:col>19</xdr:col>
      <xdr:colOff>644525</xdr:colOff>
      <xdr:row>97</xdr:row>
      <xdr:rowOff>26391</xdr:rowOff>
    </xdr:to>
    <xdr:cxnSp macro="">
      <xdr:nvCxnSpPr>
        <xdr:cNvPr id="701" name="直線コネクタ 700"/>
        <xdr:cNvCxnSpPr/>
      </xdr:nvCxnSpPr>
      <xdr:spPr>
        <a:xfrm flipV="1">
          <a:off x="12814300" y="16654160"/>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116301</xdr:rowOff>
    </xdr:from>
    <xdr:to>
      <xdr:col>20</xdr:col>
      <xdr:colOff>9525</xdr:colOff>
      <xdr:row>97</xdr:row>
      <xdr:rowOff>46451</xdr:rowOff>
    </xdr:to>
    <xdr:sp macro="" textlink="">
      <xdr:nvSpPr>
        <xdr:cNvPr id="702" name="フローチャート : 判断 701"/>
        <xdr:cNvSpPr/>
      </xdr:nvSpPr>
      <xdr:spPr>
        <a:xfrm>
          <a:off x="13652500" y="1657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62978</xdr:rowOff>
    </xdr:from>
    <xdr:ext cx="534377" cy="259045"/>
    <xdr:sp macro="" textlink="">
      <xdr:nvSpPr>
        <xdr:cNvPr id="703" name="テキスト ボックス 702"/>
        <xdr:cNvSpPr txBox="1"/>
      </xdr:nvSpPr>
      <xdr:spPr>
        <a:xfrm>
          <a:off x="13436111" y="163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109421</xdr:rowOff>
    </xdr:from>
    <xdr:to>
      <xdr:col>18</xdr:col>
      <xdr:colOff>492125</xdr:colOff>
      <xdr:row>97</xdr:row>
      <xdr:rowOff>39571</xdr:rowOff>
    </xdr:to>
    <xdr:sp macro="" textlink="">
      <xdr:nvSpPr>
        <xdr:cNvPr id="704" name="フローチャート : 判断 703"/>
        <xdr:cNvSpPr/>
      </xdr:nvSpPr>
      <xdr:spPr>
        <a:xfrm>
          <a:off x="12763500" y="1656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56098</xdr:rowOff>
    </xdr:from>
    <xdr:ext cx="534377" cy="259045"/>
    <xdr:sp macro="" textlink="">
      <xdr:nvSpPr>
        <xdr:cNvPr id="705" name="テキスト ボックス 704"/>
        <xdr:cNvSpPr txBox="1"/>
      </xdr:nvSpPr>
      <xdr:spPr>
        <a:xfrm>
          <a:off x="12547111" y="1634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113063</xdr:rowOff>
    </xdr:from>
    <xdr:to>
      <xdr:col>23</xdr:col>
      <xdr:colOff>568325</xdr:colOff>
      <xdr:row>97</xdr:row>
      <xdr:rowOff>43213</xdr:rowOff>
    </xdr:to>
    <xdr:sp macro="" textlink="">
      <xdr:nvSpPr>
        <xdr:cNvPr id="711" name="円/楕円 710"/>
        <xdr:cNvSpPr/>
      </xdr:nvSpPr>
      <xdr:spPr>
        <a:xfrm>
          <a:off x="16268700" y="165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91490</xdr:rowOff>
    </xdr:from>
    <xdr:ext cx="534377" cy="259045"/>
    <xdr:sp macro="" textlink="">
      <xdr:nvSpPr>
        <xdr:cNvPr id="712" name="公債費該当値テキスト"/>
        <xdr:cNvSpPr txBox="1"/>
      </xdr:nvSpPr>
      <xdr:spPr>
        <a:xfrm>
          <a:off x="16370300" y="165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51,829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119480</xdr:rowOff>
    </xdr:from>
    <xdr:to>
      <xdr:col>22</xdr:col>
      <xdr:colOff>415925</xdr:colOff>
      <xdr:row>97</xdr:row>
      <xdr:rowOff>49630</xdr:rowOff>
    </xdr:to>
    <xdr:sp macro="" textlink="">
      <xdr:nvSpPr>
        <xdr:cNvPr id="713" name="円/楕円 712"/>
        <xdr:cNvSpPr/>
      </xdr:nvSpPr>
      <xdr:spPr>
        <a:xfrm>
          <a:off x="15430500" y="165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40757</xdr:rowOff>
    </xdr:from>
    <xdr:ext cx="534377" cy="259045"/>
    <xdr:sp macro="" textlink="">
      <xdr:nvSpPr>
        <xdr:cNvPr id="714" name="テキスト ボックス 713"/>
        <xdr:cNvSpPr txBox="1"/>
      </xdr:nvSpPr>
      <xdr:spPr>
        <a:xfrm>
          <a:off x="15214111" y="1667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50,987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138757</xdr:rowOff>
    </xdr:from>
    <xdr:to>
      <xdr:col>21</xdr:col>
      <xdr:colOff>212725</xdr:colOff>
      <xdr:row>97</xdr:row>
      <xdr:rowOff>68907</xdr:rowOff>
    </xdr:to>
    <xdr:sp macro="" textlink="">
      <xdr:nvSpPr>
        <xdr:cNvPr id="715" name="円/楕円 714"/>
        <xdr:cNvSpPr/>
      </xdr:nvSpPr>
      <xdr:spPr>
        <a:xfrm>
          <a:off x="14541500" y="1659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60034</xdr:rowOff>
    </xdr:from>
    <xdr:ext cx="534377" cy="259045"/>
    <xdr:sp macro="" textlink="">
      <xdr:nvSpPr>
        <xdr:cNvPr id="716" name="テキスト ボックス 715"/>
        <xdr:cNvSpPr txBox="1"/>
      </xdr:nvSpPr>
      <xdr:spPr>
        <a:xfrm>
          <a:off x="14325111" y="1669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48,457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144160</xdr:rowOff>
    </xdr:from>
    <xdr:to>
      <xdr:col>20</xdr:col>
      <xdr:colOff>9525</xdr:colOff>
      <xdr:row>97</xdr:row>
      <xdr:rowOff>74310</xdr:rowOff>
    </xdr:to>
    <xdr:sp macro="" textlink="">
      <xdr:nvSpPr>
        <xdr:cNvPr id="717" name="円/楕円 716"/>
        <xdr:cNvSpPr/>
      </xdr:nvSpPr>
      <xdr:spPr>
        <a:xfrm>
          <a:off x="13652500" y="1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65437</xdr:rowOff>
    </xdr:from>
    <xdr:ext cx="534377" cy="259045"/>
    <xdr:sp macro="" textlink="">
      <xdr:nvSpPr>
        <xdr:cNvPr id="718" name="テキスト ボックス 717"/>
        <xdr:cNvSpPr txBox="1"/>
      </xdr:nvSpPr>
      <xdr:spPr>
        <a:xfrm>
          <a:off x="13436111" y="166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147041</xdr:rowOff>
    </xdr:from>
    <xdr:to>
      <xdr:col>18</xdr:col>
      <xdr:colOff>492125</xdr:colOff>
      <xdr:row>97</xdr:row>
      <xdr:rowOff>77191</xdr:rowOff>
    </xdr:to>
    <xdr:sp macro="" textlink="">
      <xdr:nvSpPr>
        <xdr:cNvPr id="719" name="円/楕円 718"/>
        <xdr:cNvSpPr/>
      </xdr:nvSpPr>
      <xdr:spPr>
        <a:xfrm>
          <a:off x="12763500" y="166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68318</xdr:rowOff>
    </xdr:from>
    <xdr:ext cx="534377" cy="259045"/>
    <xdr:sp macro="" textlink="">
      <xdr:nvSpPr>
        <xdr:cNvPr id="720" name="テキスト ボックス 719"/>
        <xdr:cNvSpPr txBox="1"/>
      </xdr:nvSpPr>
      <xdr:spPr>
        <a:xfrm>
          <a:off x="12547111" y="1669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29028</xdr:rowOff>
    </xdr:from>
    <xdr:to>
      <xdr:col>31</xdr:col>
      <xdr:colOff>85725</xdr:colOff>
      <xdr:row>39</xdr:row>
      <xdr:rowOff>130628</xdr:rowOff>
    </xdr:to>
    <xdr:sp macro="" textlink="">
      <xdr:nvSpPr>
        <xdr:cNvPr id="755" name="フローチャート : 判断 754"/>
        <xdr:cNvSpPr/>
      </xdr:nvSpPr>
      <xdr:spPr>
        <a:xfrm>
          <a:off x="21272500" y="671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147155</xdr:rowOff>
    </xdr:from>
    <xdr:ext cx="378565" cy="259045"/>
    <xdr:sp macro="" textlink="">
      <xdr:nvSpPr>
        <xdr:cNvPr id="756" name="テキスト ボックス 755"/>
        <xdr:cNvSpPr txBox="1"/>
      </xdr:nvSpPr>
      <xdr:spPr>
        <a:xfrm>
          <a:off x="21134017" y="649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38499</xdr:rowOff>
    </xdr:from>
    <xdr:to>
      <xdr:col>29</xdr:col>
      <xdr:colOff>568325</xdr:colOff>
      <xdr:row>39</xdr:row>
      <xdr:rowOff>140099</xdr:rowOff>
    </xdr:to>
    <xdr:sp macro="" textlink="">
      <xdr:nvSpPr>
        <xdr:cNvPr id="758" name="フローチャート : 判断 757"/>
        <xdr:cNvSpPr/>
      </xdr:nvSpPr>
      <xdr:spPr>
        <a:xfrm>
          <a:off x="20383500" y="672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156626</xdr:rowOff>
    </xdr:from>
    <xdr:ext cx="313932" cy="259045"/>
    <xdr:sp macro="" textlink="">
      <xdr:nvSpPr>
        <xdr:cNvPr id="759" name="テキスト ボックス 758"/>
        <xdr:cNvSpPr txBox="1"/>
      </xdr:nvSpPr>
      <xdr:spPr>
        <a:xfrm>
          <a:off x="20277333" y="6500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77143</xdr:rowOff>
    </xdr:from>
    <xdr:to>
      <xdr:col>28</xdr:col>
      <xdr:colOff>365125</xdr:colOff>
      <xdr:row>39</xdr:row>
      <xdr:rowOff>7293</xdr:rowOff>
    </xdr:to>
    <xdr:sp macro="" textlink="">
      <xdr:nvSpPr>
        <xdr:cNvPr id="761" name="フローチャート : 判断 760"/>
        <xdr:cNvSpPr/>
      </xdr:nvSpPr>
      <xdr:spPr>
        <a:xfrm>
          <a:off x="194945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23820</xdr:rowOff>
    </xdr:from>
    <xdr:ext cx="469744" cy="259045"/>
    <xdr:sp macro="" textlink="">
      <xdr:nvSpPr>
        <xdr:cNvPr id="762" name="テキスト ボックス 761"/>
        <xdr:cNvSpPr txBox="1"/>
      </xdr:nvSpPr>
      <xdr:spPr>
        <a:xfrm>
          <a:off x="19310427" y="636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15748</xdr:rowOff>
    </xdr:from>
    <xdr:to>
      <xdr:col>27</xdr:col>
      <xdr:colOff>161925</xdr:colOff>
      <xdr:row>39</xdr:row>
      <xdr:rowOff>117348</xdr:rowOff>
    </xdr:to>
    <xdr:sp macro="" textlink="">
      <xdr:nvSpPr>
        <xdr:cNvPr id="763" name="フローチャート : 判断 762"/>
        <xdr:cNvSpPr/>
      </xdr:nvSpPr>
      <xdr:spPr>
        <a:xfrm>
          <a:off x="18605500" y="670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133875</xdr:rowOff>
    </xdr:from>
    <xdr:ext cx="378565" cy="259045"/>
    <xdr:sp macro="" textlink="">
      <xdr:nvSpPr>
        <xdr:cNvPr id="764" name="テキスト ボックス 763"/>
        <xdr:cNvSpPr txBox="1"/>
      </xdr:nvSpPr>
      <xdr:spPr>
        <a:xfrm>
          <a:off x="18467017" y="6477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土木費において、相生市文化会館建設工事費（補助対象分）の影響により、大幅に数値が上昇した。今後は、相生市文化会館建設事業の完了や駅南整備事業の完了により、例年並みの数値へと下降する見込みである。</a:t>
          </a:r>
          <a:endParaRPr kumimoji="1" lang="en-US" altLang="ja-JP" sz="1300">
            <a:latin typeface="ＭＳ Ｐゴシック"/>
          </a:endParaRPr>
        </a:p>
        <a:p>
          <a:r>
            <a:rPr kumimoji="1" lang="ja-JP" altLang="en-US" sz="1300">
              <a:latin typeface="ＭＳ Ｐゴシック"/>
            </a:rPr>
            <a:t>　教育費において、相生市文化会館建設工事費（単独事業分）の影響により、大幅に数値が上昇した。今後は、</a:t>
          </a:r>
          <a:r>
            <a:rPr kumimoji="1" lang="ja-JP" altLang="ja-JP" sz="1300">
              <a:solidFill>
                <a:schemeClr val="dk1"/>
              </a:solidFill>
              <a:effectLst/>
              <a:latin typeface="+mn-lt"/>
              <a:ea typeface="+mn-ea"/>
              <a:cs typeface="+mn-cs"/>
            </a:rPr>
            <a:t>相生市文化会館建設事業の完了</a:t>
          </a:r>
          <a:r>
            <a:rPr kumimoji="1" lang="ja-JP" altLang="en-US" sz="1300">
              <a:solidFill>
                <a:schemeClr val="dk1"/>
              </a:solidFill>
              <a:effectLst/>
              <a:latin typeface="+mn-lt"/>
              <a:ea typeface="+mn-ea"/>
              <a:cs typeface="+mn-cs"/>
            </a:rPr>
            <a:t>に伴い、数値は下降する見込みである。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相生市文化会館建設工事や備品整備などの事業の財源として財政調整基金を取崩しを行ったため、財政調整基金残高が減少し、実質単年度収支でも赤字となった。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実質収支については、一定の実質収支を見込み調整を行っているが、工事費等の執行残が年度間で増減するため、変動している。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全ての会計において赤字は発生していない。今後も引き続き健全な財政運営に努める。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なお、公共下水道特別会計や農業集落排水特別会計などについては、一般会計からの繰出し金が多額となっているので、歳入確保と歳出削減を徹底し繰出金の抑制に努める。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16905411</v>
      </c>
      <c r="BO4" s="409"/>
      <c r="BP4" s="409"/>
      <c r="BQ4" s="409"/>
      <c r="BR4" s="409"/>
      <c r="BS4" s="409"/>
      <c r="BT4" s="409"/>
      <c r="BU4" s="410"/>
      <c r="BV4" s="408">
        <v>14753052</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6.3</v>
      </c>
      <c r="CU4" s="586"/>
      <c r="CV4" s="586"/>
      <c r="CW4" s="586"/>
      <c r="CX4" s="586"/>
      <c r="CY4" s="586"/>
      <c r="CZ4" s="586"/>
      <c r="DA4" s="587"/>
      <c r="DB4" s="585">
        <v>6.3</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16357500</v>
      </c>
      <c r="BO5" s="414"/>
      <c r="BP5" s="414"/>
      <c r="BQ5" s="414"/>
      <c r="BR5" s="414"/>
      <c r="BS5" s="414"/>
      <c r="BT5" s="414"/>
      <c r="BU5" s="415"/>
      <c r="BV5" s="413">
        <v>13824161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95.9</v>
      </c>
      <c r="CU5" s="384"/>
      <c r="CV5" s="384"/>
      <c r="CW5" s="384"/>
      <c r="CX5" s="384"/>
      <c r="CY5" s="384"/>
      <c r="CZ5" s="384"/>
      <c r="DA5" s="385"/>
      <c r="DB5" s="383">
        <v>97.4</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547911</v>
      </c>
      <c r="BO6" s="414"/>
      <c r="BP6" s="414"/>
      <c r="BQ6" s="414"/>
      <c r="BR6" s="414"/>
      <c r="BS6" s="414"/>
      <c r="BT6" s="414"/>
      <c r="BU6" s="415"/>
      <c r="BV6" s="413">
        <v>928891</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103.3</v>
      </c>
      <c r="CU6" s="560"/>
      <c r="CV6" s="560"/>
      <c r="CW6" s="560"/>
      <c r="CX6" s="560"/>
      <c r="CY6" s="560"/>
      <c r="CZ6" s="560"/>
      <c r="DA6" s="561"/>
      <c r="DB6" s="559">
        <v>106.3</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35858</v>
      </c>
      <c r="BO7" s="414"/>
      <c r="BP7" s="414"/>
      <c r="BQ7" s="414"/>
      <c r="BR7" s="414"/>
      <c r="BS7" s="414"/>
      <c r="BT7" s="414"/>
      <c r="BU7" s="415"/>
      <c r="BV7" s="413">
        <v>419925</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8146686</v>
      </c>
      <c r="CU7" s="414"/>
      <c r="CV7" s="414"/>
      <c r="CW7" s="414"/>
      <c r="CX7" s="414"/>
      <c r="CY7" s="414"/>
      <c r="CZ7" s="414"/>
      <c r="DA7" s="415"/>
      <c r="DB7" s="413">
        <v>8086662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512053</v>
      </c>
      <c r="BO8" s="414"/>
      <c r="BP8" s="414"/>
      <c r="BQ8" s="414"/>
      <c r="BR8" s="414"/>
      <c r="BS8" s="414"/>
      <c r="BT8" s="414"/>
      <c r="BU8" s="415"/>
      <c r="BV8" s="413">
        <v>508966</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0.55000000000000004</v>
      </c>
      <c r="CU8" s="523"/>
      <c r="CV8" s="523"/>
      <c r="CW8" s="523"/>
      <c r="CX8" s="523"/>
      <c r="CY8" s="523"/>
      <c r="CZ8" s="523"/>
      <c r="DA8" s="524"/>
      <c r="DB8" s="522">
        <v>0.56000000000000005</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30129</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3087</v>
      </c>
      <c r="BO9" s="414"/>
      <c r="BP9" s="414"/>
      <c r="BQ9" s="414"/>
      <c r="BR9" s="414"/>
      <c r="BS9" s="414"/>
      <c r="BT9" s="414"/>
      <c r="BU9" s="415"/>
      <c r="BV9" s="413">
        <v>60986</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14.2</v>
      </c>
      <c r="CU9" s="384"/>
      <c r="CV9" s="384"/>
      <c r="CW9" s="384"/>
      <c r="CX9" s="384"/>
      <c r="CY9" s="384"/>
      <c r="CZ9" s="384"/>
      <c r="DA9" s="385"/>
      <c r="DB9" s="383">
        <v>13.7</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31158</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514707</v>
      </c>
      <c r="BO10" s="414"/>
      <c r="BP10" s="414"/>
      <c r="BQ10" s="414"/>
      <c r="BR10" s="414"/>
      <c r="BS10" s="414"/>
      <c r="BT10" s="414"/>
      <c r="BU10" s="415"/>
      <c r="BV10" s="413">
        <v>631956</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30453</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736602</v>
      </c>
      <c r="BO12" s="414"/>
      <c r="BP12" s="414"/>
      <c r="BQ12" s="414"/>
      <c r="BR12" s="414"/>
      <c r="BS12" s="414"/>
      <c r="BT12" s="414"/>
      <c r="BU12" s="415"/>
      <c r="BV12" s="413">
        <v>800000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30090</v>
      </c>
      <c r="S13" s="515"/>
      <c r="T13" s="515"/>
      <c r="U13" s="515"/>
      <c r="V13" s="516"/>
      <c r="W13" s="502" t="s">
        <v>120</v>
      </c>
      <c r="X13" s="426"/>
      <c r="Y13" s="426"/>
      <c r="Z13" s="426"/>
      <c r="AA13" s="426"/>
      <c r="AB13" s="427"/>
      <c r="AC13" s="389">
        <v>255</v>
      </c>
      <c r="AD13" s="390"/>
      <c r="AE13" s="390"/>
      <c r="AF13" s="390"/>
      <c r="AG13" s="391"/>
      <c r="AH13" s="389">
        <v>399</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-218808</v>
      </c>
      <c r="BO13" s="414"/>
      <c r="BP13" s="414"/>
      <c r="BQ13" s="414"/>
      <c r="BR13" s="414"/>
      <c r="BS13" s="414"/>
      <c r="BT13" s="414"/>
      <c r="BU13" s="415"/>
      <c r="BV13" s="413">
        <v>-107058</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13.8</v>
      </c>
      <c r="CU13" s="384"/>
      <c r="CV13" s="384"/>
      <c r="CW13" s="384"/>
      <c r="CX13" s="384"/>
      <c r="CY13" s="384"/>
      <c r="CZ13" s="384"/>
      <c r="DA13" s="385"/>
      <c r="DB13" s="383">
        <v>13</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30660</v>
      </c>
      <c r="S14" s="515"/>
      <c r="T14" s="515"/>
      <c r="U14" s="515"/>
      <c r="V14" s="516"/>
      <c r="W14" s="517"/>
      <c r="X14" s="429"/>
      <c r="Y14" s="429"/>
      <c r="Z14" s="429"/>
      <c r="AA14" s="429"/>
      <c r="AB14" s="430"/>
      <c r="AC14" s="507">
        <v>2</v>
      </c>
      <c r="AD14" s="508"/>
      <c r="AE14" s="508"/>
      <c r="AF14" s="508"/>
      <c r="AG14" s="509"/>
      <c r="AH14" s="507">
        <v>2.7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142.30000000000001</v>
      </c>
      <c r="CU14" s="486"/>
      <c r="CV14" s="486"/>
      <c r="CW14" s="486"/>
      <c r="CX14" s="486"/>
      <c r="CY14" s="486"/>
      <c r="CZ14" s="486"/>
      <c r="DA14" s="487"/>
      <c r="DB14" s="518">
        <v>111.2</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30321</v>
      </c>
      <c r="S15" s="515"/>
      <c r="T15" s="515"/>
      <c r="U15" s="515"/>
      <c r="V15" s="516"/>
      <c r="W15" s="502" t="s">
        <v>127</v>
      </c>
      <c r="X15" s="426"/>
      <c r="Y15" s="426"/>
      <c r="Z15" s="426"/>
      <c r="AA15" s="426"/>
      <c r="AB15" s="427"/>
      <c r="AC15" s="389">
        <v>4454</v>
      </c>
      <c r="AD15" s="390"/>
      <c r="AE15" s="390"/>
      <c r="AF15" s="390"/>
      <c r="AG15" s="391"/>
      <c r="AH15" s="389">
        <v>5159</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3620514</v>
      </c>
      <c r="BO15" s="409"/>
      <c r="BP15" s="409"/>
      <c r="BQ15" s="409"/>
      <c r="BR15" s="409"/>
      <c r="BS15" s="409"/>
      <c r="BT15" s="409"/>
      <c r="BU15" s="410"/>
      <c r="BV15" s="408">
        <v>3477922</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34.200000000000003</v>
      </c>
      <c r="AD16" s="508"/>
      <c r="AE16" s="508"/>
      <c r="AF16" s="508"/>
      <c r="AG16" s="509"/>
      <c r="AH16" s="507">
        <v>35.200000000000003</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6552777</v>
      </c>
      <c r="BO16" s="414"/>
      <c r="BP16" s="414"/>
      <c r="BQ16" s="414"/>
      <c r="BR16" s="414"/>
      <c r="BS16" s="414"/>
      <c r="BT16" s="414"/>
      <c r="BU16" s="415"/>
      <c r="BV16" s="413">
        <v>6377089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8325</v>
      </c>
      <c r="AD17" s="390"/>
      <c r="AE17" s="390"/>
      <c r="AF17" s="390"/>
      <c r="AG17" s="391"/>
      <c r="AH17" s="389">
        <v>8932</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4616488</v>
      </c>
      <c r="BO17" s="414"/>
      <c r="BP17" s="414"/>
      <c r="BQ17" s="414"/>
      <c r="BR17" s="414"/>
      <c r="BS17" s="414"/>
      <c r="BT17" s="414"/>
      <c r="BU17" s="415"/>
      <c r="BV17" s="413">
        <v>4475225</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90.4</v>
      </c>
      <c r="M18" s="478"/>
      <c r="N18" s="478"/>
      <c r="O18" s="478"/>
      <c r="P18" s="478"/>
      <c r="Q18" s="478"/>
      <c r="R18" s="479"/>
      <c r="S18" s="479"/>
      <c r="T18" s="479"/>
      <c r="U18" s="479"/>
      <c r="V18" s="480"/>
      <c r="W18" s="494"/>
      <c r="X18" s="495"/>
      <c r="Y18" s="495"/>
      <c r="Z18" s="495"/>
      <c r="AA18" s="495"/>
      <c r="AB18" s="503"/>
      <c r="AC18" s="377">
        <v>63.9</v>
      </c>
      <c r="AD18" s="378"/>
      <c r="AE18" s="378"/>
      <c r="AF18" s="378"/>
      <c r="AG18" s="481"/>
      <c r="AH18" s="377">
        <v>61</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8073611</v>
      </c>
      <c r="BO18" s="414"/>
      <c r="BP18" s="414"/>
      <c r="BQ18" s="414"/>
      <c r="BR18" s="414"/>
      <c r="BS18" s="414"/>
      <c r="BT18" s="414"/>
      <c r="BU18" s="415"/>
      <c r="BV18" s="413">
        <v>8123490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333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10762303</v>
      </c>
      <c r="BO19" s="414"/>
      <c r="BP19" s="414"/>
      <c r="BQ19" s="414"/>
      <c r="BR19" s="414"/>
      <c r="BS19" s="414"/>
      <c r="BT19" s="414"/>
      <c r="BU19" s="415"/>
      <c r="BV19" s="413">
        <v>10975042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12153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15653952</v>
      </c>
      <c r="BO23" s="414"/>
      <c r="BP23" s="414"/>
      <c r="BQ23" s="414"/>
      <c r="BR23" s="414"/>
      <c r="BS23" s="414"/>
      <c r="BT23" s="414"/>
      <c r="BU23" s="415"/>
      <c r="BV23" s="413">
        <v>14057040</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8200</v>
      </c>
      <c r="R24" s="390"/>
      <c r="S24" s="390"/>
      <c r="T24" s="390"/>
      <c r="U24" s="390"/>
      <c r="V24" s="391"/>
      <c r="W24" s="455"/>
      <c r="X24" s="446"/>
      <c r="Y24" s="447"/>
      <c r="Z24" s="386" t="s">
        <v>151</v>
      </c>
      <c r="AA24" s="387"/>
      <c r="AB24" s="387"/>
      <c r="AC24" s="387"/>
      <c r="AD24" s="387"/>
      <c r="AE24" s="387"/>
      <c r="AF24" s="387"/>
      <c r="AG24" s="388"/>
      <c r="AH24" s="389">
        <v>196</v>
      </c>
      <c r="AI24" s="390"/>
      <c r="AJ24" s="390"/>
      <c r="AK24" s="390"/>
      <c r="AL24" s="391"/>
      <c r="AM24" s="389">
        <v>605836</v>
      </c>
      <c r="AN24" s="390"/>
      <c r="AO24" s="390"/>
      <c r="AP24" s="390"/>
      <c r="AQ24" s="390"/>
      <c r="AR24" s="391"/>
      <c r="AS24" s="389">
        <v>3091</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13590422</v>
      </c>
      <c r="BO24" s="414"/>
      <c r="BP24" s="414"/>
      <c r="BQ24" s="414"/>
      <c r="BR24" s="414"/>
      <c r="BS24" s="414"/>
      <c r="BT24" s="414"/>
      <c r="BU24" s="415"/>
      <c r="BV24" s="413">
        <v>12817402</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7180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326324</v>
      </c>
      <c r="BO25" s="409"/>
      <c r="BP25" s="409"/>
      <c r="BQ25" s="409"/>
      <c r="BR25" s="409"/>
      <c r="BS25" s="409"/>
      <c r="BT25" s="409"/>
      <c r="BU25" s="410"/>
      <c r="BV25" s="408">
        <v>577079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6370</v>
      </c>
      <c r="R26" s="390"/>
      <c r="S26" s="390"/>
      <c r="T26" s="390"/>
      <c r="U26" s="390"/>
      <c r="V26" s="391"/>
      <c r="W26" s="455"/>
      <c r="X26" s="446"/>
      <c r="Y26" s="447"/>
      <c r="Z26" s="386" t="s">
        <v>157</v>
      </c>
      <c r="AA26" s="468"/>
      <c r="AB26" s="468"/>
      <c r="AC26" s="468"/>
      <c r="AD26" s="468"/>
      <c r="AE26" s="468"/>
      <c r="AF26" s="468"/>
      <c r="AG26" s="469"/>
      <c r="AH26" s="389">
        <v>33</v>
      </c>
      <c r="AI26" s="390"/>
      <c r="AJ26" s="390"/>
      <c r="AK26" s="390"/>
      <c r="AL26" s="391"/>
      <c r="AM26" s="389">
        <v>88341</v>
      </c>
      <c r="AN26" s="390"/>
      <c r="AO26" s="390"/>
      <c r="AP26" s="390"/>
      <c r="AQ26" s="390"/>
      <c r="AR26" s="391"/>
      <c r="AS26" s="389">
        <v>2677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5030</v>
      </c>
      <c r="R27" s="390"/>
      <c r="S27" s="390"/>
      <c r="T27" s="390"/>
      <c r="U27" s="390"/>
      <c r="V27" s="391"/>
      <c r="W27" s="455"/>
      <c r="X27" s="446"/>
      <c r="Y27" s="447"/>
      <c r="Z27" s="386" t="s">
        <v>160</v>
      </c>
      <c r="AA27" s="387"/>
      <c r="AB27" s="387"/>
      <c r="AC27" s="387"/>
      <c r="AD27" s="387"/>
      <c r="AE27" s="387"/>
      <c r="AF27" s="387"/>
      <c r="AG27" s="388"/>
      <c r="AH27" s="389">
        <v>26</v>
      </c>
      <c r="AI27" s="390"/>
      <c r="AJ27" s="390"/>
      <c r="AK27" s="390"/>
      <c r="AL27" s="391"/>
      <c r="AM27" s="389">
        <v>80352</v>
      </c>
      <c r="AN27" s="390"/>
      <c r="AO27" s="390"/>
      <c r="AP27" s="390"/>
      <c r="AQ27" s="390"/>
      <c r="AR27" s="391"/>
      <c r="AS27" s="389">
        <v>3090</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4310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2414392</v>
      </c>
      <c r="BO28" s="409"/>
      <c r="BP28" s="409"/>
      <c r="BQ28" s="409"/>
      <c r="BR28" s="409"/>
      <c r="BS28" s="409"/>
      <c r="BT28" s="409"/>
      <c r="BU28" s="410"/>
      <c r="BV28" s="408">
        <v>2636287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12</v>
      </c>
      <c r="M29" s="390"/>
      <c r="N29" s="390"/>
      <c r="O29" s="390"/>
      <c r="P29" s="391"/>
      <c r="Q29" s="389">
        <v>3920</v>
      </c>
      <c r="R29" s="390"/>
      <c r="S29" s="390"/>
      <c r="T29" s="390"/>
      <c r="U29" s="390"/>
      <c r="V29" s="391"/>
      <c r="W29" s="456"/>
      <c r="X29" s="457"/>
      <c r="Y29" s="458"/>
      <c r="Z29" s="386" t="s">
        <v>167</v>
      </c>
      <c r="AA29" s="387"/>
      <c r="AB29" s="387"/>
      <c r="AC29" s="387"/>
      <c r="AD29" s="387"/>
      <c r="AE29" s="387"/>
      <c r="AF29" s="387"/>
      <c r="AG29" s="388"/>
      <c r="AH29" s="389">
        <v>222</v>
      </c>
      <c r="AI29" s="390"/>
      <c r="AJ29" s="390"/>
      <c r="AK29" s="390"/>
      <c r="AL29" s="391"/>
      <c r="AM29" s="389">
        <v>686188</v>
      </c>
      <c r="AN29" s="390"/>
      <c r="AO29" s="390"/>
      <c r="AP29" s="390"/>
      <c r="AQ29" s="390"/>
      <c r="AR29" s="391"/>
      <c r="AS29" s="389">
        <v>3091</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40337</v>
      </c>
      <c r="BO29" s="414"/>
      <c r="BP29" s="414"/>
      <c r="BQ29" s="414"/>
      <c r="BR29" s="414"/>
      <c r="BS29" s="414"/>
      <c r="BT29" s="414"/>
      <c r="BU29" s="415"/>
      <c r="BV29" s="413">
        <v>90084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98.4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961733</v>
      </c>
      <c r="BO30" s="417"/>
      <c r="BP30" s="417"/>
      <c r="BQ30" s="417"/>
      <c r="BR30" s="417"/>
      <c r="BS30" s="417"/>
      <c r="BT30" s="417"/>
      <c r="BU30" s="418"/>
      <c r="BV30" s="416">
        <v>967519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病院事業会計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安室ダム水道用水供給事業団</v>
      </c>
      <c r="BZ34" s="372"/>
      <c r="CA34" s="372"/>
      <c r="CB34" s="372"/>
      <c r="CC34" s="372"/>
      <c r="CD34" s="372"/>
      <c r="CE34" s="372"/>
      <c r="CF34" s="372"/>
      <c r="CG34" s="372"/>
      <c r="CH34" s="372"/>
      <c r="CI34" s="372"/>
      <c r="CJ34" s="372"/>
      <c r="CK34" s="372"/>
      <c r="CL34" s="372"/>
      <c r="CM34" s="372"/>
      <c r="CN34" s="165"/>
      <c r="CO34" s="373">
        <f>IF(CQ34="","",MAX(C34:D43,U34:V43,AM34:AN43,BE34:BF43,BW34:BX43)+1)</f>
        <v>14</v>
      </c>
      <c r="CP34" s="373"/>
      <c r="CQ34" s="372" t="str">
        <f>IF('各会計、関係団体の財政状況及び健全化判断比率'!BS7="","",'各会計、関係団体の財政状況及び健全化判断比率'!BS7)</f>
        <v>あいおいアクアポリス</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看護専門学校特別会計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西播磨水道企業団</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西はりま消防組合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兵庫県後期高齢者医療広域連合（一般会計）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兵庫県後期高齢者医療広域連合（特別会計）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7" zoomScaleSheetLayoutView="100" workbookViewId="0">
      <selection activeCell="O34" sqref="O3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1" t="s">
        <v>527</v>
      </c>
      <c r="D34" s="1181"/>
      <c r="E34" s="1182"/>
      <c r="F34" s="32">
        <v>4.2300000000000004</v>
      </c>
      <c r="G34" s="33">
        <v>5.14</v>
      </c>
      <c r="H34" s="33">
        <v>5.49</v>
      </c>
      <c r="I34" s="33">
        <v>6.29</v>
      </c>
      <c r="J34" s="34">
        <v>6.28</v>
      </c>
      <c r="K34" s="22"/>
      <c r="L34" s="22"/>
      <c r="M34" s="22"/>
      <c r="N34" s="22"/>
      <c r="O34" s="22"/>
      <c r="P34" s="22"/>
    </row>
    <row r="35" spans="1:16" ht="39" customHeight="1">
      <c r="A35" s="22"/>
      <c r="B35" s="35"/>
      <c r="C35" s="1175" t="s">
        <v>528</v>
      </c>
      <c r="D35" s="1176"/>
      <c r="E35" s="1177"/>
      <c r="F35" s="36">
        <v>1.64</v>
      </c>
      <c r="G35" s="37">
        <v>2.12</v>
      </c>
      <c r="H35" s="37">
        <v>2.4900000000000002</v>
      </c>
      <c r="I35" s="37">
        <v>2.11</v>
      </c>
      <c r="J35" s="38">
        <v>2.16</v>
      </c>
      <c r="K35" s="22"/>
      <c r="L35" s="22"/>
      <c r="M35" s="22"/>
      <c r="N35" s="22"/>
      <c r="O35" s="22"/>
      <c r="P35" s="22"/>
    </row>
    <row r="36" spans="1:16" ht="39" customHeight="1">
      <c r="A36" s="22"/>
      <c r="B36" s="35"/>
      <c r="C36" s="1175" t="s">
        <v>529</v>
      </c>
      <c r="D36" s="1176"/>
      <c r="E36" s="1177"/>
      <c r="F36" s="36">
        <v>1.1399999999999999</v>
      </c>
      <c r="G36" s="37">
        <v>1.47</v>
      </c>
      <c r="H36" s="37">
        <v>1.58</v>
      </c>
      <c r="I36" s="37">
        <v>1.1499999999999999</v>
      </c>
      <c r="J36" s="38">
        <v>1.0900000000000001</v>
      </c>
      <c r="K36" s="22"/>
      <c r="L36" s="22"/>
      <c r="M36" s="22"/>
      <c r="N36" s="22"/>
      <c r="O36" s="22"/>
      <c r="P36" s="22"/>
    </row>
    <row r="37" spans="1:16" ht="39" customHeight="1">
      <c r="A37" s="22"/>
      <c r="B37" s="35"/>
      <c r="C37" s="1175" t="s">
        <v>530</v>
      </c>
      <c r="D37" s="1176"/>
      <c r="E37" s="1177"/>
      <c r="F37" s="36">
        <v>0.44</v>
      </c>
      <c r="G37" s="37">
        <v>0.39</v>
      </c>
      <c r="H37" s="37">
        <v>0.32</v>
      </c>
      <c r="I37" s="37">
        <v>0.52</v>
      </c>
      <c r="J37" s="38">
        <v>0.5</v>
      </c>
      <c r="K37" s="22"/>
      <c r="L37" s="22"/>
      <c r="M37" s="22"/>
      <c r="N37" s="22"/>
      <c r="O37" s="22"/>
      <c r="P37" s="22"/>
    </row>
    <row r="38" spans="1:16" ht="39" customHeight="1">
      <c r="A38" s="22"/>
      <c r="B38" s="35"/>
      <c r="C38" s="1175" t="s">
        <v>531</v>
      </c>
      <c r="D38" s="1176"/>
      <c r="E38" s="1177"/>
      <c r="F38" s="36">
        <v>7.0000000000000007E-2</v>
      </c>
      <c r="G38" s="37">
        <v>0.11</v>
      </c>
      <c r="H38" s="37" t="s">
        <v>532</v>
      </c>
      <c r="I38" s="37">
        <v>0.01</v>
      </c>
      <c r="J38" s="38">
        <v>0</v>
      </c>
      <c r="K38" s="22"/>
      <c r="L38" s="22"/>
      <c r="M38" s="22"/>
      <c r="N38" s="22"/>
      <c r="O38" s="22"/>
      <c r="P38" s="22"/>
    </row>
    <row r="39" spans="1:16" ht="39" customHeight="1">
      <c r="A39" s="22"/>
      <c r="B39" s="35"/>
      <c r="C39" s="1175" t="s">
        <v>533</v>
      </c>
      <c r="D39" s="1176"/>
      <c r="E39" s="1177"/>
      <c r="F39" s="36">
        <v>0</v>
      </c>
      <c r="G39" s="37">
        <v>0</v>
      </c>
      <c r="H39" s="37">
        <v>0</v>
      </c>
      <c r="I39" s="37">
        <v>0</v>
      </c>
      <c r="J39" s="38">
        <v>0</v>
      </c>
      <c r="K39" s="22"/>
      <c r="L39" s="22"/>
      <c r="M39" s="22"/>
      <c r="N39" s="22"/>
      <c r="O39" s="22"/>
      <c r="P39" s="22"/>
    </row>
    <row r="40" spans="1:16" ht="39" customHeight="1">
      <c r="A40" s="22"/>
      <c r="B40" s="35"/>
      <c r="C40" s="1175" t="s">
        <v>534</v>
      </c>
      <c r="D40" s="1176"/>
      <c r="E40" s="1177"/>
      <c r="F40" s="36">
        <v>0</v>
      </c>
      <c r="G40" s="37">
        <v>0</v>
      </c>
      <c r="H40" s="37">
        <v>0</v>
      </c>
      <c r="I40" s="37">
        <v>0</v>
      </c>
      <c r="J40" s="38">
        <v>0</v>
      </c>
      <c r="K40" s="22"/>
      <c r="L40" s="22"/>
      <c r="M40" s="22"/>
      <c r="N40" s="22"/>
      <c r="O40" s="22"/>
      <c r="P40" s="22"/>
    </row>
    <row r="41" spans="1:16" ht="39" customHeight="1">
      <c r="A41" s="22"/>
      <c r="B41" s="35"/>
      <c r="C41" s="1175" t="s">
        <v>535</v>
      </c>
      <c r="D41" s="1176"/>
      <c r="E41" s="1177"/>
      <c r="F41" s="36">
        <v>0</v>
      </c>
      <c r="G41" s="37">
        <v>0</v>
      </c>
      <c r="H41" s="37">
        <v>0</v>
      </c>
      <c r="I41" s="37">
        <v>0</v>
      </c>
      <c r="J41" s="38">
        <v>0</v>
      </c>
      <c r="K41" s="22"/>
      <c r="L41" s="22"/>
      <c r="M41" s="22"/>
      <c r="N41" s="22"/>
      <c r="O41" s="22"/>
      <c r="P41" s="22"/>
    </row>
    <row r="42" spans="1:16" ht="39" customHeight="1">
      <c r="A42" s="22"/>
      <c r="B42" s="39"/>
      <c r="C42" s="1175" t="s">
        <v>536</v>
      </c>
      <c r="D42" s="1176"/>
      <c r="E42" s="1177"/>
      <c r="F42" s="36" t="s">
        <v>481</v>
      </c>
      <c r="G42" s="37" t="s">
        <v>481</v>
      </c>
      <c r="H42" s="37" t="s">
        <v>481</v>
      </c>
      <c r="I42" s="37" t="s">
        <v>481</v>
      </c>
      <c r="J42" s="38" t="s">
        <v>481</v>
      </c>
      <c r="K42" s="22"/>
      <c r="L42" s="22"/>
      <c r="M42" s="22"/>
      <c r="N42" s="22"/>
      <c r="O42" s="22"/>
      <c r="P42" s="22"/>
    </row>
    <row r="43" spans="1:16" ht="39" customHeight="1" thickBot="1">
      <c r="A43" s="22"/>
      <c r="B43" s="40"/>
      <c r="C43" s="1178" t="s">
        <v>537</v>
      </c>
      <c r="D43" s="1179"/>
      <c r="E43" s="1180"/>
      <c r="F43" s="41" t="s">
        <v>481</v>
      </c>
      <c r="G43" s="42" t="s">
        <v>481</v>
      </c>
      <c r="H43" s="42" t="s">
        <v>481</v>
      </c>
      <c r="I43" s="42" t="s">
        <v>481</v>
      </c>
      <c r="J43" s="43" t="s">
        <v>481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3" zoomScaleSheetLayoutView="55" workbookViewId="0">
      <selection activeCell="K47" sqref="K4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1" t="s">
        <v>10</v>
      </c>
      <c r="C45" s="1192"/>
      <c r="D45" s="58"/>
      <c r="E45" s="1197" t="s">
        <v>11</v>
      </c>
      <c r="F45" s="1197"/>
      <c r="G45" s="1197"/>
      <c r="H45" s="1197"/>
      <c r="I45" s="1197"/>
      <c r="J45" s="1198"/>
      <c r="K45" s="59">
        <v>1466</v>
      </c>
      <c r="L45" s="60">
        <v>1483</v>
      </c>
      <c r="M45" s="60">
        <v>1499</v>
      </c>
      <c r="N45" s="60">
        <v>1563</v>
      </c>
      <c r="O45" s="61">
        <v>1578</v>
      </c>
      <c r="P45" s="48"/>
      <c r="Q45" s="48"/>
      <c r="R45" s="48"/>
      <c r="S45" s="48"/>
      <c r="T45" s="48"/>
      <c r="U45" s="48"/>
    </row>
    <row r="46" spans="1:21" ht="30.75" customHeight="1">
      <c r="A46" s="48"/>
      <c r="B46" s="1193"/>
      <c r="C46" s="1194"/>
      <c r="D46" s="62"/>
      <c r="E46" s="1185" t="s">
        <v>12</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c r="A47" s="48"/>
      <c r="B47" s="1193"/>
      <c r="C47" s="1194"/>
      <c r="D47" s="62"/>
      <c r="E47" s="1185" t="s">
        <v>13</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c r="A48" s="48"/>
      <c r="B48" s="1193"/>
      <c r="C48" s="1194"/>
      <c r="D48" s="62"/>
      <c r="E48" s="1185" t="s">
        <v>14</v>
      </c>
      <c r="F48" s="1185"/>
      <c r="G48" s="1185"/>
      <c r="H48" s="1185"/>
      <c r="I48" s="1185"/>
      <c r="J48" s="1186"/>
      <c r="K48" s="63">
        <v>1325</v>
      </c>
      <c r="L48" s="64">
        <v>1336</v>
      </c>
      <c r="M48" s="64">
        <v>1354</v>
      </c>
      <c r="N48" s="64">
        <v>1366</v>
      </c>
      <c r="O48" s="65">
        <v>1273</v>
      </c>
      <c r="P48" s="48"/>
      <c r="Q48" s="48"/>
      <c r="R48" s="48"/>
      <c r="S48" s="48"/>
      <c r="T48" s="48"/>
      <c r="U48" s="48"/>
    </row>
    <row r="49" spans="1:21" ht="30.75" customHeight="1">
      <c r="A49" s="48"/>
      <c r="B49" s="1193"/>
      <c r="C49" s="1194"/>
      <c r="D49" s="62"/>
      <c r="E49" s="1185" t="s">
        <v>15</v>
      </c>
      <c r="F49" s="1185"/>
      <c r="G49" s="1185"/>
      <c r="H49" s="1185"/>
      <c r="I49" s="1185"/>
      <c r="J49" s="1186"/>
      <c r="K49" s="63">
        <v>12</v>
      </c>
      <c r="L49" s="64">
        <v>13</v>
      </c>
      <c r="M49" s="64">
        <v>13</v>
      </c>
      <c r="N49" s="64">
        <v>14</v>
      </c>
      <c r="O49" s="65">
        <v>14</v>
      </c>
      <c r="P49" s="48"/>
      <c r="Q49" s="48"/>
      <c r="R49" s="48"/>
      <c r="S49" s="48"/>
      <c r="T49" s="48"/>
      <c r="U49" s="48"/>
    </row>
    <row r="50" spans="1:21" ht="30.75" customHeight="1">
      <c r="A50" s="48"/>
      <c r="B50" s="1193"/>
      <c r="C50" s="1194"/>
      <c r="D50" s="62"/>
      <c r="E50" s="1185" t="s">
        <v>16</v>
      </c>
      <c r="F50" s="1185"/>
      <c r="G50" s="1185"/>
      <c r="H50" s="1185"/>
      <c r="I50" s="1185"/>
      <c r="J50" s="1186"/>
      <c r="K50" s="63" t="s">
        <v>481</v>
      </c>
      <c r="L50" s="64" t="s">
        <v>481</v>
      </c>
      <c r="M50" s="64" t="s">
        <v>481</v>
      </c>
      <c r="N50" s="64" t="s">
        <v>481</v>
      </c>
      <c r="O50" s="65" t="s">
        <v>481</v>
      </c>
      <c r="P50" s="48"/>
      <c r="Q50" s="48"/>
      <c r="R50" s="48"/>
      <c r="S50" s="48"/>
      <c r="T50" s="48"/>
      <c r="U50" s="48"/>
    </row>
    <row r="51" spans="1:21" ht="30.75" customHeight="1">
      <c r="A51" s="48"/>
      <c r="B51" s="1195"/>
      <c r="C51" s="1196"/>
      <c r="D51" s="66"/>
      <c r="E51" s="1185" t="s">
        <v>17</v>
      </c>
      <c r="F51" s="1185"/>
      <c r="G51" s="1185"/>
      <c r="H51" s="1185"/>
      <c r="I51" s="1185"/>
      <c r="J51" s="1186"/>
      <c r="K51" s="63" t="s">
        <v>481</v>
      </c>
      <c r="L51" s="64" t="s">
        <v>481</v>
      </c>
      <c r="M51" s="64" t="s">
        <v>481</v>
      </c>
      <c r="N51" s="64" t="s">
        <v>481</v>
      </c>
      <c r="O51" s="65" t="s">
        <v>481</v>
      </c>
      <c r="P51" s="48"/>
      <c r="Q51" s="48"/>
      <c r="R51" s="48"/>
      <c r="S51" s="48"/>
      <c r="T51" s="48"/>
      <c r="U51" s="48"/>
    </row>
    <row r="52" spans="1:21" ht="30.75" customHeight="1">
      <c r="A52" s="48"/>
      <c r="B52" s="1183" t="s">
        <v>18</v>
      </c>
      <c r="C52" s="1184"/>
      <c r="D52" s="66"/>
      <c r="E52" s="1185" t="s">
        <v>19</v>
      </c>
      <c r="F52" s="1185"/>
      <c r="G52" s="1185"/>
      <c r="H52" s="1185"/>
      <c r="I52" s="1185"/>
      <c r="J52" s="1186"/>
      <c r="K52" s="63">
        <v>2069</v>
      </c>
      <c r="L52" s="64">
        <v>2043</v>
      </c>
      <c r="M52" s="64">
        <v>2020</v>
      </c>
      <c r="N52" s="64">
        <v>2060</v>
      </c>
      <c r="O52" s="65">
        <v>1918</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734</v>
      </c>
      <c r="L53" s="69">
        <v>789</v>
      </c>
      <c r="M53" s="69">
        <v>846</v>
      </c>
      <c r="N53" s="69">
        <v>883</v>
      </c>
      <c r="O53" s="70">
        <v>947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40" zoomScaleSheetLayoutView="100" workbookViewId="0">
      <selection activeCell="E43" sqref="E43:H43"/>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520</v>
      </c>
      <c r="J40" s="79" t="s">
        <v>521</v>
      </c>
      <c r="K40" s="79" t="s">
        <v>522</v>
      </c>
      <c r="L40" s="79" t="s">
        <v>523</v>
      </c>
      <c r="M40" s="80" t="s">
        <v>524</v>
      </c>
    </row>
    <row r="41" spans="2:13" ht="27.75" customHeight="1">
      <c r="B41" s="1211" t="s">
        <v>23</v>
      </c>
      <c r="C41" s="1212"/>
      <c r="D41" s="81"/>
      <c r="E41" s="1213" t="s">
        <v>24</v>
      </c>
      <c r="F41" s="1213"/>
      <c r="G41" s="1213"/>
      <c r="H41" s="1214"/>
      <c r="I41" s="82">
        <v>13725</v>
      </c>
      <c r="J41" s="83">
        <v>13646</v>
      </c>
      <c r="K41" s="83">
        <v>13890</v>
      </c>
      <c r="L41" s="83">
        <v>14057</v>
      </c>
      <c r="M41" s="84">
        <v>15654</v>
      </c>
    </row>
    <row r="42" spans="2:13" ht="27.75" customHeight="1">
      <c r="B42" s="1201"/>
      <c r="C42" s="1202"/>
      <c r="D42" s="85"/>
      <c r="E42" s="1205" t="s">
        <v>25</v>
      </c>
      <c r="F42" s="1205"/>
      <c r="G42" s="1205"/>
      <c r="H42" s="1206"/>
      <c r="I42" s="86">
        <v>978</v>
      </c>
      <c r="J42" s="87">
        <v>985</v>
      </c>
      <c r="K42" s="87" t="s">
        <v>481</v>
      </c>
      <c r="L42" s="87" t="s">
        <v>481</v>
      </c>
      <c r="M42" s="88" t="s">
        <v>481</v>
      </c>
    </row>
    <row r="43" spans="2:13" ht="27.75" customHeight="1">
      <c r="B43" s="1201"/>
      <c r="C43" s="1202"/>
      <c r="D43" s="85"/>
      <c r="E43" s="1205" t="s">
        <v>26</v>
      </c>
      <c r="F43" s="1205"/>
      <c r="G43" s="1205"/>
      <c r="H43" s="1206"/>
      <c r="I43" s="86">
        <v>20212</v>
      </c>
      <c r="J43" s="87">
        <v>19499</v>
      </c>
      <c r="K43" s="87">
        <v>18895</v>
      </c>
      <c r="L43" s="87">
        <v>18247</v>
      </c>
      <c r="M43" s="88">
        <v>17792</v>
      </c>
    </row>
    <row r="44" spans="2:13" ht="27.75" customHeight="1">
      <c r="B44" s="1201"/>
      <c r="C44" s="1202"/>
      <c r="D44" s="85"/>
      <c r="E44" s="1205" t="s">
        <v>27</v>
      </c>
      <c r="F44" s="1205"/>
      <c r="G44" s="1205"/>
      <c r="H44" s="1206"/>
      <c r="I44" s="86">
        <v>321</v>
      </c>
      <c r="J44" s="87">
        <v>292</v>
      </c>
      <c r="K44" s="87">
        <v>263</v>
      </c>
      <c r="L44" s="87">
        <v>233</v>
      </c>
      <c r="M44" s="88">
        <v>204</v>
      </c>
    </row>
    <row r="45" spans="2:13" ht="27.75" customHeight="1">
      <c r="B45" s="1201"/>
      <c r="C45" s="1202"/>
      <c r="D45" s="85"/>
      <c r="E45" s="1205" t="s">
        <v>28</v>
      </c>
      <c r="F45" s="1205"/>
      <c r="G45" s="1205"/>
      <c r="H45" s="1206"/>
      <c r="I45" s="86">
        <v>2332</v>
      </c>
      <c r="J45" s="87">
        <v>2249</v>
      </c>
      <c r="K45" s="87">
        <v>1944</v>
      </c>
      <c r="L45" s="87">
        <v>1752</v>
      </c>
      <c r="M45" s="88">
        <v>1671</v>
      </c>
    </row>
    <row r="46" spans="2:13" ht="27.75" customHeight="1">
      <c r="B46" s="1201"/>
      <c r="C46" s="1202"/>
      <c r="D46" s="85"/>
      <c r="E46" s="1205" t="s">
        <v>29</v>
      </c>
      <c r="F46" s="1205"/>
      <c r="G46" s="1205"/>
      <c r="H46" s="1206"/>
      <c r="I46" s="86" t="s">
        <v>481</v>
      </c>
      <c r="J46" s="87" t="s">
        <v>481</v>
      </c>
      <c r="K46" s="87" t="s">
        <v>481</v>
      </c>
      <c r="L46" s="87" t="s">
        <v>481</v>
      </c>
      <c r="M46" s="88" t="s">
        <v>481</v>
      </c>
    </row>
    <row r="47" spans="2:13" ht="27.75" customHeight="1">
      <c r="B47" s="1201"/>
      <c r="C47" s="1202"/>
      <c r="D47" s="85"/>
      <c r="E47" s="1205" t="s">
        <v>30</v>
      </c>
      <c r="F47" s="1205"/>
      <c r="G47" s="1205"/>
      <c r="H47" s="1206"/>
      <c r="I47" s="86" t="s">
        <v>481</v>
      </c>
      <c r="J47" s="87" t="s">
        <v>481</v>
      </c>
      <c r="K47" s="87" t="s">
        <v>481</v>
      </c>
      <c r="L47" s="87" t="s">
        <v>481</v>
      </c>
      <c r="M47" s="88" t="s">
        <v>481</v>
      </c>
    </row>
    <row r="48" spans="2:13" ht="27.75" customHeight="1">
      <c r="B48" s="1203"/>
      <c r="C48" s="1204"/>
      <c r="D48" s="85"/>
      <c r="E48" s="1205" t="s">
        <v>31</v>
      </c>
      <c r="F48" s="1205"/>
      <c r="G48" s="1205"/>
      <c r="H48" s="1206"/>
      <c r="I48" s="86" t="s">
        <v>481</v>
      </c>
      <c r="J48" s="87" t="s">
        <v>481</v>
      </c>
      <c r="K48" s="87" t="s">
        <v>481</v>
      </c>
      <c r="L48" s="87" t="s">
        <v>481</v>
      </c>
      <c r="M48" s="88" t="s">
        <v>481</v>
      </c>
    </row>
    <row r="49" spans="2:13" ht="27.75" customHeight="1">
      <c r="B49" s="1199" t="s">
        <v>32</v>
      </c>
      <c r="C49" s="1200"/>
      <c r="D49" s="89"/>
      <c r="E49" s="1205" t="s">
        <v>33</v>
      </c>
      <c r="F49" s="1205"/>
      <c r="G49" s="1205"/>
      <c r="H49" s="1206"/>
      <c r="I49" s="86">
        <v>4790</v>
      </c>
      <c r="J49" s="87">
        <v>4753</v>
      </c>
      <c r="K49" s="87">
        <v>4416</v>
      </c>
      <c r="L49" s="87">
        <v>4084</v>
      </c>
      <c r="M49" s="88">
        <v>3711</v>
      </c>
    </row>
    <row r="50" spans="2:13" ht="27.75" customHeight="1">
      <c r="B50" s="1201"/>
      <c r="C50" s="1202"/>
      <c r="D50" s="85"/>
      <c r="E50" s="1205" t="s">
        <v>34</v>
      </c>
      <c r="F50" s="1205"/>
      <c r="G50" s="1205"/>
      <c r="H50" s="1206"/>
      <c r="I50" s="86">
        <v>2259</v>
      </c>
      <c r="J50" s="87">
        <v>2651</v>
      </c>
      <c r="K50" s="87">
        <v>3213</v>
      </c>
      <c r="L50" s="87">
        <v>2889</v>
      </c>
      <c r="M50" s="88">
        <v>2699</v>
      </c>
    </row>
    <row r="51" spans="2:13" ht="27.75" customHeight="1">
      <c r="B51" s="1203"/>
      <c r="C51" s="1204"/>
      <c r="D51" s="85"/>
      <c r="E51" s="1205" t="s">
        <v>35</v>
      </c>
      <c r="F51" s="1205"/>
      <c r="G51" s="1205"/>
      <c r="H51" s="1206"/>
      <c r="I51" s="86">
        <v>21230</v>
      </c>
      <c r="J51" s="87">
        <v>20926</v>
      </c>
      <c r="K51" s="87">
        <v>20507</v>
      </c>
      <c r="L51" s="87">
        <v>20240</v>
      </c>
      <c r="M51" s="88">
        <v>19595</v>
      </c>
    </row>
    <row r="52" spans="2:13" ht="27.75" customHeight="1" thickBot="1">
      <c r="B52" s="1207" t="s">
        <v>36</v>
      </c>
      <c r="C52" s="1208"/>
      <c r="D52" s="90"/>
      <c r="E52" s="1209" t="s">
        <v>37</v>
      </c>
      <c r="F52" s="1209"/>
      <c r="G52" s="1209"/>
      <c r="H52" s="1210"/>
      <c r="I52" s="91">
        <v>9289</v>
      </c>
      <c r="J52" s="92">
        <v>8342</v>
      </c>
      <c r="K52" s="92">
        <v>6857</v>
      </c>
      <c r="L52" s="92">
        <v>7076</v>
      </c>
      <c r="M52" s="93">
        <v>9316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58" zoomScaleNormal="100" zoomScaleSheetLayoutView="55" workbookViewId="0">
      <selection activeCell="I79" sqref="I79:J80"/>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547</v>
      </c>
      <c r="C41" s="246"/>
      <c r="D41" s="246"/>
      <c r="E41" s="246"/>
      <c r="F41" s="246"/>
      <c r="G41" s="246"/>
      <c r="H41" s="246"/>
      <c r="I41" s="246"/>
      <c r="J41" s="246"/>
      <c r="K41" s="246"/>
      <c r="L41" s="246"/>
      <c r="M41" s="246"/>
      <c r="N41" s="246"/>
      <c r="O41" s="246"/>
      <c r="P41" s="247"/>
    </row>
    <row r="42" spans="2:17">
      <c r="B42" s="248"/>
      <c r="C42" s="244"/>
      <c r="D42" s="244"/>
      <c r="E42" s="244"/>
      <c r="F42" s="244"/>
      <c r="G42" s="351" t="s">
        <v>548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549</v>
      </c>
    </row>
    <row r="50" spans="1:17">
      <c r="B50" s="248"/>
      <c r="C50" s="244"/>
      <c r="D50" s="244"/>
      <c r="E50" s="244"/>
      <c r="F50" s="244"/>
      <c r="G50" s="1224"/>
      <c r="H50" s="1225"/>
      <c r="I50" s="1225"/>
      <c r="J50" s="1226"/>
      <c r="K50" s="354" t="s">
        <v>520</v>
      </c>
      <c r="L50" s="354" t="s">
        <v>521</v>
      </c>
      <c r="M50" s="354" t="s">
        <v>522</v>
      </c>
      <c r="N50" s="354" t="s">
        <v>523</v>
      </c>
      <c r="O50" s="354" t="s">
        <v>524</v>
      </c>
    </row>
    <row r="51" spans="1:17">
      <c r="B51" s="248"/>
      <c r="C51" s="244"/>
      <c r="D51" s="244"/>
      <c r="E51" s="244"/>
      <c r="F51" s="244"/>
      <c r="G51" s="1227" t="s">
        <v>550</v>
      </c>
      <c r="H51" s="1228"/>
      <c r="I51" s="1233" t="s">
        <v>551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552</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553</v>
      </c>
      <c r="H55" s="1239"/>
      <c r="I55" s="1237" t="s">
        <v>551</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552</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554</v>
      </c>
      <c r="C63" s="244"/>
      <c r="D63" s="244"/>
      <c r="E63" s="244"/>
      <c r="F63" s="244"/>
      <c r="G63" s="244"/>
      <c r="H63" s="244"/>
      <c r="I63" s="244"/>
      <c r="J63" s="244"/>
      <c r="K63" s="244"/>
      <c r="L63" s="244"/>
      <c r="M63" s="244"/>
      <c r="N63" s="244"/>
      <c r="O63" s="244"/>
    </row>
    <row r="64" spans="1:17">
      <c r="B64" s="248"/>
      <c r="C64" s="244"/>
      <c r="D64" s="244"/>
      <c r="E64" s="244"/>
      <c r="F64" s="244"/>
      <c r="G64" s="351" t="s">
        <v>548</v>
      </c>
      <c r="I64" s="352"/>
      <c r="J64" s="352"/>
      <c r="K64" s="352"/>
      <c r="L64" s="244"/>
      <c r="M64" s="244"/>
      <c r="N64" s="244"/>
      <c r="O64" s="244"/>
    </row>
    <row r="65" spans="2:30">
      <c r="B65" s="248"/>
      <c r="C65" s="244"/>
      <c r="D65" s="244"/>
      <c r="E65" s="244"/>
      <c r="F65" s="244"/>
      <c r="G65" s="1247" t="s">
        <v>557</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555</v>
      </c>
      <c r="I71" s="368"/>
      <c r="J71" s="364"/>
      <c r="K71" s="364"/>
      <c r="L71" s="365"/>
      <c r="M71" s="364"/>
      <c r="N71" s="365"/>
      <c r="O71" s="366"/>
    </row>
    <row r="72" spans="2:30">
      <c r="B72" s="248"/>
      <c r="C72" s="244"/>
      <c r="D72" s="244"/>
      <c r="E72" s="244"/>
      <c r="F72" s="244"/>
      <c r="G72" s="1224"/>
      <c r="H72" s="1225"/>
      <c r="I72" s="1225"/>
      <c r="J72" s="1226"/>
      <c r="K72" s="354" t="s">
        <v>520</v>
      </c>
      <c r="L72" s="354" t="s">
        <v>521</v>
      </c>
      <c r="M72" s="354" t="s">
        <v>522</v>
      </c>
      <c r="N72" s="354" t="s">
        <v>523</v>
      </c>
      <c r="O72" s="354" t="s">
        <v>524</v>
      </c>
    </row>
    <row r="73" spans="2:30">
      <c r="B73" s="248"/>
      <c r="C73" s="244"/>
      <c r="D73" s="244"/>
      <c r="E73" s="244"/>
      <c r="F73" s="244"/>
      <c r="G73" s="1227" t="s">
        <v>550</v>
      </c>
      <c r="H73" s="1228"/>
      <c r="I73" s="1233" t="s">
        <v>551</v>
      </c>
      <c r="J73" s="1233"/>
      <c r="K73" s="1248">
        <v>141.6</v>
      </c>
      <c r="L73" s="1248">
        <v>128.4</v>
      </c>
      <c r="M73" s="1236">
        <v>106</v>
      </c>
      <c r="N73" s="1236">
        <v>111.2</v>
      </c>
      <c r="O73" s="1236">
        <v>142.30000000000001</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556</v>
      </c>
      <c r="J75" s="1237"/>
      <c r="K75" s="1249">
        <v>12.2</v>
      </c>
      <c r="L75" s="1249">
        <v>11.5</v>
      </c>
      <c r="M75" s="1249">
        <v>12.1</v>
      </c>
      <c r="N75" s="1249">
        <v>13</v>
      </c>
      <c r="O75" s="1249">
        <v>13.8</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553</v>
      </c>
      <c r="H77" s="1239"/>
      <c r="I77" s="1237" t="s">
        <v>551</v>
      </c>
      <c r="J77" s="1237"/>
      <c r="K77" s="1248">
        <v>91.2</v>
      </c>
      <c r="L77" s="1248">
        <v>81.7</v>
      </c>
      <c r="M77" s="1236">
        <v>80.400000000000006</v>
      </c>
      <c r="N77" s="1236">
        <v>83.1</v>
      </c>
      <c r="O77" s="1236">
        <v>56.8</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556</v>
      </c>
      <c r="J79" s="1246"/>
      <c r="K79" s="1251">
        <v>12.7</v>
      </c>
      <c r="L79" s="1251">
        <v>12.3</v>
      </c>
      <c r="M79" s="1251">
        <v>12.5</v>
      </c>
      <c r="N79" s="1251">
        <v>12.2</v>
      </c>
      <c r="O79" s="1251">
        <v>10.199999999999999</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519</v>
      </c>
      <c r="G2" s="111"/>
      <c r="H2" s="112"/>
    </row>
    <row r="3" spans="1:8">
      <c r="A3" s="108" t="s">
        <v>512</v>
      </c>
      <c r="B3" s="113"/>
      <c r="C3" s="114"/>
      <c r="D3" s="115">
        <v>45522</v>
      </c>
      <c r="E3" s="116"/>
      <c r="F3" s="117">
        <v>49094</v>
      </c>
      <c r="G3" s="118"/>
      <c r="H3" s="119"/>
    </row>
    <row r="4" spans="1:8">
      <c r="A4" s="120"/>
      <c r="B4" s="121"/>
      <c r="C4" s="122"/>
      <c r="D4" s="123">
        <v>39207</v>
      </c>
      <c r="E4" s="124"/>
      <c r="F4" s="125">
        <v>27415</v>
      </c>
      <c r="G4" s="126"/>
      <c r="H4" s="127"/>
    </row>
    <row r="5" spans="1:8">
      <c r="A5" s="108" t="s">
        <v>514</v>
      </c>
      <c r="B5" s="113"/>
      <c r="C5" s="114"/>
      <c r="D5" s="115">
        <v>44617</v>
      </c>
      <c r="E5" s="116"/>
      <c r="F5" s="117">
        <v>60245</v>
      </c>
      <c r="G5" s="118"/>
      <c r="H5" s="119"/>
    </row>
    <row r="6" spans="1:8">
      <c r="A6" s="120"/>
      <c r="B6" s="121"/>
      <c r="C6" s="122"/>
      <c r="D6" s="123">
        <v>37487</v>
      </c>
      <c r="E6" s="124"/>
      <c r="F6" s="125">
        <v>33678</v>
      </c>
      <c r="G6" s="126"/>
      <c r="H6" s="127"/>
    </row>
    <row r="7" spans="1:8">
      <c r="A7" s="108" t="s">
        <v>515</v>
      </c>
      <c r="B7" s="113"/>
      <c r="C7" s="114"/>
      <c r="D7" s="115">
        <v>35005</v>
      </c>
      <c r="E7" s="116"/>
      <c r="F7" s="117">
        <v>68386</v>
      </c>
      <c r="G7" s="118"/>
      <c r="H7" s="119"/>
    </row>
    <row r="8" spans="1:8">
      <c r="A8" s="120"/>
      <c r="B8" s="121"/>
      <c r="C8" s="122"/>
      <c r="D8" s="123">
        <v>28691</v>
      </c>
      <c r="E8" s="124"/>
      <c r="F8" s="125">
        <v>35121</v>
      </c>
      <c r="G8" s="126"/>
      <c r="H8" s="127"/>
    </row>
    <row r="9" spans="1:8">
      <c r="A9" s="108" t="s">
        <v>516</v>
      </c>
      <c r="B9" s="113"/>
      <c r="C9" s="114"/>
      <c r="D9" s="115">
        <v>58606</v>
      </c>
      <c r="E9" s="116"/>
      <c r="F9" s="117">
        <v>81305</v>
      </c>
      <c r="G9" s="118"/>
      <c r="H9" s="119"/>
    </row>
    <row r="10" spans="1:8">
      <c r="A10" s="120"/>
      <c r="B10" s="121"/>
      <c r="C10" s="122"/>
      <c r="D10" s="123">
        <v>33288</v>
      </c>
      <c r="E10" s="124"/>
      <c r="F10" s="125">
        <v>48720</v>
      </c>
      <c r="G10" s="126"/>
      <c r="H10" s="127"/>
    </row>
    <row r="11" spans="1:8">
      <c r="A11" s="108" t="s">
        <v>517</v>
      </c>
      <c r="B11" s="113"/>
      <c r="C11" s="114"/>
      <c r="D11" s="115">
        <v>141923</v>
      </c>
      <c r="E11" s="116"/>
      <c r="F11" s="117">
        <v>81768</v>
      </c>
      <c r="G11" s="118"/>
      <c r="H11" s="119"/>
    </row>
    <row r="12" spans="1:8">
      <c r="A12" s="120"/>
      <c r="B12" s="121"/>
      <c r="C12" s="128"/>
      <c r="D12" s="123">
        <v>77267</v>
      </c>
      <c r="E12" s="124"/>
      <c r="F12" s="125">
        <v>37917</v>
      </c>
      <c r="G12" s="126"/>
      <c r="H12" s="127"/>
    </row>
    <row r="13" spans="1:8">
      <c r="A13" s="108"/>
      <c r="B13" s="113"/>
      <c r="C13" s="129"/>
      <c r="D13" s="130">
        <v>65135</v>
      </c>
      <c r="E13" s="131"/>
      <c r="F13" s="132">
        <v>68160</v>
      </c>
      <c r="G13" s="133"/>
      <c r="H13" s="119"/>
    </row>
    <row r="14" spans="1:8">
      <c r="A14" s="120"/>
      <c r="B14" s="121"/>
      <c r="C14" s="122"/>
      <c r="D14" s="123">
        <v>43188</v>
      </c>
      <c r="E14" s="124"/>
      <c r="F14" s="125">
        <v>36570</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4.24</v>
      </c>
      <c r="C19" s="134">
        <f>ROUND(VALUE(SUBSTITUTE(実質収支比率等に係る経年分析!G$48,"▲","-")),2)</f>
        <v>5.14</v>
      </c>
      <c r="D19" s="134">
        <f>ROUND(VALUE(SUBSTITUTE(実質収支比率等に係る経年分析!H$48,"▲","-")),2)</f>
        <v>5.5</v>
      </c>
      <c r="E19" s="134">
        <f>ROUND(VALUE(SUBSTITUTE(実質収支比率等に係る経年分析!I$48,"▲","-")),2)</f>
        <v>6.29</v>
      </c>
      <c r="F19" s="134">
        <f>ROUND(VALUE(SUBSTITUTE(実質収支比率等に係る経年分析!J$48,"▲","-")),2)</f>
        <v>6.29</v>
      </c>
    </row>
    <row r="20" spans="1:11">
      <c r="A20" s="134" t="s">
        <v>42</v>
      </c>
      <c r="B20" s="134">
        <f>ROUND(VALUE(SUBSTITUTE(実質収支比率等に係る経年分析!F$47,"▲","-")),2)</f>
        <v>33.86</v>
      </c>
      <c r="C20" s="134">
        <f>ROUND(VALUE(SUBSTITUTE(実質収支比率等に係る経年分析!G$47,"▲","-")),2)</f>
        <v>33.979999999999997</v>
      </c>
      <c r="D20" s="134">
        <f>ROUND(VALUE(SUBSTITUTE(実質収支比率等に係る経年分析!H$47,"▲","-")),2)</f>
        <v>34.4</v>
      </c>
      <c r="E20" s="134">
        <f>ROUND(VALUE(SUBSTITUTE(実質収支比率等に係る経年分析!I$47,"▲","-")),2)</f>
        <v>32.6</v>
      </c>
      <c r="F20" s="134">
        <f>ROUND(VALUE(SUBSTITUTE(実質収支比率等に係る経年分析!J$47,"▲","-")),2)</f>
        <v>29.64</v>
      </c>
    </row>
    <row r="21" spans="1:11">
      <c r="A21" s="134" t="s">
        <v>43</v>
      </c>
      <c r="B21" s="134">
        <f>IF(ISNUMBER(VALUE(SUBSTITUTE(実質収支比率等に係る経年分析!F$49,"▲","-"))),ROUND(VALUE(SUBSTITUTE(実質収支比率等に係る経年分析!F$49,"▲","-")),2),NA())</f>
        <v>2.06</v>
      </c>
      <c r="C21" s="134">
        <f>IF(ISNUMBER(VALUE(SUBSTITUTE(実質収支比率等に係る経年分析!G$49,"▲","-"))),ROUND(VALUE(SUBSTITUTE(実質収支比率等に係る経年分析!G$49,"▲","-")),2),NA())</f>
        <v>0.73</v>
      </c>
      <c r="D21" s="134">
        <f>IF(ISNUMBER(VALUE(SUBSTITUTE(実質収支比率等に係る経年分析!H$49,"▲","-"))),ROUND(VALUE(SUBSTITUTE(実質収支比率等に係る経年分析!H$49,"▲","-")),2),NA())</f>
        <v>0.55000000000000004</v>
      </c>
      <c r="E21" s="134">
        <f>IF(ISNUMBER(VALUE(SUBSTITUTE(実質収支比率等に係る経年分析!I$49,"▲","-"))),ROUND(VALUE(SUBSTITUTE(実質収支比率等に係る経年分析!I$49,"▲","-")),2),NA())</f>
        <v>-1.32</v>
      </c>
      <c r="F21" s="134">
        <f>IF(ISNUMBER(VALUE(SUBSTITUTE(実質収支比率等に係る経年分析!J$49,"▲","-"))),ROUND(VALUE(SUBSTITUTE(実質収支比率等に係る経年分析!J$49,"▲","-")),2),NA())</f>
        <v>-2.69</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看護専門学校特別会計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0.11</v>
      </c>
      <c r="F32" s="135">
        <f>IF(ROUND(VALUE(SUBSTITUTE(連結実質赤字比率に係る赤字・黒字の構成分析!H$38,"▲", "-")), 2) &lt; 0, ABS(ROUND(VALUE(SUBSTITUTE(連結実質赤字比率に係る赤字・黒字の構成分析!H$38,"▲", "-")), 2)), NA())</f>
        <v>0.01</v>
      </c>
      <c r="G32" s="135" t="e">
        <f>IF(ROUND(VALUE(SUBSTITUTE(連結実質赤字比率に係る赤字・黒字の構成分析!H$38,"▲", "-")), 2) &gt;= 0, ABS(ROUND(VALUE(SUBSTITUTE(連結実質赤字比率に係る赤字・黒字の構成分析!H$38,"▲", "-")), 2)), NA())</f>
        <v>#N/A</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v>
      </c>
    </row>
    <row r="34" spans="1:16">
      <c r="A34" s="135" t="str">
        <f>IF(連結実質赤字比率に係る赤字・黒字の構成分析!C$36="",NA(),連結実質赤字比率に係る赤字・黒字の構成分析!C$36)</f>
        <v>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1.1399999999999999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1.47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1.58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1.1499999999999999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1.0900000000000001</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1.64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2.12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2.4900000000000002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2.11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2.16</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4.2300000000000004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5.14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5.49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6.29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6.28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2069</v>
      </c>
      <c r="E42" s="136"/>
      <c r="F42" s="136"/>
      <c r="G42" s="136">
        <f>'実質公債費比率（分子）の構造'!L$52</f>
        <v>2043</v>
      </c>
      <c r="H42" s="136"/>
      <c r="I42" s="136"/>
      <c r="J42" s="136">
        <f>'実質公債費比率（分子）の構造'!M$52</f>
        <v>2020</v>
      </c>
      <c r="K42" s="136"/>
      <c r="L42" s="136"/>
      <c r="M42" s="136">
        <f>'実質公債費比率（分子）の構造'!N$52</f>
        <v>2060</v>
      </c>
      <c r="N42" s="136"/>
      <c r="O42" s="136"/>
      <c r="P42" s="136">
        <f>'実質公債費比率（分子）の構造'!O$52</f>
        <v>1918</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12</v>
      </c>
      <c r="C45" s="136"/>
      <c r="D45" s="136"/>
      <c r="E45" s="136">
        <f>'実質公債費比率（分子）の構造'!L$49</f>
        <v>13</v>
      </c>
      <c r="F45" s="136"/>
      <c r="G45" s="136"/>
      <c r="H45" s="136">
        <f>'実質公債費比率（分子）の構造'!M$49</f>
        <v>13</v>
      </c>
      <c r="I45" s="136"/>
      <c r="J45" s="136"/>
      <c r="K45" s="136">
        <f>'実質公債費比率（分子）の構造'!N$49</f>
        <v>14</v>
      </c>
      <c r="L45" s="136"/>
      <c r="M45" s="136"/>
      <c r="N45" s="136">
        <f>'実質公債費比率（分子）の構造'!O$49</f>
        <v>14</v>
      </c>
      <c r="O45" s="136"/>
      <c r="P45" s="136"/>
    </row>
    <row r="46" spans="1:16">
      <c r="A46" s="136" t="s">
        <v>54</v>
      </c>
      <c r="B46" s="136">
        <f>'実質公債費比率（分子）の構造'!K$48</f>
        <v>1325</v>
      </c>
      <c r="C46" s="136"/>
      <c r="D46" s="136"/>
      <c r="E46" s="136">
        <f>'実質公債費比率（分子）の構造'!L$48</f>
        <v>1336</v>
      </c>
      <c r="F46" s="136"/>
      <c r="G46" s="136"/>
      <c r="H46" s="136">
        <f>'実質公債費比率（分子）の構造'!M$48</f>
        <v>1354</v>
      </c>
      <c r="I46" s="136"/>
      <c r="J46" s="136"/>
      <c r="K46" s="136">
        <f>'実質公債費比率（分子）の構造'!N$48</f>
        <v>1366</v>
      </c>
      <c r="L46" s="136"/>
      <c r="M46" s="136"/>
      <c r="N46" s="136">
        <f>'実質公債費比率（分子）の構造'!O$48</f>
        <v>1273</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1466</v>
      </c>
      <c r="C49" s="136"/>
      <c r="D49" s="136"/>
      <c r="E49" s="136">
        <f>'実質公債費比率（分子）の構造'!L$45</f>
        <v>1483</v>
      </c>
      <c r="F49" s="136"/>
      <c r="G49" s="136"/>
      <c r="H49" s="136">
        <f>'実質公債費比率（分子）の構造'!M$45</f>
        <v>1499</v>
      </c>
      <c r="I49" s="136"/>
      <c r="J49" s="136"/>
      <c r="K49" s="136">
        <f>'実質公債費比率（分子）の構造'!N$45</f>
        <v>1563</v>
      </c>
      <c r="L49" s="136"/>
      <c r="M49" s="136"/>
      <c r="N49" s="136">
        <f>'実質公債費比率（分子）の構造'!O$45</f>
        <v>1578</v>
      </c>
      <c r="O49" s="136"/>
      <c r="P49" s="136"/>
    </row>
    <row r="50" spans="1:16">
      <c r="A50" s="136" t="s">
        <v>58</v>
      </c>
      <c r="B50" s="136" t="e">
        <f>NA()</f>
        <v>#N/A</v>
      </c>
      <c r="C50" s="136">
        <f>IF(ISNUMBER('実質公債費比率（分子）の構造'!K$53),'実質公債費比率（分子）の構造'!K$53,NA())</f>
        <v>734</v>
      </c>
      <c r="D50" s="136" t="e">
        <f>NA()</f>
        <v>#N/A</v>
      </c>
      <c r="E50" s="136" t="e">
        <f>NA()</f>
        <v>#N/A</v>
      </c>
      <c r="F50" s="136">
        <f>IF(ISNUMBER('実質公債費比率（分子）の構造'!L$53),'実質公債費比率（分子）の構造'!L$53,NA())</f>
        <v>789</v>
      </c>
      <c r="G50" s="136" t="e">
        <f>NA()</f>
        <v>#N/A</v>
      </c>
      <c r="H50" s="136" t="e">
        <f>NA()</f>
        <v>#N/A</v>
      </c>
      <c r="I50" s="136">
        <f>IF(ISNUMBER('実質公債費比率（分子）の構造'!M$53),'実質公債費比率（分子）の構造'!M$53,NA())</f>
        <v>846</v>
      </c>
      <c r="J50" s="136" t="e">
        <f>NA()</f>
        <v>#N/A</v>
      </c>
      <c r="K50" s="136" t="e">
        <f>NA()</f>
        <v>#N/A</v>
      </c>
      <c r="L50" s="136">
        <f>IF(ISNUMBER('実質公債費比率（分子）の構造'!N$53),'実質公債費比率（分子）の構造'!N$53,NA())</f>
        <v>883</v>
      </c>
      <c r="M50" s="136" t="e">
        <f>NA()</f>
        <v>#N/A</v>
      </c>
      <c r="N50" s="136" t="e">
        <f>NA()</f>
        <v>#N/A</v>
      </c>
      <c r="O50" s="136">
        <f>IF(ISNUMBER('実質公債費比率（分子）の構造'!O$53),'実質公債費比率（分子）の構造'!O$53,NA())</f>
        <v>947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21230</v>
      </c>
      <c r="E56" s="135"/>
      <c r="F56" s="135"/>
      <c r="G56" s="135">
        <f>'将来負担比率（分子）の構造'!J$51</f>
        <v>20926</v>
      </c>
      <c r="H56" s="135"/>
      <c r="I56" s="135"/>
      <c r="J56" s="135">
        <f>'将来負担比率（分子）の構造'!K$51</f>
        <v>20507</v>
      </c>
      <c r="K56" s="135"/>
      <c r="L56" s="135"/>
      <c r="M56" s="135">
        <f>'将来負担比率（分子）の構造'!L$51</f>
        <v>20240</v>
      </c>
      <c r="N56" s="135"/>
      <c r="O56" s="135"/>
      <c r="P56" s="135">
        <f>'将来負担比率（分子）の構造'!M$51</f>
        <v>19595</v>
      </c>
    </row>
    <row r="57" spans="1:16">
      <c r="A57" s="135" t="s">
        <v>34</v>
      </c>
      <c r="B57" s="135"/>
      <c r="C57" s="135"/>
      <c r="D57" s="135">
        <f>'将来負担比率（分子）の構造'!I$50</f>
        <v>2259</v>
      </c>
      <c r="E57" s="135"/>
      <c r="F57" s="135"/>
      <c r="G57" s="135">
        <f>'将来負担比率（分子）の構造'!J$50</f>
        <v>2651</v>
      </c>
      <c r="H57" s="135"/>
      <c r="I57" s="135"/>
      <c r="J57" s="135">
        <f>'将来負担比率（分子）の構造'!K$50</f>
        <v>3213</v>
      </c>
      <c r="K57" s="135"/>
      <c r="L57" s="135"/>
      <c r="M57" s="135">
        <f>'将来負担比率（分子）の構造'!L$50</f>
        <v>2889</v>
      </c>
      <c r="N57" s="135"/>
      <c r="O57" s="135"/>
      <c r="P57" s="135">
        <f>'将来負担比率（分子）の構造'!M$50</f>
        <v>2699</v>
      </c>
    </row>
    <row r="58" spans="1:16">
      <c r="A58" s="135" t="s">
        <v>33</v>
      </c>
      <c r="B58" s="135"/>
      <c r="C58" s="135"/>
      <c r="D58" s="135">
        <f>'将来負担比率（分子）の構造'!I$49</f>
        <v>4790</v>
      </c>
      <c r="E58" s="135"/>
      <c r="F58" s="135"/>
      <c r="G58" s="135">
        <f>'将来負担比率（分子）の構造'!J$49</f>
        <v>4753</v>
      </c>
      <c r="H58" s="135"/>
      <c r="I58" s="135"/>
      <c r="J58" s="135">
        <f>'将来負担比率（分子）の構造'!K$49</f>
        <v>4416</v>
      </c>
      <c r="K58" s="135"/>
      <c r="L58" s="135"/>
      <c r="M58" s="135">
        <f>'将来負担比率（分子）の構造'!L$49</f>
        <v>4084</v>
      </c>
      <c r="N58" s="135"/>
      <c r="O58" s="135"/>
      <c r="P58" s="135">
        <f>'将来負担比率（分子）の構造'!M$49</f>
        <v>3711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2332</v>
      </c>
      <c r="C62" s="135"/>
      <c r="D62" s="135"/>
      <c r="E62" s="135">
        <f>'将来負担比率（分子）の構造'!J$45</f>
        <v>2249</v>
      </c>
      <c r="F62" s="135"/>
      <c r="G62" s="135"/>
      <c r="H62" s="135">
        <f>'将来負担比率（分子）の構造'!K$45</f>
        <v>1944</v>
      </c>
      <c r="I62" s="135"/>
      <c r="J62" s="135"/>
      <c r="K62" s="135">
        <f>'将来負担比率（分子）の構造'!L$45</f>
        <v>1752</v>
      </c>
      <c r="L62" s="135"/>
      <c r="M62" s="135"/>
      <c r="N62" s="135">
        <f>'将来負担比率（分子）の構造'!M$45</f>
        <v>1671</v>
      </c>
      <c r="O62" s="135"/>
      <c r="P62" s="135"/>
    </row>
    <row r="63" spans="1:16">
      <c r="A63" s="135" t="s">
        <v>27</v>
      </c>
      <c r="B63" s="135">
        <f>'将来負担比率（分子）の構造'!I$44</f>
        <v>321</v>
      </c>
      <c r="C63" s="135"/>
      <c r="D63" s="135"/>
      <c r="E63" s="135">
        <f>'将来負担比率（分子）の構造'!J$44</f>
        <v>292</v>
      </c>
      <c r="F63" s="135"/>
      <c r="G63" s="135"/>
      <c r="H63" s="135">
        <f>'将来負担比率（分子）の構造'!K$44</f>
        <v>263</v>
      </c>
      <c r="I63" s="135"/>
      <c r="J63" s="135"/>
      <c r="K63" s="135">
        <f>'将来負担比率（分子）の構造'!L$44</f>
        <v>233</v>
      </c>
      <c r="L63" s="135"/>
      <c r="M63" s="135"/>
      <c r="N63" s="135">
        <f>'将来負担比率（分子）の構造'!M$44</f>
        <v>204</v>
      </c>
      <c r="O63" s="135"/>
      <c r="P63" s="135"/>
    </row>
    <row r="64" spans="1:16">
      <c r="A64" s="135" t="s">
        <v>26</v>
      </c>
      <c r="B64" s="135">
        <f>'将来負担比率（分子）の構造'!I$43</f>
        <v>20212</v>
      </c>
      <c r="C64" s="135"/>
      <c r="D64" s="135"/>
      <c r="E64" s="135">
        <f>'将来負担比率（分子）の構造'!J$43</f>
        <v>19499</v>
      </c>
      <c r="F64" s="135"/>
      <c r="G64" s="135"/>
      <c r="H64" s="135">
        <f>'将来負担比率（分子）の構造'!K$43</f>
        <v>18895</v>
      </c>
      <c r="I64" s="135"/>
      <c r="J64" s="135"/>
      <c r="K64" s="135">
        <f>'将来負担比率（分子）の構造'!L$43</f>
        <v>18247</v>
      </c>
      <c r="L64" s="135"/>
      <c r="M64" s="135"/>
      <c r="N64" s="135">
        <f>'将来負担比率（分子）の構造'!M$43</f>
        <v>17792</v>
      </c>
      <c r="O64" s="135"/>
      <c r="P64" s="135"/>
    </row>
    <row r="65" spans="1:16">
      <c r="A65" s="135" t="s">
        <v>25</v>
      </c>
      <c r="B65" s="135">
        <f>'将来負担比率（分子）の構造'!I$42</f>
        <v>978</v>
      </c>
      <c r="C65" s="135"/>
      <c r="D65" s="135"/>
      <c r="E65" s="135">
        <f>'将来負担比率（分子）の構造'!J$42</f>
        <v>985</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13725</v>
      </c>
      <c r="C66" s="135"/>
      <c r="D66" s="135"/>
      <c r="E66" s="135">
        <f>'将来負担比率（分子）の構造'!J$41</f>
        <v>13646</v>
      </c>
      <c r="F66" s="135"/>
      <c r="G66" s="135"/>
      <c r="H66" s="135">
        <f>'将来負担比率（分子）の構造'!K$41</f>
        <v>13890</v>
      </c>
      <c r="I66" s="135"/>
      <c r="J66" s="135"/>
      <c r="K66" s="135">
        <f>'将来負担比率（分子）の構造'!L$41</f>
        <v>14057</v>
      </c>
      <c r="L66" s="135"/>
      <c r="M66" s="135"/>
      <c r="N66" s="135">
        <f>'将来負担比率（分子）の構造'!M$41</f>
        <v>15654</v>
      </c>
      <c r="O66" s="135"/>
      <c r="P66" s="135"/>
    </row>
    <row r="67" spans="1:16">
      <c r="A67" s="135" t="s">
        <v>62</v>
      </c>
      <c r="B67" s="135" t="e">
        <f>NA()</f>
        <v>#N/A</v>
      </c>
      <c r="C67" s="135">
        <f>IF(ISNUMBER('将来負担比率（分子）の構造'!I$52), IF('将来負担比率（分子）の構造'!I$52 &lt; 0, 0, '将来負担比率（分子）の構造'!I$52), NA())</f>
        <v>9289</v>
      </c>
      <c r="D67" s="135" t="e">
        <f>NA()</f>
        <v>#N/A</v>
      </c>
      <c r="E67" s="135" t="e">
        <f>NA()</f>
        <v>#N/A</v>
      </c>
      <c r="F67" s="135">
        <f>IF(ISNUMBER('将来負担比率（分子）の構造'!J$52), IF('将来負担比率（分子）の構造'!J$52 &lt; 0, 0, '将来負担比率（分子）の構造'!J$52), NA())</f>
        <v>8342</v>
      </c>
      <c r="G67" s="135" t="e">
        <f>NA()</f>
        <v>#N/A</v>
      </c>
      <c r="H67" s="135" t="e">
        <f>NA()</f>
        <v>#N/A</v>
      </c>
      <c r="I67" s="135">
        <f>IF(ISNUMBER('将来負担比率（分子）の構造'!K$52), IF('将来負担比率（分子）の構造'!K$52 &lt; 0, 0, '将来負担比率（分子）の構造'!K$52), NA())</f>
        <v>6857</v>
      </c>
      <c r="J67" s="135" t="e">
        <f>NA()</f>
        <v>#N/A</v>
      </c>
      <c r="K67" s="135" t="e">
        <f>NA()</f>
        <v>#N/A</v>
      </c>
      <c r="L67" s="135">
        <f>IF(ISNUMBER('将来負担比率（分子）の構造'!L$52), IF('将来負担比率（分子）の構造'!L$52 &lt; 0, 0, '将来負担比率（分子）の構造'!L$52), NA())</f>
        <v>7076</v>
      </c>
      <c r="M67" s="135" t="e">
        <f>NA()</f>
        <v>#N/A</v>
      </c>
      <c r="N67" s="135" t="e">
        <f>NA()</f>
        <v>#N/A</v>
      </c>
      <c r="O67" s="135">
        <f>IF(ISNUMBER('将来負担比率（分子）の構造'!M$52), IF('将来負担比率（分子）の構造'!M$52 &lt; 0, 0, '将来負担比率（分子）の構造'!M$52), NA())</f>
        <v>9316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25"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4338469</v>
      </c>
      <c r="S5" s="669"/>
      <c r="T5" s="669"/>
      <c r="U5" s="669"/>
      <c r="V5" s="669"/>
      <c r="W5" s="669"/>
      <c r="X5" s="669"/>
      <c r="Y5" s="716"/>
      <c r="Z5" s="729">
        <v>25.7</v>
      </c>
      <c r="AA5" s="729"/>
      <c r="AB5" s="729"/>
      <c r="AC5" s="729"/>
      <c r="AD5" s="730">
        <v>4050442</v>
      </c>
      <c r="AE5" s="730"/>
      <c r="AF5" s="730"/>
      <c r="AG5" s="730"/>
      <c r="AH5" s="730"/>
      <c r="AI5" s="730"/>
      <c r="AJ5" s="730"/>
      <c r="AK5" s="730"/>
      <c r="AL5" s="717">
        <v>51.8</v>
      </c>
      <c r="AM5" s="686"/>
      <c r="AN5" s="686"/>
      <c r="AO5" s="718"/>
      <c r="AP5" s="705" t="s">
        <v>206</v>
      </c>
      <c r="AQ5" s="706"/>
      <c r="AR5" s="706"/>
      <c r="AS5" s="706"/>
      <c r="AT5" s="706"/>
      <c r="AU5" s="706"/>
      <c r="AV5" s="706"/>
      <c r="AW5" s="706"/>
      <c r="AX5" s="706"/>
      <c r="AY5" s="706"/>
      <c r="AZ5" s="706"/>
      <c r="BA5" s="706"/>
      <c r="BB5" s="706"/>
      <c r="BC5" s="706"/>
      <c r="BD5" s="706"/>
      <c r="BE5" s="706"/>
      <c r="BF5" s="707"/>
      <c r="BG5" s="618">
        <v>4050442</v>
      </c>
      <c r="BH5" s="619"/>
      <c r="BI5" s="619"/>
      <c r="BJ5" s="619"/>
      <c r="BK5" s="619"/>
      <c r="BL5" s="619"/>
      <c r="BM5" s="619"/>
      <c r="BN5" s="620"/>
      <c r="BO5" s="671">
        <v>93.4</v>
      </c>
      <c r="BP5" s="671"/>
      <c r="BQ5" s="671"/>
      <c r="BR5" s="671"/>
      <c r="BS5" s="672">
        <v>28140</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103922</v>
      </c>
      <c r="S6" s="619"/>
      <c r="T6" s="619"/>
      <c r="U6" s="619"/>
      <c r="V6" s="619"/>
      <c r="W6" s="619"/>
      <c r="X6" s="619"/>
      <c r="Y6" s="620"/>
      <c r="Z6" s="671">
        <v>0.6</v>
      </c>
      <c r="AA6" s="671"/>
      <c r="AB6" s="671"/>
      <c r="AC6" s="671"/>
      <c r="AD6" s="672">
        <v>103922</v>
      </c>
      <c r="AE6" s="672"/>
      <c r="AF6" s="672"/>
      <c r="AG6" s="672"/>
      <c r="AH6" s="672"/>
      <c r="AI6" s="672"/>
      <c r="AJ6" s="672"/>
      <c r="AK6" s="672"/>
      <c r="AL6" s="641">
        <v>1.3</v>
      </c>
      <c r="AM6" s="673"/>
      <c r="AN6" s="673"/>
      <c r="AO6" s="674"/>
      <c r="AP6" s="615" t="s">
        <v>211</v>
      </c>
      <c r="AQ6" s="616"/>
      <c r="AR6" s="616"/>
      <c r="AS6" s="616"/>
      <c r="AT6" s="616"/>
      <c r="AU6" s="616"/>
      <c r="AV6" s="616"/>
      <c r="AW6" s="616"/>
      <c r="AX6" s="616"/>
      <c r="AY6" s="616"/>
      <c r="AZ6" s="616"/>
      <c r="BA6" s="616"/>
      <c r="BB6" s="616"/>
      <c r="BC6" s="616"/>
      <c r="BD6" s="616"/>
      <c r="BE6" s="616"/>
      <c r="BF6" s="617"/>
      <c r="BG6" s="618">
        <v>4050442</v>
      </c>
      <c r="BH6" s="619"/>
      <c r="BI6" s="619"/>
      <c r="BJ6" s="619"/>
      <c r="BK6" s="619"/>
      <c r="BL6" s="619"/>
      <c r="BM6" s="619"/>
      <c r="BN6" s="620"/>
      <c r="BO6" s="671">
        <v>93.4</v>
      </c>
      <c r="BP6" s="671"/>
      <c r="BQ6" s="671"/>
      <c r="BR6" s="671"/>
      <c r="BS6" s="672">
        <v>28140</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177544</v>
      </c>
      <c r="CS6" s="619"/>
      <c r="CT6" s="619"/>
      <c r="CU6" s="619"/>
      <c r="CV6" s="619"/>
      <c r="CW6" s="619"/>
      <c r="CX6" s="619"/>
      <c r="CY6" s="620"/>
      <c r="CZ6" s="671">
        <v>1.1000000000000001</v>
      </c>
      <c r="DA6" s="671"/>
      <c r="DB6" s="671"/>
      <c r="DC6" s="671"/>
      <c r="DD6" s="624" t="s">
        <v>213</v>
      </c>
      <c r="DE6" s="619"/>
      <c r="DF6" s="619"/>
      <c r="DG6" s="619"/>
      <c r="DH6" s="619"/>
      <c r="DI6" s="619"/>
      <c r="DJ6" s="619"/>
      <c r="DK6" s="619"/>
      <c r="DL6" s="619"/>
      <c r="DM6" s="619"/>
      <c r="DN6" s="619"/>
      <c r="DO6" s="619"/>
      <c r="DP6" s="620"/>
      <c r="DQ6" s="624">
        <v>177544</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9111</v>
      </c>
      <c r="S7" s="619"/>
      <c r="T7" s="619"/>
      <c r="U7" s="619"/>
      <c r="V7" s="619"/>
      <c r="W7" s="619"/>
      <c r="X7" s="619"/>
      <c r="Y7" s="620"/>
      <c r="Z7" s="671">
        <v>0.1</v>
      </c>
      <c r="AA7" s="671"/>
      <c r="AB7" s="671"/>
      <c r="AC7" s="671"/>
      <c r="AD7" s="672">
        <v>9111</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1634585</v>
      </c>
      <c r="BH7" s="619"/>
      <c r="BI7" s="619"/>
      <c r="BJ7" s="619"/>
      <c r="BK7" s="619"/>
      <c r="BL7" s="619"/>
      <c r="BM7" s="619"/>
      <c r="BN7" s="620"/>
      <c r="BO7" s="671">
        <v>37.700000000000003</v>
      </c>
      <c r="BP7" s="671"/>
      <c r="BQ7" s="671"/>
      <c r="BR7" s="671"/>
      <c r="BS7" s="672">
        <v>28140</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1749521</v>
      </c>
      <c r="CS7" s="619"/>
      <c r="CT7" s="619"/>
      <c r="CU7" s="619"/>
      <c r="CV7" s="619"/>
      <c r="CW7" s="619"/>
      <c r="CX7" s="619"/>
      <c r="CY7" s="620"/>
      <c r="CZ7" s="671">
        <v>10.7</v>
      </c>
      <c r="DA7" s="671"/>
      <c r="DB7" s="671"/>
      <c r="DC7" s="671"/>
      <c r="DD7" s="624">
        <v>23407</v>
      </c>
      <c r="DE7" s="619"/>
      <c r="DF7" s="619"/>
      <c r="DG7" s="619"/>
      <c r="DH7" s="619"/>
      <c r="DI7" s="619"/>
      <c r="DJ7" s="619"/>
      <c r="DK7" s="619"/>
      <c r="DL7" s="619"/>
      <c r="DM7" s="619"/>
      <c r="DN7" s="619"/>
      <c r="DO7" s="619"/>
      <c r="DP7" s="620"/>
      <c r="DQ7" s="624">
        <v>1587360</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29249</v>
      </c>
      <c r="S8" s="619"/>
      <c r="T8" s="619"/>
      <c r="U8" s="619"/>
      <c r="V8" s="619"/>
      <c r="W8" s="619"/>
      <c r="X8" s="619"/>
      <c r="Y8" s="620"/>
      <c r="Z8" s="671">
        <v>0.2</v>
      </c>
      <c r="AA8" s="671"/>
      <c r="AB8" s="671"/>
      <c r="AC8" s="671"/>
      <c r="AD8" s="672">
        <v>29249</v>
      </c>
      <c r="AE8" s="672"/>
      <c r="AF8" s="672"/>
      <c r="AG8" s="672"/>
      <c r="AH8" s="672"/>
      <c r="AI8" s="672"/>
      <c r="AJ8" s="672"/>
      <c r="AK8" s="672"/>
      <c r="AL8" s="641">
        <v>0.4</v>
      </c>
      <c r="AM8" s="673"/>
      <c r="AN8" s="673"/>
      <c r="AO8" s="674"/>
      <c r="AP8" s="615" t="s">
        <v>218</v>
      </c>
      <c r="AQ8" s="616"/>
      <c r="AR8" s="616"/>
      <c r="AS8" s="616"/>
      <c r="AT8" s="616"/>
      <c r="AU8" s="616"/>
      <c r="AV8" s="616"/>
      <c r="AW8" s="616"/>
      <c r="AX8" s="616"/>
      <c r="AY8" s="616"/>
      <c r="AZ8" s="616"/>
      <c r="BA8" s="616"/>
      <c r="BB8" s="616"/>
      <c r="BC8" s="616"/>
      <c r="BD8" s="616"/>
      <c r="BE8" s="616"/>
      <c r="BF8" s="617"/>
      <c r="BG8" s="618">
        <v>50249</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4091353</v>
      </c>
      <c r="CS8" s="619"/>
      <c r="CT8" s="619"/>
      <c r="CU8" s="619"/>
      <c r="CV8" s="619"/>
      <c r="CW8" s="619"/>
      <c r="CX8" s="619"/>
      <c r="CY8" s="620"/>
      <c r="CZ8" s="671">
        <v>25</v>
      </c>
      <c r="DA8" s="671"/>
      <c r="DB8" s="671"/>
      <c r="DC8" s="671"/>
      <c r="DD8" s="624">
        <v>21439</v>
      </c>
      <c r="DE8" s="619"/>
      <c r="DF8" s="619"/>
      <c r="DG8" s="619"/>
      <c r="DH8" s="619"/>
      <c r="DI8" s="619"/>
      <c r="DJ8" s="619"/>
      <c r="DK8" s="619"/>
      <c r="DL8" s="619"/>
      <c r="DM8" s="619"/>
      <c r="DN8" s="619"/>
      <c r="DO8" s="619"/>
      <c r="DP8" s="620"/>
      <c r="DQ8" s="624">
        <v>2206029</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28705</v>
      </c>
      <c r="S9" s="619"/>
      <c r="T9" s="619"/>
      <c r="U9" s="619"/>
      <c r="V9" s="619"/>
      <c r="W9" s="619"/>
      <c r="X9" s="619"/>
      <c r="Y9" s="620"/>
      <c r="Z9" s="671">
        <v>0.2</v>
      </c>
      <c r="AA9" s="671"/>
      <c r="AB9" s="671"/>
      <c r="AC9" s="671"/>
      <c r="AD9" s="672">
        <v>28705</v>
      </c>
      <c r="AE9" s="672"/>
      <c r="AF9" s="672"/>
      <c r="AG9" s="672"/>
      <c r="AH9" s="672"/>
      <c r="AI9" s="672"/>
      <c r="AJ9" s="672"/>
      <c r="AK9" s="672"/>
      <c r="AL9" s="641">
        <v>0.4</v>
      </c>
      <c r="AM9" s="673"/>
      <c r="AN9" s="673"/>
      <c r="AO9" s="674"/>
      <c r="AP9" s="615" t="s">
        <v>221</v>
      </c>
      <c r="AQ9" s="616"/>
      <c r="AR9" s="616"/>
      <c r="AS9" s="616"/>
      <c r="AT9" s="616"/>
      <c r="AU9" s="616"/>
      <c r="AV9" s="616"/>
      <c r="AW9" s="616"/>
      <c r="AX9" s="616"/>
      <c r="AY9" s="616"/>
      <c r="AZ9" s="616"/>
      <c r="BA9" s="616"/>
      <c r="BB9" s="616"/>
      <c r="BC9" s="616"/>
      <c r="BD9" s="616"/>
      <c r="BE9" s="616"/>
      <c r="BF9" s="617"/>
      <c r="BG9" s="618">
        <v>1270360</v>
      </c>
      <c r="BH9" s="619"/>
      <c r="BI9" s="619"/>
      <c r="BJ9" s="619"/>
      <c r="BK9" s="619"/>
      <c r="BL9" s="619"/>
      <c r="BM9" s="619"/>
      <c r="BN9" s="620"/>
      <c r="BO9" s="671">
        <v>29.3</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1200544</v>
      </c>
      <c r="CS9" s="619"/>
      <c r="CT9" s="619"/>
      <c r="CU9" s="619"/>
      <c r="CV9" s="619"/>
      <c r="CW9" s="619"/>
      <c r="CX9" s="619"/>
      <c r="CY9" s="620"/>
      <c r="CZ9" s="671">
        <v>7.3</v>
      </c>
      <c r="DA9" s="671"/>
      <c r="DB9" s="671"/>
      <c r="DC9" s="671"/>
      <c r="DD9" s="624">
        <v>303040</v>
      </c>
      <c r="DE9" s="619"/>
      <c r="DF9" s="619"/>
      <c r="DG9" s="619"/>
      <c r="DH9" s="619"/>
      <c r="DI9" s="619"/>
      <c r="DJ9" s="619"/>
      <c r="DK9" s="619"/>
      <c r="DL9" s="619"/>
      <c r="DM9" s="619"/>
      <c r="DN9" s="619"/>
      <c r="DO9" s="619"/>
      <c r="DP9" s="620"/>
      <c r="DQ9" s="624">
        <v>806911</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559993</v>
      </c>
      <c r="S10" s="619"/>
      <c r="T10" s="619"/>
      <c r="U10" s="619"/>
      <c r="V10" s="619"/>
      <c r="W10" s="619"/>
      <c r="X10" s="619"/>
      <c r="Y10" s="620"/>
      <c r="Z10" s="671">
        <v>3.3</v>
      </c>
      <c r="AA10" s="671"/>
      <c r="AB10" s="671"/>
      <c r="AC10" s="671"/>
      <c r="AD10" s="672">
        <v>559993</v>
      </c>
      <c r="AE10" s="672"/>
      <c r="AF10" s="672"/>
      <c r="AG10" s="672"/>
      <c r="AH10" s="672"/>
      <c r="AI10" s="672"/>
      <c r="AJ10" s="672"/>
      <c r="AK10" s="672"/>
      <c r="AL10" s="641">
        <v>7.2</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80029</v>
      </c>
      <c r="BH10" s="619"/>
      <c r="BI10" s="619"/>
      <c r="BJ10" s="619"/>
      <c r="BK10" s="619"/>
      <c r="BL10" s="619"/>
      <c r="BM10" s="619"/>
      <c r="BN10" s="620"/>
      <c r="BO10" s="671">
        <v>1.8</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38252</v>
      </c>
      <c r="CS10" s="619"/>
      <c r="CT10" s="619"/>
      <c r="CU10" s="619"/>
      <c r="CV10" s="619"/>
      <c r="CW10" s="619"/>
      <c r="CX10" s="619"/>
      <c r="CY10" s="620"/>
      <c r="CZ10" s="671">
        <v>0.2</v>
      </c>
      <c r="DA10" s="671"/>
      <c r="DB10" s="671"/>
      <c r="DC10" s="671"/>
      <c r="DD10" s="624" t="s">
        <v>108</v>
      </c>
      <c r="DE10" s="619"/>
      <c r="DF10" s="619"/>
      <c r="DG10" s="619"/>
      <c r="DH10" s="619"/>
      <c r="DI10" s="619"/>
      <c r="DJ10" s="619"/>
      <c r="DK10" s="619"/>
      <c r="DL10" s="619"/>
      <c r="DM10" s="619"/>
      <c r="DN10" s="619"/>
      <c r="DO10" s="619"/>
      <c r="DP10" s="620"/>
      <c r="DQ10" s="624">
        <v>11591</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19230</v>
      </c>
      <c r="S11" s="619"/>
      <c r="T11" s="619"/>
      <c r="U11" s="619"/>
      <c r="V11" s="619"/>
      <c r="W11" s="619"/>
      <c r="X11" s="619"/>
      <c r="Y11" s="620"/>
      <c r="Z11" s="671">
        <v>0.1</v>
      </c>
      <c r="AA11" s="671"/>
      <c r="AB11" s="671"/>
      <c r="AC11" s="671"/>
      <c r="AD11" s="672">
        <v>19230</v>
      </c>
      <c r="AE11" s="672"/>
      <c r="AF11" s="672"/>
      <c r="AG11" s="672"/>
      <c r="AH11" s="672"/>
      <c r="AI11" s="672"/>
      <c r="AJ11" s="672"/>
      <c r="AK11" s="672"/>
      <c r="AL11" s="641">
        <v>0.2</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233947</v>
      </c>
      <c r="BH11" s="619"/>
      <c r="BI11" s="619"/>
      <c r="BJ11" s="619"/>
      <c r="BK11" s="619"/>
      <c r="BL11" s="619"/>
      <c r="BM11" s="619"/>
      <c r="BN11" s="620"/>
      <c r="BO11" s="671">
        <v>5.4</v>
      </c>
      <c r="BP11" s="671"/>
      <c r="BQ11" s="671"/>
      <c r="BR11" s="671"/>
      <c r="BS11" s="624">
        <v>28140</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428285</v>
      </c>
      <c r="CS11" s="619"/>
      <c r="CT11" s="619"/>
      <c r="CU11" s="619"/>
      <c r="CV11" s="619"/>
      <c r="CW11" s="619"/>
      <c r="CX11" s="619"/>
      <c r="CY11" s="620"/>
      <c r="CZ11" s="671">
        <v>2.6</v>
      </c>
      <c r="DA11" s="671"/>
      <c r="DB11" s="671"/>
      <c r="DC11" s="671"/>
      <c r="DD11" s="624">
        <v>41285</v>
      </c>
      <c r="DE11" s="619"/>
      <c r="DF11" s="619"/>
      <c r="DG11" s="619"/>
      <c r="DH11" s="619"/>
      <c r="DI11" s="619"/>
      <c r="DJ11" s="619"/>
      <c r="DK11" s="619"/>
      <c r="DL11" s="619"/>
      <c r="DM11" s="619"/>
      <c r="DN11" s="619"/>
      <c r="DO11" s="619"/>
      <c r="DP11" s="620"/>
      <c r="DQ11" s="624">
        <v>367543</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2150157</v>
      </c>
      <c r="BH12" s="619"/>
      <c r="BI12" s="619"/>
      <c r="BJ12" s="619"/>
      <c r="BK12" s="619"/>
      <c r="BL12" s="619"/>
      <c r="BM12" s="619"/>
      <c r="BN12" s="620"/>
      <c r="BO12" s="671">
        <v>49.6</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131020</v>
      </c>
      <c r="CS12" s="619"/>
      <c r="CT12" s="619"/>
      <c r="CU12" s="619"/>
      <c r="CV12" s="619"/>
      <c r="CW12" s="619"/>
      <c r="CX12" s="619"/>
      <c r="CY12" s="620"/>
      <c r="CZ12" s="671">
        <v>0.8</v>
      </c>
      <c r="DA12" s="671"/>
      <c r="DB12" s="671"/>
      <c r="DC12" s="671"/>
      <c r="DD12" s="624">
        <v>5033</v>
      </c>
      <c r="DE12" s="619"/>
      <c r="DF12" s="619"/>
      <c r="DG12" s="619"/>
      <c r="DH12" s="619"/>
      <c r="DI12" s="619"/>
      <c r="DJ12" s="619"/>
      <c r="DK12" s="619"/>
      <c r="DL12" s="619"/>
      <c r="DM12" s="619"/>
      <c r="DN12" s="619"/>
      <c r="DO12" s="619"/>
      <c r="DP12" s="620"/>
      <c r="DQ12" s="624">
        <v>74702</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28148</v>
      </c>
      <c r="S13" s="619"/>
      <c r="T13" s="619"/>
      <c r="U13" s="619"/>
      <c r="V13" s="619"/>
      <c r="W13" s="619"/>
      <c r="X13" s="619"/>
      <c r="Y13" s="620"/>
      <c r="Z13" s="671">
        <v>0.2</v>
      </c>
      <c r="AA13" s="671"/>
      <c r="AB13" s="671"/>
      <c r="AC13" s="671"/>
      <c r="AD13" s="672">
        <v>28148</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2143394</v>
      </c>
      <c r="BH13" s="619"/>
      <c r="BI13" s="619"/>
      <c r="BJ13" s="619"/>
      <c r="BK13" s="619"/>
      <c r="BL13" s="619"/>
      <c r="BM13" s="619"/>
      <c r="BN13" s="620"/>
      <c r="BO13" s="671">
        <v>49.4</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3639299</v>
      </c>
      <c r="CS13" s="619"/>
      <c r="CT13" s="619"/>
      <c r="CU13" s="619"/>
      <c r="CV13" s="619"/>
      <c r="CW13" s="619"/>
      <c r="CX13" s="619"/>
      <c r="CY13" s="620"/>
      <c r="CZ13" s="671">
        <v>22.2</v>
      </c>
      <c r="DA13" s="671"/>
      <c r="DB13" s="671"/>
      <c r="DC13" s="671"/>
      <c r="DD13" s="624">
        <v>2242231</v>
      </c>
      <c r="DE13" s="619"/>
      <c r="DF13" s="619"/>
      <c r="DG13" s="619"/>
      <c r="DH13" s="619"/>
      <c r="DI13" s="619"/>
      <c r="DJ13" s="619"/>
      <c r="DK13" s="619"/>
      <c r="DL13" s="619"/>
      <c r="DM13" s="619"/>
      <c r="DN13" s="619"/>
      <c r="DO13" s="619"/>
      <c r="DP13" s="620"/>
      <c r="DQ13" s="624">
        <v>1645455</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62228</v>
      </c>
      <c r="BH14" s="619"/>
      <c r="BI14" s="619"/>
      <c r="BJ14" s="619"/>
      <c r="BK14" s="619"/>
      <c r="BL14" s="619"/>
      <c r="BM14" s="619"/>
      <c r="BN14" s="620"/>
      <c r="BO14" s="671">
        <v>1.4</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659018</v>
      </c>
      <c r="CS14" s="619"/>
      <c r="CT14" s="619"/>
      <c r="CU14" s="619"/>
      <c r="CV14" s="619"/>
      <c r="CW14" s="619"/>
      <c r="CX14" s="619"/>
      <c r="CY14" s="620"/>
      <c r="CZ14" s="671">
        <v>4</v>
      </c>
      <c r="DA14" s="671"/>
      <c r="DB14" s="671"/>
      <c r="DC14" s="671"/>
      <c r="DD14" s="624">
        <v>55955</v>
      </c>
      <c r="DE14" s="619"/>
      <c r="DF14" s="619"/>
      <c r="DG14" s="619"/>
      <c r="DH14" s="619"/>
      <c r="DI14" s="619"/>
      <c r="DJ14" s="619"/>
      <c r="DK14" s="619"/>
      <c r="DL14" s="619"/>
      <c r="DM14" s="619"/>
      <c r="DN14" s="619"/>
      <c r="DO14" s="619"/>
      <c r="DP14" s="620"/>
      <c r="DQ14" s="624">
        <v>395926</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16022</v>
      </c>
      <c r="S15" s="619"/>
      <c r="T15" s="619"/>
      <c r="U15" s="619"/>
      <c r="V15" s="619"/>
      <c r="W15" s="619"/>
      <c r="X15" s="619"/>
      <c r="Y15" s="620"/>
      <c r="Z15" s="671">
        <v>0.1</v>
      </c>
      <c r="AA15" s="671"/>
      <c r="AB15" s="671"/>
      <c r="AC15" s="671"/>
      <c r="AD15" s="672">
        <v>16022</v>
      </c>
      <c r="AE15" s="672"/>
      <c r="AF15" s="672"/>
      <c r="AG15" s="672"/>
      <c r="AH15" s="672"/>
      <c r="AI15" s="672"/>
      <c r="AJ15" s="672"/>
      <c r="AK15" s="672"/>
      <c r="AL15" s="641">
        <v>0.2</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203472</v>
      </c>
      <c r="BH15" s="619"/>
      <c r="BI15" s="619"/>
      <c r="BJ15" s="619"/>
      <c r="BK15" s="619"/>
      <c r="BL15" s="619"/>
      <c r="BM15" s="619"/>
      <c r="BN15" s="620"/>
      <c r="BO15" s="671">
        <v>4.7</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2652789</v>
      </c>
      <c r="CS15" s="619"/>
      <c r="CT15" s="619"/>
      <c r="CU15" s="619"/>
      <c r="CV15" s="619"/>
      <c r="CW15" s="619"/>
      <c r="CX15" s="619"/>
      <c r="CY15" s="620"/>
      <c r="CZ15" s="671">
        <v>16.2</v>
      </c>
      <c r="DA15" s="671"/>
      <c r="DB15" s="671"/>
      <c r="DC15" s="671"/>
      <c r="DD15" s="624">
        <v>1629604</v>
      </c>
      <c r="DE15" s="619"/>
      <c r="DF15" s="619"/>
      <c r="DG15" s="619"/>
      <c r="DH15" s="619"/>
      <c r="DI15" s="619"/>
      <c r="DJ15" s="619"/>
      <c r="DK15" s="619"/>
      <c r="DL15" s="619"/>
      <c r="DM15" s="619"/>
      <c r="DN15" s="619"/>
      <c r="DO15" s="619"/>
      <c r="DP15" s="620"/>
      <c r="DQ15" s="624">
        <v>1404630</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3408332</v>
      </c>
      <c r="S16" s="619"/>
      <c r="T16" s="619"/>
      <c r="U16" s="619"/>
      <c r="V16" s="619"/>
      <c r="W16" s="619"/>
      <c r="X16" s="619"/>
      <c r="Y16" s="620"/>
      <c r="Z16" s="671">
        <v>20.2</v>
      </c>
      <c r="AA16" s="671"/>
      <c r="AB16" s="671"/>
      <c r="AC16" s="671"/>
      <c r="AD16" s="672">
        <v>2932263</v>
      </c>
      <c r="AE16" s="672"/>
      <c r="AF16" s="672"/>
      <c r="AG16" s="672"/>
      <c r="AH16" s="672"/>
      <c r="AI16" s="672"/>
      <c r="AJ16" s="672"/>
      <c r="AK16" s="672"/>
      <c r="AL16" s="641">
        <v>37.5</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11530</v>
      </c>
      <c r="CS16" s="619"/>
      <c r="CT16" s="619"/>
      <c r="CU16" s="619"/>
      <c r="CV16" s="619"/>
      <c r="CW16" s="619"/>
      <c r="CX16" s="619"/>
      <c r="CY16" s="620"/>
      <c r="CZ16" s="671">
        <v>0.1</v>
      </c>
      <c r="DA16" s="671"/>
      <c r="DB16" s="671"/>
      <c r="DC16" s="671"/>
      <c r="DD16" s="624" t="s">
        <v>108</v>
      </c>
      <c r="DE16" s="619"/>
      <c r="DF16" s="619"/>
      <c r="DG16" s="619"/>
      <c r="DH16" s="619"/>
      <c r="DI16" s="619"/>
      <c r="DJ16" s="619"/>
      <c r="DK16" s="619"/>
      <c r="DL16" s="619"/>
      <c r="DM16" s="619"/>
      <c r="DN16" s="619"/>
      <c r="DO16" s="619"/>
      <c r="DP16" s="620"/>
      <c r="DQ16" s="624">
        <v>11530</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2932263</v>
      </c>
      <c r="S17" s="619"/>
      <c r="T17" s="619"/>
      <c r="U17" s="619"/>
      <c r="V17" s="619"/>
      <c r="W17" s="619"/>
      <c r="X17" s="619"/>
      <c r="Y17" s="620"/>
      <c r="Z17" s="671">
        <v>17.3</v>
      </c>
      <c r="AA17" s="671"/>
      <c r="AB17" s="671"/>
      <c r="AC17" s="671"/>
      <c r="AD17" s="672">
        <v>2932263</v>
      </c>
      <c r="AE17" s="672"/>
      <c r="AF17" s="672"/>
      <c r="AG17" s="672"/>
      <c r="AH17" s="672"/>
      <c r="AI17" s="672"/>
      <c r="AJ17" s="672"/>
      <c r="AK17" s="672"/>
      <c r="AL17" s="641">
        <v>37.5</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1578345</v>
      </c>
      <c r="CS17" s="619"/>
      <c r="CT17" s="619"/>
      <c r="CU17" s="619"/>
      <c r="CV17" s="619"/>
      <c r="CW17" s="619"/>
      <c r="CX17" s="619"/>
      <c r="CY17" s="620"/>
      <c r="CZ17" s="671">
        <v>9.6</v>
      </c>
      <c r="DA17" s="671"/>
      <c r="DB17" s="671"/>
      <c r="DC17" s="671"/>
      <c r="DD17" s="624" t="s">
        <v>108</v>
      </c>
      <c r="DE17" s="619"/>
      <c r="DF17" s="619"/>
      <c r="DG17" s="619"/>
      <c r="DH17" s="619"/>
      <c r="DI17" s="619"/>
      <c r="DJ17" s="619"/>
      <c r="DK17" s="619"/>
      <c r="DL17" s="619"/>
      <c r="DM17" s="619"/>
      <c r="DN17" s="619"/>
      <c r="DO17" s="619"/>
      <c r="DP17" s="620"/>
      <c r="DQ17" s="624">
        <v>1525171</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476068</v>
      </c>
      <c r="S18" s="619"/>
      <c r="T18" s="619"/>
      <c r="U18" s="619"/>
      <c r="V18" s="619"/>
      <c r="W18" s="619"/>
      <c r="X18" s="619"/>
      <c r="Y18" s="620"/>
      <c r="Z18" s="671">
        <v>2.8</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288027</v>
      </c>
      <c r="BH19" s="619"/>
      <c r="BI19" s="619"/>
      <c r="BJ19" s="619"/>
      <c r="BK19" s="619"/>
      <c r="BL19" s="619"/>
      <c r="BM19" s="619"/>
      <c r="BN19" s="620"/>
      <c r="BO19" s="671">
        <v>6.6</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8541181</v>
      </c>
      <c r="S20" s="619"/>
      <c r="T20" s="619"/>
      <c r="U20" s="619"/>
      <c r="V20" s="619"/>
      <c r="W20" s="619"/>
      <c r="X20" s="619"/>
      <c r="Y20" s="620"/>
      <c r="Z20" s="671">
        <v>50.5</v>
      </c>
      <c r="AA20" s="671"/>
      <c r="AB20" s="671"/>
      <c r="AC20" s="671"/>
      <c r="AD20" s="672">
        <v>7777085</v>
      </c>
      <c r="AE20" s="672"/>
      <c r="AF20" s="672"/>
      <c r="AG20" s="672"/>
      <c r="AH20" s="672"/>
      <c r="AI20" s="672"/>
      <c r="AJ20" s="672"/>
      <c r="AK20" s="672"/>
      <c r="AL20" s="641">
        <v>99.5</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288027</v>
      </c>
      <c r="BH20" s="619"/>
      <c r="BI20" s="619"/>
      <c r="BJ20" s="619"/>
      <c r="BK20" s="619"/>
      <c r="BL20" s="619"/>
      <c r="BM20" s="619"/>
      <c r="BN20" s="620"/>
      <c r="BO20" s="671">
        <v>6.6</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16357500</v>
      </c>
      <c r="CS20" s="619"/>
      <c r="CT20" s="619"/>
      <c r="CU20" s="619"/>
      <c r="CV20" s="619"/>
      <c r="CW20" s="619"/>
      <c r="CX20" s="619"/>
      <c r="CY20" s="620"/>
      <c r="CZ20" s="671">
        <v>100</v>
      </c>
      <c r="DA20" s="671"/>
      <c r="DB20" s="671"/>
      <c r="DC20" s="671"/>
      <c r="DD20" s="624">
        <v>4321994</v>
      </c>
      <c r="DE20" s="619"/>
      <c r="DF20" s="619"/>
      <c r="DG20" s="619"/>
      <c r="DH20" s="619"/>
      <c r="DI20" s="619"/>
      <c r="DJ20" s="619"/>
      <c r="DK20" s="619"/>
      <c r="DL20" s="619"/>
      <c r="DM20" s="619"/>
      <c r="DN20" s="619"/>
      <c r="DO20" s="619"/>
      <c r="DP20" s="620"/>
      <c r="DQ20" s="624">
        <v>10214392</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6352</v>
      </c>
      <c r="S21" s="619"/>
      <c r="T21" s="619"/>
      <c r="U21" s="619"/>
      <c r="V21" s="619"/>
      <c r="W21" s="619"/>
      <c r="X21" s="619"/>
      <c r="Y21" s="620"/>
      <c r="Z21" s="671">
        <v>0</v>
      </c>
      <c r="AA21" s="671"/>
      <c r="AB21" s="671"/>
      <c r="AC21" s="671"/>
      <c r="AD21" s="672">
        <v>6352</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51199</v>
      </c>
      <c r="S22" s="619"/>
      <c r="T22" s="619"/>
      <c r="U22" s="619"/>
      <c r="V22" s="619"/>
      <c r="W22" s="619"/>
      <c r="X22" s="619"/>
      <c r="Y22" s="620"/>
      <c r="Z22" s="671">
        <v>0.3</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248514</v>
      </c>
      <c r="S23" s="619"/>
      <c r="T23" s="619"/>
      <c r="U23" s="619"/>
      <c r="V23" s="619"/>
      <c r="W23" s="619"/>
      <c r="X23" s="619"/>
      <c r="Y23" s="620"/>
      <c r="Z23" s="671">
        <v>1.5</v>
      </c>
      <c r="AA23" s="671"/>
      <c r="AB23" s="671"/>
      <c r="AC23" s="671"/>
      <c r="AD23" s="672">
        <v>33194</v>
      </c>
      <c r="AE23" s="672"/>
      <c r="AF23" s="672"/>
      <c r="AG23" s="672"/>
      <c r="AH23" s="672"/>
      <c r="AI23" s="672"/>
      <c r="AJ23" s="672"/>
      <c r="AK23" s="672"/>
      <c r="AL23" s="641">
        <v>0.4</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288027</v>
      </c>
      <c r="BH23" s="619"/>
      <c r="BI23" s="619"/>
      <c r="BJ23" s="619"/>
      <c r="BK23" s="619"/>
      <c r="BL23" s="619"/>
      <c r="BM23" s="619"/>
      <c r="BN23" s="620"/>
      <c r="BO23" s="671">
        <v>6.6</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92983</v>
      </c>
      <c r="S24" s="619"/>
      <c r="T24" s="619"/>
      <c r="U24" s="619"/>
      <c r="V24" s="619"/>
      <c r="W24" s="619"/>
      <c r="X24" s="619"/>
      <c r="Y24" s="620"/>
      <c r="Z24" s="671">
        <v>0.6</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5905528</v>
      </c>
      <c r="CS24" s="669"/>
      <c r="CT24" s="669"/>
      <c r="CU24" s="669"/>
      <c r="CV24" s="669"/>
      <c r="CW24" s="669"/>
      <c r="CX24" s="669"/>
      <c r="CY24" s="716"/>
      <c r="CZ24" s="720">
        <v>36.1</v>
      </c>
      <c r="DA24" s="721"/>
      <c r="DB24" s="721"/>
      <c r="DC24" s="722"/>
      <c r="DD24" s="715">
        <v>4191958</v>
      </c>
      <c r="DE24" s="669"/>
      <c r="DF24" s="669"/>
      <c r="DG24" s="669"/>
      <c r="DH24" s="669"/>
      <c r="DI24" s="669"/>
      <c r="DJ24" s="669"/>
      <c r="DK24" s="716"/>
      <c r="DL24" s="715">
        <v>4167130</v>
      </c>
      <c r="DM24" s="669"/>
      <c r="DN24" s="669"/>
      <c r="DO24" s="669"/>
      <c r="DP24" s="669"/>
      <c r="DQ24" s="669"/>
      <c r="DR24" s="669"/>
      <c r="DS24" s="669"/>
      <c r="DT24" s="669"/>
      <c r="DU24" s="669"/>
      <c r="DV24" s="716"/>
      <c r="DW24" s="717">
        <v>49.5</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2093994</v>
      </c>
      <c r="S25" s="619"/>
      <c r="T25" s="619"/>
      <c r="U25" s="619"/>
      <c r="V25" s="619"/>
      <c r="W25" s="619"/>
      <c r="X25" s="619"/>
      <c r="Y25" s="620"/>
      <c r="Z25" s="671">
        <v>12.4</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1926798</v>
      </c>
      <c r="CS25" s="637"/>
      <c r="CT25" s="637"/>
      <c r="CU25" s="637"/>
      <c r="CV25" s="637"/>
      <c r="CW25" s="637"/>
      <c r="CX25" s="637"/>
      <c r="CY25" s="638"/>
      <c r="CZ25" s="621">
        <v>11.8</v>
      </c>
      <c r="DA25" s="639"/>
      <c r="DB25" s="639"/>
      <c r="DC25" s="640"/>
      <c r="DD25" s="624">
        <v>1805201</v>
      </c>
      <c r="DE25" s="637"/>
      <c r="DF25" s="637"/>
      <c r="DG25" s="637"/>
      <c r="DH25" s="637"/>
      <c r="DI25" s="637"/>
      <c r="DJ25" s="637"/>
      <c r="DK25" s="638"/>
      <c r="DL25" s="624">
        <v>1800663</v>
      </c>
      <c r="DM25" s="637"/>
      <c r="DN25" s="637"/>
      <c r="DO25" s="637"/>
      <c r="DP25" s="637"/>
      <c r="DQ25" s="637"/>
      <c r="DR25" s="637"/>
      <c r="DS25" s="637"/>
      <c r="DT25" s="637"/>
      <c r="DU25" s="637"/>
      <c r="DV25" s="638"/>
      <c r="DW25" s="641">
        <v>21.4</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1165944</v>
      </c>
      <c r="CS26" s="619"/>
      <c r="CT26" s="619"/>
      <c r="CU26" s="619"/>
      <c r="CV26" s="619"/>
      <c r="CW26" s="619"/>
      <c r="CX26" s="619"/>
      <c r="CY26" s="620"/>
      <c r="CZ26" s="621">
        <v>7.1</v>
      </c>
      <c r="DA26" s="639"/>
      <c r="DB26" s="639"/>
      <c r="DC26" s="640"/>
      <c r="DD26" s="624">
        <v>1059616</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722369</v>
      </c>
      <c r="S27" s="619"/>
      <c r="T27" s="619"/>
      <c r="U27" s="619"/>
      <c r="V27" s="619"/>
      <c r="W27" s="619"/>
      <c r="X27" s="619"/>
      <c r="Y27" s="620"/>
      <c r="Z27" s="671">
        <v>4.3</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4338469</v>
      </c>
      <c r="BH27" s="619"/>
      <c r="BI27" s="619"/>
      <c r="BJ27" s="619"/>
      <c r="BK27" s="619"/>
      <c r="BL27" s="619"/>
      <c r="BM27" s="619"/>
      <c r="BN27" s="620"/>
      <c r="BO27" s="671">
        <v>100</v>
      </c>
      <c r="BP27" s="671"/>
      <c r="BQ27" s="671"/>
      <c r="BR27" s="671"/>
      <c r="BS27" s="624">
        <v>28140</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2400385</v>
      </c>
      <c r="CS27" s="637"/>
      <c r="CT27" s="637"/>
      <c r="CU27" s="637"/>
      <c r="CV27" s="637"/>
      <c r="CW27" s="637"/>
      <c r="CX27" s="637"/>
      <c r="CY27" s="638"/>
      <c r="CZ27" s="621">
        <v>14.7</v>
      </c>
      <c r="DA27" s="639"/>
      <c r="DB27" s="639"/>
      <c r="DC27" s="640"/>
      <c r="DD27" s="624">
        <v>861586</v>
      </c>
      <c r="DE27" s="637"/>
      <c r="DF27" s="637"/>
      <c r="DG27" s="637"/>
      <c r="DH27" s="637"/>
      <c r="DI27" s="637"/>
      <c r="DJ27" s="637"/>
      <c r="DK27" s="638"/>
      <c r="DL27" s="624">
        <v>841296</v>
      </c>
      <c r="DM27" s="637"/>
      <c r="DN27" s="637"/>
      <c r="DO27" s="637"/>
      <c r="DP27" s="637"/>
      <c r="DQ27" s="637"/>
      <c r="DR27" s="637"/>
      <c r="DS27" s="637"/>
      <c r="DT27" s="637"/>
      <c r="DU27" s="637"/>
      <c r="DV27" s="638"/>
      <c r="DW27" s="641">
        <v>10</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106417</v>
      </c>
      <c r="S28" s="619"/>
      <c r="T28" s="619"/>
      <c r="U28" s="619"/>
      <c r="V28" s="619"/>
      <c r="W28" s="619"/>
      <c r="X28" s="619"/>
      <c r="Y28" s="620"/>
      <c r="Z28" s="671">
        <v>0.6</v>
      </c>
      <c r="AA28" s="671"/>
      <c r="AB28" s="671"/>
      <c r="AC28" s="671"/>
      <c r="AD28" s="672" t="s">
        <v>108</v>
      </c>
      <c r="AE28" s="672"/>
      <c r="AF28" s="672"/>
      <c r="AG28" s="672"/>
      <c r="AH28" s="672"/>
      <c r="AI28" s="672"/>
      <c r="AJ28" s="672"/>
      <c r="AK28" s="672"/>
      <c r="AL28" s="641" t="s">
        <v>108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1578345</v>
      </c>
      <c r="CS28" s="619"/>
      <c r="CT28" s="619"/>
      <c r="CU28" s="619"/>
      <c r="CV28" s="619"/>
      <c r="CW28" s="619"/>
      <c r="CX28" s="619"/>
      <c r="CY28" s="620"/>
      <c r="CZ28" s="621">
        <v>9.6</v>
      </c>
      <c r="DA28" s="639"/>
      <c r="DB28" s="639"/>
      <c r="DC28" s="640"/>
      <c r="DD28" s="624">
        <v>1525171</v>
      </c>
      <c r="DE28" s="619"/>
      <c r="DF28" s="619"/>
      <c r="DG28" s="619"/>
      <c r="DH28" s="619"/>
      <c r="DI28" s="619"/>
      <c r="DJ28" s="619"/>
      <c r="DK28" s="620"/>
      <c r="DL28" s="624">
        <v>1525171</v>
      </c>
      <c r="DM28" s="619"/>
      <c r="DN28" s="619"/>
      <c r="DO28" s="619"/>
      <c r="DP28" s="619"/>
      <c r="DQ28" s="619"/>
      <c r="DR28" s="619"/>
      <c r="DS28" s="619"/>
      <c r="DT28" s="619"/>
      <c r="DU28" s="619"/>
      <c r="DV28" s="620"/>
      <c r="DW28" s="641">
        <v>18.100000000000001</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40070</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1578319</v>
      </c>
      <c r="CS29" s="637"/>
      <c r="CT29" s="637"/>
      <c r="CU29" s="637"/>
      <c r="CV29" s="637"/>
      <c r="CW29" s="637"/>
      <c r="CX29" s="637"/>
      <c r="CY29" s="638"/>
      <c r="CZ29" s="621">
        <v>9.6</v>
      </c>
      <c r="DA29" s="639"/>
      <c r="DB29" s="639"/>
      <c r="DC29" s="640"/>
      <c r="DD29" s="624">
        <v>1525145</v>
      </c>
      <c r="DE29" s="637"/>
      <c r="DF29" s="637"/>
      <c r="DG29" s="637"/>
      <c r="DH29" s="637"/>
      <c r="DI29" s="637"/>
      <c r="DJ29" s="637"/>
      <c r="DK29" s="638"/>
      <c r="DL29" s="624">
        <v>1525145</v>
      </c>
      <c r="DM29" s="637"/>
      <c r="DN29" s="637"/>
      <c r="DO29" s="637"/>
      <c r="DP29" s="637"/>
      <c r="DQ29" s="637"/>
      <c r="DR29" s="637"/>
      <c r="DS29" s="637"/>
      <c r="DT29" s="637"/>
      <c r="DU29" s="637"/>
      <c r="DV29" s="638"/>
      <c r="DW29" s="641">
        <v>18.100000000000001</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852878</v>
      </c>
      <c r="S30" s="619"/>
      <c r="T30" s="619"/>
      <c r="U30" s="619"/>
      <c r="V30" s="619"/>
      <c r="W30" s="619"/>
      <c r="X30" s="619"/>
      <c r="Y30" s="620"/>
      <c r="Z30" s="671">
        <v>5</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99.2</v>
      </c>
      <c r="BH30" s="685"/>
      <c r="BI30" s="685"/>
      <c r="BJ30" s="685"/>
      <c r="BK30" s="685"/>
      <c r="BL30" s="685"/>
      <c r="BM30" s="686">
        <v>97.1</v>
      </c>
      <c r="BN30" s="685"/>
      <c r="BO30" s="685"/>
      <c r="BP30" s="685"/>
      <c r="BQ30" s="687"/>
      <c r="BR30" s="684">
        <v>98.9</v>
      </c>
      <c r="BS30" s="685"/>
      <c r="BT30" s="685"/>
      <c r="BU30" s="685"/>
      <c r="BV30" s="685"/>
      <c r="BW30" s="685"/>
      <c r="BX30" s="686">
        <v>96.4</v>
      </c>
      <c r="BY30" s="685"/>
      <c r="BZ30" s="685"/>
      <c r="CA30" s="685"/>
      <c r="CB30" s="687"/>
      <c r="CD30" s="690"/>
      <c r="CE30" s="691"/>
      <c r="CF30" s="655" t="s">
        <v>290</v>
      </c>
      <c r="CG30" s="652"/>
      <c r="CH30" s="652"/>
      <c r="CI30" s="652"/>
      <c r="CJ30" s="652"/>
      <c r="CK30" s="652"/>
      <c r="CL30" s="652"/>
      <c r="CM30" s="652"/>
      <c r="CN30" s="652"/>
      <c r="CO30" s="652"/>
      <c r="CP30" s="652"/>
      <c r="CQ30" s="653"/>
      <c r="CR30" s="618">
        <v>1409523</v>
      </c>
      <c r="CS30" s="619"/>
      <c r="CT30" s="619"/>
      <c r="CU30" s="619"/>
      <c r="CV30" s="619"/>
      <c r="CW30" s="619"/>
      <c r="CX30" s="619"/>
      <c r="CY30" s="620"/>
      <c r="CZ30" s="621">
        <v>8.6</v>
      </c>
      <c r="DA30" s="639"/>
      <c r="DB30" s="639"/>
      <c r="DC30" s="640"/>
      <c r="DD30" s="624">
        <v>1356349</v>
      </c>
      <c r="DE30" s="619"/>
      <c r="DF30" s="619"/>
      <c r="DG30" s="619"/>
      <c r="DH30" s="619"/>
      <c r="DI30" s="619"/>
      <c r="DJ30" s="619"/>
      <c r="DK30" s="620"/>
      <c r="DL30" s="624">
        <v>1356349</v>
      </c>
      <c r="DM30" s="619"/>
      <c r="DN30" s="619"/>
      <c r="DO30" s="619"/>
      <c r="DP30" s="619"/>
      <c r="DQ30" s="619"/>
      <c r="DR30" s="619"/>
      <c r="DS30" s="619"/>
      <c r="DT30" s="619"/>
      <c r="DU30" s="619"/>
      <c r="DV30" s="620"/>
      <c r="DW30" s="641">
        <v>16.100000000000001</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928891</v>
      </c>
      <c r="S31" s="619"/>
      <c r="T31" s="619"/>
      <c r="U31" s="619"/>
      <c r="V31" s="619"/>
      <c r="W31" s="619"/>
      <c r="X31" s="619"/>
      <c r="Y31" s="620"/>
      <c r="Z31" s="671">
        <v>5.5</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99.1</v>
      </c>
      <c r="BH31" s="637"/>
      <c r="BI31" s="637"/>
      <c r="BJ31" s="637"/>
      <c r="BK31" s="637"/>
      <c r="BL31" s="637"/>
      <c r="BM31" s="673">
        <v>96.5</v>
      </c>
      <c r="BN31" s="683"/>
      <c r="BO31" s="683"/>
      <c r="BP31" s="683"/>
      <c r="BQ31" s="647"/>
      <c r="BR31" s="682">
        <v>98.7</v>
      </c>
      <c r="BS31" s="637"/>
      <c r="BT31" s="637"/>
      <c r="BU31" s="637"/>
      <c r="BV31" s="637"/>
      <c r="BW31" s="637"/>
      <c r="BX31" s="673">
        <v>95.7</v>
      </c>
      <c r="BY31" s="683"/>
      <c r="BZ31" s="683"/>
      <c r="CA31" s="683"/>
      <c r="CB31" s="647"/>
      <c r="CD31" s="690"/>
      <c r="CE31" s="691"/>
      <c r="CF31" s="655" t="s">
        <v>294</v>
      </c>
      <c r="CG31" s="652"/>
      <c r="CH31" s="652"/>
      <c r="CI31" s="652"/>
      <c r="CJ31" s="652"/>
      <c r="CK31" s="652"/>
      <c r="CL31" s="652"/>
      <c r="CM31" s="652"/>
      <c r="CN31" s="652"/>
      <c r="CO31" s="652"/>
      <c r="CP31" s="652"/>
      <c r="CQ31" s="653"/>
      <c r="CR31" s="618">
        <v>168796</v>
      </c>
      <c r="CS31" s="637"/>
      <c r="CT31" s="637"/>
      <c r="CU31" s="637"/>
      <c r="CV31" s="637"/>
      <c r="CW31" s="637"/>
      <c r="CX31" s="637"/>
      <c r="CY31" s="638"/>
      <c r="CZ31" s="621">
        <v>1</v>
      </c>
      <c r="DA31" s="639"/>
      <c r="DB31" s="639"/>
      <c r="DC31" s="640"/>
      <c r="DD31" s="624">
        <v>168796</v>
      </c>
      <c r="DE31" s="637"/>
      <c r="DF31" s="637"/>
      <c r="DG31" s="637"/>
      <c r="DH31" s="637"/>
      <c r="DI31" s="637"/>
      <c r="DJ31" s="637"/>
      <c r="DK31" s="638"/>
      <c r="DL31" s="624">
        <v>168796</v>
      </c>
      <c r="DM31" s="637"/>
      <c r="DN31" s="637"/>
      <c r="DO31" s="637"/>
      <c r="DP31" s="637"/>
      <c r="DQ31" s="637"/>
      <c r="DR31" s="637"/>
      <c r="DS31" s="637"/>
      <c r="DT31" s="637"/>
      <c r="DU31" s="637"/>
      <c r="DV31" s="638"/>
      <c r="DW31" s="641">
        <v>2</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214128</v>
      </c>
      <c r="S32" s="619"/>
      <c r="T32" s="619"/>
      <c r="U32" s="619"/>
      <c r="V32" s="619"/>
      <c r="W32" s="619"/>
      <c r="X32" s="619"/>
      <c r="Y32" s="620"/>
      <c r="Z32" s="671">
        <v>1.3</v>
      </c>
      <c r="AA32" s="671"/>
      <c r="AB32" s="671"/>
      <c r="AC32" s="671"/>
      <c r="AD32" s="672" t="s">
        <v>108</v>
      </c>
      <c r="AE32" s="672"/>
      <c r="AF32" s="672"/>
      <c r="AG32" s="672"/>
      <c r="AH32" s="672"/>
      <c r="AI32" s="672"/>
      <c r="AJ32" s="672"/>
      <c r="AK32" s="672"/>
      <c r="AL32" s="641" t="s">
        <v>108</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99.3</v>
      </c>
      <c r="BH32" s="603"/>
      <c r="BI32" s="603"/>
      <c r="BJ32" s="603"/>
      <c r="BK32" s="603"/>
      <c r="BL32" s="603"/>
      <c r="BM32" s="666">
        <v>97.4</v>
      </c>
      <c r="BN32" s="603"/>
      <c r="BO32" s="603"/>
      <c r="BP32" s="603"/>
      <c r="BQ32" s="660"/>
      <c r="BR32" s="681">
        <v>99</v>
      </c>
      <c r="BS32" s="603"/>
      <c r="BT32" s="603"/>
      <c r="BU32" s="603"/>
      <c r="BV32" s="603"/>
      <c r="BW32" s="603"/>
      <c r="BX32" s="666">
        <v>96.7</v>
      </c>
      <c r="BY32" s="603"/>
      <c r="BZ32" s="603"/>
      <c r="CA32" s="603"/>
      <c r="CB32" s="660"/>
      <c r="CD32" s="692"/>
      <c r="CE32" s="693"/>
      <c r="CF32" s="655" t="s">
        <v>297</v>
      </c>
      <c r="CG32" s="652"/>
      <c r="CH32" s="652"/>
      <c r="CI32" s="652"/>
      <c r="CJ32" s="652"/>
      <c r="CK32" s="652"/>
      <c r="CL32" s="652"/>
      <c r="CM32" s="652"/>
      <c r="CN32" s="652"/>
      <c r="CO32" s="652"/>
      <c r="CP32" s="652"/>
      <c r="CQ32" s="653"/>
      <c r="CR32" s="618">
        <v>26</v>
      </c>
      <c r="CS32" s="619"/>
      <c r="CT32" s="619"/>
      <c r="CU32" s="619"/>
      <c r="CV32" s="619"/>
      <c r="CW32" s="619"/>
      <c r="CX32" s="619"/>
      <c r="CY32" s="620"/>
      <c r="CZ32" s="621">
        <v>0</v>
      </c>
      <c r="DA32" s="639"/>
      <c r="DB32" s="639"/>
      <c r="DC32" s="640"/>
      <c r="DD32" s="624">
        <v>26</v>
      </c>
      <c r="DE32" s="619"/>
      <c r="DF32" s="619"/>
      <c r="DG32" s="619"/>
      <c r="DH32" s="619"/>
      <c r="DI32" s="619"/>
      <c r="DJ32" s="619"/>
      <c r="DK32" s="620"/>
      <c r="DL32" s="624">
        <v>26</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3006435</v>
      </c>
      <c r="S33" s="619"/>
      <c r="T33" s="619"/>
      <c r="U33" s="619"/>
      <c r="V33" s="619"/>
      <c r="W33" s="619"/>
      <c r="X33" s="619"/>
      <c r="Y33" s="620"/>
      <c r="Z33" s="671">
        <v>17.8</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6118448</v>
      </c>
      <c r="CS33" s="637"/>
      <c r="CT33" s="637"/>
      <c r="CU33" s="637"/>
      <c r="CV33" s="637"/>
      <c r="CW33" s="637"/>
      <c r="CX33" s="637"/>
      <c r="CY33" s="638"/>
      <c r="CZ33" s="621">
        <v>37.4</v>
      </c>
      <c r="DA33" s="639"/>
      <c r="DB33" s="639"/>
      <c r="DC33" s="640"/>
      <c r="DD33" s="624">
        <v>5072321</v>
      </c>
      <c r="DE33" s="637"/>
      <c r="DF33" s="637"/>
      <c r="DG33" s="637"/>
      <c r="DH33" s="637"/>
      <c r="DI33" s="637"/>
      <c r="DJ33" s="637"/>
      <c r="DK33" s="638"/>
      <c r="DL33" s="624">
        <v>3906481</v>
      </c>
      <c r="DM33" s="637"/>
      <c r="DN33" s="637"/>
      <c r="DO33" s="637"/>
      <c r="DP33" s="637"/>
      <c r="DQ33" s="637"/>
      <c r="DR33" s="637"/>
      <c r="DS33" s="637"/>
      <c r="DT33" s="637"/>
      <c r="DU33" s="637"/>
      <c r="DV33" s="638"/>
      <c r="DW33" s="641">
        <v>46.4</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1580495</v>
      </c>
      <c r="CS34" s="619"/>
      <c r="CT34" s="619"/>
      <c r="CU34" s="619"/>
      <c r="CV34" s="619"/>
      <c r="CW34" s="619"/>
      <c r="CX34" s="619"/>
      <c r="CY34" s="620"/>
      <c r="CZ34" s="621">
        <v>9.6999999999999993</v>
      </c>
      <c r="DA34" s="639"/>
      <c r="DB34" s="639"/>
      <c r="DC34" s="640"/>
      <c r="DD34" s="624">
        <v>1253054</v>
      </c>
      <c r="DE34" s="619"/>
      <c r="DF34" s="619"/>
      <c r="DG34" s="619"/>
      <c r="DH34" s="619"/>
      <c r="DI34" s="619"/>
      <c r="DJ34" s="619"/>
      <c r="DK34" s="620"/>
      <c r="DL34" s="624">
        <v>1084610</v>
      </c>
      <c r="DM34" s="619"/>
      <c r="DN34" s="619"/>
      <c r="DO34" s="619"/>
      <c r="DP34" s="619"/>
      <c r="DQ34" s="619"/>
      <c r="DR34" s="619"/>
      <c r="DS34" s="619"/>
      <c r="DT34" s="619"/>
      <c r="DU34" s="619"/>
      <c r="DV34" s="620"/>
      <c r="DW34" s="641">
        <v>12.9</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597935</v>
      </c>
      <c r="S35" s="619"/>
      <c r="T35" s="619"/>
      <c r="U35" s="619"/>
      <c r="V35" s="619"/>
      <c r="W35" s="619"/>
      <c r="X35" s="619"/>
      <c r="Y35" s="620"/>
      <c r="Z35" s="671">
        <v>3.5</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2678995</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176349</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87478</v>
      </c>
      <c r="CS35" s="637"/>
      <c r="CT35" s="637"/>
      <c r="CU35" s="637"/>
      <c r="CV35" s="637"/>
      <c r="CW35" s="637"/>
      <c r="CX35" s="637"/>
      <c r="CY35" s="638"/>
      <c r="CZ35" s="621">
        <v>0.5</v>
      </c>
      <c r="DA35" s="639"/>
      <c r="DB35" s="639"/>
      <c r="DC35" s="640"/>
      <c r="DD35" s="624">
        <v>69079</v>
      </c>
      <c r="DE35" s="637"/>
      <c r="DF35" s="637"/>
      <c r="DG35" s="637"/>
      <c r="DH35" s="637"/>
      <c r="DI35" s="637"/>
      <c r="DJ35" s="637"/>
      <c r="DK35" s="638"/>
      <c r="DL35" s="624">
        <v>69079</v>
      </c>
      <c r="DM35" s="637"/>
      <c r="DN35" s="637"/>
      <c r="DO35" s="637"/>
      <c r="DP35" s="637"/>
      <c r="DQ35" s="637"/>
      <c r="DR35" s="637"/>
      <c r="DS35" s="637"/>
      <c r="DT35" s="637"/>
      <c r="DU35" s="637"/>
      <c r="DV35" s="638"/>
      <c r="DW35" s="641">
        <v>0.8</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16905411</v>
      </c>
      <c r="S36" s="659"/>
      <c r="T36" s="659"/>
      <c r="U36" s="659"/>
      <c r="V36" s="659"/>
      <c r="W36" s="659"/>
      <c r="X36" s="659"/>
      <c r="Y36" s="662"/>
      <c r="Z36" s="663">
        <v>100</v>
      </c>
      <c r="AA36" s="663"/>
      <c r="AB36" s="663"/>
      <c r="AC36" s="663"/>
      <c r="AD36" s="664">
        <v>7816631</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1364410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85468</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1319253</v>
      </c>
      <c r="CS36" s="619"/>
      <c r="CT36" s="619"/>
      <c r="CU36" s="619"/>
      <c r="CV36" s="619"/>
      <c r="CW36" s="619"/>
      <c r="CX36" s="619"/>
      <c r="CY36" s="620"/>
      <c r="CZ36" s="621">
        <v>8.1</v>
      </c>
      <c r="DA36" s="639"/>
      <c r="DB36" s="639"/>
      <c r="DC36" s="640"/>
      <c r="DD36" s="624">
        <v>880602</v>
      </c>
      <c r="DE36" s="619"/>
      <c r="DF36" s="619"/>
      <c r="DG36" s="619"/>
      <c r="DH36" s="619"/>
      <c r="DI36" s="619"/>
      <c r="DJ36" s="619"/>
      <c r="DK36" s="620"/>
      <c r="DL36" s="624">
        <v>624927</v>
      </c>
      <c r="DM36" s="619"/>
      <c r="DN36" s="619"/>
      <c r="DO36" s="619"/>
      <c r="DP36" s="619"/>
      <c r="DQ36" s="619"/>
      <c r="DR36" s="619"/>
      <c r="DS36" s="619"/>
      <c r="DT36" s="619"/>
      <c r="DU36" s="619"/>
      <c r="DV36" s="620"/>
      <c r="DW36" s="641">
        <v>7.4</v>
      </c>
      <c r="DX36" s="642"/>
      <c r="DY36" s="642"/>
      <c r="DZ36" s="642"/>
      <c r="EA36" s="642"/>
      <c r="EB36" s="642"/>
      <c r="EC36" s="643"/>
    </row>
    <row r="37" spans="2:133" ht="11.25" customHeight="1">
      <c r="AQ37" s="644" t="s">
        <v>312</v>
      </c>
      <c r="AR37" s="645"/>
      <c r="AS37" s="645"/>
      <c r="AT37" s="645"/>
      <c r="AU37" s="645"/>
      <c r="AV37" s="645"/>
      <c r="AW37" s="645"/>
      <c r="AX37" s="645"/>
      <c r="AY37" s="646"/>
      <c r="AZ37" s="618">
        <v>88701</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4893</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541552</v>
      </c>
      <c r="CS37" s="637"/>
      <c r="CT37" s="637"/>
      <c r="CU37" s="637"/>
      <c r="CV37" s="637"/>
      <c r="CW37" s="637"/>
      <c r="CX37" s="637"/>
      <c r="CY37" s="638"/>
      <c r="CZ37" s="621">
        <v>3.3</v>
      </c>
      <c r="DA37" s="639"/>
      <c r="DB37" s="639"/>
      <c r="DC37" s="640"/>
      <c r="DD37" s="624">
        <v>329552</v>
      </c>
      <c r="DE37" s="637"/>
      <c r="DF37" s="637"/>
      <c r="DG37" s="637"/>
      <c r="DH37" s="637"/>
      <c r="DI37" s="637"/>
      <c r="DJ37" s="637"/>
      <c r="DK37" s="638"/>
      <c r="DL37" s="624">
        <v>113952</v>
      </c>
      <c r="DM37" s="637"/>
      <c r="DN37" s="637"/>
      <c r="DO37" s="637"/>
      <c r="DP37" s="637"/>
      <c r="DQ37" s="637"/>
      <c r="DR37" s="637"/>
      <c r="DS37" s="637"/>
      <c r="DT37" s="637"/>
      <c r="DU37" s="637"/>
      <c r="DV37" s="638"/>
      <c r="DW37" s="641">
        <v>1.4</v>
      </c>
      <c r="DX37" s="642"/>
      <c r="DY37" s="642"/>
      <c r="DZ37" s="642"/>
      <c r="EA37" s="642"/>
      <c r="EB37" s="642"/>
      <c r="EC37" s="643"/>
    </row>
    <row r="38" spans="2:133" ht="11.25" customHeight="1">
      <c r="AQ38" s="644" t="s">
        <v>315</v>
      </c>
      <c r="AR38" s="645"/>
      <c r="AS38" s="645"/>
      <c r="AT38" s="645"/>
      <c r="AU38" s="645"/>
      <c r="AV38" s="645"/>
      <c r="AW38" s="645"/>
      <c r="AX38" s="645"/>
      <c r="AY38" s="646"/>
      <c r="AZ38" s="618">
        <v>62906</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8018</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2526609</v>
      </c>
      <c r="CS38" s="619"/>
      <c r="CT38" s="619"/>
      <c r="CU38" s="619"/>
      <c r="CV38" s="619"/>
      <c r="CW38" s="619"/>
      <c r="CX38" s="619"/>
      <c r="CY38" s="620"/>
      <c r="CZ38" s="621">
        <v>15.4</v>
      </c>
      <c r="DA38" s="639"/>
      <c r="DB38" s="639"/>
      <c r="DC38" s="640"/>
      <c r="DD38" s="624">
        <v>2327042</v>
      </c>
      <c r="DE38" s="619"/>
      <c r="DF38" s="619"/>
      <c r="DG38" s="619"/>
      <c r="DH38" s="619"/>
      <c r="DI38" s="619"/>
      <c r="DJ38" s="619"/>
      <c r="DK38" s="620"/>
      <c r="DL38" s="624">
        <v>2127865</v>
      </c>
      <c r="DM38" s="619"/>
      <c r="DN38" s="619"/>
      <c r="DO38" s="619"/>
      <c r="DP38" s="619"/>
      <c r="DQ38" s="619"/>
      <c r="DR38" s="619"/>
      <c r="DS38" s="619"/>
      <c r="DT38" s="619"/>
      <c r="DU38" s="619"/>
      <c r="DV38" s="620"/>
      <c r="DW38" s="641">
        <v>25.3</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75</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557584</v>
      </c>
      <c r="CS39" s="637"/>
      <c r="CT39" s="637"/>
      <c r="CU39" s="637"/>
      <c r="CV39" s="637"/>
      <c r="CW39" s="637"/>
      <c r="CX39" s="637"/>
      <c r="CY39" s="638"/>
      <c r="CZ39" s="621">
        <v>3.4</v>
      </c>
      <c r="DA39" s="639"/>
      <c r="DB39" s="639"/>
      <c r="DC39" s="640"/>
      <c r="DD39" s="624">
        <v>535017</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301755</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103</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47029</v>
      </c>
      <c r="CS40" s="619"/>
      <c r="CT40" s="619"/>
      <c r="CU40" s="619"/>
      <c r="CV40" s="619"/>
      <c r="CW40" s="619"/>
      <c r="CX40" s="619"/>
      <c r="CY40" s="620"/>
      <c r="CZ40" s="621">
        <v>0.3</v>
      </c>
      <c r="DA40" s="639"/>
      <c r="DB40" s="639"/>
      <c r="DC40" s="640"/>
      <c r="DD40" s="624">
        <v>7527</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861223</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357</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4333524</v>
      </c>
      <c r="CS42" s="619"/>
      <c r="CT42" s="619"/>
      <c r="CU42" s="619"/>
      <c r="CV42" s="619"/>
      <c r="CW42" s="619"/>
      <c r="CX42" s="619"/>
      <c r="CY42" s="620"/>
      <c r="CZ42" s="621">
        <v>26.5</v>
      </c>
      <c r="DA42" s="622"/>
      <c r="DB42" s="622"/>
      <c r="DC42" s="623"/>
      <c r="DD42" s="624">
        <v>950113</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61292</v>
      </c>
      <c r="CS43" s="637"/>
      <c r="CT43" s="637"/>
      <c r="CU43" s="637"/>
      <c r="CV43" s="637"/>
      <c r="CW43" s="637"/>
      <c r="CX43" s="637"/>
      <c r="CY43" s="638"/>
      <c r="CZ43" s="621">
        <v>0.4</v>
      </c>
      <c r="DA43" s="639"/>
      <c r="DB43" s="639"/>
      <c r="DC43" s="640"/>
      <c r="DD43" s="624">
        <v>60907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4321994</v>
      </c>
      <c r="CS44" s="619"/>
      <c r="CT44" s="619"/>
      <c r="CU44" s="619"/>
      <c r="CV44" s="619"/>
      <c r="CW44" s="619"/>
      <c r="CX44" s="619"/>
      <c r="CY44" s="620"/>
      <c r="CZ44" s="621">
        <v>26.4</v>
      </c>
      <c r="DA44" s="622"/>
      <c r="DB44" s="622"/>
      <c r="DC44" s="623"/>
      <c r="DD44" s="624">
        <v>938583</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1966436</v>
      </c>
      <c r="CS45" s="637"/>
      <c r="CT45" s="637"/>
      <c r="CU45" s="637"/>
      <c r="CV45" s="637"/>
      <c r="CW45" s="637"/>
      <c r="CX45" s="637"/>
      <c r="CY45" s="638"/>
      <c r="CZ45" s="621">
        <v>12</v>
      </c>
      <c r="DA45" s="639"/>
      <c r="DB45" s="639"/>
      <c r="DC45" s="640"/>
      <c r="DD45" s="624">
        <v>102849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2353019</v>
      </c>
      <c r="CS46" s="619"/>
      <c r="CT46" s="619"/>
      <c r="CU46" s="619"/>
      <c r="CV46" s="619"/>
      <c r="CW46" s="619"/>
      <c r="CX46" s="619"/>
      <c r="CY46" s="620"/>
      <c r="CZ46" s="621">
        <v>14.4</v>
      </c>
      <c r="DA46" s="622"/>
      <c r="DB46" s="622"/>
      <c r="DC46" s="623"/>
      <c r="DD46" s="624">
        <v>834495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11530</v>
      </c>
      <c r="CS47" s="637"/>
      <c r="CT47" s="637"/>
      <c r="CU47" s="637"/>
      <c r="CV47" s="637"/>
      <c r="CW47" s="637"/>
      <c r="CX47" s="637"/>
      <c r="CY47" s="638"/>
      <c r="CZ47" s="621">
        <v>0.1</v>
      </c>
      <c r="DA47" s="639"/>
      <c r="DB47" s="639"/>
      <c r="DC47" s="640"/>
      <c r="DD47" s="624">
        <v>11530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108</v>
      </c>
      <c r="CS48" s="619"/>
      <c r="CT48" s="619"/>
      <c r="CU48" s="619"/>
      <c r="CV48" s="619"/>
      <c r="CW48" s="619"/>
      <c r="CX48" s="619"/>
      <c r="CY48" s="620"/>
      <c r="CZ48" s="621" t="s">
        <v>108</v>
      </c>
      <c r="DA48" s="622"/>
      <c r="DB48" s="622"/>
      <c r="DC48" s="623"/>
      <c r="DD48" s="624" t="s">
        <v>108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16357500</v>
      </c>
      <c r="CS49" s="603"/>
      <c r="CT49" s="603"/>
      <c r="CU49" s="603"/>
      <c r="CV49" s="603"/>
      <c r="CW49" s="603"/>
      <c r="CX49" s="603"/>
      <c r="CY49" s="604"/>
      <c r="CZ49" s="605">
        <v>100</v>
      </c>
      <c r="DA49" s="606"/>
      <c r="DB49" s="606"/>
      <c r="DC49" s="607"/>
      <c r="DD49" s="608">
        <v>10214392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V10" sqref="V10:Z10"/>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16872</v>
      </c>
      <c r="R7" s="1131"/>
      <c r="S7" s="1131"/>
      <c r="T7" s="1131"/>
      <c r="U7" s="1131"/>
      <c r="V7" s="1131">
        <v>16324</v>
      </c>
      <c r="W7" s="1131"/>
      <c r="X7" s="1131"/>
      <c r="Y7" s="1131"/>
      <c r="Z7" s="1131"/>
      <c r="AA7" s="1131">
        <v>548</v>
      </c>
      <c r="AB7" s="1131"/>
      <c r="AC7" s="1131"/>
      <c r="AD7" s="1131"/>
      <c r="AE7" s="1132"/>
      <c r="AF7" s="1133">
        <v>512</v>
      </c>
      <c r="AG7" s="1134"/>
      <c r="AH7" s="1134"/>
      <c r="AI7" s="1134"/>
      <c r="AJ7" s="1135"/>
      <c r="AK7" s="1117">
        <v>853</v>
      </c>
      <c r="AL7" s="1118"/>
      <c r="AM7" s="1118"/>
      <c r="AN7" s="1118"/>
      <c r="AO7" s="1118"/>
      <c r="AP7" s="1118">
        <v>15654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538</v>
      </c>
      <c r="BT7" s="1122"/>
      <c r="BU7" s="1122"/>
      <c r="BV7" s="1122"/>
      <c r="BW7" s="1122"/>
      <c r="BX7" s="1122"/>
      <c r="BY7" s="1122"/>
      <c r="BZ7" s="1122"/>
      <c r="CA7" s="1122"/>
      <c r="CB7" s="1122"/>
      <c r="CC7" s="1122"/>
      <c r="CD7" s="1122"/>
      <c r="CE7" s="1122"/>
      <c r="CF7" s="1122"/>
      <c r="CG7" s="1123"/>
      <c r="CH7" s="1114">
        <v>0</v>
      </c>
      <c r="CI7" s="1115"/>
      <c r="CJ7" s="1115"/>
      <c r="CK7" s="1115"/>
      <c r="CL7" s="1116"/>
      <c r="CM7" s="1114">
        <v>31</v>
      </c>
      <c r="CN7" s="1115"/>
      <c r="CO7" s="1115"/>
      <c r="CP7" s="1115"/>
      <c r="CQ7" s="1116"/>
      <c r="CR7" s="1114">
        <v>4</v>
      </c>
      <c r="CS7" s="1115"/>
      <c r="CT7" s="1115"/>
      <c r="CU7" s="1115"/>
      <c r="CV7" s="1116"/>
      <c r="CW7" s="1114">
        <v>0</v>
      </c>
      <c r="CX7" s="1115"/>
      <c r="CY7" s="1115"/>
      <c r="CZ7" s="1115"/>
      <c r="DA7" s="1116"/>
      <c r="DB7" s="1114">
        <v>0</v>
      </c>
      <c r="DC7" s="1115"/>
      <c r="DD7" s="1115"/>
      <c r="DE7" s="1115"/>
      <c r="DF7" s="1116"/>
      <c r="DG7" s="1114">
        <v>0</v>
      </c>
      <c r="DH7" s="1115"/>
      <c r="DI7" s="1115"/>
      <c r="DJ7" s="1115"/>
      <c r="DK7" s="1116"/>
      <c r="DL7" s="1114">
        <v>0</v>
      </c>
      <c r="DM7" s="1115"/>
      <c r="DN7" s="1115"/>
      <c r="DO7" s="1115"/>
      <c r="DP7" s="1116"/>
      <c r="DQ7" s="1114">
        <v>0</v>
      </c>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101</v>
      </c>
      <c r="R8" s="1070"/>
      <c r="S8" s="1070"/>
      <c r="T8" s="1070"/>
      <c r="U8" s="1070"/>
      <c r="V8" s="1070">
        <v>101</v>
      </c>
      <c r="W8" s="1070"/>
      <c r="X8" s="1070"/>
      <c r="Y8" s="1070"/>
      <c r="Z8" s="1070"/>
      <c r="AA8" s="1070">
        <v>0</v>
      </c>
      <c r="AB8" s="1070"/>
      <c r="AC8" s="1070"/>
      <c r="AD8" s="1070"/>
      <c r="AE8" s="1071"/>
      <c r="AF8" s="1045" t="s">
        <v>108</v>
      </c>
      <c r="AG8" s="1046"/>
      <c r="AH8" s="1046"/>
      <c r="AI8" s="1046"/>
      <c r="AJ8" s="1047"/>
      <c r="AK8" s="1112">
        <v>59</v>
      </c>
      <c r="AL8" s="1113"/>
      <c r="AM8" s="1113"/>
      <c r="AN8" s="1113"/>
      <c r="AO8" s="1113"/>
      <c r="AP8" s="1113">
        <v>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512</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376</v>
      </c>
      <c r="C28" s="1077"/>
      <c r="D28" s="1077"/>
      <c r="E28" s="1077"/>
      <c r="F28" s="1077"/>
      <c r="G28" s="1077"/>
      <c r="H28" s="1077"/>
      <c r="I28" s="1077"/>
      <c r="J28" s="1077"/>
      <c r="K28" s="1077"/>
      <c r="L28" s="1077"/>
      <c r="M28" s="1077"/>
      <c r="N28" s="1077"/>
      <c r="O28" s="1077"/>
      <c r="P28" s="1078"/>
      <c r="Q28" s="1079">
        <v>4638</v>
      </c>
      <c r="R28" s="1080"/>
      <c r="S28" s="1080"/>
      <c r="T28" s="1080"/>
      <c r="U28" s="1080"/>
      <c r="V28" s="1080">
        <v>4462</v>
      </c>
      <c r="W28" s="1080"/>
      <c r="X28" s="1080"/>
      <c r="Y28" s="1080"/>
      <c r="Z28" s="1080"/>
      <c r="AA28" s="1080">
        <v>176</v>
      </c>
      <c r="AB28" s="1080"/>
      <c r="AC28" s="1080"/>
      <c r="AD28" s="1080"/>
      <c r="AE28" s="1081"/>
      <c r="AF28" s="1082">
        <v>176</v>
      </c>
      <c r="AG28" s="1080"/>
      <c r="AH28" s="1080"/>
      <c r="AI28" s="1080"/>
      <c r="AJ28" s="1083"/>
      <c r="AK28" s="1084">
        <v>400</v>
      </c>
      <c r="AL28" s="1072"/>
      <c r="AM28" s="1072"/>
      <c r="AN28" s="1072"/>
      <c r="AO28" s="1072"/>
      <c r="AP28" s="1072">
        <v>0</v>
      </c>
      <c r="AQ28" s="1072"/>
      <c r="AR28" s="1072"/>
      <c r="AS28" s="1072"/>
      <c r="AT28" s="1072"/>
      <c r="AU28" s="1072">
        <v>0</v>
      </c>
      <c r="AV28" s="1072"/>
      <c r="AW28" s="1072"/>
      <c r="AX28" s="1072"/>
      <c r="AY28" s="1072"/>
      <c r="AZ28" s="1073" t="s">
        <v>539</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377</v>
      </c>
      <c r="C29" s="1064"/>
      <c r="D29" s="1064"/>
      <c r="E29" s="1064"/>
      <c r="F29" s="1064"/>
      <c r="G29" s="1064"/>
      <c r="H29" s="1064"/>
      <c r="I29" s="1064"/>
      <c r="J29" s="1064"/>
      <c r="K29" s="1064"/>
      <c r="L29" s="1064"/>
      <c r="M29" s="1064"/>
      <c r="N29" s="1064"/>
      <c r="O29" s="1064"/>
      <c r="P29" s="1065"/>
      <c r="Q29" s="1069">
        <v>2733</v>
      </c>
      <c r="R29" s="1070"/>
      <c r="S29" s="1070"/>
      <c r="T29" s="1070"/>
      <c r="U29" s="1070"/>
      <c r="V29" s="1070">
        <v>2692</v>
      </c>
      <c r="W29" s="1070"/>
      <c r="X29" s="1070"/>
      <c r="Y29" s="1070"/>
      <c r="Z29" s="1070"/>
      <c r="AA29" s="1070">
        <v>41</v>
      </c>
      <c r="AB29" s="1070"/>
      <c r="AC29" s="1070"/>
      <c r="AD29" s="1070"/>
      <c r="AE29" s="1071"/>
      <c r="AF29" s="1045">
        <v>41</v>
      </c>
      <c r="AG29" s="1046"/>
      <c r="AH29" s="1046"/>
      <c r="AI29" s="1046"/>
      <c r="AJ29" s="1047"/>
      <c r="AK29" s="1006">
        <v>375</v>
      </c>
      <c r="AL29" s="997"/>
      <c r="AM29" s="997"/>
      <c r="AN29" s="997"/>
      <c r="AO29" s="997"/>
      <c r="AP29" s="997">
        <v>0</v>
      </c>
      <c r="AQ29" s="997"/>
      <c r="AR29" s="997"/>
      <c r="AS29" s="997"/>
      <c r="AT29" s="997"/>
      <c r="AU29" s="997">
        <v>0</v>
      </c>
      <c r="AV29" s="997"/>
      <c r="AW29" s="997"/>
      <c r="AX29" s="997"/>
      <c r="AY29" s="997"/>
      <c r="AZ29" s="1068" t="s">
        <v>539</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378</v>
      </c>
      <c r="C30" s="1064"/>
      <c r="D30" s="1064"/>
      <c r="E30" s="1064"/>
      <c r="F30" s="1064"/>
      <c r="G30" s="1064"/>
      <c r="H30" s="1064"/>
      <c r="I30" s="1064"/>
      <c r="J30" s="1064"/>
      <c r="K30" s="1064"/>
      <c r="L30" s="1064"/>
      <c r="M30" s="1064"/>
      <c r="N30" s="1064"/>
      <c r="O30" s="1064"/>
      <c r="P30" s="1065"/>
      <c r="Q30" s="1069">
        <v>440</v>
      </c>
      <c r="R30" s="1070"/>
      <c r="S30" s="1070"/>
      <c r="T30" s="1070"/>
      <c r="U30" s="1070"/>
      <c r="V30" s="1070">
        <v>440</v>
      </c>
      <c r="W30" s="1070"/>
      <c r="X30" s="1070"/>
      <c r="Y30" s="1070"/>
      <c r="Z30" s="1070"/>
      <c r="AA30" s="1070">
        <v>0</v>
      </c>
      <c r="AB30" s="1070"/>
      <c r="AC30" s="1070"/>
      <c r="AD30" s="1070"/>
      <c r="AE30" s="1071"/>
      <c r="AF30" s="1045">
        <v>0</v>
      </c>
      <c r="AG30" s="1046"/>
      <c r="AH30" s="1046"/>
      <c r="AI30" s="1046"/>
      <c r="AJ30" s="1047"/>
      <c r="AK30" s="1006">
        <v>94</v>
      </c>
      <c r="AL30" s="997"/>
      <c r="AM30" s="997"/>
      <c r="AN30" s="997"/>
      <c r="AO30" s="997"/>
      <c r="AP30" s="997">
        <v>0</v>
      </c>
      <c r="AQ30" s="997"/>
      <c r="AR30" s="997"/>
      <c r="AS30" s="997"/>
      <c r="AT30" s="997"/>
      <c r="AU30" s="997">
        <v>0</v>
      </c>
      <c r="AV30" s="997"/>
      <c r="AW30" s="997"/>
      <c r="AX30" s="997"/>
      <c r="AY30" s="997"/>
      <c r="AZ30" s="1068" t="s">
        <v>539</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379</v>
      </c>
      <c r="C31" s="1064"/>
      <c r="D31" s="1064"/>
      <c r="E31" s="1064"/>
      <c r="F31" s="1064"/>
      <c r="G31" s="1064"/>
      <c r="H31" s="1064"/>
      <c r="I31" s="1064"/>
      <c r="J31" s="1064"/>
      <c r="K31" s="1064"/>
      <c r="L31" s="1064"/>
      <c r="M31" s="1064"/>
      <c r="N31" s="1064"/>
      <c r="O31" s="1064"/>
      <c r="P31" s="1065"/>
      <c r="Q31" s="1069">
        <v>645</v>
      </c>
      <c r="R31" s="1070"/>
      <c r="S31" s="1070"/>
      <c r="T31" s="1070"/>
      <c r="U31" s="1070"/>
      <c r="V31" s="1070">
        <v>661</v>
      </c>
      <c r="W31" s="1070"/>
      <c r="X31" s="1070"/>
      <c r="Y31" s="1070"/>
      <c r="Z31" s="1070"/>
      <c r="AA31" s="1070">
        <v>-16</v>
      </c>
      <c r="AB31" s="1070"/>
      <c r="AC31" s="1070"/>
      <c r="AD31" s="1070"/>
      <c r="AE31" s="1071"/>
      <c r="AF31" s="1045">
        <v>89</v>
      </c>
      <c r="AG31" s="1046"/>
      <c r="AH31" s="1046"/>
      <c r="AI31" s="1046"/>
      <c r="AJ31" s="1047"/>
      <c r="AK31" s="1006">
        <v>81</v>
      </c>
      <c r="AL31" s="997"/>
      <c r="AM31" s="997"/>
      <c r="AN31" s="997"/>
      <c r="AO31" s="997"/>
      <c r="AP31" s="997">
        <v>45</v>
      </c>
      <c r="AQ31" s="997"/>
      <c r="AR31" s="997"/>
      <c r="AS31" s="997"/>
      <c r="AT31" s="997"/>
      <c r="AU31" s="997">
        <v>25</v>
      </c>
      <c r="AV31" s="997"/>
      <c r="AW31" s="997"/>
      <c r="AX31" s="997"/>
      <c r="AY31" s="997"/>
      <c r="AZ31" s="1068" t="s">
        <v>540</v>
      </c>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2813</v>
      </c>
      <c r="R32" s="1070"/>
      <c r="S32" s="1070"/>
      <c r="T32" s="1070"/>
      <c r="U32" s="1070"/>
      <c r="V32" s="1070">
        <v>2813</v>
      </c>
      <c r="W32" s="1070"/>
      <c r="X32" s="1070"/>
      <c r="Y32" s="1070"/>
      <c r="Z32" s="1070"/>
      <c r="AA32" s="1070">
        <v>0</v>
      </c>
      <c r="AB32" s="1070"/>
      <c r="AC32" s="1070"/>
      <c r="AD32" s="1070"/>
      <c r="AE32" s="1071"/>
      <c r="AF32" s="1045" t="s">
        <v>108</v>
      </c>
      <c r="AG32" s="1046"/>
      <c r="AH32" s="1046"/>
      <c r="AI32" s="1046"/>
      <c r="AJ32" s="1047"/>
      <c r="AK32" s="1006">
        <v>1129</v>
      </c>
      <c r="AL32" s="997"/>
      <c r="AM32" s="997"/>
      <c r="AN32" s="997"/>
      <c r="AO32" s="997"/>
      <c r="AP32" s="997">
        <v>15743</v>
      </c>
      <c r="AQ32" s="997"/>
      <c r="AR32" s="997"/>
      <c r="AS32" s="997"/>
      <c r="AT32" s="997"/>
      <c r="AU32" s="997">
        <v>14389</v>
      </c>
      <c r="AV32" s="997"/>
      <c r="AW32" s="997"/>
      <c r="AX32" s="997"/>
      <c r="AY32" s="997"/>
      <c r="AZ32" s="1068" t="s">
        <v>540</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459</v>
      </c>
      <c r="R33" s="1070"/>
      <c r="S33" s="1070"/>
      <c r="T33" s="1070"/>
      <c r="U33" s="1070"/>
      <c r="V33" s="1070">
        <v>459</v>
      </c>
      <c r="W33" s="1070"/>
      <c r="X33" s="1070"/>
      <c r="Y33" s="1070"/>
      <c r="Z33" s="1070"/>
      <c r="AA33" s="1070">
        <v>0</v>
      </c>
      <c r="AB33" s="1070"/>
      <c r="AC33" s="1070"/>
      <c r="AD33" s="1070"/>
      <c r="AE33" s="1071"/>
      <c r="AF33" s="1045" t="s">
        <v>108</v>
      </c>
      <c r="AG33" s="1046"/>
      <c r="AH33" s="1046"/>
      <c r="AI33" s="1046"/>
      <c r="AJ33" s="1047"/>
      <c r="AK33" s="1006">
        <v>235</v>
      </c>
      <c r="AL33" s="997"/>
      <c r="AM33" s="997"/>
      <c r="AN33" s="997"/>
      <c r="AO33" s="997"/>
      <c r="AP33" s="997">
        <v>3378</v>
      </c>
      <c r="AQ33" s="997"/>
      <c r="AR33" s="997"/>
      <c r="AS33" s="997"/>
      <c r="AT33" s="997"/>
      <c r="AU33" s="997">
        <v>3378</v>
      </c>
      <c r="AV33" s="997"/>
      <c r="AW33" s="997"/>
      <c r="AX33" s="997"/>
      <c r="AY33" s="997"/>
      <c r="AZ33" s="1068" t="s">
        <v>539</v>
      </c>
      <c r="BA33" s="1068"/>
      <c r="BB33" s="1068"/>
      <c r="BC33" s="1068"/>
      <c r="BD33" s="1068"/>
      <c r="BE33" s="1058" t="s">
        <v>382</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384</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364</v>
      </c>
      <c r="B63" s="970" t="s">
        <v>385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307</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387</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388</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541</v>
      </c>
      <c r="C68" s="1012"/>
      <c r="D68" s="1012"/>
      <c r="E68" s="1012"/>
      <c r="F68" s="1012"/>
      <c r="G68" s="1012"/>
      <c r="H68" s="1012"/>
      <c r="I68" s="1012"/>
      <c r="J68" s="1012"/>
      <c r="K68" s="1012"/>
      <c r="L68" s="1012"/>
      <c r="M68" s="1012"/>
      <c r="N68" s="1012"/>
      <c r="O68" s="1012"/>
      <c r="P68" s="1013"/>
      <c r="Q68" s="1014">
        <v>0</v>
      </c>
      <c r="R68" s="1008"/>
      <c r="S68" s="1008"/>
      <c r="T68" s="1008"/>
      <c r="U68" s="1008"/>
      <c r="V68" s="1008">
        <v>0</v>
      </c>
      <c r="W68" s="1008"/>
      <c r="X68" s="1008"/>
      <c r="Y68" s="1008"/>
      <c r="Z68" s="1008"/>
      <c r="AA68" s="1008">
        <v>0</v>
      </c>
      <c r="AB68" s="1008"/>
      <c r="AC68" s="1008"/>
      <c r="AD68" s="1008"/>
      <c r="AE68" s="1008"/>
      <c r="AF68" s="1008">
        <v>0</v>
      </c>
      <c r="AG68" s="1008"/>
      <c r="AH68" s="1008"/>
      <c r="AI68" s="1008"/>
      <c r="AJ68" s="1008"/>
      <c r="AK68" s="1008">
        <v>0</v>
      </c>
      <c r="AL68" s="1008"/>
      <c r="AM68" s="1008"/>
      <c r="AN68" s="1008"/>
      <c r="AO68" s="1008"/>
      <c r="AP68" s="1008">
        <v>596</v>
      </c>
      <c r="AQ68" s="1008"/>
      <c r="AR68" s="1008"/>
      <c r="AS68" s="1008"/>
      <c r="AT68" s="1008"/>
      <c r="AU68" s="1008">
        <v>204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542</v>
      </c>
      <c r="C69" s="1001"/>
      <c r="D69" s="1001"/>
      <c r="E69" s="1001"/>
      <c r="F69" s="1001"/>
      <c r="G69" s="1001"/>
      <c r="H69" s="1001"/>
      <c r="I69" s="1001"/>
      <c r="J69" s="1001"/>
      <c r="K69" s="1001"/>
      <c r="L69" s="1001"/>
      <c r="M69" s="1001"/>
      <c r="N69" s="1001"/>
      <c r="O69" s="1001"/>
      <c r="P69" s="1002"/>
      <c r="Q69" s="1003">
        <v>1319</v>
      </c>
      <c r="R69" s="997"/>
      <c r="S69" s="997"/>
      <c r="T69" s="997"/>
      <c r="U69" s="997"/>
      <c r="V69" s="997">
        <v>1191</v>
      </c>
      <c r="W69" s="997"/>
      <c r="X69" s="997"/>
      <c r="Y69" s="997"/>
      <c r="Z69" s="997"/>
      <c r="AA69" s="997">
        <v>128</v>
      </c>
      <c r="AB69" s="997"/>
      <c r="AC69" s="997"/>
      <c r="AD69" s="997"/>
      <c r="AE69" s="997"/>
      <c r="AF69" s="997">
        <v>1101</v>
      </c>
      <c r="AG69" s="997"/>
      <c r="AH69" s="997"/>
      <c r="AI69" s="997"/>
      <c r="AJ69" s="997"/>
      <c r="AK69" s="997">
        <v>7</v>
      </c>
      <c r="AL69" s="997"/>
      <c r="AM69" s="997"/>
      <c r="AN69" s="997"/>
      <c r="AO69" s="997"/>
      <c r="AP69" s="997">
        <v>2006</v>
      </c>
      <c r="AQ69" s="997"/>
      <c r="AR69" s="997"/>
      <c r="AS69" s="997"/>
      <c r="AT69" s="997"/>
      <c r="AU69" s="997">
        <v>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543</v>
      </c>
      <c r="C70" s="1001"/>
      <c r="D70" s="1001"/>
      <c r="E70" s="1001"/>
      <c r="F70" s="1001"/>
      <c r="G70" s="1001"/>
      <c r="H70" s="1001"/>
      <c r="I70" s="1001"/>
      <c r="J70" s="1001"/>
      <c r="K70" s="1001"/>
      <c r="L70" s="1001"/>
      <c r="M70" s="1001"/>
      <c r="N70" s="1001"/>
      <c r="O70" s="1001"/>
      <c r="P70" s="1002"/>
      <c r="Q70" s="1003">
        <v>4062</v>
      </c>
      <c r="R70" s="997"/>
      <c r="S70" s="997"/>
      <c r="T70" s="997"/>
      <c r="U70" s="997"/>
      <c r="V70" s="997">
        <v>3975</v>
      </c>
      <c r="W70" s="997"/>
      <c r="X70" s="997"/>
      <c r="Y70" s="997"/>
      <c r="Z70" s="997"/>
      <c r="AA70" s="997">
        <v>87</v>
      </c>
      <c r="AB70" s="997"/>
      <c r="AC70" s="997"/>
      <c r="AD70" s="997"/>
      <c r="AE70" s="997"/>
      <c r="AF70" s="997">
        <v>87</v>
      </c>
      <c r="AG70" s="997"/>
      <c r="AH70" s="997"/>
      <c r="AI70" s="997"/>
      <c r="AJ70" s="997"/>
      <c r="AK70" s="997">
        <v>0</v>
      </c>
      <c r="AL70" s="997"/>
      <c r="AM70" s="997"/>
      <c r="AN70" s="997"/>
      <c r="AO70" s="997"/>
      <c r="AP70" s="997">
        <v>0</v>
      </c>
      <c r="AQ70" s="997"/>
      <c r="AR70" s="997"/>
      <c r="AS70" s="997"/>
      <c r="AT70" s="997"/>
      <c r="AU70" s="997">
        <v>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544</v>
      </c>
      <c r="C71" s="1001"/>
      <c r="D71" s="1001"/>
      <c r="E71" s="1001"/>
      <c r="F71" s="1001"/>
      <c r="G71" s="1001"/>
      <c r="H71" s="1001"/>
      <c r="I71" s="1001"/>
      <c r="J71" s="1001"/>
      <c r="K71" s="1001"/>
      <c r="L71" s="1001"/>
      <c r="M71" s="1001"/>
      <c r="N71" s="1001"/>
      <c r="O71" s="1001"/>
      <c r="P71" s="1002"/>
      <c r="Q71" s="1003">
        <v>3919</v>
      </c>
      <c r="R71" s="997"/>
      <c r="S71" s="997"/>
      <c r="T71" s="997"/>
      <c r="U71" s="997"/>
      <c r="V71" s="997">
        <v>3828</v>
      </c>
      <c r="W71" s="997"/>
      <c r="X71" s="997"/>
      <c r="Y71" s="997"/>
      <c r="Z71" s="997"/>
      <c r="AA71" s="997">
        <v>91</v>
      </c>
      <c r="AB71" s="997"/>
      <c r="AC71" s="997"/>
      <c r="AD71" s="997"/>
      <c r="AE71" s="997"/>
      <c r="AF71" s="997">
        <v>91</v>
      </c>
      <c r="AG71" s="997"/>
      <c r="AH71" s="997"/>
      <c r="AI71" s="997"/>
      <c r="AJ71" s="997"/>
      <c r="AK71" s="997">
        <v>168</v>
      </c>
      <c r="AL71" s="997"/>
      <c r="AM71" s="997"/>
      <c r="AN71" s="997"/>
      <c r="AO71" s="997"/>
      <c r="AP71" s="997">
        <v>0</v>
      </c>
      <c r="AQ71" s="997"/>
      <c r="AR71" s="997"/>
      <c r="AS71" s="997"/>
      <c r="AT71" s="997"/>
      <c r="AU71" s="997">
        <v>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545</v>
      </c>
      <c r="C72" s="1001"/>
      <c r="D72" s="1001"/>
      <c r="E72" s="1001"/>
      <c r="F72" s="1001"/>
      <c r="G72" s="1001"/>
      <c r="H72" s="1001"/>
      <c r="I72" s="1001"/>
      <c r="J72" s="1001"/>
      <c r="K72" s="1001"/>
      <c r="L72" s="1001"/>
      <c r="M72" s="1001"/>
      <c r="N72" s="1001"/>
      <c r="O72" s="1001"/>
      <c r="P72" s="1002"/>
      <c r="Q72" s="1003">
        <v>690103</v>
      </c>
      <c r="R72" s="997"/>
      <c r="S72" s="997"/>
      <c r="T72" s="997"/>
      <c r="U72" s="997"/>
      <c r="V72" s="997">
        <v>676249</v>
      </c>
      <c r="W72" s="997"/>
      <c r="X72" s="997"/>
      <c r="Y72" s="997"/>
      <c r="Z72" s="997"/>
      <c r="AA72" s="997">
        <v>13854</v>
      </c>
      <c r="AB72" s="997"/>
      <c r="AC72" s="997"/>
      <c r="AD72" s="997"/>
      <c r="AE72" s="997"/>
      <c r="AF72" s="997">
        <v>13854</v>
      </c>
      <c r="AG72" s="997"/>
      <c r="AH72" s="997"/>
      <c r="AI72" s="997"/>
      <c r="AJ72" s="997"/>
      <c r="AK72" s="997">
        <v>7102</v>
      </c>
      <c r="AL72" s="997"/>
      <c r="AM72" s="997"/>
      <c r="AN72" s="997"/>
      <c r="AO72" s="997"/>
      <c r="AP72" s="997">
        <v>0</v>
      </c>
      <c r="AQ72" s="997"/>
      <c r="AR72" s="997"/>
      <c r="AS72" s="997"/>
      <c r="AT72" s="997"/>
      <c r="AU72" s="997">
        <v>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389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398</v>
      </c>
      <c r="AB109" s="918"/>
      <c r="AC109" s="918"/>
      <c r="AD109" s="918"/>
      <c r="AE109" s="919"/>
      <c r="AF109" s="920" t="s">
        <v>284</v>
      </c>
      <c r="AG109" s="918"/>
      <c r="AH109" s="918"/>
      <c r="AI109" s="918"/>
      <c r="AJ109" s="919"/>
      <c r="AK109" s="920" t="s">
        <v>283</v>
      </c>
      <c r="AL109" s="918"/>
      <c r="AM109" s="918"/>
      <c r="AN109" s="918"/>
      <c r="AO109" s="919"/>
      <c r="AP109" s="920" t="s">
        <v>399</v>
      </c>
      <c r="AQ109" s="918"/>
      <c r="AR109" s="918"/>
      <c r="AS109" s="918"/>
      <c r="AT109" s="949"/>
      <c r="AU109" s="917" t="s">
        <v>397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398</v>
      </c>
      <c r="BR109" s="918"/>
      <c r="BS109" s="918"/>
      <c r="BT109" s="918"/>
      <c r="BU109" s="919"/>
      <c r="BV109" s="920" t="s">
        <v>284</v>
      </c>
      <c r="BW109" s="918"/>
      <c r="BX109" s="918"/>
      <c r="BY109" s="918"/>
      <c r="BZ109" s="919"/>
      <c r="CA109" s="920" t="s">
        <v>283</v>
      </c>
      <c r="CB109" s="918"/>
      <c r="CC109" s="918"/>
      <c r="CD109" s="918"/>
      <c r="CE109" s="919"/>
      <c r="CF109" s="958" t="s">
        <v>399</v>
      </c>
      <c r="CG109" s="958"/>
      <c r="CH109" s="958"/>
      <c r="CI109" s="958"/>
      <c r="CJ109" s="958"/>
      <c r="CK109" s="920" t="s">
        <v>400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398</v>
      </c>
      <c r="DH109" s="918"/>
      <c r="DI109" s="918"/>
      <c r="DJ109" s="918"/>
      <c r="DK109" s="919"/>
      <c r="DL109" s="920" t="s">
        <v>284</v>
      </c>
      <c r="DM109" s="918"/>
      <c r="DN109" s="918"/>
      <c r="DO109" s="918"/>
      <c r="DP109" s="919"/>
      <c r="DQ109" s="920" t="s">
        <v>283</v>
      </c>
      <c r="DR109" s="918"/>
      <c r="DS109" s="918"/>
      <c r="DT109" s="918"/>
      <c r="DU109" s="919"/>
      <c r="DV109" s="920" t="s">
        <v>399</v>
      </c>
      <c r="DW109" s="918"/>
      <c r="DX109" s="918"/>
      <c r="DY109" s="918"/>
      <c r="DZ109" s="949"/>
    </row>
    <row r="110" spans="1:131" s="197" customFormat="1" ht="26.25" customHeight="1">
      <c r="A110" s="787" t="s">
        <v>401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1498812</v>
      </c>
      <c r="AB110" s="903"/>
      <c r="AC110" s="903"/>
      <c r="AD110" s="903"/>
      <c r="AE110" s="904"/>
      <c r="AF110" s="905">
        <v>1563257</v>
      </c>
      <c r="AG110" s="903"/>
      <c r="AH110" s="903"/>
      <c r="AI110" s="903"/>
      <c r="AJ110" s="904"/>
      <c r="AK110" s="905">
        <v>1578319</v>
      </c>
      <c r="AL110" s="903"/>
      <c r="AM110" s="903"/>
      <c r="AN110" s="903"/>
      <c r="AO110" s="904"/>
      <c r="AP110" s="906">
        <v>24.1</v>
      </c>
      <c r="AQ110" s="907"/>
      <c r="AR110" s="907"/>
      <c r="AS110" s="907"/>
      <c r="AT110" s="908"/>
      <c r="AU110" s="950" t="s">
        <v>60</v>
      </c>
      <c r="AV110" s="951"/>
      <c r="AW110" s="951"/>
      <c r="AX110" s="951"/>
      <c r="AY110" s="952"/>
      <c r="AZ110" s="846" t="s">
        <v>402</v>
      </c>
      <c r="BA110" s="788"/>
      <c r="BB110" s="788"/>
      <c r="BC110" s="788"/>
      <c r="BD110" s="788"/>
      <c r="BE110" s="788"/>
      <c r="BF110" s="788"/>
      <c r="BG110" s="788"/>
      <c r="BH110" s="788"/>
      <c r="BI110" s="788"/>
      <c r="BJ110" s="788"/>
      <c r="BK110" s="788"/>
      <c r="BL110" s="788"/>
      <c r="BM110" s="788"/>
      <c r="BN110" s="788"/>
      <c r="BO110" s="788"/>
      <c r="BP110" s="789"/>
      <c r="BQ110" s="829">
        <v>13889764</v>
      </c>
      <c r="BR110" s="830"/>
      <c r="BS110" s="830"/>
      <c r="BT110" s="830"/>
      <c r="BU110" s="830"/>
      <c r="BV110" s="830">
        <v>14057040</v>
      </c>
      <c r="BW110" s="830"/>
      <c r="BX110" s="830"/>
      <c r="BY110" s="830"/>
      <c r="BZ110" s="830"/>
      <c r="CA110" s="830">
        <v>15653952</v>
      </c>
      <c r="CB110" s="830"/>
      <c r="CC110" s="830"/>
      <c r="CD110" s="830"/>
      <c r="CE110" s="830"/>
      <c r="CF110" s="891">
        <v>239.2</v>
      </c>
      <c r="CG110" s="892"/>
      <c r="CH110" s="892"/>
      <c r="CI110" s="892"/>
      <c r="CJ110" s="892"/>
      <c r="CK110" s="946" t="s">
        <v>403</v>
      </c>
      <c r="CL110" s="894"/>
      <c r="CM110" s="899" t="s">
        <v>404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406</v>
      </c>
      <c r="BA111" s="798"/>
      <c r="BB111" s="798"/>
      <c r="BC111" s="798"/>
      <c r="BD111" s="798"/>
      <c r="BE111" s="798"/>
      <c r="BF111" s="798"/>
      <c r="BG111" s="798"/>
      <c r="BH111" s="798"/>
      <c r="BI111" s="798"/>
      <c r="BJ111" s="798"/>
      <c r="BK111" s="798"/>
      <c r="BL111" s="798"/>
      <c r="BM111" s="798"/>
      <c r="BN111" s="798"/>
      <c r="BO111" s="798"/>
      <c r="BP111" s="799"/>
      <c r="BQ111" s="800" t="s">
        <v>407</v>
      </c>
      <c r="BR111" s="801"/>
      <c r="BS111" s="801"/>
      <c r="BT111" s="801"/>
      <c r="BU111" s="801"/>
      <c r="BV111" s="801" t="s">
        <v>407</v>
      </c>
      <c r="BW111" s="801"/>
      <c r="BX111" s="801"/>
      <c r="BY111" s="801"/>
      <c r="BZ111" s="801"/>
      <c r="CA111" s="801" t="s">
        <v>407</v>
      </c>
      <c r="CB111" s="801"/>
      <c r="CC111" s="801"/>
      <c r="CD111" s="801"/>
      <c r="CE111" s="801"/>
      <c r="CF111" s="878" t="s">
        <v>407</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407</v>
      </c>
      <c r="DH111" s="801"/>
      <c r="DI111" s="801"/>
      <c r="DJ111" s="801"/>
      <c r="DK111" s="801"/>
      <c r="DL111" s="801" t="s">
        <v>407</v>
      </c>
      <c r="DM111" s="801"/>
      <c r="DN111" s="801"/>
      <c r="DO111" s="801"/>
      <c r="DP111" s="801"/>
      <c r="DQ111" s="801" t="s">
        <v>407</v>
      </c>
      <c r="DR111" s="801"/>
      <c r="DS111" s="801"/>
      <c r="DT111" s="801"/>
      <c r="DU111" s="801"/>
      <c r="DV111" s="853" t="s">
        <v>407</v>
      </c>
      <c r="DW111" s="853"/>
      <c r="DX111" s="853"/>
      <c r="DY111" s="853"/>
      <c r="DZ111" s="854"/>
    </row>
    <row r="112" spans="1:131" s="197" customFormat="1" ht="26.25" customHeight="1">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407</v>
      </c>
      <c r="AB112" s="814"/>
      <c r="AC112" s="814"/>
      <c r="AD112" s="814"/>
      <c r="AE112" s="815"/>
      <c r="AF112" s="816" t="s">
        <v>407</v>
      </c>
      <c r="AG112" s="814"/>
      <c r="AH112" s="814"/>
      <c r="AI112" s="814"/>
      <c r="AJ112" s="815"/>
      <c r="AK112" s="816" t="s">
        <v>407</v>
      </c>
      <c r="AL112" s="814"/>
      <c r="AM112" s="814"/>
      <c r="AN112" s="814"/>
      <c r="AO112" s="815"/>
      <c r="AP112" s="784" t="s">
        <v>407</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18895407</v>
      </c>
      <c r="BR112" s="801"/>
      <c r="BS112" s="801"/>
      <c r="BT112" s="801"/>
      <c r="BU112" s="801"/>
      <c r="BV112" s="801">
        <v>18246781</v>
      </c>
      <c r="BW112" s="801"/>
      <c r="BX112" s="801"/>
      <c r="BY112" s="801"/>
      <c r="BZ112" s="801"/>
      <c r="CA112" s="801">
        <v>17791822</v>
      </c>
      <c r="CB112" s="801"/>
      <c r="CC112" s="801"/>
      <c r="CD112" s="801"/>
      <c r="CE112" s="801"/>
      <c r="CF112" s="878">
        <v>271.89999999999998</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407</v>
      </c>
      <c r="DH112" s="801"/>
      <c r="DI112" s="801"/>
      <c r="DJ112" s="801"/>
      <c r="DK112" s="801"/>
      <c r="DL112" s="801" t="s">
        <v>407</v>
      </c>
      <c r="DM112" s="801"/>
      <c r="DN112" s="801"/>
      <c r="DO112" s="801"/>
      <c r="DP112" s="801"/>
      <c r="DQ112" s="801" t="s">
        <v>407</v>
      </c>
      <c r="DR112" s="801"/>
      <c r="DS112" s="801"/>
      <c r="DT112" s="801"/>
      <c r="DU112" s="801"/>
      <c r="DV112" s="853" t="s">
        <v>407</v>
      </c>
      <c r="DW112" s="853"/>
      <c r="DX112" s="853"/>
      <c r="DY112" s="853"/>
      <c r="DZ112" s="854"/>
    </row>
    <row r="113" spans="1:130" s="197" customFormat="1" ht="26.25" customHeight="1">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1353685</v>
      </c>
      <c r="AB113" s="939"/>
      <c r="AC113" s="939"/>
      <c r="AD113" s="939"/>
      <c r="AE113" s="940"/>
      <c r="AF113" s="941">
        <v>1365992</v>
      </c>
      <c r="AG113" s="939"/>
      <c r="AH113" s="939"/>
      <c r="AI113" s="939"/>
      <c r="AJ113" s="940"/>
      <c r="AK113" s="941">
        <v>1273159</v>
      </c>
      <c r="AL113" s="939"/>
      <c r="AM113" s="939"/>
      <c r="AN113" s="939"/>
      <c r="AO113" s="940"/>
      <c r="AP113" s="942">
        <v>19.5</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v>262912</v>
      </c>
      <c r="BR113" s="801"/>
      <c r="BS113" s="801"/>
      <c r="BT113" s="801"/>
      <c r="BU113" s="801"/>
      <c r="BV113" s="801">
        <v>233437</v>
      </c>
      <c r="BW113" s="801"/>
      <c r="BX113" s="801"/>
      <c r="BY113" s="801"/>
      <c r="BZ113" s="801"/>
      <c r="CA113" s="801">
        <v>204025</v>
      </c>
      <c r="CB113" s="801"/>
      <c r="CC113" s="801"/>
      <c r="CD113" s="801"/>
      <c r="CE113" s="801"/>
      <c r="CF113" s="878">
        <v>3.1</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407</v>
      </c>
      <c r="DH113" s="814"/>
      <c r="DI113" s="814"/>
      <c r="DJ113" s="814"/>
      <c r="DK113" s="815"/>
      <c r="DL113" s="816" t="s">
        <v>407</v>
      </c>
      <c r="DM113" s="814"/>
      <c r="DN113" s="814"/>
      <c r="DO113" s="814"/>
      <c r="DP113" s="815"/>
      <c r="DQ113" s="816" t="s">
        <v>407</v>
      </c>
      <c r="DR113" s="814"/>
      <c r="DS113" s="814"/>
      <c r="DT113" s="814"/>
      <c r="DU113" s="815"/>
      <c r="DV113" s="784" t="s">
        <v>407</v>
      </c>
      <c r="DW113" s="785"/>
      <c r="DX113" s="785"/>
      <c r="DY113" s="785"/>
      <c r="DZ113" s="786"/>
    </row>
    <row r="114" spans="1:130" s="197" customFormat="1" ht="26.25" customHeight="1">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13128</v>
      </c>
      <c r="AB114" s="814"/>
      <c r="AC114" s="814"/>
      <c r="AD114" s="814"/>
      <c r="AE114" s="815"/>
      <c r="AF114" s="816">
        <v>13735</v>
      </c>
      <c r="AG114" s="814"/>
      <c r="AH114" s="814"/>
      <c r="AI114" s="814"/>
      <c r="AJ114" s="815"/>
      <c r="AK114" s="816">
        <v>13785</v>
      </c>
      <c r="AL114" s="814"/>
      <c r="AM114" s="814"/>
      <c r="AN114" s="814"/>
      <c r="AO114" s="815"/>
      <c r="AP114" s="784">
        <v>0.2</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1944055</v>
      </c>
      <c r="BR114" s="801"/>
      <c r="BS114" s="801"/>
      <c r="BT114" s="801"/>
      <c r="BU114" s="801"/>
      <c r="BV114" s="801">
        <v>1751683</v>
      </c>
      <c r="BW114" s="801"/>
      <c r="BX114" s="801"/>
      <c r="BY114" s="801"/>
      <c r="BZ114" s="801"/>
      <c r="CA114" s="801">
        <v>1670673</v>
      </c>
      <c r="CB114" s="801"/>
      <c r="CC114" s="801"/>
      <c r="CD114" s="801"/>
      <c r="CE114" s="801"/>
      <c r="CF114" s="878">
        <v>25.5</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407</v>
      </c>
      <c r="DH114" s="814"/>
      <c r="DI114" s="814"/>
      <c r="DJ114" s="814"/>
      <c r="DK114" s="815"/>
      <c r="DL114" s="816" t="s">
        <v>407</v>
      </c>
      <c r="DM114" s="814"/>
      <c r="DN114" s="814"/>
      <c r="DO114" s="814"/>
      <c r="DP114" s="815"/>
      <c r="DQ114" s="816" t="s">
        <v>407</v>
      </c>
      <c r="DR114" s="814"/>
      <c r="DS114" s="814"/>
      <c r="DT114" s="814"/>
      <c r="DU114" s="815"/>
      <c r="DV114" s="784" t="s">
        <v>407</v>
      </c>
      <c r="DW114" s="785"/>
      <c r="DX114" s="785"/>
      <c r="DY114" s="785"/>
      <c r="DZ114" s="786"/>
    </row>
    <row r="115" spans="1:130" s="197" customFormat="1" ht="26.25" customHeight="1">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407</v>
      </c>
      <c r="AB115" s="939"/>
      <c r="AC115" s="939"/>
      <c r="AD115" s="939"/>
      <c r="AE115" s="940"/>
      <c r="AF115" s="941" t="s">
        <v>407</v>
      </c>
      <c r="AG115" s="939"/>
      <c r="AH115" s="939"/>
      <c r="AI115" s="939"/>
      <c r="AJ115" s="940"/>
      <c r="AK115" s="941" t="s">
        <v>407</v>
      </c>
      <c r="AL115" s="939"/>
      <c r="AM115" s="939"/>
      <c r="AN115" s="939"/>
      <c r="AO115" s="940"/>
      <c r="AP115" s="942" t="s">
        <v>407</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t="s">
        <v>407</v>
      </c>
      <c r="BR115" s="801"/>
      <c r="BS115" s="801"/>
      <c r="BT115" s="801"/>
      <c r="BU115" s="801"/>
      <c r="BV115" s="801" t="s">
        <v>407</v>
      </c>
      <c r="BW115" s="801"/>
      <c r="BX115" s="801"/>
      <c r="BY115" s="801"/>
      <c r="BZ115" s="801"/>
      <c r="CA115" s="801" t="s">
        <v>407</v>
      </c>
      <c r="CB115" s="801"/>
      <c r="CC115" s="801"/>
      <c r="CD115" s="801"/>
      <c r="CE115" s="801"/>
      <c r="CF115" s="878" t="s">
        <v>407</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407</v>
      </c>
      <c r="DH115" s="814"/>
      <c r="DI115" s="814"/>
      <c r="DJ115" s="814"/>
      <c r="DK115" s="815"/>
      <c r="DL115" s="816" t="s">
        <v>407</v>
      </c>
      <c r="DM115" s="814"/>
      <c r="DN115" s="814"/>
      <c r="DO115" s="814"/>
      <c r="DP115" s="815"/>
      <c r="DQ115" s="816" t="s">
        <v>407</v>
      </c>
      <c r="DR115" s="814"/>
      <c r="DS115" s="814"/>
      <c r="DT115" s="814"/>
      <c r="DU115" s="815"/>
      <c r="DV115" s="784" t="s">
        <v>407</v>
      </c>
      <c r="DW115" s="785"/>
      <c r="DX115" s="785"/>
      <c r="DY115" s="785"/>
      <c r="DZ115" s="786"/>
    </row>
    <row r="116" spans="1:130" s="197" customFormat="1" ht="26.25" customHeight="1">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407</v>
      </c>
      <c r="AB116" s="814"/>
      <c r="AC116" s="814"/>
      <c r="AD116" s="814"/>
      <c r="AE116" s="815"/>
      <c r="AF116" s="816" t="s">
        <v>407</v>
      </c>
      <c r="AG116" s="814"/>
      <c r="AH116" s="814"/>
      <c r="AI116" s="814"/>
      <c r="AJ116" s="815"/>
      <c r="AK116" s="816" t="s">
        <v>407</v>
      </c>
      <c r="AL116" s="814"/>
      <c r="AM116" s="814"/>
      <c r="AN116" s="814"/>
      <c r="AO116" s="815"/>
      <c r="AP116" s="784" t="s">
        <v>407</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407</v>
      </c>
      <c r="BR116" s="801"/>
      <c r="BS116" s="801"/>
      <c r="BT116" s="801"/>
      <c r="BU116" s="801"/>
      <c r="BV116" s="801" t="s">
        <v>407</v>
      </c>
      <c r="BW116" s="801"/>
      <c r="BX116" s="801"/>
      <c r="BY116" s="801"/>
      <c r="BZ116" s="801"/>
      <c r="CA116" s="801" t="s">
        <v>407</v>
      </c>
      <c r="CB116" s="801"/>
      <c r="CC116" s="801"/>
      <c r="CD116" s="801"/>
      <c r="CE116" s="801"/>
      <c r="CF116" s="878" t="s">
        <v>407</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407</v>
      </c>
      <c r="DH116" s="814"/>
      <c r="DI116" s="814"/>
      <c r="DJ116" s="814"/>
      <c r="DK116" s="815"/>
      <c r="DL116" s="816" t="s">
        <v>407</v>
      </c>
      <c r="DM116" s="814"/>
      <c r="DN116" s="814"/>
      <c r="DO116" s="814"/>
      <c r="DP116" s="815"/>
      <c r="DQ116" s="816" t="s">
        <v>407</v>
      </c>
      <c r="DR116" s="814"/>
      <c r="DS116" s="814"/>
      <c r="DT116" s="814"/>
      <c r="DU116" s="815"/>
      <c r="DV116" s="784" t="s">
        <v>407</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2865625</v>
      </c>
      <c r="AB117" s="925"/>
      <c r="AC117" s="925"/>
      <c r="AD117" s="925"/>
      <c r="AE117" s="926"/>
      <c r="AF117" s="928">
        <v>2942984</v>
      </c>
      <c r="AG117" s="925"/>
      <c r="AH117" s="925"/>
      <c r="AI117" s="925"/>
      <c r="AJ117" s="926"/>
      <c r="AK117" s="928">
        <v>2865263</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427</v>
      </c>
      <c r="BR117" s="888"/>
      <c r="BS117" s="888"/>
      <c r="BT117" s="888"/>
      <c r="BU117" s="888"/>
      <c r="BV117" s="888" t="s">
        <v>427</v>
      </c>
      <c r="BW117" s="888"/>
      <c r="BX117" s="888"/>
      <c r="BY117" s="888"/>
      <c r="BZ117" s="888"/>
      <c r="CA117" s="888" t="s">
        <v>427</v>
      </c>
      <c r="CB117" s="888"/>
      <c r="CC117" s="888"/>
      <c r="CD117" s="888"/>
      <c r="CE117" s="888"/>
      <c r="CF117" s="878" t="s">
        <v>427</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427</v>
      </c>
      <c r="DH117" s="814"/>
      <c r="DI117" s="814"/>
      <c r="DJ117" s="814"/>
      <c r="DK117" s="815"/>
      <c r="DL117" s="816" t="s">
        <v>427</v>
      </c>
      <c r="DM117" s="814"/>
      <c r="DN117" s="814"/>
      <c r="DO117" s="814"/>
      <c r="DP117" s="815"/>
      <c r="DQ117" s="816" t="s">
        <v>427</v>
      </c>
      <c r="DR117" s="814"/>
      <c r="DS117" s="814"/>
      <c r="DT117" s="814"/>
      <c r="DU117" s="815"/>
      <c r="DV117" s="784" t="s">
        <v>427</v>
      </c>
      <c r="DW117" s="785"/>
      <c r="DX117" s="785"/>
      <c r="DY117" s="785"/>
      <c r="DZ117" s="786"/>
    </row>
    <row r="118" spans="1:130" s="197" customFormat="1" ht="26.25" customHeight="1">
      <c r="A118" s="917" t="s">
        <v>400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398</v>
      </c>
      <c r="AB118" s="918"/>
      <c r="AC118" s="918"/>
      <c r="AD118" s="918"/>
      <c r="AE118" s="919"/>
      <c r="AF118" s="920" t="s">
        <v>284</v>
      </c>
      <c r="AG118" s="918"/>
      <c r="AH118" s="918"/>
      <c r="AI118" s="918"/>
      <c r="AJ118" s="919"/>
      <c r="AK118" s="920" t="s">
        <v>283</v>
      </c>
      <c r="AL118" s="918"/>
      <c r="AM118" s="918"/>
      <c r="AN118" s="918"/>
      <c r="AO118" s="919"/>
      <c r="AP118" s="921" t="s">
        <v>399</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429</v>
      </c>
      <c r="BP118" s="868"/>
      <c r="BQ118" s="887">
        <v>34992138</v>
      </c>
      <c r="BR118" s="888"/>
      <c r="BS118" s="888"/>
      <c r="BT118" s="888"/>
      <c r="BU118" s="888"/>
      <c r="BV118" s="888">
        <v>34288941</v>
      </c>
      <c r="BW118" s="888"/>
      <c r="BX118" s="888"/>
      <c r="BY118" s="888"/>
      <c r="BZ118" s="888"/>
      <c r="CA118" s="888">
        <v>35320472</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431</v>
      </c>
      <c r="DH118" s="814"/>
      <c r="DI118" s="814"/>
      <c r="DJ118" s="814"/>
      <c r="DK118" s="815"/>
      <c r="DL118" s="816" t="s">
        <v>431</v>
      </c>
      <c r="DM118" s="814"/>
      <c r="DN118" s="814"/>
      <c r="DO118" s="814"/>
      <c r="DP118" s="815"/>
      <c r="DQ118" s="816" t="s">
        <v>431</v>
      </c>
      <c r="DR118" s="814"/>
      <c r="DS118" s="814"/>
      <c r="DT118" s="814"/>
      <c r="DU118" s="815"/>
      <c r="DV118" s="784" t="s">
        <v>431</v>
      </c>
      <c r="DW118" s="785"/>
      <c r="DX118" s="785"/>
      <c r="DY118" s="785"/>
      <c r="DZ118" s="786"/>
    </row>
    <row r="119" spans="1:130" s="197" customFormat="1" ht="26.25" customHeight="1">
      <c r="A119" s="893" t="s">
        <v>403</v>
      </c>
      <c r="B119" s="894"/>
      <c r="C119" s="899" t="s">
        <v>404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431</v>
      </c>
      <c r="AB119" s="903"/>
      <c r="AC119" s="903"/>
      <c r="AD119" s="903"/>
      <c r="AE119" s="904"/>
      <c r="AF119" s="905" t="s">
        <v>431</v>
      </c>
      <c r="AG119" s="903"/>
      <c r="AH119" s="903"/>
      <c r="AI119" s="903"/>
      <c r="AJ119" s="904"/>
      <c r="AK119" s="905" t="s">
        <v>431</v>
      </c>
      <c r="AL119" s="903"/>
      <c r="AM119" s="903"/>
      <c r="AN119" s="903"/>
      <c r="AO119" s="904"/>
      <c r="AP119" s="906" t="s">
        <v>431</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4415563</v>
      </c>
      <c r="BR119" s="830"/>
      <c r="BS119" s="830"/>
      <c r="BT119" s="830"/>
      <c r="BU119" s="830"/>
      <c r="BV119" s="830">
        <v>4083784</v>
      </c>
      <c r="BW119" s="830"/>
      <c r="BX119" s="830"/>
      <c r="BY119" s="830"/>
      <c r="BZ119" s="830"/>
      <c r="CA119" s="830">
        <v>3710515</v>
      </c>
      <c r="CB119" s="830"/>
      <c r="CC119" s="830"/>
      <c r="CD119" s="830"/>
      <c r="CE119" s="830"/>
      <c r="CF119" s="891">
        <v>56.7</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431</v>
      </c>
      <c r="DH119" s="747"/>
      <c r="DI119" s="747"/>
      <c r="DJ119" s="747"/>
      <c r="DK119" s="748"/>
      <c r="DL119" s="749" t="s">
        <v>431</v>
      </c>
      <c r="DM119" s="747"/>
      <c r="DN119" s="747"/>
      <c r="DO119" s="747"/>
      <c r="DP119" s="748"/>
      <c r="DQ119" s="749" t="s">
        <v>431</v>
      </c>
      <c r="DR119" s="747"/>
      <c r="DS119" s="747"/>
      <c r="DT119" s="747"/>
      <c r="DU119" s="748"/>
      <c r="DV119" s="837" t="s">
        <v>431</v>
      </c>
      <c r="DW119" s="838"/>
      <c r="DX119" s="838"/>
      <c r="DY119" s="838"/>
      <c r="DZ119" s="839"/>
    </row>
    <row r="120" spans="1:130" s="197" customFormat="1" ht="26.25" customHeight="1">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431</v>
      </c>
      <c r="AB120" s="814"/>
      <c r="AC120" s="814"/>
      <c r="AD120" s="814"/>
      <c r="AE120" s="815"/>
      <c r="AF120" s="816" t="s">
        <v>431</v>
      </c>
      <c r="AG120" s="814"/>
      <c r="AH120" s="814"/>
      <c r="AI120" s="814"/>
      <c r="AJ120" s="815"/>
      <c r="AK120" s="816" t="s">
        <v>431</v>
      </c>
      <c r="AL120" s="814"/>
      <c r="AM120" s="814"/>
      <c r="AN120" s="814"/>
      <c r="AO120" s="815"/>
      <c r="AP120" s="784" t="s">
        <v>431</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3212878</v>
      </c>
      <c r="BR120" s="801"/>
      <c r="BS120" s="801"/>
      <c r="BT120" s="801"/>
      <c r="BU120" s="801"/>
      <c r="BV120" s="801">
        <v>2889349</v>
      </c>
      <c r="BW120" s="801"/>
      <c r="BX120" s="801"/>
      <c r="BY120" s="801"/>
      <c r="BZ120" s="801"/>
      <c r="CA120" s="801">
        <v>2698704</v>
      </c>
      <c r="CB120" s="801"/>
      <c r="CC120" s="801"/>
      <c r="CD120" s="801"/>
      <c r="CE120" s="801"/>
      <c r="CF120" s="878">
        <v>41.2</v>
      </c>
      <c r="CG120" s="879"/>
      <c r="CH120" s="879"/>
      <c r="CI120" s="879"/>
      <c r="CJ120" s="879"/>
      <c r="CK120" s="880" t="s">
        <v>436</v>
      </c>
      <c r="CL120" s="840"/>
      <c r="CM120" s="840"/>
      <c r="CN120" s="840"/>
      <c r="CO120" s="841"/>
      <c r="CP120" s="884" t="s">
        <v>437</v>
      </c>
      <c r="CQ120" s="885"/>
      <c r="CR120" s="885"/>
      <c r="CS120" s="885"/>
      <c r="CT120" s="885"/>
      <c r="CU120" s="885"/>
      <c r="CV120" s="885"/>
      <c r="CW120" s="885"/>
      <c r="CX120" s="885"/>
      <c r="CY120" s="885"/>
      <c r="CZ120" s="885"/>
      <c r="DA120" s="885"/>
      <c r="DB120" s="885"/>
      <c r="DC120" s="885"/>
      <c r="DD120" s="885"/>
      <c r="DE120" s="885"/>
      <c r="DF120" s="886"/>
      <c r="DG120" s="829">
        <v>15187548</v>
      </c>
      <c r="DH120" s="830"/>
      <c r="DI120" s="830"/>
      <c r="DJ120" s="830"/>
      <c r="DK120" s="830"/>
      <c r="DL120" s="830">
        <v>14743679</v>
      </c>
      <c r="DM120" s="830"/>
      <c r="DN120" s="830"/>
      <c r="DO120" s="830"/>
      <c r="DP120" s="830"/>
      <c r="DQ120" s="830">
        <v>14389072</v>
      </c>
      <c r="DR120" s="830"/>
      <c r="DS120" s="830"/>
      <c r="DT120" s="830"/>
      <c r="DU120" s="830"/>
      <c r="DV120" s="831">
        <v>219.9</v>
      </c>
      <c r="DW120" s="831"/>
      <c r="DX120" s="831"/>
      <c r="DY120" s="831"/>
      <c r="DZ120" s="832"/>
    </row>
    <row r="121" spans="1:130" s="197" customFormat="1" ht="26.25" customHeight="1">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431</v>
      </c>
      <c r="AB121" s="814"/>
      <c r="AC121" s="814"/>
      <c r="AD121" s="814"/>
      <c r="AE121" s="815"/>
      <c r="AF121" s="816" t="s">
        <v>431</v>
      </c>
      <c r="AG121" s="814"/>
      <c r="AH121" s="814"/>
      <c r="AI121" s="814"/>
      <c r="AJ121" s="815"/>
      <c r="AK121" s="816" t="s">
        <v>431</v>
      </c>
      <c r="AL121" s="814"/>
      <c r="AM121" s="814"/>
      <c r="AN121" s="814"/>
      <c r="AO121" s="815"/>
      <c r="AP121" s="784" t="s">
        <v>431</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20506933</v>
      </c>
      <c r="BR121" s="888"/>
      <c r="BS121" s="888"/>
      <c r="BT121" s="888"/>
      <c r="BU121" s="888"/>
      <c r="BV121" s="888">
        <v>20239521</v>
      </c>
      <c r="BW121" s="888"/>
      <c r="BX121" s="888"/>
      <c r="BY121" s="888"/>
      <c r="BZ121" s="888"/>
      <c r="CA121" s="888">
        <v>19595433</v>
      </c>
      <c r="CB121" s="888"/>
      <c r="CC121" s="888"/>
      <c r="CD121" s="888"/>
      <c r="CE121" s="888"/>
      <c r="CF121" s="889">
        <v>299.5</v>
      </c>
      <c r="CG121" s="890"/>
      <c r="CH121" s="890"/>
      <c r="CI121" s="890"/>
      <c r="CJ121" s="890"/>
      <c r="CK121" s="881"/>
      <c r="CL121" s="842"/>
      <c r="CM121" s="842"/>
      <c r="CN121" s="842"/>
      <c r="CO121" s="843"/>
      <c r="CP121" s="858" t="s">
        <v>383</v>
      </c>
      <c r="CQ121" s="859"/>
      <c r="CR121" s="859"/>
      <c r="CS121" s="859"/>
      <c r="CT121" s="859"/>
      <c r="CU121" s="859"/>
      <c r="CV121" s="859"/>
      <c r="CW121" s="859"/>
      <c r="CX121" s="859"/>
      <c r="CY121" s="859"/>
      <c r="CZ121" s="859"/>
      <c r="DA121" s="859"/>
      <c r="DB121" s="859"/>
      <c r="DC121" s="859"/>
      <c r="DD121" s="859"/>
      <c r="DE121" s="859"/>
      <c r="DF121" s="860"/>
      <c r="DG121" s="800">
        <v>3680195</v>
      </c>
      <c r="DH121" s="801"/>
      <c r="DI121" s="801"/>
      <c r="DJ121" s="801"/>
      <c r="DK121" s="801"/>
      <c r="DL121" s="801">
        <v>3473305</v>
      </c>
      <c r="DM121" s="801"/>
      <c r="DN121" s="801"/>
      <c r="DO121" s="801"/>
      <c r="DP121" s="801"/>
      <c r="DQ121" s="801">
        <v>3378039</v>
      </c>
      <c r="DR121" s="801"/>
      <c r="DS121" s="801"/>
      <c r="DT121" s="801"/>
      <c r="DU121" s="801"/>
      <c r="DV121" s="853">
        <v>51.6</v>
      </c>
      <c r="DW121" s="853"/>
      <c r="DX121" s="853"/>
      <c r="DY121" s="853"/>
      <c r="DZ121" s="854"/>
    </row>
    <row r="122" spans="1:130" s="197" customFormat="1" ht="26.25" customHeight="1">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440</v>
      </c>
      <c r="BP122" s="868"/>
      <c r="BQ122" s="869">
        <v>28135374</v>
      </c>
      <c r="BR122" s="870"/>
      <c r="BS122" s="870"/>
      <c r="BT122" s="870"/>
      <c r="BU122" s="870"/>
      <c r="BV122" s="870">
        <v>27212654</v>
      </c>
      <c r="BW122" s="870"/>
      <c r="BX122" s="870"/>
      <c r="BY122" s="870"/>
      <c r="BZ122" s="870"/>
      <c r="CA122" s="870">
        <v>26004652</v>
      </c>
      <c r="CB122" s="870"/>
      <c r="CC122" s="870"/>
      <c r="CD122" s="870"/>
      <c r="CE122" s="870"/>
      <c r="CF122" s="773"/>
      <c r="CG122" s="774"/>
      <c r="CH122" s="774"/>
      <c r="CI122" s="774"/>
      <c r="CJ122" s="871"/>
      <c r="CK122" s="881"/>
      <c r="CL122" s="842"/>
      <c r="CM122" s="842"/>
      <c r="CN122" s="842"/>
      <c r="CO122" s="843"/>
      <c r="CP122" s="858" t="s">
        <v>441</v>
      </c>
      <c r="CQ122" s="859"/>
      <c r="CR122" s="859"/>
      <c r="CS122" s="859"/>
      <c r="CT122" s="859"/>
      <c r="CU122" s="859"/>
      <c r="CV122" s="859"/>
      <c r="CW122" s="859"/>
      <c r="CX122" s="859"/>
      <c r="CY122" s="859"/>
      <c r="CZ122" s="859"/>
      <c r="DA122" s="859"/>
      <c r="DB122" s="859"/>
      <c r="DC122" s="859"/>
      <c r="DD122" s="859"/>
      <c r="DE122" s="859"/>
      <c r="DF122" s="860"/>
      <c r="DG122" s="800">
        <v>27664</v>
      </c>
      <c r="DH122" s="801"/>
      <c r="DI122" s="801"/>
      <c r="DJ122" s="801"/>
      <c r="DK122" s="801"/>
      <c r="DL122" s="801">
        <v>29797</v>
      </c>
      <c r="DM122" s="801"/>
      <c r="DN122" s="801"/>
      <c r="DO122" s="801"/>
      <c r="DP122" s="801"/>
      <c r="DQ122" s="801">
        <v>24711</v>
      </c>
      <c r="DR122" s="801"/>
      <c r="DS122" s="801"/>
      <c r="DT122" s="801"/>
      <c r="DU122" s="801"/>
      <c r="DV122" s="853">
        <v>0.4</v>
      </c>
      <c r="DW122" s="853"/>
      <c r="DX122" s="853"/>
      <c r="DY122" s="853"/>
      <c r="DZ122" s="854"/>
    </row>
    <row r="123" spans="1:130" s="197" customFormat="1" ht="26.25" customHeight="1" thickBot="1">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442</v>
      </c>
      <c r="AB123" s="814"/>
      <c r="AC123" s="814"/>
      <c r="AD123" s="814"/>
      <c r="AE123" s="815"/>
      <c r="AF123" s="816" t="s">
        <v>442</v>
      </c>
      <c r="AG123" s="814"/>
      <c r="AH123" s="814"/>
      <c r="AI123" s="814"/>
      <c r="AJ123" s="815"/>
      <c r="AK123" s="816" t="s">
        <v>442</v>
      </c>
      <c r="AL123" s="814"/>
      <c r="AM123" s="814"/>
      <c r="AN123" s="814"/>
      <c r="AO123" s="815"/>
      <c r="AP123" s="784" t="s">
        <v>442</v>
      </c>
      <c r="AQ123" s="785"/>
      <c r="AR123" s="785"/>
      <c r="AS123" s="785"/>
      <c r="AT123" s="786"/>
      <c r="AU123" s="864" t="s">
        <v>443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106</v>
      </c>
      <c r="BR123" s="862"/>
      <c r="BS123" s="862"/>
      <c r="BT123" s="862"/>
      <c r="BU123" s="862"/>
      <c r="BV123" s="862">
        <v>111.2</v>
      </c>
      <c r="BW123" s="862"/>
      <c r="BX123" s="862"/>
      <c r="BY123" s="862"/>
      <c r="BZ123" s="862"/>
      <c r="CA123" s="862">
        <v>142.30000000000001</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442</v>
      </c>
      <c r="AB124" s="814"/>
      <c r="AC124" s="814"/>
      <c r="AD124" s="814"/>
      <c r="AE124" s="815"/>
      <c r="AF124" s="816" t="s">
        <v>442</v>
      </c>
      <c r="AG124" s="814"/>
      <c r="AH124" s="814"/>
      <c r="AI124" s="814"/>
      <c r="AJ124" s="815"/>
      <c r="AK124" s="816" t="s">
        <v>442</v>
      </c>
      <c r="AL124" s="814"/>
      <c r="AM124" s="814"/>
      <c r="AN124" s="814"/>
      <c r="AO124" s="815"/>
      <c r="AP124" s="784" t="s">
        <v>442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t="s">
        <v>442</v>
      </c>
      <c r="DH124" s="747"/>
      <c r="DI124" s="747"/>
      <c r="DJ124" s="747"/>
      <c r="DK124" s="748"/>
      <c r="DL124" s="749" t="s">
        <v>442</v>
      </c>
      <c r="DM124" s="747"/>
      <c r="DN124" s="747"/>
      <c r="DO124" s="747"/>
      <c r="DP124" s="748"/>
      <c r="DQ124" s="749" t="s">
        <v>442</v>
      </c>
      <c r="DR124" s="747"/>
      <c r="DS124" s="747"/>
      <c r="DT124" s="747"/>
      <c r="DU124" s="748"/>
      <c r="DV124" s="837" t="s">
        <v>442</v>
      </c>
      <c r="DW124" s="838"/>
      <c r="DX124" s="838"/>
      <c r="DY124" s="838"/>
      <c r="DZ124" s="839"/>
    </row>
    <row r="125" spans="1:130" s="197" customFormat="1" ht="26.25" customHeight="1" thickBot="1">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442</v>
      </c>
      <c r="AB125" s="814"/>
      <c r="AC125" s="814"/>
      <c r="AD125" s="814"/>
      <c r="AE125" s="815"/>
      <c r="AF125" s="816" t="s">
        <v>442</v>
      </c>
      <c r="AG125" s="814"/>
      <c r="AH125" s="814"/>
      <c r="AI125" s="814"/>
      <c r="AJ125" s="815"/>
      <c r="AK125" s="816" t="s">
        <v>442</v>
      </c>
      <c r="AL125" s="814"/>
      <c r="AM125" s="814"/>
      <c r="AN125" s="814"/>
      <c r="AO125" s="815"/>
      <c r="AP125" s="784" t="s">
        <v>442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442</v>
      </c>
      <c r="DH125" s="830"/>
      <c r="DI125" s="830"/>
      <c r="DJ125" s="830"/>
      <c r="DK125" s="830"/>
      <c r="DL125" s="830" t="s">
        <v>442</v>
      </c>
      <c r="DM125" s="830"/>
      <c r="DN125" s="830"/>
      <c r="DO125" s="830"/>
      <c r="DP125" s="830"/>
      <c r="DQ125" s="830" t="s">
        <v>442</v>
      </c>
      <c r="DR125" s="830"/>
      <c r="DS125" s="830"/>
      <c r="DT125" s="830"/>
      <c r="DU125" s="830"/>
      <c r="DV125" s="831" t="s">
        <v>442</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442</v>
      </c>
      <c r="AB126" s="814"/>
      <c r="AC126" s="814"/>
      <c r="AD126" s="814"/>
      <c r="AE126" s="815"/>
      <c r="AF126" s="816" t="s">
        <v>442</v>
      </c>
      <c r="AG126" s="814"/>
      <c r="AH126" s="814"/>
      <c r="AI126" s="814"/>
      <c r="AJ126" s="815"/>
      <c r="AK126" s="816" t="s">
        <v>442</v>
      </c>
      <c r="AL126" s="814"/>
      <c r="AM126" s="814"/>
      <c r="AN126" s="814"/>
      <c r="AO126" s="815"/>
      <c r="AP126" s="784" t="s">
        <v>442</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t="s">
        <v>442</v>
      </c>
      <c r="DH126" s="801"/>
      <c r="DI126" s="801"/>
      <c r="DJ126" s="801"/>
      <c r="DK126" s="801"/>
      <c r="DL126" s="801" t="s">
        <v>442</v>
      </c>
      <c r="DM126" s="801"/>
      <c r="DN126" s="801"/>
      <c r="DO126" s="801"/>
      <c r="DP126" s="801"/>
      <c r="DQ126" s="801" t="s">
        <v>442</v>
      </c>
      <c r="DR126" s="801"/>
      <c r="DS126" s="801"/>
      <c r="DT126" s="801"/>
      <c r="DU126" s="801"/>
      <c r="DV126" s="853" t="s">
        <v>442</v>
      </c>
      <c r="DW126" s="853"/>
      <c r="DX126" s="853"/>
      <c r="DY126" s="853"/>
      <c r="DZ126" s="854"/>
    </row>
    <row r="127" spans="1:130" s="197" customFormat="1" ht="26.25" customHeight="1" thickBot="1">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442</v>
      </c>
      <c r="AB127" s="814"/>
      <c r="AC127" s="814"/>
      <c r="AD127" s="814"/>
      <c r="AE127" s="815"/>
      <c r="AF127" s="816" t="s">
        <v>442</v>
      </c>
      <c r="AG127" s="814"/>
      <c r="AH127" s="814"/>
      <c r="AI127" s="814"/>
      <c r="AJ127" s="815"/>
      <c r="AK127" s="816" t="s">
        <v>442</v>
      </c>
      <c r="AL127" s="814"/>
      <c r="AM127" s="814"/>
      <c r="AN127" s="814"/>
      <c r="AO127" s="815"/>
      <c r="AP127" s="784" t="s">
        <v>442</v>
      </c>
      <c r="AQ127" s="785"/>
      <c r="AR127" s="785"/>
      <c r="AS127" s="785"/>
      <c r="AT127" s="786"/>
      <c r="AU127" s="233"/>
      <c r="AV127" s="233"/>
      <c r="AW127" s="233"/>
      <c r="AX127" s="787" t="s">
        <v>453</v>
      </c>
      <c r="AY127" s="788"/>
      <c r="AZ127" s="788"/>
      <c r="BA127" s="788"/>
      <c r="BB127" s="788"/>
      <c r="BC127" s="788"/>
      <c r="BD127" s="788"/>
      <c r="BE127" s="789"/>
      <c r="BF127" s="790" t="s">
        <v>442</v>
      </c>
      <c r="BG127" s="791"/>
      <c r="BH127" s="791"/>
      <c r="BI127" s="791"/>
      <c r="BJ127" s="791"/>
      <c r="BK127" s="791"/>
      <c r="BL127" s="792"/>
      <c r="BM127" s="790">
        <v>13.71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t="s">
        <v>455</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v>332205</v>
      </c>
      <c r="AB128" s="754"/>
      <c r="AC128" s="754"/>
      <c r="AD128" s="754"/>
      <c r="AE128" s="755"/>
      <c r="AF128" s="756">
        <v>330791</v>
      </c>
      <c r="AG128" s="754"/>
      <c r="AH128" s="754"/>
      <c r="AI128" s="754"/>
      <c r="AJ128" s="755"/>
      <c r="AK128" s="756">
        <v>314128</v>
      </c>
      <c r="AL128" s="754"/>
      <c r="AM128" s="754"/>
      <c r="AN128" s="754"/>
      <c r="AO128" s="755"/>
      <c r="AP128" s="757"/>
      <c r="AQ128" s="758"/>
      <c r="AR128" s="758"/>
      <c r="AS128" s="758"/>
      <c r="AT128" s="759"/>
      <c r="AU128" s="235"/>
      <c r="AV128" s="235"/>
      <c r="AW128" s="235"/>
      <c r="AX128" s="802" t="s">
        <v>458</v>
      </c>
      <c r="AY128" s="798"/>
      <c r="AZ128" s="798"/>
      <c r="BA128" s="798"/>
      <c r="BB128" s="798"/>
      <c r="BC128" s="798"/>
      <c r="BD128" s="798"/>
      <c r="BE128" s="799"/>
      <c r="BF128" s="820" t="s">
        <v>459</v>
      </c>
      <c r="BG128" s="821"/>
      <c r="BH128" s="821"/>
      <c r="BI128" s="821"/>
      <c r="BJ128" s="821"/>
      <c r="BK128" s="821"/>
      <c r="BL128" s="822"/>
      <c r="BM128" s="820">
        <v>18.71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460</v>
      </c>
      <c r="X129" s="811"/>
      <c r="Y129" s="811"/>
      <c r="Z129" s="812"/>
      <c r="AA129" s="813">
        <v>8152051</v>
      </c>
      <c r="AB129" s="814"/>
      <c r="AC129" s="814"/>
      <c r="AD129" s="814"/>
      <c r="AE129" s="815"/>
      <c r="AF129" s="816">
        <v>8086662</v>
      </c>
      <c r="AG129" s="814"/>
      <c r="AH129" s="814"/>
      <c r="AI129" s="814"/>
      <c r="AJ129" s="815"/>
      <c r="AK129" s="816">
        <v>8146686</v>
      </c>
      <c r="AL129" s="814"/>
      <c r="AM129" s="814"/>
      <c r="AN129" s="814"/>
      <c r="AO129" s="815"/>
      <c r="AP129" s="817"/>
      <c r="AQ129" s="818"/>
      <c r="AR129" s="818"/>
      <c r="AS129" s="818"/>
      <c r="AT129" s="819"/>
      <c r="AU129" s="235"/>
      <c r="AV129" s="235"/>
      <c r="AW129" s="235"/>
      <c r="AX129" s="802" t="s">
        <v>461</v>
      </c>
      <c r="AY129" s="798"/>
      <c r="AZ129" s="798"/>
      <c r="BA129" s="798"/>
      <c r="BB129" s="798"/>
      <c r="BC129" s="798"/>
      <c r="BD129" s="798"/>
      <c r="BE129" s="799"/>
      <c r="BF129" s="803">
        <v>13.8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463</v>
      </c>
      <c r="X130" s="811"/>
      <c r="Y130" s="811"/>
      <c r="Z130" s="812"/>
      <c r="AA130" s="813">
        <v>1689176</v>
      </c>
      <c r="AB130" s="814"/>
      <c r="AC130" s="814"/>
      <c r="AD130" s="814"/>
      <c r="AE130" s="815"/>
      <c r="AF130" s="816">
        <v>1728548</v>
      </c>
      <c r="AG130" s="814"/>
      <c r="AH130" s="814"/>
      <c r="AI130" s="814"/>
      <c r="AJ130" s="815"/>
      <c r="AK130" s="816">
        <v>1603181</v>
      </c>
      <c r="AL130" s="814"/>
      <c r="AM130" s="814"/>
      <c r="AN130" s="814"/>
      <c r="AO130" s="815"/>
      <c r="AP130" s="817"/>
      <c r="AQ130" s="818"/>
      <c r="AR130" s="818"/>
      <c r="AS130" s="818"/>
      <c r="AT130" s="819"/>
      <c r="AU130" s="235"/>
      <c r="AV130" s="235"/>
      <c r="AW130" s="235"/>
      <c r="AX130" s="781" t="s">
        <v>464</v>
      </c>
      <c r="AY130" s="782"/>
      <c r="AZ130" s="782"/>
      <c r="BA130" s="782"/>
      <c r="BB130" s="782"/>
      <c r="BC130" s="782"/>
      <c r="BD130" s="782"/>
      <c r="BE130" s="783"/>
      <c r="BF130" s="735">
        <v>142.30000000000001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465</v>
      </c>
      <c r="X131" s="744"/>
      <c r="Y131" s="744"/>
      <c r="Z131" s="745"/>
      <c r="AA131" s="746">
        <v>6462875</v>
      </c>
      <c r="AB131" s="747"/>
      <c r="AC131" s="747"/>
      <c r="AD131" s="747"/>
      <c r="AE131" s="748"/>
      <c r="AF131" s="749">
        <v>6358114</v>
      </c>
      <c r="AG131" s="747"/>
      <c r="AH131" s="747"/>
      <c r="AI131" s="747"/>
      <c r="AJ131" s="748"/>
      <c r="AK131" s="749">
        <v>6543505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467</v>
      </c>
      <c r="W132" s="767"/>
      <c r="X132" s="767"/>
      <c r="Y132" s="767"/>
      <c r="Z132" s="768"/>
      <c r="AA132" s="769">
        <v>13.062978940000001</v>
      </c>
      <c r="AB132" s="770"/>
      <c r="AC132" s="770"/>
      <c r="AD132" s="770"/>
      <c r="AE132" s="771"/>
      <c r="AF132" s="772">
        <v>13.89791061</v>
      </c>
      <c r="AG132" s="770"/>
      <c r="AH132" s="770"/>
      <c r="AI132" s="770"/>
      <c r="AJ132" s="771"/>
      <c r="AK132" s="772">
        <v>14.48694545</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468</v>
      </c>
      <c r="W133" s="776"/>
      <c r="X133" s="776"/>
      <c r="Y133" s="776"/>
      <c r="Z133" s="777"/>
      <c r="AA133" s="778">
        <v>12.1</v>
      </c>
      <c r="AB133" s="779"/>
      <c r="AC133" s="779"/>
      <c r="AD133" s="779"/>
      <c r="AE133" s="780"/>
      <c r="AF133" s="778">
        <v>13</v>
      </c>
      <c r="AG133" s="779"/>
      <c r="AH133" s="779"/>
      <c r="AI133" s="779"/>
      <c r="AJ133" s="780"/>
      <c r="AK133" s="778">
        <v>13.8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25" zoomScaleNormal="85" zoomScaleSheetLayoutView="55" workbookViewId="0">
      <selection activeCell="L93" sqref="L93"/>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28"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5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49" t="s">
        <v>471</v>
      </c>
      <c r="L7" s="254"/>
      <c r="M7" s="255" t="s">
        <v>472</v>
      </c>
      <c r="N7" s="256"/>
    </row>
    <row r="8" spans="1:16">
      <c r="A8" s="248"/>
      <c r="B8" s="244"/>
      <c r="C8" s="244"/>
      <c r="D8" s="244"/>
      <c r="E8" s="244"/>
      <c r="F8" s="244"/>
      <c r="G8" s="257"/>
      <c r="H8" s="258"/>
      <c r="I8" s="258"/>
      <c r="J8" s="259"/>
      <c r="K8" s="1150"/>
      <c r="L8" s="260" t="s">
        <v>473</v>
      </c>
      <c r="M8" s="261" t="s">
        <v>474</v>
      </c>
      <c r="N8" s="262" t="s">
        <v>475</v>
      </c>
    </row>
    <row r="9" spans="1:16">
      <c r="A9" s="248"/>
      <c r="B9" s="244"/>
      <c r="C9" s="244"/>
      <c r="D9" s="244"/>
      <c r="E9" s="244"/>
      <c r="F9" s="244"/>
      <c r="G9" s="1163" t="s">
        <v>476</v>
      </c>
      <c r="H9" s="1164"/>
      <c r="I9" s="1164"/>
      <c r="J9" s="1165"/>
      <c r="K9" s="263">
        <v>1926798</v>
      </c>
      <c r="L9" s="264">
        <v>63271</v>
      </c>
      <c r="M9" s="265">
        <v>71916</v>
      </c>
      <c r="N9" s="266">
        <v>-12</v>
      </c>
    </row>
    <row r="10" spans="1:16">
      <c r="A10" s="248"/>
      <c r="B10" s="244"/>
      <c r="C10" s="244"/>
      <c r="D10" s="244"/>
      <c r="E10" s="244"/>
      <c r="F10" s="244"/>
      <c r="G10" s="1163" t="s">
        <v>477</v>
      </c>
      <c r="H10" s="1164"/>
      <c r="I10" s="1164"/>
      <c r="J10" s="1165"/>
      <c r="K10" s="267">
        <v>242441</v>
      </c>
      <c r="L10" s="268">
        <v>7961</v>
      </c>
      <c r="M10" s="269">
        <v>7911</v>
      </c>
      <c r="N10" s="270">
        <v>0.6</v>
      </c>
    </row>
    <row r="11" spans="1:16" ht="13.5" customHeight="1">
      <c r="A11" s="248"/>
      <c r="B11" s="244"/>
      <c r="C11" s="244"/>
      <c r="D11" s="244"/>
      <c r="E11" s="244"/>
      <c r="F11" s="244"/>
      <c r="G11" s="1163" t="s">
        <v>478</v>
      </c>
      <c r="H11" s="1164"/>
      <c r="I11" s="1164"/>
      <c r="J11" s="1165"/>
      <c r="K11" s="267">
        <v>291064</v>
      </c>
      <c r="L11" s="268">
        <v>9558</v>
      </c>
      <c r="M11" s="269">
        <v>7787</v>
      </c>
      <c r="N11" s="270">
        <v>22.7</v>
      </c>
    </row>
    <row r="12" spans="1:16" ht="13.5" customHeight="1">
      <c r="A12" s="248"/>
      <c r="B12" s="244"/>
      <c r="C12" s="244"/>
      <c r="D12" s="244"/>
      <c r="E12" s="244"/>
      <c r="F12" s="244"/>
      <c r="G12" s="1163" t="s">
        <v>479</v>
      </c>
      <c r="H12" s="1164"/>
      <c r="I12" s="1164"/>
      <c r="J12" s="1165"/>
      <c r="K12" s="267">
        <v>32714</v>
      </c>
      <c r="L12" s="268">
        <v>1074</v>
      </c>
      <c r="M12" s="269">
        <v>906</v>
      </c>
      <c r="N12" s="270">
        <v>18.5</v>
      </c>
    </row>
    <row r="13" spans="1:16" ht="13.5" customHeight="1">
      <c r="A13" s="248"/>
      <c r="B13" s="244"/>
      <c r="C13" s="244"/>
      <c r="D13" s="244"/>
      <c r="E13" s="244"/>
      <c r="F13" s="244"/>
      <c r="G13" s="1163" t="s">
        <v>480</v>
      </c>
      <c r="H13" s="1164"/>
      <c r="I13" s="1164"/>
      <c r="J13" s="1165"/>
      <c r="K13" s="267" t="s">
        <v>481</v>
      </c>
      <c r="L13" s="268" t="s">
        <v>481</v>
      </c>
      <c r="M13" s="269">
        <v>13</v>
      </c>
      <c r="N13" s="270" t="s">
        <v>481</v>
      </c>
    </row>
    <row r="14" spans="1:16" ht="13.5" customHeight="1">
      <c r="A14" s="248"/>
      <c r="B14" s="244"/>
      <c r="C14" s="244"/>
      <c r="D14" s="244"/>
      <c r="E14" s="244"/>
      <c r="F14" s="244"/>
      <c r="G14" s="1163" t="s">
        <v>482</v>
      </c>
      <c r="H14" s="1164"/>
      <c r="I14" s="1164"/>
      <c r="J14" s="1165"/>
      <c r="K14" s="267">
        <v>68463</v>
      </c>
      <c r="L14" s="268">
        <v>2248</v>
      </c>
      <c r="M14" s="269">
        <v>3077</v>
      </c>
      <c r="N14" s="270">
        <v>-26.9</v>
      </c>
    </row>
    <row r="15" spans="1:16" ht="13.5" customHeight="1">
      <c r="A15" s="248"/>
      <c r="B15" s="244"/>
      <c r="C15" s="244"/>
      <c r="D15" s="244"/>
      <c r="E15" s="244"/>
      <c r="F15" s="244"/>
      <c r="G15" s="1163" t="s">
        <v>483</v>
      </c>
      <c r="H15" s="1164"/>
      <c r="I15" s="1164"/>
      <c r="J15" s="1165"/>
      <c r="K15" s="267">
        <v>61292</v>
      </c>
      <c r="L15" s="268">
        <v>2013</v>
      </c>
      <c r="M15" s="269">
        <v>1653</v>
      </c>
      <c r="N15" s="270">
        <v>21.8</v>
      </c>
    </row>
    <row r="16" spans="1:16">
      <c r="A16" s="248"/>
      <c r="B16" s="244"/>
      <c r="C16" s="244"/>
      <c r="D16" s="244"/>
      <c r="E16" s="244"/>
      <c r="F16" s="244"/>
      <c r="G16" s="1166" t="s">
        <v>484</v>
      </c>
      <c r="H16" s="1167"/>
      <c r="I16" s="1167"/>
      <c r="J16" s="1168"/>
      <c r="K16" s="268">
        <v>-204095</v>
      </c>
      <c r="L16" s="268">
        <v>-6702</v>
      </c>
      <c r="M16" s="269">
        <v>-7483</v>
      </c>
      <c r="N16" s="270">
        <v>-10.4</v>
      </c>
    </row>
    <row r="17" spans="1:16">
      <c r="A17" s="248"/>
      <c r="B17" s="244"/>
      <c r="C17" s="244"/>
      <c r="D17" s="244"/>
      <c r="E17" s="244"/>
      <c r="F17" s="244"/>
      <c r="G17" s="1166" t="s">
        <v>167</v>
      </c>
      <c r="H17" s="1167"/>
      <c r="I17" s="1167"/>
      <c r="J17" s="1168"/>
      <c r="K17" s="268">
        <v>2418677</v>
      </c>
      <c r="L17" s="268">
        <v>79423</v>
      </c>
      <c r="M17" s="269">
        <v>85779</v>
      </c>
      <c r="N17" s="270">
        <v>-7.4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60" t="s">
        <v>489</v>
      </c>
      <c r="H21" s="1161"/>
      <c r="I21" s="1161"/>
      <c r="J21" s="1162"/>
      <c r="K21" s="280">
        <v>7.29</v>
      </c>
      <c r="L21" s="281">
        <v>8.2100000000000009</v>
      </c>
      <c r="M21" s="282">
        <v>-0.92</v>
      </c>
      <c r="N21" s="249"/>
      <c r="O21" s="283"/>
      <c r="P21" s="279"/>
    </row>
    <row r="22" spans="1:16" s="284" customFormat="1">
      <c r="A22" s="279"/>
      <c r="B22" s="249"/>
      <c r="C22" s="249"/>
      <c r="D22" s="249"/>
      <c r="E22" s="249"/>
      <c r="F22" s="249"/>
      <c r="G22" s="1160" t="s">
        <v>490</v>
      </c>
      <c r="H22" s="1161"/>
      <c r="I22" s="1161"/>
      <c r="J22" s="1162"/>
      <c r="K22" s="285">
        <v>98.4</v>
      </c>
      <c r="L22" s="286">
        <v>97</v>
      </c>
      <c r="M22" s="287">
        <v>1.4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49" t="s">
        <v>471</v>
      </c>
      <c r="L30" s="254"/>
      <c r="M30" s="255" t="s">
        <v>472</v>
      </c>
      <c r="N30" s="256"/>
    </row>
    <row r="31" spans="1:16">
      <c r="A31" s="248"/>
      <c r="B31" s="244"/>
      <c r="C31" s="244"/>
      <c r="D31" s="244"/>
      <c r="E31" s="244"/>
      <c r="F31" s="244"/>
      <c r="G31" s="257"/>
      <c r="H31" s="258"/>
      <c r="I31" s="258"/>
      <c r="J31" s="259"/>
      <c r="K31" s="1150"/>
      <c r="L31" s="260" t="s">
        <v>473</v>
      </c>
      <c r="M31" s="261" t="s">
        <v>474</v>
      </c>
      <c r="N31" s="262" t="s">
        <v>475</v>
      </c>
    </row>
    <row r="32" spans="1:16" ht="27" customHeight="1">
      <c r="A32" s="248"/>
      <c r="B32" s="244"/>
      <c r="C32" s="244"/>
      <c r="D32" s="244"/>
      <c r="E32" s="244"/>
      <c r="F32" s="244"/>
      <c r="G32" s="1151" t="s">
        <v>494</v>
      </c>
      <c r="H32" s="1152"/>
      <c r="I32" s="1152"/>
      <c r="J32" s="1153"/>
      <c r="K32" s="294">
        <v>1578319</v>
      </c>
      <c r="L32" s="294">
        <v>51828</v>
      </c>
      <c r="M32" s="295">
        <v>51963</v>
      </c>
      <c r="N32" s="296">
        <v>-0.3</v>
      </c>
    </row>
    <row r="33" spans="1:16" ht="13.5" customHeight="1">
      <c r="A33" s="248"/>
      <c r="B33" s="244"/>
      <c r="C33" s="244"/>
      <c r="D33" s="244"/>
      <c r="E33" s="244"/>
      <c r="F33" s="244"/>
      <c r="G33" s="1151" t="s">
        <v>495</v>
      </c>
      <c r="H33" s="1152"/>
      <c r="I33" s="1152"/>
      <c r="J33" s="1153"/>
      <c r="K33" s="294" t="s">
        <v>481</v>
      </c>
      <c r="L33" s="294" t="s">
        <v>481</v>
      </c>
      <c r="M33" s="295" t="s">
        <v>481</v>
      </c>
      <c r="N33" s="296" t="s">
        <v>481</v>
      </c>
    </row>
    <row r="34" spans="1:16" ht="27" customHeight="1">
      <c r="A34" s="248"/>
      <c r="B34" s="244"/>
      <c r="C34" s="244"/>
      <c r="D34" s="244"/>
      <c r="E34" s="244"/>
      <c r="F34" s="244"/>
      <c r="G34" s="1151" t="s">
        <v>496</v>
      </c>
      <c r="H34" s="1152"/>
      <c r="I34" s="1152"/>
      <c r="J34" s="1153"/>
      <c r="K34" s="294" t="s">
        <v>481</v>
      </c>
      <c r="L34" s="294" t="s">
        <v>481</v>
      </c>
      <c r="M34" s="295">
        <v>71</v>
      </c>
      <c r="N34" s="296" t="s">
        <v>481</v>
      </c>
    </row>
    <row r="35" spans="1:16" ht="27" customHeight="1">
      <c r="A35" s="248"/>
      <c r="B35" s="244"/>
      <c r="C35" s="244"/>
      <c r="D35" s="244"/>
      <c r="E35" s="244"/>
      <c r="F35" s="244"/>
      <c r="G35" s="1151" t="s">
        <v>497</v>
      </c>
      <c r="H35" s="1152"/>
      <c r="I35" s="1152"/>
      <c r="J35" s="1153"/>
      <c r="K35" s="294">
        <v>1273159</v>
      </c>
      <c r="L35" s="294">
        <v>41807</v>
      </c>
      <c r="M35" s="295">
        <v>20847</v>
      </c>
      <c r="N35" s="296">
        <v>100.5</v>
      </c>
    </row>
    <row r="36" spans="1:16" ht="27" customHeight="1">
      <c r="A36" s="248"/>
      <c r="B36" s="244"/>
      <c r="C36" s="244"/>
      <c r="D36" s="244"/>
      <c r="E36" s="244"/>
      <c r="F36" s="244"/>
      <c r="G36" s="1151" t="s">
        <v>498</v>
      </c>
      <c r="H36" s="1152"/>
      <c r="I36" s="1152"/>
      <c r="J36" s="1153"/>
      <c r="K36" s="294">
        <v>13785</v>
      </c>
      <c r="L36" s="294">
        <v>453</v>
      </c>
      <c r="M36" s="295">
        <v>3529</v>
      </c>
      <c r="N36" s="296">
        <v>-87.2</v>
      </c>
    </row>
    <row r="37" spans="1:16" ht="13.5" customHeight="1">
      <c r="A37" s="248"/>
      <c r="B37" s="244"/>
      <c r="C37" s="244"/>
      <c r="D37" s="244"/>
      <c r="E37" s="244"/>
      <c r="F37" s="244"/>
      <c r="G37" s="1151" t="s">
        <v>499</v>
      </c>
      <c r="H37" s="1152"/>
      <c r="I37" s="1152"/>
      <c r="J37" s="1153"/>
      <c r="K37" s="294" t="s">
        <v>481</v>
      </c>
      <c r="L37" s="294" t="s">
        <v>481</v>
      </c>
      <c r="M37" s="295">
        <v>828</v>
      </c>
      <c r="N37" s="296" t="s">
        <v>481</v>
      </c>
    </row>
    <row r="38" spans="1:16" ht="27" customHeight="1">
      <c r="A38" s="248"/>
      <c r="B38" s="244"/>
      <c r="C38" s="244"/>
      <c r="D38" s="244"/>
      <c r="E38" s="244"/>
      <c r="F38" s="244"/>
      <c r="G38" s="1154" t="s">
        <v>500</v>
      </c>
      <c r="H38" s="1155"/>
      <c r="I38" s="1155"/>
      <c r="J38" s="1156"/>
      <c r="K38" s="297" t="s">
        <v>481</v>
      </c>
      <c r="L38" s="297" t="s">
        <v>481</v>
      </c>
      <c r="M38" s="298">
        <v>6</v>
      </c>
      <c r="N38" s="299" t="s">
        <v>481</v>
      </c>
      <c r="O38" s="293"/>
    </row>
    <row r="39" spans="1:16">
      <c r="A39" s="248"/>
      <c r="B39" s="244"/>
      <c r="C39" s="244"/>
      <c r="D39" s="244"/>
      <c r="E39" s="244"/>
      <c r="F39" s="244"/>
      <c r="G39" s="1154" t="s">
        <v>501</v>
      </c>
      <c r="H39" s="1155"/>
      <c r="I39" s="1155"/>
      <c r="J39" s="1156"/>
      <c r="K39" s="300">
        <v>-314128</v>
      </c>
      <c r="L39" s="300">
        <v>-10315</v>
      </c>
      <c r="M39" s="301">
        <v>-4386</v>
      </c>
      <c r="N39" s="302">
        <v>135.19999999999999</v>
      </c>
      <c r="O39" s="293"/>
    </row>
    <row r="40" spans="1:16" ht="27" customHeight="1">
      <c r="A40" s="248"/>
      <c r="B40" s="244"/>
      <c r="C40" s="244"/>
      <c r="D40" s="244"/>
      <c r="E40" s="244"/>
      <c r="F40" s="244"/>
      <c r="G40" s="1151" t="s">
        <v>502</v>
      </c>
      <c r="H40" s="1152"/>
      <c r="I40" s="1152"/>
      <c r="J40" s="1153"/>
      <c r="K40" s="300">
        <v>-1603181</v>
      </c>
      <c r="L40" s="300">
        <v>-52644</v>
      </c>
      <c r="M40" s="301">
        <v>-50220</v>
      </c>
      <c r="N40" s="302">
        <v>4.8</v>
      </c>
      <c r="O40" s="293"/>
    </row>
    <row r="41" spans="1:16">
      <c r="A41" s="248"/>
      <c r="B41" s="244"/>
      <c r="C41" s="244"/>
      <c r="D41" s="244"/>
      <c r="E41" s="244"/>
      <c r="F41" s="244"/>
      <c r="G41" s="1157" t="s">
        <v>278</v>
      </c>
      <c r="H41" s="1158"/>
      <c r="I41" s="1158"/>
      <c r="J41" s="1159"/>
      <c r="K41" s="294">
        <v>947954</v>
      </c>
      <c r="L41" s="300">
        <v>31128</v>
      </c>
      <c r="M41" s="301">
        <v>22638</v>
      </c>
      <c r="N41" s="302">
        <v>37.5</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44" t="s">
        <v>471</v>
      </c>
      <c r="J49" s="1146" t="s">
        <v>506</v>
      </c>
      <c r="K49" s="1147"/>
      <c r="L49" s="1147"/>
      <c r="M49" s="1147"/>
      <c r="N49" s="1148"/>
    </row>
    <row r="50" spans="1:14">
      <c r="A50" s="248"/>
      <c r="B50" s="244"/>
      <c r="C50" s="244"/>
      <c r="D50" s="244"/>
      <c r="E50" s="244"/>
      <c r="F50" s="244"/>
      <c r="G50" s="312"/>
      <c r="H50" s="313"/>
      <c r="I50" s="1145"/>
      <c r="J50" s="314" t="s">
        <v>507</v>
      </c>
      <c r="K50" s="315" t="s">
        <v>508</v>
      </c>
      <c r="L50" s="316" t="s">
        <v>509</v>
      </c>
      <c r="M50" s="317" t="s">
        <v>510</v>
      </c>
      <c r="N50" s="318" t="s">
        <v>511</v>
      </c>
    </row>
    <row r="51" spans="1:14">
      <c r="A51" s="248"/>
      <c r="B51" s="244"/>
      <c r="C51" s="244"/>
      <c r="D51" s="244"/>
      <c r="E51" s="244"/>
      <c r="F51" s="244"/>
      <c r="G51" s="310" t="s">
        <v>512</v>
      </c>
      <c r="H51" s="311"/>
      <c r="I51" s="319">
        <v>1408557</v>
      </c>
      <c r="J51" s="320">
        <v>45522</v>
      </c>
      <c r="K51" s="321">
        <v>49.9</v>
      </c>
      <c r="L51" s="322">
        <v>49094</v>
      </c>
      <c r="M51" s="323">
        <v>-2.9</v>
      </c>
      <c r="N51" s="324">
        <v>52.8</v>
      </c>
    </row>
    <row r="52" spans="1:14">
      <c r="A52" s="248"/>
      <c r="B52" s="244"/>
      <c r="C52" s="244"/>
      <c r="D52" s="244"/>
      <c r="E52" s="244"/>
      <c r="F52" s="244"/>
      <c r="G52" s="325"/>
      <c r="H52" s="326" t="s">
        <v>513</v>
      </c>
      <c r="I52" s="327">
        <v>1213156</v>
      </c>
      <c r="J52" s="328">
        <v>39207</v>
      </c>
      <c r="K52" s="329">
        <v>74.7</v>
      </c>
      <c r="L52" s="330">
        <v>27415</v>
      </c>
      <c r="M52" s="331">
        <v>-4.5999999999999996</v>
      </c>
      <c r="N52" s="332">
        <v>79.3</v>
      </c>
    </row>
    <row r="53" spans="1:14">
      <c r="A53" s="248"/>
      <c r="B53" s="244"/>
      <c r="C53" s="244"/>
      <c r="D53" s="244"/>
      <c r="E53" s="244"/>
      <c r="F53" s="244"/>
      <c r="G53" s="310" t="s">
        <v>514</v>
      </c>
      <c r="H53" s="311"/>
      <c r="I53" s="319">
        <v>1385442</v>
      </c>
      <c r="J53" s="320">
        <v>44617</v>
      </c>
      <c r="K53" s="321">
        <v>-2</v>
      </c>
      <c r="L53" s="322">
        <v>60245</v>
      </c>
      <c r="M53" s="323">
        <v>22.7</v>
      </c>
      <c r="N53" s="324">
        <v>-24.7</v>
      </c>
    </row>
    <row r="54" spans="1:14">
      <c r="A54" s="248"/>
      <c r="B54" s="244"/>
      <c r="C54" s="244"/>
      <c r="D54" s="244"/>
      <c r="E54" s="244"/>
      <c r="F54" s="244"/>
      <c r="G54" s="325"/>
      <c r="H54" s="326" t="s">
        <v>513</v>
      </c>
      <c r="I54" s="327">
        <v>1164049</v>
      </c>
      <c r="J54" s="328">
        <v>37487</v>
      </c>
      <c r="K54" s="329">
        <v>-4.4000000000000004</v>
      </c>
      <c r="L54" s="330">
        <v>33678</v>
      </c>
      <c r="M54" s="331">
        <v>22.8</v>
      </c>
      <c r="N54" s="332">
        <v>-27.2</v>
      </c>
    </row>
    <row r="55" spans="1:14">
      <c r="A55" s="248"/>
      <c r="B55" s="244"/>
      <c r="C55" s="244"/>
      <c r="D55" s="244"/>
      <c r="E55" s="244"/>
      <c r="F55" s="244"/>
      <c r="G55" s="310" t="s">
        <v>515</v>
      </c>
      <c r="H55" s="311"/>
      <c r="I55" s="319">
        <v>1082726</v>
      </c>
      <c r="J55" s="320">
        <v>35005</v>
      </c>
      <c r="K55" s="321">
        <v>-21.5</v>
      </c>
      <c r="L55" s="322">
        <v>68386</v>
      </c>
      <c r="M55" s="323">
        <v>13.5</v>
      </c>
      <c r="N55" s="324">
        <v>-35</v>
      </c>
    </row>
    <row r="56" spans="1:14">
      <c r="A56" s="248"/>
      <c r="B56" s="244"/>
      <c r="C56" s="244"/>
      <c r="D56" s="244"/>
      <c r="E56" s="244"/>
      <c r="F56" s="244"/>
      <c r="G56" s="325"/>
      <c r="H56" s="326" t="s">
        <v>513</v>
      </c>
      <c r="I56" s="327">
        <v>887426</v>
      </c>
      <c r="J56" s="328">
        <v>28691</v>
      </c>
      <c r="K56" s="329">
        <v>-23.5</v>
      </c>
      <c r="L56" s="330">
        <v>35121</v>
      </c>
      <c r="M56" s="331">
        <v>4.3</v>
      </c>
      <c r="N56" s="332">
        <v>-27.8</v>
      </c>
    </row>
    <row r="57" spans="1:14">
      <c r="A57" s="248"/>
      <c r="B57" s="244"/>
      <c r="C57" s="244"/>
      <c r="D57" s="244"/>
      <c r="E57" s="244"/>
      <c r="F57" s="244"/>
      <c r="G57" s="310" t="s">
        <v>516</v>
      </c>
      <c r="H57" s="311"/>
      <c r="I57" s="319">
        <v>1796852</v>
      </c>
      <c r="J57" s="320">
        <v>58606</v>
      </c>
      <c r="K57" s="321">
        <v>67.400000000000006</v>
      </c>
      <c r="L57" s="322">
        <v>81305</v>
      </c>
      <c r="M57" s="323">
        <v>18.899999999999999</v>
      </c>
      <c r="N57" s="324">
        <v>48.5</v>
      </c>
    </row>
    <row r="58" spans="1:14">
      <c r="A58" s="248"/>
      <c r="B58" s="244"/>
      <c r="C58" s="244"/>
      <c r="D58" s="244"/>
      <c r="E58" s="244"/>
      <c r="F58" s="244"/>
      <c r="G58" s="325"/>
      <c r="H58" s="326" t="s">
        <v>513</v>
      </c>
      <c r="I58" s="327">
        <v>1020600</v>
      </c>
      <c r="J58" s="328">
        <v>33288</v>
      </c>
      <c r="K58" s="329">
        <v>16</v>
      </c>
      <c r="L58" s="330">
        <v>48720</v>
      </c>
      <c r="M58" s="331">
        <v>38.700000000000003</v>
      </c>
      <c r="N58" s="332">
        <v>-22.7</v>
      </c>
    </row>
    <row r="59" spans="1:14">
      <c r="A59" s="248"/>
      <c r="B59" s="244"/>
      <c r="C59" s="244"/>
      <c r="D59" s="244"/>
      <c r="E59" s="244"/>
      <c r="F59" s="244"/>
      <c r="G59" s="310" t="s">
        <v>517</v>
      </c>
      <c r="H59" s="311"/>
      <c r="I59" s="319">
        <v>4321994</v>
      </c>
      <c r="J59" s="320">
        <v>141923</v>
      </c>
      <c r="K59" s="321">
        <v>142.19999999999999</v>
      </c>
      <c r="L59" s="322">
        <v>81768</v>
      </c>
      <c r="M59" s="323">
        <v>0.6</v>
      </c>
      <c r="N59" s="324">
        <v>141.6</v>
      </c>
    </row>
    <row r="60" spans="1:14">
      <c r="A60" s="248"/>
      <c r="B60" s="244"/>
      <c r="C60" s="244"/>
      <c r="D60" s="244"/>
      <c r="E60" s="244"/>
      <c r="F60" s="244"/>
      <c r="G60" s="325"/>
      <c r="H60" s="326" t="s">
        <v>513</v>
      </c>
      <c r="I60" s="333">
        <v>2353019</v>
      </c>
      <c r="J60" s="328">
        <v>77267</v>
      </c>
      <c r="K60" s="329">
        <v>132.1</v>
      </c>
      <c r="L60" s="330">
        <v>37917</v>
      </c>
      <c r="M60" s="331">
        <v>-22.2</v>
      </c>
      <c r="N60" s="332">
        <v>154.30000000000001</v>
      </c>
    </row>
    <row r="61" spans="1:14">
      <c r="A61" s="248"/>
      <c r="B61" s="244"/>
      <c r="C61" s="244"/>
      <c r="D61" s="244"/>
      <c r="E61" s="244"/>
      <c r="F61" s="244"/>
      <c r="G61" s="310" t="s">
        <v>518</v>
      </c>
      <c r="H61" s="334"/>
      <c r="I61" s="335">
        <v>1999114</v>
      </c>
      <c r="J61" s="336">
        <v>65135</v>
      </c>
      <c r="K61" s="337">
        <v>47.2</v>
      </c>
      <c r="L61" s="338">
        <v>68160</v>
      </c>
      <c r="M61" s="339">
        <v>10.6</v>
      </c>
      <c r="N61" s="324">
        <v>36.6</v>
      </c>
    </row>
    <row r="62" spans="1:14">
      <c r="A62" s="248"/>
      <c r="B62" s="244"/>
      <c r="C62" s="244"/>
      <c r="D62" s="244"/>
      <c r="E62" s="244"/>
      <c r="F62" s="244"/>
      <c r="G62" s="325"/>
      <c r="H62" s="326" t="s">
        <v>513</v>
      </c>
      <c r="I62" s="327">
        <v>1327650</v>
      </c>
      <c r="J62" s="328">
        <v>43188</v>
      </c>
      <c r="K62" s="329">
        <v>39</v>
      </c>
      <c r="L62" s="330">
        <v>36570</v>
      </c>
      <c r="M62" s="331">
        <v>7.8</v>
      </c>
      <c r="N62" s="332">
        <v>31.2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election activeCell="R45" sqref="R45"/>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77" zoomScaleNormal="77" zoomScaleSheetLayoutView="55" workbookViewId="0">
      <selection activeCell="I93" sqref="I9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9" t="s">
        <v>3</v>
      </c>
      <c r="D47" s="1169"/>
      <c r="E47" s="1170"/>
      <c r="F47" s="11">
        <v>33.86</v>
      </c>
      <c r="G47" s="12">
        <v>33.979999999999997</v>
      </c>
      <c r="H47" s="12">
        <v>34.4</v>
      </c>
      <c r="I47" s="12">
        <v>32.6</v>
      </c>
      <c r="J47" s="13">
        <v>29.64</v>
      </c>
    </row>
    <row r="48" spans="2:10" ht="57.75" customHeight="1">
      <c r="B48" s="14"/>
      <c r="C48" s="1171" t="s">
        <v>4</v>
      </c>
      <c r="D48" s="1171"/>
      <c r="E48" s="1172"/>
      <c r="F48" s="15">
        <v>4.24</v>
      </c>
      <c r="G48" s="16">
        <v>5.14</v>
      </c>
      <c r="H48" s="16">
        <v>5.5</v>
      </c>
      <c r="I48" s="16">
        <v>6.29</v>
      </c>
      <c r="J48" s="17">
        <v>6.29</v>
      </c>
    </row>
    <row r="49" spans="2:10" ht="57.75" customHeight="1" thickBot="1">
      <c r="B49" s="18"/>
      <c r="C49" s="1173" t="s">
        <v>5</v>
      </c>
      <c r="D49" s="1173"/>
      <c r="E49" s="1174"/>
      <c r="F49" s="19">
        <v>2.06</v>
      </c>
      <c r="G49" s="20">
        <v>0.73</v>
      </c>
      <c r="H49" s="20">
        <v>0.55000000000000004</v>
      </c>
      <c r="I49" s="20" t="s">
        <v>525</v>
      </c>
      <c r="J49" s="21" t="s">
        <v>526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石井 義宏</cp:lastModifiedBy>
  <cp:lastPrinted>2017-03-29T02:13:32Z</cp:lastPrinted>
  <dcterms:created xsi:type="dcterms:W3CDTF">2017-02-15T20:40:50Z</dcterms:created>
  <dcterms:modified xsi:type="dcterms:W3CDTF">2017-04-05T06:12:00Z</dcterms:modified>
  <cp:category/>
</cp:coreProperties>
</file>