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105" windowWidth="14940" windowHeight="7830" tabRatio="86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AM36" i="9"/>
  <c r="CO35" i="9"/>
  <c r="AM35" i="9"/>
  <c r="CO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U34" i="9" s="1"/>
  <c r="U35" i="9" s="1"/>
  <c r="U36" i="9" s="1"/>
  <c r="AM34" i="9" l="1"/>
  <c r="BE34" i="9" s="1"/>
  <c r="BE35" i="9" s="1"/>
  <c r="BE36" i="9" s="1"/>
  <c r="BW34" i="9" l="1"/>
  <c r="BW35" i="9" s="1"/>
  <c r="BW36" i="9" s="1"/>
  <c r="BW37" i="9" s="1"/>
  <c r="BW38" i="9" s="1"/>
  <c r="BW39" i="9" s="1"/>
  <c r="BW40" i="9" s="1"/>
  <c r="BW41" i="9" s="1"/>
  <c r="BW42" i="9" s="1"/>
  <c r="BW43" i="9" s="1"/>
</calcChain>
</file>

<file path=xl/sharedStrings.xml><?xml version="1.0" encoding="utf-8"?>
<sst xmlns="http://schemas.openxmlformats.org/spreadsheetml/2006/main" count="1018" uniqueCount="551">
  <si>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</si>
  <si>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</si>
  <si>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</si>
  <si>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</si>
  <si>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</si>
  <si>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</si>
  <si>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</si>
  <si>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</si>
  <si>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</si>
  <si>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</si>
  <si>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</si>
  <si>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</si>
  <si>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</si>
  <si>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</si>
  <si>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</si>
  <si>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</si>
  <si>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</si>
  <si>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</si>
  <si>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</si>
  <si>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</si>
  <si>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</si>
  <si>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</si>
  <si>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</si>
  <si>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</si>
  <si>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</si>
  <si>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</si>
  <si>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</si>
  <si>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</si>
  <si>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</si>
  <si>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</si>
  <si>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</si>
  <si>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</si>
  <si>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</si>
  <si>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</si>
  <si>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</si>
  <si>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</si>
  <si>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</si>
  <si>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</si>
  <si>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</si>
  <si>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</si>
  <si>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</si>
  <si>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</si>
  <si>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</si>
  <si>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</si>
  <si>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</si>
  <si>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</si>
  <si>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</si>
  <si>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</si>
  <si>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</si>
  <si>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</si>
  <si>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</si>
  <si>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</si>
  <si>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</si>
  <si>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</si>
  <si>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</si>
  <si>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</si>
  <si>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</si>
  <si>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</si>
  <si>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</si>
  <si>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</si>
  <si>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</si>
  <si>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</si>
  <si>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</si>
  <si>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</si>
  <si>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</si>
  <si>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</si>
  <si>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</si>
  <si>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</si>
  <si>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</si>
  <si>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Ⅳ－２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</si>
  <si>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</si>
  <si>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</si>
  <si>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</si>
  <si>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</si>
  <si>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</si>
  <si>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</si>
  <si>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</si>
  <si>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</si>
  <si>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</si>
  <si>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</si>
  <si>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</si>
  <si>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</si>
  <si>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上郡町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</si>
  <si>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</si>
  <si>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</si>
  <si>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</si>
  <si>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</si>
  <si>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</si>
  <si>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</si>
  <si>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</si>
  <si>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</si>
  <si>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</si>
  <si>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</si>
  <si>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</si>
  <si>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</si>
  <si>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</si>
  <si>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</si>
  <si>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</si>
  <si>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</si>
  <si>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</si>
  <si>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</si>
  <si>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</si>
  <si>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</si>
  <si>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</si>
  <si>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</si>
  <si>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</si>
  <si>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</si>
  <si>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</si>
  <si>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</si>
  <si>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</si>
  <si>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</si>
  <si>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</si>
  <si>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</si>
  <si>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</si>
  <si>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</si>
  <si>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</si>
  <si>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</si>
  <si>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</si>
  <si>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</si>
  <si>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</si>
  <si>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</si>
  <si>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</si>
  <si>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</si>
  <si>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</si>
  <si>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</si>
  <si>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</si>
  <si>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</si>
  <si>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</si>
  <si>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</si>
  <si>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</si>
  <si>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</si>
  <si>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</si>
  <si>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</si>
  <si>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</si>
  <si>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</si>
  <si>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</si>
  <si>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</si>
  <si>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</si>
  <si>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</si>
  <si>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</si>
  <si>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</si>
  <si>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</si>
  <si>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</si>
  <si>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</si>
  <si>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</si>
  <si>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</si>
  <si>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</si>
  <si>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</si>
  <si>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</si>
  <si>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</si>
  <si>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</si>
  <si>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</si>
  <si>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</si>
  <si>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</si>
  <si>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</si>
  <si>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</si>
  <si>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</si>
  <si>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</si>
  <si>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</si>
  <si>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</si>
  <si>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</si>
  <si>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</si>
  <si>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</si>
  <si>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</si>
  <si>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</si>
  <si>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</si>
  <si>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</si>
  <si>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</si>
  <si>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</si>
  <si>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</si>
  <si>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</si>
  <si>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</si>
  <si>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</si>
  <si>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</si>
  <si>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</si>
  <si>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</si>
  <si>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</si>
  <si>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</si>
  <si>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</si>
  <si>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</si>
  <si>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</si>
  <si>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</si>
  <si>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</si>
  <si>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</si>
  <si>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</si>
  <si>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</si>
  <si>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</si>
  <si>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</si>
  <si>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</si>
  <si>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</si>
  <si>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</si>
  <si>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</si>
  <si>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</si>
  <si>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</si>
  <si>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兵庫県上郡町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</si>
  <si>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</si>
  <si>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</si>
  <si>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</si>
  <si>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</si>
  <si>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</si>
  <si>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</si>
  <si>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</si>
  <si>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</si>
  <si>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</si>
  <si>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</si>
  <si>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</si>
  <si>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</si>
  <si>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</si>
  <si>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</si>
  <si>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</si>
  <si>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</si>
  <si>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</si>
  <si>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</si>
  <si>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</si>
  <si>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</si>
  <si>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</si>
  <si>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</si>
  <si>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</si>
  <si>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</si>
  <si>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</si>
  <si>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</si>
  <si>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</si>
  <si>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</si>
  <si>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</si>
  <si>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</si>
  <si>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</si>
  <si>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</si>
  <si>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</si>
  <si>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</si>
  <si>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</si>
  <si>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</si>
  <si>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</si>
  <si>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</si>
  <si>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</si>
  <si>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</si>
  <si>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</si>
  <si>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</si>
  <si>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</si>
  <si>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</si>
  <si>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</si>
  <si>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</si>
  <si>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</si>
  <si>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</si>
  <si>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</si>
  <si>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</si>
  <si>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</si>
  <si>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</si>
  <si>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</si>
  <si>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</si>
  <si>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</si>
  <si>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</si>
  <si>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</si>
  <si>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</si>
  <si>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</si>
  <si>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</si>
  <si>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</si>
  <si>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</si>
  <si>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</si>
  <si>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</si>
  <si>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</si>
  <si>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</si>
  <si>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</si>
  <si>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</si>
  <si>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</si>
  <si>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</si>
  <si>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</si>
  <si>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</si>
  <si>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</si>
  <si>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</si>
  <si>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</si>
  <si>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</si>
  <si>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</si>
  <si>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</si>
  <si>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</si>
  <si>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</si>
  <si>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</si>
  <si>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</si>
  <si>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</si>
  <si>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</si>
  <si>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</si>
  <si>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</si>
  <si>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</si>
  <si>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</si>
  <si>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</si>
  <si>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</si>
  <si>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</si>
  <si>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</si>
  <si>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</si>
  <si>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</si>
  <si>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</si>
  <si>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</si>
  <si>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</si>
  <si>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</si>
  <si>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</si>
  <si>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</si>
  <si>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</si>
  <si>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</si>
  <si>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</si>
  <si>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</si>
  <si>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</si>
  <si>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</si>
  <si>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</si>
  <si>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</si>
  <si>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</si>
  <si>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</si>
  <si>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</si>
  <si>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</si>
  <si>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</si>
  <si>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</si>
  <si>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</si>
  <si>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</si>
  <si>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</si>
  <si>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</si>
  <si>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</si>
  <si>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</si>
  <si>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</si>
  <si>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</si>
  <si>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</si>
  <si>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</si>
  <si>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</si>
  <si>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</si>
  <si>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</si>
  <si>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</si>
  <si>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</si>
  <si>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</si>
  <si>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</si>
  <si>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</si>
  <si>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</si>
  <si>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</si>
  <si>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</si>
  <si>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</si>
  <si>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</si>
  <si>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</si>
  <si>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</si>
  <si>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</si>
  <si>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</si>
  <si>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</si>
  <si>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</si>
  <si>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</si>
  <si>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</si>
  <si>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</si>
  <si>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</si>
  <si>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</si>
  <si>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</si>
  <si>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</si>
  <si>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兵庫県上郡町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</si>
  <si>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</si>
  <si>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</si>
  <si>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</si>
  <si>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</si>
  <si>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</si>
  <si>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</si>
  <si>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</si>
  <si>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</si>
  <si>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</si>
  <si>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</si>
  <si>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</si>
  <si>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</si>
  <si>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</si>
  <si>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</si>
  <si>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</si>
  <si>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</si>
  <si>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</si>
  <si>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</si>
  <si>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</si>
  <si>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</si>
  <si>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特別会計公営墓園事業</t>
    <phoneticPr fontId="5"/>
  </si>
  <si>
    <t>特別会計ケーブルテレビ管理運営事業</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</si>
  <si>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</si>
  <si>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</si>
  <si>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</si>
  <si>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</si>
  <si>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</si>
  <si>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</si>
  <si>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</si>
  <si>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</si>
  <si>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</si>
  <si>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</si>
  <si>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</si>
  <si>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</si>
  <si>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</si>
  <si>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特別会計国民健康保険事業（事業勘定）</t>
    <phoneticPr fontId="5"/>
  </si>
  <si>
    <t>特別会計介護保険事業</t>
    <phoneticPr fontId="5"/>
  </si>
  <si>
    <t>特別会計後期高齢者医療事業</t>
    <phoneticPr fontId="5"/>
  </si>
  <si>
    <t>上郡町上水道事業会計</t>
    <phoneticPr fontId="5"/>
  </si>
  <si>
    <t>法適用企業</t>
    <phoneticPr fontId="5"/>
  </si>
  <si>
    <t>特別会計簡易水道事業</t>
    <phoneticPr fontId="5"/>
  </si>
  <si>
    <t>法非適用企業</t>
    <phoneticPr fontId="5"/>
  </si>
  <si>
    <t>特別会計公共下水道事業</t>
    <phoneticPr fontId="5"/>
  </si>
  <si>
    <t>特別会計農業集落排水事業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</si>
  <si>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</si>
  <si>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</si>
  <si>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</si>
  <si>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</si>
  <si>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</si>
  <si>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</si>
  <si>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</si>
  <si>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</si>
  <si>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</si>
  <si>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</si>
  <si>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</si>
  <si>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</si>
  <si>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</si>
  <si>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</si>
  <si>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</si>
  <si>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</si>
  <si>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</si>
  <si>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</si>
  <si>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</si>
  <si>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</si>
  <si>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</si>
  <si>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</si>
  <si>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</si>
  <si>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</si>
  <si>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</si>
  <si>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</si>
  <si>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</si>
  <si>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</si>
  <si>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</si>
  <si>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</si>
  <si>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</si>
  <si>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</si>
  <si>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</si>
  <si>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</si>
  <si>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</si>
  <si>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</si>
  <si>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</si>
  <si>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</si>
  <si>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</si>
  <si>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</si>
  <si>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</si>
  <si>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</si>
  <si>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</si>
  <si>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</si>
  <si>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</si>
  <si>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</si>
  <si>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</si>
  <si>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</si>
  <si>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</si>
  <si>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</si>
  <si>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</si>
  <si>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</si>
  <si>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</si>
  <si>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</si>
  <si>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</si>
  <si>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</si>
  <si>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</si>
  <si>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</si>
  <si>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</si>
  <si>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</si>
  <si>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</si>
  <si>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</si>
  <si>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</si>
  <si>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</si>
  <si>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</si>
  <si>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</si>
  <si>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</si>
  <si>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</si>
  <si>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</si>
  <si>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</si>
  <si>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</si>
  <si>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</si>
  <si>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</si>
  <si>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</si>
  <si>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</si>
  <si>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</si>
  <si>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</si>
  <si>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</si>
  <si>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</si>
  <si>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</si>
  <si>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</si>
  <si>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</si>
  <si>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</si>
  <si>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</si>
  <si>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</si>
  <si>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</si>
  <si>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</si>
  <si>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</si>
  <si>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</si>
  <si>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</si>
  <si>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</si>
  <si>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</si>
  <si>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</si>
  <si>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</si>
  <si>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</si>
  <si>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</si>
  <si>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</si>
  <si>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</si>
  <si>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</si>
  <si>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</si>
  <si>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</si>
  <si>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</si>
  <si>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</si>
  <si>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</si>
  <si>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</si>
  <si>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</si>
  <si>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</si>
  <si>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</si>
  <si>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</si>
  <si>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</si>
  <si>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</si>
  <si>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</si>
  <si>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</si>
  <si>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</si>
  <si>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</si>
  <si>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</si>
  <si>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</si>
  <si>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</si>
  <si>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</si>
  <si>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</si>
  <si>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</si>
  <si>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</si>
  <si>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</si>
  <si>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</si>
  <si>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</si>
  <si>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</si>
  <si>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</si>
  <si>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</si>
  <si>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</si>
  <si>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</si>
  <si>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</si>
  <si>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</si>
  <si>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1.17</t>
  </si>
  <si>
    <t>▲ 2.48</t>
  </si>
  <si>
    <t>▲ 4.51</t>
  </si>
  <si>
    <t>▲ 6.92</t>
  </si>
  <si>
    <t>上郡町上水道事業会計</t>
  </si>
  <si>
    <t>一般会計</t>
  </si>
  <si>
    <t>特別会計ケーブルテレビ管理運営事業</t>
  </si>
  <si>
    <t>特別会計介護保険事業</t>
  </si>
  <si>
    <t>特別会計国民健康保険事業（事業勘定）</t>
  </si>
  <si>
    <t>特別会計簡易水道事業</t>
  </si>
  <si>
    <t>特別会計公共下水道事業</t>
  </si>
  <si>
    <t>特別会計農業集落排水事業</t>
  </si>
  <si>
    <t>その他会計（赤字）</t>
  </si>
  <si>
    <t>その他会計（黒字）</t>
  </si>
  <si>
    <t>播磨高原広域事務組合（一般会計）</t>
    <rPh sb="0" eb="2">
      <t>ハリマ</t>
    </rPh>
    <rPh sb="2" eb="4">
      <t>コウゲン</t>
    </rPh>
    <rPh sb="4" eb="6">
      <t>コウイキ</t>
    </rPh>
    <rPh sb="6" eb="8">
      <t>ジム</t>
    </rPh>
    <rPh sb="8" eb="10">
      <t>クミアイ</t>
    </rPh>
    <rPh sb="11" eb="13">
      <t>イッパン</t>
    </rPh>
    <rPh sb="13" eb="15">
      <t>カイケイ</t>
    </rPh>
    <phoneticPr fontId="2"/>
  </si>
  <si>
    <t>播磨高原広域事務組合（上水道事業会計）</t>
    <rPh sb="0" eb="2">
      <t>ハリマ</t>
    </rPh>
    <rPh sb="2" eb="4">
      <t>コウゲン</t>
    </rPh>
    <rPh sb="4" eb="6">
      <t>コウイキ</t>
    </rPh>
    <rPh sb="6" eb="8">
      <t>ジム</t>
    </rPh>
    <rPh sb="8" eb="10">
      <t>クミアイ</t>
    </rPh>
    <rPh sb="11" eb="14">
      <t>ジョウスイドウ</t>
    </rPh>
    <rPh sb="14" eb="16">
      <t>ジギョウ</t>
    </rPh>
    <rPh sb="16" eb="18">
      <t>カイケイ</t>
    </rPh>
    <phoneticPr fontId="2"/>
  </si>
  <si>
    <t>播磨高原広域事務組合（下水道事業会計）</t>
    <rPh sb="0" eb="2">
      <t>ハリマ</t>
    </rPh>
    <rPh sb="2" eb="4">
      <t>コウゲン</t>
    </rPh>
    <rPh sb="4" eb="6">
      <t>コウイキ</t>
    </rPh>
    <rPh sb="6" eb="8">
      <t>ジム</t>
    </rPh>
    <rPh sb="8" eb="10">
      <t>クミアイ</t>
    </rPh>
    <rPh sb="11" eb="14">
      <t>ゲスイドウ</t>
    </rPh>
    <rPh sb="14" eb="16">
      <t>ジギョウ</t>
    </rPh>
    <rPh sb="16" eb="18">
      <t>カイケイ</t>
    </rPh>
    <phoneticPr fontId="2"/>
  </si>
  <si>
    <t>にしはりま環境事務組合（一般会計）</t>
    <rPh sb="5" eb="7">
      <t>カンキョウ</t>
    </rPh>
    <rPh sb="7" eb="9">
      <t>ジム</t>
    </rPh>
    <rPh sb="9" eb="11">
      <t>クミアイ</t>
    </rPh>
    <rPh sb="12" eb="14">
      <t>イッパン</t>
    </rPh>
    <rPh sb="14" eb="16">
      <t>カイケイ</t>
    </rPh>
    <phoneticPr fontId="2"/>
  </si>
  <si>
    <t>安室ダム水道用水供給企業団</t>
    <rPh sb="0" eb="2">
      <t>ヤスムロ</t>
    </rPh>
    <rPh sb="4" eb="7">
      <t>スイドウヨウ</t>
    </rPh>
    <rPh sb="7" eb="8">
      <t>スイ</t>
    </rPh>
    <rPh sb="8" eb="10">
      <t>キョウキュウ</t>
    </rPh>
    <rPh sb="10" eb="12">
      <t>キギョウ</t>
    </rPh>
    <rPh sb="12" eb="13">
      <t>ダン</t>
    </rPh>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</si>
  <si>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</si>
  <si>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兵庫県市町交通災害共済組合</t>
    <rPh sb="0" eb="3">
      <t>ヒョウゴケン</t>
    </rPh>
    <rPh sb="3" eb="5">
      <t>シチョウ</t>
    </rPh>
    <rPh sb="5" eb="7">
      <t>コウツウ</t>
    </rPh>
    <rPh sb="7" eb="9">
      <t>サイガイ</t>
    </rPh>
    <rPh sb="9" eb="11">
      <t>キョウサイ</t>
    </rPh>
    <rPh sb="11" eb="13">
      <t>クミアイ</t>
    </rPh>
    <phoneticPr fontId="2"/>
  </si>
  <si>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</si>
  <si>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</si>
  <si>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</si>
  <si>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t>
    <phoneticPr fontId="2"/>
  </si>
  <si>
    <t>法適用企業</t>
    <rPh sb="0" eb="1">
      <t>ホウ</t>
    </rPh>
    <rPh sb="1" eb="3">
      <t>テキヨウ</t>
    </rPh>
    <rPh sb="3" eb="5">
      <t>キギョウ</t>
    </rPh>
    <phoneticPr fontId="2"/>
  </si>
  <si>
    <t>赤相農業共済組合</t>
    <rPh sb="0" eb="1">
      <t>アカ</t>
    </rPh>
    <rPh sb="1" eb="2">
      <t>アイ</t>
    </rPh>
    <rPh sb="2" eb="4">
      <t>ノウギョウ</t>
    </rPh>
    <rPh sb="4" eb="6">
      <t>キョウサイ</t>
    </rPh>
    <rPh sb="6" eb="8">
      <t>クミアイ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</si>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</sst>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2"/>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64717</c:v>
                </c:pt>
                <c:pt idx="1">
                  <c:v>61557</c:v>
                </c:pt>
                <c:pt idx="2">
                  <c:v>69806</c:v>
                </c:pt>
                <c:pt idx="3">
                  <c:v>74444</c:v>
                </c:pt>
                <c:pt idx="4">
                  <c:v>85205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62284</c:v>
                </c:pt>
                <c:pt idx="1">
                  <c:v>41019</c:v>
                </c:pt>
                <c:pt idx="2">
                  <c:v>52640</c:v>
                </c:pt>
                <c:pt idx="3">
                  <c:v>52625</c:v>
                </c:pt>
                <c:pt idx="4">
                  <c:v>30368</c:v>
                </c:pt>
              </c:numCache>
            </c:numRef>
          </c:val>
          <c:smooth val="0"/>
        </c:ser>
        <c:dLbls>
          <c:showLegendKey val="0"/>
          <c:showVal val="0"/>
          <c:showCatName val="0"/>
          <c:showSerName val="0"/>
          <c:showPercent val="0"/>
          <c:showBubbleSize val="0"/>
        </c:dLbls>
        <c:marker val="1"/>
        <c:smooth val="0"/>
        <c:axId val="168466304"/>
        <c:axId val="168480768"/>
      </c:lineChart>
      <c:catAx>
        <c:axId val="16846630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8480768"/>
        <c:crosses val="autoZero"/>
        <c:auto val="1"/>
        <c:lblAlgn val="ctr"/>
        <c:lblOffset val="100"/>
        <c:tickLblSkip val="1"/>
        <c:tickMarkSkip val="1"/>
        <c:noMultiLvlLbl val="0"/>
      </c:catAx>
      <c:valAx>
        <c:axId val="168480768"/>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84663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76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2.2599999999999998</c:v>
                </c:pt>
                <c:pt idx="1">
                  <c:v>3.02</c:v>
                </c:pt>
                <c:pt idx="2">
                  <c:v>1.57</c:v>
                </c:pt>
                <c:pt idx="3">
                  <c:v>3.41</c:v>
                </c:pt>
                <c:pt idx="4">
                  <c:v>2.19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13.44</c:v>
                </c:pt>
                <c:pt idx="1">
                  <c:v>11.31</c:v>
                </c:pt>
                <c:pt idx="2">
                  <c:v>9.94</c:v>
                </c:pt>
                <c:pt idx="3">
                  <c:v>12.59</c:v>
                </c:pt>
                <c:pt idx="4">
                  <c:v>8.25</c:v>
                </c:pt>
              </c:numCache>
            </c:numRef>
          </c:val>
        </c:ser>
        <c:dLbls>
          <c:showLegendKey val="0"/>
          <c:showVal val="0"/>
          <c:showCatName val="0"/>
          <c:showSerName val="0"/>
          <c:showPercent val="0"/>
          <c:showBubbleSize val="0"/>
        </c:dLbls>
        <c:gapWidth val="250"/>
        <c:overlap val="100"/>
        <c:axId val="167981824"/>
        <c:axId val="1679837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-1.17</c:v>
                </c:pt>
                <c:pt idx="1">
                  <c:v>-2.48</c:v>
                </c:pt>
                <c:pt idx="2">
                  <c:v>-4.51</c:v>
                </c:pt>
                <c:pt idx="3">
                  <c:v>4</c:v>
                </c:pt>
                <c:pt idx="4">
                  <c:v>-6.92</c:v>
                </c:pt>
              </c:numCache>
            </c:numRef>
          </c:val>
          <c:smooth val="0"/>
        </c:ser>
        <c:dLbls>
          <c:showLegendKey val="0"/>
          <c:showVal val="0"/>
          <c:showCatName val="0"/>
          <c:showSerName val="0"/>
          <c:showPercent val="0"/>
          <c:showBubbleSize val="0"/>
        </c:dLbls>
        <c:marker val="1"/>
        <c:smooth val="0"/>
        <c:axId val="167981824"/>
        <c:axId val="167983744"/>
      </c:lineChart>
      <c:catAx>
        <c:axId val="167981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7983744"/>
        <c:crosses val="autoZero"/>
        <c:auto val="1"/>
        <c:lblAlgn val="ctr"/>
        <c:lblOffset val="100"/>
        <c:tickLblSkip val="1"/>
        <c:tickMarkSkip val="1"/>
        <c:noMultiLvlLbl val="0"/>
      </c:catAx>
      <c:valAx>
        <c:axId val="1679837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7981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0.21</c:v>
                </c:pt>
                <c:pt idx="2">
                  <c:v>#N/A</c:v>
                </c:pt>
                <c:pt idx="3">
                  <c:v>0.32</c:v>
                </c:pt>
                <c:pt idx="4">
                  <c:v>#N/A</c:v>
                </c:pt>
                <c:pt idx="5">
                  <c:v>0.08</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特別会計農業集落排水事業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0.05</c:v>
                </c:pt>
                <c:pt idx="4">
                  <c:v>#N/A</c:v>
                </c:pt>
                <c:pt idx="5">
                  <c:v>3.39</c:v>
                </c:pt>
                <c:pt idx="6">
                  <c:v>#N/A</c:v>
                </c:pt>
                <c:pt idx="7">
                  <c:v>0.02</c:v>
                </c:pt>
                <c:pt idx="8">
                  <c:v>#N/A</c:v>
                </c:pt>
                <c:pt idx="9">
                  <c:v>0</c:v>
                </c:pt>
              </c:numCache>
            </c:numRef>
          </c:val>
        </c:ser>
        <c:ser>
          <c:idx val="3"/>
          <c:order val="3"/>
          <c:tx>
            <c:strRef>
              <c:f>データシート!$A$30</c:f>
              <c:strCache>
                <c:ptCount val="1"/>
                <c:pt idx="0">
                  <c:v>特別会計公共下水道事業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0.02</c:v>
                </c:pt>
                <c:pt idx="2">
                  <c:v>#N/A</c:v>
                </c:pt>
                <c:pt idx="3">
                  <c:v>0.01</c:v>
                </c:pt>
                <c:pt idx="4">
                  <c:v>#N/A</c:v>
                </c:pt>
                <c:pt idx="5">
                  <c:v>0.01</c:v>
                </c:pt>
                <c:pt idx="6">
                  <c:v>#N/A</c:v>
                </c:pt>
                <c:pt idx="7">
                  <c:v>0.01</c:v>
                </c:pt>
                <c:pt idx="8">
                  <c:v>#N/A</c:v>
                </c:pt>
                <c:pt idx="9">
                  <c:v>0</c:v>
                </c:pt>
              </c:numCache>
            </c:numRef>
          </c:val>
        </c:ser>
        <c:ser>
          <c:idx val="4"/>
          <c:order val="4"/>
          <c:tx>
            <c:strRef>
              <c:f>データシート!$A$31</c:f>
              <c:strCache>
                <c:ptCount val="1"/>
                <c:pt idx="0">
                  <c:v>特別会計簡易水道事業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0.01</c:v>
                </c:pt>
                <c:pt idx="4">
                  <c:v>#N/A</c:v>
                </c:pt>
                <c:pt idx="5">
                  <c:v>0.01</c:v>
                </c:pt>
                <c:pt idx="6">
                  <c:v>#N/A</c:v>
                </c:pt>
                <c:pt idx="7">
                  <c:v>0.03</c:v>
                </c:pt>
                <c:pt idx="8">
                  <c:v>#N/A</c:v>
                </c:pt>
                <c:pt idx="9">
                  <c:v>0.01</c:v>
                </c:pt>
              </c:numCache>
            </c:numRef>
          </c:val>
        </c:ser>
        <c:ser>
          <c:idx val="5"/>
          <c:order val="5"/>
          <c:tx>
            <c:strRef>
              <c:f>データシート!$A$32</c:f>
              <c:strCache>
                <c:ptCount val="1"/>
                <c:pt idx="0">
                  <c:v>特別会計国民健康保険事業（事業勘定）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1.1000000000000001</c:v>
                </c:pt>
                <c:pt idx="2">
                  <c:v>#N/A</c:v>
                </c:pt>
                <c:pt idx="3">
                  <c:v>0.41</c:v>
                </c:pt>
                <c:pt idx="4">
                  <c:v>#N/A</c:v>
                </c:pt>
                <c:pt idx="5">
                  <c:v>0.75</c:v>
                </c:pt>
                <c:pt idx="6">
                  <c:v>#N/A</c:v>
                </c:pt>
                <c:pt idx="7">
                  <c:v>0.02</c:v>
                </c:pt>
                <c:pt idx="8">
                  <c:v>#N/A</c:v>
                </c:pt>
                <c:pt idx="9">
                  <c:v>0.01</c:v>
                </c:pt>
              </c:numCache>
            </c:numRef>
          </c:val>
        </c:ser>
        <c:ser>
          <c:idx val="6"/>
          <c:order val="6"/>
          <c:tx>
            <c:strRef>
              <c:f>データシート!$A$33</c:f>
              <c:strCache>
                <c:ptCount val="1"/>
                <c:pt idx="0">
                  <c:v>特別会計介護保険事業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7.0000000000000007E-2</c:v>
                </c:pt>
                <c:pt idx="2">
                  <c:v>#N/A</c:v>
                </c:pt>
                <c:pt idx="3">
                  <c:v>0.05</c:v>
                </c:pt>
                <c:pt idx="4">
                  <c:v>#N/A</c:v>
                </c:pt>
                <c:pt idx="5">
                  <c:v>0.06</c:v>
                </c:pt>
                <c:pt idx="6">
                  <c:v>#N/A</c:v>
                </c:pt>
                <c:pt idx="7">
                  <c:v>0.42</c:v>
                </c:pt>
                <c:pt idx="8">
                  <c:v>#N/A</c:v>
                </c:pt>
                <c:pt idx="9">
                  <c:v>0.11</c:v>
                </c:pt>
              </c:numCache>
            </c:numRef>
          </c:val>
        </c:ser>
        <c:ser>
          <c:idx val="7"/>
          <c:order val="7"/>
          <c:tx>
            <c:strRef>
              <c:f>データシート!$A$34</c:f>
              <c:strCache>
                <c:ptCount val="1"/>
                <c:pt idx="0">
                  <c:v>特別会計ケーブルテレビ管理運営事業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0.4</c:v>
                </c:pt>
                <c:pt idx="2">
                  <c:v>#N/A</c:v>
                </c:pt>
                <c:pt idx="3">
                  <c:v>0.44</c:v>
                </c:pt>
                <c:pt idx="4">
                  <c:v>#N/A</c:v>
                </c:pt>
                <c:pt idx="5">
                  <c:v>0.63</c:v>
                </c:pt>
                <c:pt idx="6">
                  <c:v>#N/A</c:v>
                </c:pt>
                <c:pt idx="7">
                  <c:v>0.42</c:v>
                </c:pt>
                <c:pt idx="8">
                  <c:v>#N/A</c:v>
                </c:pt>
                <c:pt idx="9">
                  <c:v>0.39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1.86</c:v>
                </c:pt>
                <c:pt idx="2">
                  <c:v>#N/A</c:v>
                </c:pt>
                <c:pt idx="3">
                  <c:v>2.57</c:v>
                </c:pt>
                <c:pt idx="4">
                  <c:v>#N/A</c:v>
                </c:pt>
                <c:pt idx="5">
                  <c:v>0.93</c:v>
                </c:pt>
                <c:pt idx="6">
                  <c:v>#N/A</c:v>
                </c:pt>
                <c:pt idx="7">
                  <c:v>2.98</c:v>
                </c:pt>
                <c:pt idx="8">
                  <c:v>#N/A</c:v>
                </c:pt>
                <c:pt idx="9">
                  <c:v>1.79</c:v>
                </c:pt>
              </c:numCache>
            </c:numRef>
          </c:val>
        </c:ser>
        <c:ser>
          <c:idx val="9"/>
          <c:order val="9"/>
          <c:tx>
            <c:strRef>
              <c:f>データシート!$A$36</c:f>
              <c:strCache>
                <c:ptCount val="1"/>
                <c:pt idx="0">
                  <c:v>上郡町上水道事業会計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11.53</c:v>
                </c:pt>
                <c:pt idx="2">
                  <c:v>#N/A</c:v>
                </c:pt>
                <c:pt idx="3">
                  <c:v>9.75</c:v>
                </c:pt>
                <c:pt idx="4">
                  <c:v>#N/A</c:v>
                </c:pt>
                <c:pt idx="5">
                  <c:v>11.11</c:v>
                </c:pt>
                <c:pt idx="6">
                  <c:v>#N/A</c:v>
                </c:pt>
                <c:pt idx="7">
                  <c:v>14.72</c:v>
                </c:pt>
                <c:pt idx="8">
                  <c:v>#N/A</c:v>
                </c:pt>
                <c:pt idx="9">
                  <c:v>18.29</c:v>
                </c:pt>
              </c:numCache>
            </c:numRef>
          </c:val>
        </c:ser>
        <c:dLbls>
          <c:showLegendKey val="0"/>
          <c:showVal val="0"/>
          <c:showCatName val="0"/>
          <c:showSerName val="0"/>
          <c:showPercent val="0"/>
          <c:showBubbleSize val="0"/>
        </c:dLbls>
        <c:gapWidth val="150"/>
        <c:overlap val="100"/>
        <c:axId val="186186752"/>
        <c:axId val="186209024"/>
      </c:barChart>
      <c:catAx>
        <c:axId val="186186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6209024"/>
        <c:crosses val="autoZero"/>
        <c:auto val="1"/>
        <c:lblAlgn val="ctr"/>
        <c:lblOffset val="100"/>
        <c:tickLblSkip val="1"/>
        <c:tickMarkSkip val="1"/>
        <c:noMultiLvlLbl val="0"/>
      </c:catAx>
      <c:valAx>
        <c:axId val="1862090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1867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08E-2"/>
          <c:y val="8.7976539589442848E-2"/>
          <c:w val="0.90356317136844211"/>
          <c:h val="0.63929618768328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1068</c:v>
                </c:pt>
                <c:pt idx="5">
                  <c:v>1054</c:v>
                </c:pt>
                <c:pt idx="8">
                  <c:v>1089</c:v>
                </c:pt>
                <c:pt idx="11">
                  <c:v>1127</c:v>
                </c:pt>
                <c:pt idx="14">
                  <c:v>1143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179</c:v>
                </c:pt>
                <c:pt idx="3">
                  <c:v>188</c:v>
                </c:pt>
                <c:pt idx="6">
                  <c:v>205</c:v>
                </c:pt>
                <c:pt idx="9">
                  <c:v>210</c:v>
                </c:pt>
                <c:pt idx="12">
                  <c:v>201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535</c:v>
                </c:pt>
                <c:pt idx="3">
                  <c:v>549</c:v>
                </c:pt>
                <c:pt idx="6">
                  <c:v>498</c:v>
                </c:pt>
                <c:pt idx="9">
                  <c:v>563</c:v>
                </c:pt>
                <c:pt idx="12">
                  <c:v>602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966</c:v>
                </c:pt>
                <c:pt idx="3">
                  <c:v>968</c:v>
                </c:pt>
                <c:pt idx="6">
                  <c:v>1046</c:v>
                </c:pt>
                <c:pt idx="9">
                  <c:v>1084</c:v>
                </c:pt>
                <c:pt idx="12">
                  <c:v>1104</c:v>
                </c:pt>
              </c:numCache>
            </c:numRef>
          </c:val>
        </c:ser>
        <c:dLbls>
          <c:showLegendKey val="0"/>
          <c:showVal val="0"/>
          <c:showCatName val="0"/>
          <c:showSerName val="0"/>
          <c:showPercent val="0"/>
          <c:showBubbleSize val="0"/>
        </c:dLbls>
        <c:gapWidth val="100"/>
        <c:overlap val="100"/>
        <c:axId val="186362112"/>
        <c:axId val="1863683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613</c:v>
                </c:pt>
                <c:pt idx="2">
                  <c:v>#N/A</c:v>
                </c:pt>
                <c:pt idx="3">
                  <c:v>#N/A</c:v>
                </c:pt>
                <c:pt idx="4">
                  <c:v>651</c:v>
                </c:pt>
                <c:pt idx="5">
                  <c:v>#N/A</c:v>
                </c:pt>
                <c:pt idx="6">
                  <c:v>#N/A</c:v>
                </c:pt>
                <c:pt idx="7">
                  <c:v>660</c:v>
                </c:pt>
                <c:pt idx="8">
                  <c:v>#N/A</c:v>
                </c:pt>
                <c:pt idx="9">
                  <c:v>#N/A</c:v>
                </c:pt>
                <c:pt idx="10">
                  <c:v>730</c:v>
                </c:pt>
                <c:pt idx="11">
                  <c:v>#N/A</c:v>
                </c:pt>
                <c:pt idx="12">
                  <c:v>#N/A</c:v>
                </c:pt>
                <c:pt idx="13">
                  <c:v>764</c:v>
                </c:pt>
                <c:pt idx="14">
                  <c:v>#N/A</c:v>
                </c:pt>
              </c:numCache>
            </c:numRef>
          </c:val>
          <c:smooth val="0"/>
        </c:ser>
        <c:dLbls>
          <c:showLegendKey val="0"/>
          <c:showVal val="0"/>
          <c:showCatName val="0"/>
          <c:showSerName val="0"/>
          <c:showPercent val="0"/>
          <c:showBubbleSize val="0"/>
        </c:dLbls>
        <c:marker val="1"/>
        <c:smooth val="0"/>
        <c:axId val="186362112"/>
        <c:axId val="186368384"/>
      </c:lineChart>
      <c:catAx>
        <c:axId val="186362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6368384"/>
        <c:crosses val="autoZero"/>
        <c:auto val="1"/>
        <c:lblAlgn val="ctr"/>
        <c:lblOffset val="100"/>
        <c:tickLblSkip val="1"/>
        <c:tickMarkSkip val="1"/>
        <c:noMultiLvlLbl val="0"/>
      </c:catAx>
      <c:valAx>
        <c:axId val="1863683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362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62E-2"/>
          <c:w val="0.86496884859089618"/>
          <c:h val="0.589182127738554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12754</c:v>
                </c:pt>
                <c:pt idx="5">
                  <c:v>12582</c:v>
                </c:pt>
                <c:pt idx="8">
                  <c:v>12319</c:v>
                </c:pt>
                <c:pt idx="11">
                  <c:v>12285</c:v>
                </c:pt>
                <c:pt idx="14">
                  <c:v>12003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2767</c:v>
                </c:pt>
                <c:pt idx="5">
                  <c:v>2651</c:v>
                </c:pt>
                <c:pt idx="8">
                  <c:v>2445</c:v>
                </c:pt>
                <c:pt idx="11">
                  <c:v>2210</c:v>
                </c:pt>
                <c:pt idx="14">
                  <c:v>2032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896</c:v>
                </c:pt>
                <c:pt idx="5">
                  <c:v>909</c:v>
                </c:pt>
                <c:pt idx="8">
                  <c:v>776</c:v>
                </c:pt>
                <c:pt idx="11">
                  <c:v>908</c:v>
                </c:pt>
                <c:pt idx="14">
                  <c:v>693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1475</c:v>
                </c:pt>
                <c:pt idx="3">
                  <c:v>1470</c:v>
                </c:pt>
                <c:pt idx="6">
                  <c:v>1425</c:v>
                </c:pt>
                <c:pt idx="9">
                  <c:v>1366</c:v>
                </c:pt>
                <c:pt idx="12">
                  <c:v>1239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2665</c:v>
                </c:pt>
                <c:pt idx="3">
                  <c:v>2838</c:v>
                </c:pt>
                <c:pt idx="6">
                  <c:v>3241</c:v>
                </c:pt>
                <c:pt idx="9">
                  <c:v>3119</c:v>
                </c:pt>
                <c:pt idx="12">
                  <c:v>2916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10988</c:v>
                </c:pt>
                <c:pt idx="3">
                  <c:v>11614</c:v>
                </c:pt>
                <c:pt idx="6">
                  <c:v>10969</c:v>
                </c:pt>
                <c:pt idx="9">
                  <c:v>10682</c:v>
                </c:pt>
                <c:pt idx="12">
                  <c:v>9946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10720</c:v>
                </c:pt>
                <c:pt idx="3">
                  <c:v>10639</c:v>
                </c:pt>
                <c:pt idx="6">
                  <c:v>10516</c:v>
                </c:pt>
                <c:pt idx="9">
                  <c:v>10428</c:v>
                </c:pt>
                <c:pt idx="12">
                  <c:v>10028</c:v>
                </c:pt>
              </c:numCache>
            </c:numRef>
          </c:val>
        </c:ser>
        <c:dLbls>
          <c:showLegendKey val="0"/>
          <c:showVal val="0"/>
          <c:showCatName val="0"/>
          <c:showSerName val="0"/>
          <c:showPercent val="0"/>
          <c:showBubbleSize val="0"/>
        </c:dLbls>
        <c:gapWidth val="100"/>
        <c:overlap val="100"/>
        <c:axId val="187945728"/>
        <c:axId val="1879476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9431</c:v>
                </c:pt>
                <c:pt idx="2">
                  <c:v>#N/A</c:v>
                </c:pt>
                <c:pt idx="3">
                  <c:v>#N/A</c:v>
                </c:pt>
                <c:pt idx="4">
                  <c:v>10419</c:v>
                </c:pt>
                <c:pt idx="5">
                  <c:v>#N/A</c:v>
                </c:pt>
                <c:pt idx="6">
                  <c:v>#N/A</c:v>
                </c:pt>
                <c:pt idx="7">
                  <c:v>10612</c:v>
                </c:pt>
                <c:pt idx="8">
                  <c:v>#N/A</c:v>
                </c:pt>
                <c:pt idx="9">
                  <c:v>#N/A</c:v>
                </c:pt>
                <c:pt idx="10">
                  <c:v>10192</c:v>
                </c:pt>
                <c:pt idx="11">
                  <c:v>#N/A</c:v>
                </c:pt>
                <c:pt idx="12">
                  <c:v>#N/A</c:v>
                </c:pt>
                <c:pt idx="13">
                  <c:v>9401</c:v>
                </c:pt>
                <c:pt idx="14">
                  <c:v>#N/A</c:v>
                </c:pt>
              </c:numCache>
            </c:numRef>
          </c:val>
          <c:smooth val="0"/>
        </c:ser>
        <c:dLbls>
          <c:showLegendKey val="0"/>
          <c:showVal val="0"/>
          <c:showCatName val="0"/>
          <c:showSerName val="0"/>
          <c:showPercent val="0"/>
          <c:showBubbleSize val="0"/>
        </c:dLbls>
        <c:marker val="1"/>
        <c:smooth val="0"/>
        <c:axId val="187945728"/>
        <c:axId val="187947648"/>
      </c:lineChart>
      <c:catAx>
        <c:axId val="187945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7947648"/>
        <c:crosses val="autoZero"/>
        <c:auto val="1"/>
        <c:lblAlgn val="ctr"/>
        <c:lblOffset val="100"/>
        <c:tickLblSkip val="1"/>
        <c:tickMarkSkip val="1"/>
        <c:noMultiLvlLbl val="0"/>
      </c:catAx>
      <c:valAx>
        <c:axId val="1879476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7945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兵庫県上郡町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16,154
16,060
150.26
7,299,560
7,188,810
108,220
4,935,760
10,027,642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18.1
238.6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類似団体平均とほぼ同水準ではあるが、人口の減少や全国平均を上回る高齢化率（平成</a:t>
          </a:r>
          <a:r>
            <a:rPr kumimoji="1" lang="en-US" altLang="ja-JP" sz="1300">
              <a:latin typeface="ＭＳ Ｐゴシック"/>
            </a:rPr>
            <a:t>26</a:t>
          </a:r>
          <a:r>
            <a:rPr kumimoji="1" lang="ja-JP" altLang="en-US" sz="1300">
              <a:latin typeface="ＭＳ Ｐゴシック"/>
            </a:rPr>
            <a:t>年末：</a:t>
          </a:r>
          <a:r>
            <a:rPr kumimoji="1" lang="en-US" altLang="ja-JP" sz="1300">
              <a:latin typeface="ＭＳ Ｐゴシック"/>
            </a:rPr>
            <a:t>32.9%</a:t>
          </a:r>
          <a:r>
            <a:rPr kumimoji="1" lang="ja-JP" altLang="en-US" sz="1300">
              <a:latin typeface="ＭＳ Ｐゴシック"/>
            </a:rPr>
            <a:t>）に加え、中心産業がないことなど財政基盤は非常に弱い。今後、更なる行財政改革による歳出削減や自主財源確保に取り組み、財政基盤の強化を図っていく。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3" name="直線コネクタ 62"/>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6"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7" name="直線コネクタ 66"/>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2419</xdr:rowOff>
    </xdr:from>
    <xdr:to>
      <xdr:col>7</xdr:col>
      <xdr:colOff>152400</xdr:colOff>
      <xdr:row>42</xdr:row>
      <xdr:rowOff>13909</xdr:rowOff>
    </xdr:to>
    <xdr:cxnSp macro="">
      <xdr:nvCxnSpPr>
        <xdr:cNvPr id="68" name="直線コネクタ 67"/>
        <xdr:cNvCxnSpPr/>
      </xdr:nvCxnSpPr>
      <xdr:spPr>
        <a:xfrm flipV="1">
          <a:off x="4114800" y="7203319"/>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15620</xdr:rowOff>
    </xdr:from>
    <xdr:ext cx="762000" cy="259045"/>
    <xdr:sp macro="" textlink="">
      <xdr:nvSpPr>
        <xdr:cNvPr id="69" name="財政力平均値テキスト"/>
        <xdr:cNvSpPr txBox="1"/>
      </xdr:nvSpPr>
      <xdr:spPr>
        <a:xfrm>
          <a:off x="5041900" y="7216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0" name="フローチャート : 判断 69"/>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13909</xdr:rowOff>
    </xdr:from>
    <xdr:to>
      <xdr:col>6</xdr:col>
      <xdr:colOff>0</xdr:colOff>
      <xdr:row>42</xdr:row>
      <xdr:rowOff>13909</xdr:rowOff>
    </xdr:to>
    <xdr:cxnSp macro="">
      <xdr:nvCxnSpPr>
        <xdr:cNvPr id="71" name="直線コネクタ 70"/>
        <xdr:cNvCxnSpPr/>
      </xdr:nvCxnSpPr>
      <xdr:spPr>
        <a:xfrm>
          <a:off x="3225800" y="721480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2" name="フローチャート : 判断 71"/>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73" name="テキスト ボックス 72"/>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2419</xdr:rowOff>
    </xdr:from>
    <xdr:to>
      <xdr:col>4</xdr:col>
      <xdr:colOff>482600</xdr:colOff>
      <xdr:row>42</xdr:row>
      <xdr:rowOff>13909</xdr:rowOff>
    </xdr:to>
    <xdr:cxnSp macro="">
      <xdr:nvCxnSpPr>
        <xdr:cNvPr id="74" name="直線コネクタ 73"/>
        <xdr:cNvCxnSpPr/>
      </xdr:nvCxnSpPr>
      <xdr:spPr>
        <a:xfrm>
          <a:off x="2336800" y="7203319"/>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5" name="フローチャート : 判断 74"/>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129920</xdr:rowOff>
    </xdr:from>
    <xdr:ext cx="762000" cy="259045"/>
    <xdr:sp macro="" textlink="">
      <xdr:nvSpPr>
        <xdr:cNvPr id="76" name="テキスト ボックス 75"/>
        <xdr:cNvSpPr txBox="1"/>
      </xdr:nvSpPr>
      <xdr:spPr>
        <a:xfrm>
          <a:off x="2844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2419</xdr:rowOff>
    </xdr:from>
    <xdr:to>
      <xdr:col>3</xdr:col>
      <xdr:colOff>279400</xdr:colOff>
      <xdr:row>42</xdr:row>
      <xdr:rowOff>2419</xdr:rowOff>
    </xdr:to>
    <xdr:cxnSp macro="">
      <xdr:nvCxnSpPr>
        <xdr:cNvPr id="77" name="直線コネクタ 76"/>
        <xdr:cNvCxnSpPr/>
      </xdr:nvCxnSpPr>
      <xdr:spPr>
        <a:xfrm>
          <a:off x="1447800" y="720331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8" name="フローチャート : 判断 77"/>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95449</xdr:rowOff>
    </xdr:from>
    <xdr:ext cx="762000" cy="259045"/>
    <xdr:sp macro="" textlink="">
      <xdr:nvSpPr>
        <xdr:cNvPr id="79" name="テキスト ボックス 78"/>
        <xdr:cNvSpPr txBox="1"/>
      </xdr:nvSpPr>
      <xdr:spPr>
        <a:xfrm>
          <a:off x="1955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0" name="フローチャート : 判断 79"/>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49486</xdr:rowOff>
    </xdr:from>
    <xdr:ext cx="762000" cy="259045"/>
    <xdr:sp macro="" textlink="">
      <xdr:nvSpPr>
        <xdr:cNvPr id="81" name="テキスト ボックス 80"/>
        <xdr:cNvSpPr txBox="1"/>
      </xdr:nvSpPr>
      <xdr:spPr>
        <a:xfrm>
          <a:off x="1066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123069</xdr:rowOff>
    </xdr:from>
    <xdr:to>
      <xdr:col>7</xdr:col>
      <xdr:colOff>203200</xdr:colOff>
      <xdr:row>42</xdr:row>
      <xdr:rowOff>53219</xdr:rowOff>
    </xdr:to>
    <xdr:sp macro="" textlink="">
      <xdr:nvSpPr>
        <xdr:cNvPr id="87" name="円/楕円 86"/>
        <xdr:cNvSpPr/>
      </xdr:nvSpPr>
      <xdr:spPr>
        <a:xfrm>
          <a:off x="4902200" y="715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139596</xdr:rowOff>
    </xdr:from>
    <xdr:ext cx="762000" cy="259045"/>
    <xdr:sp macro="" textlink="">
      <xdr:nvSpPr>
        <xdr:cNvPr id="88" name="財政力該当値テキスト"/>
        <xdr:cNvSpPr txBox="1"/>
      </xdr:nvSpPr>
      <xdr:spPr>
        <a:xfrm>
          <a:off x="5041900" y="6997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134559</xdr:rowOff>
    </xdr:from>
    <xdr:to>
      <xdr:col>6</xdr:col>
      <xdr:colOff>50800</xdr:colOff>
      <xdr:row>42</xdr:row>
      <xdr:rowOff>64709</xdr:rowOff>
    </xdr:to>
    <xdr:sp macro="" textlink="">
      <xdr:nvSpPr>
        <xdr:cNvPr id="89" name="円/楕円 88"/>
        <xdr:cNvSpPr/>
      </xdr:nvSpPr>
      <xdr:spPr>
        <a:xfrm>
          <a:off x="4064000" y="716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74886</xdr:rowOff>
    </xdr:from>
    <xdr:ext cx="736600" cy="259045"/>
    <xdr:sp macro="" textlink="">
      <xdr:nvSpPr>
        <xdr:cNvPr id="90" name="テキスト ボックス 89"/>
        <xdr:cNvSpPr txBox="1"/>
      </xdr:nvSpPr>
      <xdr:spPr>
        <a:xfrm>
          <a:off x="3733800" y="69328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134559</xdr:rowOff>
    </xdr:from>
    <xdr:to>
      <xdr:col>4</xdr:col>
      <xdr:colOff>533400</xdr:colOff>
      <xdr:row>42</xdr:row>
      <xdr:rowOff>64709</xdr:rowOff>
    </xdr:to>
    <xdr:sp macro="" textlink="">
      <xdr:nvSpPr>
        <xdr:cNvPr id="91" name="円/楕円 90"/>
        <xdr:cNvSpPr/>
      </xdr:nvSpPr>
      <xdr:spPr>
        <a:xfrm>
          <a:off x="3175000" y="716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74886</xdr:rowOff>
    </xdr:from>
    <xdr:ext cx="762000" cy="259045"/>
    <xdr:sp macro="" textlink="">
      <xdr:nvSpPr>
        <xdr:cNvPr id="92" name="テキスト ボックス 91"/>
        <xdr:cNvSpPr txBox="1"/>
      </xdr:nvSpPr>
      <xdr:spPr>
        <a:xfrm>
          <a:off x="2844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123069</xdr:rowOff>
    </xdr:from>
    <xdr:to>
      <xdr:col>3</xdr:col>
      <xdr:colOff>330200</xdr:colOff>
      <xdr:row>42</xdr:row>
      <xdr:rowOff>53219</xdr:rowOff>
    </xdr:to>
    <xdr:sp macro="" textlink="">
      <xdr:nvSpPr>
        <xdr:cNvPr id="93" name="円/楕円 92"/>
        <xdr:cNvSpPr/>
      </xdr:nvSpPr>
      <xdr:spPr>
        <a:xfrm>
          <a:off x="2286000" y="715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63396</xdr:rowOff>
    </xdr:from>
    <xdr:ext cx="762000" cy="259045"/>
    <xdr:sp macro="" textlink="">
      <xdr:nvSpPr>
        <xdr:cNvPr id="94" name="テキスト ボックス 93"/>
        <xdr:cNvSpPr txBox="1"/>
      </xdr:nvSpPr>
      <xdr:spPr>
        <a:xfrm>
          <a:off x="1955800" y="6921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123069</xdr:rowOff>
    </xdr:from>
    <xdr:to>
      <xdr:col>2</xdr:col>
      <xdr:colOff>127000</xdr:colOff>
      <xdr:row>42</xdr:row>
      <xdr:rowOff>53219</xdr:rowOff>
    </xdr:to>
    <xdr:sp macro="" textlink="">
      <xdr:nvSpPr>
        <xdr:cNvPr id="95" name="円/楕円 94"/>
        <xdr:cNvSpPr/>
      </xdr:nvSpPr>
      <xdr:spPr>
        <a:xfrm>
          <a:off x="1397000" y="715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63396</xdr:rowOff>
    </xdr:from>
    <xdr:ext cx="762000" cy="259045"/>
    <xdr:sp macro="" textlink="">
      <xdr:nvSpPr>
        <xdr:cNvPr id="96" name="テキスト ボックス 95"/>
        <xdr:cNvSpPr txBox="1"/>
      </xdr:nvSpPr>
      <xdr:spPr>
        <a:xfrm>
          <a:off x="1066800" y="6921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臨時特例による給与削減措置の終了や</a:t>
          </a:r>
          <a:r>
            <a:rPr kumimoji="1" lang="en-US" altLang="ja-JP" sz="1300">
              <a:latin typeface="ＭＳ Ｐゴシック"/>
            </a:rPr>
            <a:t>X</a:t>
          </a:r>
          <a:r>
            <a:rPr kumimoji="1" lang="ja-JP" altLang="en-US" sz="1300">
              <a:latin typeface="ＭＳ Ｐゴシック"/>
            </a:rPr>
            <a:t>線自由電子レーザー施設</a:t>
          </a:r>
          <a:r>
            <a:rPr kumimoji="1" lang="en-US" altLang="ja-JP" sz="1300">
              <a:latin typeface="ＭＳ Ｐゴシック"/>
            </a:rPr>
            <a:t>SACLA</a:t>
          </a:r>
          <a:r>
            <a:rPr kumimoji="1" lang="ja-JP" altLang="en-US" sz="1300">
              <a:latin typeface="ＭＳ Ｐゴシック"/>
            </a:rPr>
            <a:t>の固定資産税減となっており、前年度より</a:t>
          </a:r>
          <a:r>
            <a:rPr kumimoji="1" lang="en-US" altLang="ja-JP" sz="1300">
              <a:latin typeface="ＭＳ Ｐゴシック"/>
            </a:rPr>
            <a:t>8.8</a:t>
          </a:r>
          <a:r>
            <a:rPr kumimoji="1" lang="ja-JP" altLang="en-US" sz="1300">
              <a:latin typeface="ＭＳ Ｐゴシック"/>
            </a:rPr>
            <a:t>ポイント増となり、類似団体と比較して依然として高い数値となっているが、昨年度より町債は決算ベースで前年度比</a:t>
          </a:r>
          <a:r>
            <a:rPr kumimoji="1" lang="en-US" altLang="ja-JP" sz="1300">
              <a:latin typeface="ＭＳ Ｐゴシック"/>
            </a:rPr>
            <a:t>2.9</a:t>
          </a:r>
          <a:r>
            <a:rPr kumimoji="1" lang="ja-JP" altLang="en-US" sz="1300">
              <a:latin typeface="ＭＳ Ｐゴシック"/>
            </a:rPr>
            <a:t>％減となっており、引き続き新たな地方債の発行抑制や徴収率向上、各種使用料の見直しといった歳入確保に努めていく。</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129413</xdr:rowOff>
    </xdr:from>
    <xdr:to>
      <xdr:col>7</xdr:col>
      <xdr:colOff>152400</xdr:colOff>
      <xdr:row>66</xdr:row>
      <xdr:rowOff>41529</xdr:rowOff>
    </xdr:to>
    <xdr:cxnSp macro="">
      <xdr:nvCxnSpPr>
        <xdr:cNvPr id="124" name="直線コネクタ 123"/>
        <xdr:cNvCxnSpPr/>
      </xdr:nvCxnSpPr>
      <xdr:spPr>
        <a:xfrm flipV="1">
          <a:off x="4953000" y="10073513"/>
          <a:ext cx="0" cy="1283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xdr:rowOff>
    </xdr:from>
    <xdr:ext cx="762000" cy="259045"/>
    <xdr:sp macro="" textlink="">
      <xdr:nvSpPr>
        <xdr:cNvPr id="125" name="財政構造の弾力性最小値テキスト"/>
        <xdr:cNvSpPr txBox="1"/>
      </xdr:nvSpPr>
      <xdr:spPr>
        <a:xfrm>
          <a:off x="5041900" y="1132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113.3</a:t>
          </a:r>
          <a:endParaRPr kumimoji="1" lang="ja-JP" altLang="en-US" sz="1000" b="1">
            <a:latin typeface="ＭＳ Ｐゴシック"/>
          </a:endParaRPr>
        </a:p>
      </xdr:txBody>
    </xdr:sp>
    <xdr:clientData/>
  </xdr:oneCellAnchor>
  <xdr:twoCellAnchor>
    <xdr:from>
      <xdr:col>7</xdr:col>
      <xdr:colOff>63500</xdr:colOff>
      <xdr:row>66</xdr:row>
      <xdr:rowOff>41529</xdr:rowOff>
    </xdr:from>
    <xdr:to>
      <xdr:col>7</xdr:col>
      <xdr:colOff>241300</xdr:colOff>
      <xdr:row>66</xdr:row>
      <xdr:rowOff>41529</xdr:rowOff>
    </xdr:to>
    <xdr:cxnSp macro="">
      <xdr:nvCxnSpPr>
        <xdr:cNvPr id="126" name="直線コネクタ 125"/>
        <xdr:cNvCxnSpPr/>
      </xdr:nvCxnSpPr>
      <xdr:spPr>
        <a:xfrm>
          <a:off x="4864100" y="1135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44340</xdr:rowOff>
    </xdr:from>
    <xdr:ext cx="762000" cy="259045"/>
    <xdr:sp macro="" textlink="">
      <xdr:nvSpPr>
        <xdr:cNvPr id="127" name="財政構造の弾力性最大値テキスト"/>
        <xdr:cNvSpPr txBox="1"/>
      </xdr:nvSpPr>
      <xdr:spPr>
        <a:xfrm>
          <a:off x="5041900" y="981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129413</xdr:rowOff>
    </xdr:from>
    <xdr:to>
      <xdr:col>7</xdr:col>
      <xdr:colOff>241300</xdr:colOff>
      <xdr:row>58</xdr:row>
      <xdr:rowOff>129413</xdr:rowOff>
    </xdr:to>
    <xdr:cxnSp macro="">
      <xdr:nvCxnSpPr>
        <xdr:cNvPr id="128" name="直線コネクタ 127"/>
        <xdr:cNvCxnSpPr/>
      </xdr:nvCxnSpPr>
      <xdr:spPr>
        <a:xfrm>
          <a:off x="4864100" y="10073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102235</xdr:rowOff>
    </xdr:from>
    <xdr:to>
      <xdr:col>7</xdr:col>
      <xdr:colOff>152400</xdr:colOff>
      <xdr:row>64</xdr:row>
      <xdr:rowOff>143129</xdr:rowOff>
    </xdr:to>
    <xdr:cxnSp macro="">
      <xdr:nvCxnSpPr>
        <xdr:cNvPr id="129" name="直線コネクタ 128"/>
        <xdr:cNvCxnSpPr/>
      </xdr:nvCxnSpPr>
      <xdr:spPr>
        <a:xfrm>
          <a:off x="4114800" y="10903585"/>
          <a:ext cx="838200" cy="212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101871</xdr:rowOff>
    </xdr:from>
    <xdr:ext cx="762000" cy="259045"/>
    <xdr:sp macro="" textlink="">
      <xdr:nvSpPr>
        <xdr:cNvPr id="130" name="財政構造の弾力性平均値テキスト"/>
        <xdr:cNvSpPr txBox="1"/>
      </xdr:nvSpPr>
      <xdr:spPr>
        <a:xfrm>
          <a:off x="5041900" y="10560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1" name="フローチャート : 判断 130"/>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102235</xdr:rowOff>
    </xdr:from>
    <xdr:to>
      <xdr:col>6</xdr:col>
      <xdr:colOff>0</xdr:colOff>
      <xdr:row>64</xdr:row>
      <xdr:rowOff>20066</xdr:rowOff>
    </xdr:to>
    <xdr:cxnSp macro="">
      <xdr:nvCxnSpPr>
        <xdr:cNvPr id="132" name="直線コネクタ 131"/>
        <xdr:cNvCxnSpPr/>
      </xdr:nvCxnSpPr>
      <xdr:spPr>
        <a:xfrm flipV="1">
          <a:off x="3225800" y="10903585"/>
          <a:ext cx="889000" cy="8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61214</xdr:rowOff>
    </xdr:from>
    <xdr:to>
      <xdr:col>6</xdr:col>
      <xdr:colOff>50800</xdr:colOff>
      <xdr:row>62</xdr:row>
      <xdr:rowOff>162814</xdr:rowOff>
    </xdr:to>
    <xdr:sp macro="" textlink="">
      <xdr:nvSpPr>
        <xdr:cNvPr id="133" name="フローチャート : 判断 132"/>
        <xdr:cNvSpPr/>
      </xdr:nvSpPr>
      <xdr:spPr>
        <a:xfrm>
          <a:off x="4064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1541</xdr:rowOff>
    </xdr:from>
    <xdr:ext cx="736600" cy="259045"/>
    <xdr:sp macro="" textlink="">
      <xdr:nvSpPr>
        <xdr:cNvPr id="134" name="テキスト ボックス 133"/>
        <xdr:cNvSpPr txBox="1"/>
      </xdr:nvSpPr>
      <xdr:spPr>
        <a:xfrm>
          <a:off x="3733800" y="10459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123952</xdr:rowOff>
    </xdr:from>
    <xdr:to>
      <xdr:col>4</xdr:col>
      <xdr:colOff>482600</xdr:colOff>
      <xdr:row>64</xdr:row>
      <xdr:rowOff>20066</xdr:rowOff>
    </xdr:to>
    <xdr:cxnSp macro="">
      <xdr:nvCxnSpPr>
        <xdr:cNvPr id="135" name="直線コネクタ 134"/>
        <xdr:cNvCxnSpPr/>
      </xdr:nvCxnSpPr>
      <xdr:spPr>
        <a:xfrm>
          <a:off x="2336800" y="10925302"/>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36" name="フローチャート : 判断 135"/>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18432</xdr:rowOff>
    </xdr:from>
    <xdr:ext cx="762000" cy="259045"/>
    <xdr:sp macro="" textlink="">
      <xdr:nvSpPr>
        <xdr:cNvPr id="137" name="テキスト ボックス 136"/>
        <xdr:cNvSpPr txBox="1"/>
      </xdr:nvSpPr>
      <xdr:spPr>
        <a:xfrm>
          <a:off x="2844800" y="1047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148209</xdr:rowOff>
    </xdr:from>
    <xdr:to>
      <xdr:col>3</xdr:col>
      <xdr:colOff>279400</xdr:colOff>
      <xdr:row>63</xdr:row>
      <xdr:rowOff>123952</xdr:rowOff>
    </xdr:to>
    <xdr:cxnSp macro="">
      <xdr:nvCxnSpPr>
        <xdr:cNvPr id="138" name="直線コネクタ 137"/>
        <xdr:cNvCxnSpPr/>
      </xdr:nvCxnSpPr>
      <xdr:spPr>
        <a:xfrm>
          <a:off x="1447800" y="10778109"/>
          <a:ext cx="889000" cy="147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56388</xdr:rowOff>
    </xdr:from>
    <xdr:to>
      <xdr:col>3</xdr:col>
      <xdr:colOff>330200</xdr:colOff>
      <xdr:row>62</xdr:row>
      <xdr:rowOff>157988</xdr:rowOff>
    </xdr:to>
    <xdr:sp macro="" textlink="">
      <xdr:nvSpPr>
        <xdr:cNvPr id="139" name="フローチャート : 判断 138"/>
        <xdr:cNvSpPr/>
      </xdr:nvSpPr>
      <xdr:spPr>
        <a:xfrm>
          <a:off x="2286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168165</xdr:rowOff>
    </xdr:from>
    <xdr:ext cx="762000" cy="259045"/>
    <xdr:sp macro="" textlink="">
      <xdr:nvSpPr>
        <xdr:cNvPr id="140" name="テキスト ボックス 139"/>
        <xdr:cNvSpPr txBox="1"/>
      </xdr:nvSpPr>
      <xdr:spPr>
        <a:xfrm>
          <a:off x="1955800" y="1045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167513</xdr:rowOff>
    </xdr:from>
    <xdr:to>
      <xdr:col>2</xdr:col>
      <xdr:colOff>127000</xdr:colOff>
      <xdr:row>62</xdr:row>
      <xdr:rowOff>97663</xdr:rowOff>
    </xdr:to>
    <xdr:sp macro="" textlink="">
      <xdr:nvSpPr>
        <xdr:cNvPr id="141" name="フローチャート : 判断 140"/>
        <xdr:cNvSpPr/>
      </xdr:nvSpPr>
      <xdr:spPr>
        <a:xfrm>
          <a:off x="1397000" y="10625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107840</xdr:rowOff>
    </xdr:from>
    <xdr:ext cx="762000" cy="259045"/>
    <xdr:sp macro="" textlink="">
      <xdr:nvSpPr>
        <xdr:cNvPr id="142" name="テキスト ボックス 141"/>
        <xdr:cNvSpPr txBox="1"/>
      </xdr:nvSpPr>
      <xdr:spPr>
        <a:xfrm>
          <a:off x="1066800" y="1039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92329</xdr:rowOff>
    </xdr:from>
    <xdr:to>
      <xdr:col>7</xdr:col>
      <xdr:colOff>203200</xdr:colOff>
      <xdr:row>65</xdr:row>
      <xdr:rowOff>22479</xdr:rowOff>
    </xdr:to>
    <xdr:sp macro="" textlink="">
      <xdr:nvSpPr>
        <xdr:cNvPr id="148" name="円/楕円 147"/>
        <xdr:cNvSpPr/>
      </xdr:nvSpPr>
      <xdr:spPr>
        <a:xfrm>
          <a:off x="4902200" y="11065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64406</xdr:rowOff>
    </xdr:from>
    <xdr:ext cx="762000" cy="259045"/>
    <xdr:sp macro="" textlink="">
      <xdr:nvSpPr>
        <xdr:cNvPr id="149" name="財政構造の弾力性該当値テキスト"/>
        <xdr:cNvSpPr txBox="1"/>
      </xdr:nvSpPr>
      <xdr:spPr>
        <a:xfrm>
          <a:off x="5041900" y="11037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103.3</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51435</xdr:rowOff>
    </xdr:from>
    <xdr:to>
      <xdr:col>6</xdr:col>
      <xdr:colOff>50800</xdr:colOff>
      <xdr:row>63</xdr:row>
      <xdr:rowOff>153035</xdr:rowOff>
    </xdr:to>
    <xdr:sp macro="" textlink="">
      <xdr:nvSpPr>
        <xdr:cNvPr id="150" name="円/楕円 149"/>
        <xdr:cNvSpPr/>
      </xdr:nvSpPr>
      <xdr:spPr>
        <a:xfrm>
          <a:off x="4064000" y="1085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137812</xdr:rowOff>
    </xdr:from>
    <xdr:ext cx="736600" cy="259045"/>
    <xdr:sp macro="" textlink="">
      <xdr:nvSpPr>
        <xdr:cNvPr id="151" name="テキスト ボックス 150"/>
        <xdr:cNvSpPr txBox="1"/>
      </xdr:nvSpPr>
      <xdr:spPr>
        <a:xfrm>
          <a:off x="3733800" y="10939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140716</xdr:rowOff>
    </xdr:from>
    <xdr:to>
      <xdr:col>4</xdr:col>
      <xdr:colOff>533400</xdr:colOff>
      <xdr:row>64</xdr:row>
      <xdr:rowOff>70866</xdr:rowOff>
    </xdr:to>
    <xdr:sp macro="" textlink="">
      <xdr:nvSpPr>
        <xdr:cNvPr id="152" name="円/楕円 151"/>
        <xdr:cNvSpPr/>
      </xdr:nvSpPr>
      <xdr:spPr>
        <a:xfrm>
          <a:off x="3175000" y="10942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55643</xdr:rowOff>
    </xdr:from>
    <xdr:ext cx="762000" cy="259045"/>
    <xdr:sp macro="" textlink="">
      <xdr:nvSpPr>
        <xdr:cNvPr id="153" name="テキスト ボックス 152"/>
        <xdr:cNvSpPr txBox="1"/>
      </xdr:nvSpPr>
      <xdr:spPr>
        <a:xfrm>
          <a:off x="2844800" y="1102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73152</xdr:rowOff>
    </xdr:from>
    <xdr:to>
      <xdr:col>3</xdr:col>
      <xdr:colOff>330200</xdr:colOff>
      <xdr:row>64</xdr:row>
      <xdr:rowOff>3302</xdr:rowOff>
    </xdr:to>
    <xdr:sp macro="" textlink="">
      <xdr:nvSpPr>
        <xdr:cNvPr id="154" name="円/楕円 153"/>
        <xdr:cNvSpPr/>
      </xdr:nvSpPr>
      <xdr:spPr>
        <a:xfrm>
          <a:off x="2286000" y="1087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159529</xdr:rowOff>
    </xdr:from>
    <xdr:ext cx="762000" cy="259045"/>
    <xdr:sp macro="" textlink="">
      <xdr:nvSpPr>
        <xdr:cNvPr id="155" name="テキスト ボックス 154"/>
        <xdr:cNvSpPr txBox="1"/>
      </xdr:nvSpPr>
      <xdr:spPr>
        <a:xfrm>
          <a:off x="1955800" y="10960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97409</xdr:rowOff>
    </xdr:from>
    <xdr:to>
      <xdr:col>2</xdr:col>
      <xdr:colOff>127000</xdr:colOff>
      <xdr:row>63</xdr:row>
      <xdr:rowOff>27559</xdr:rowOff>
    </xdr:to>
    <xdr:sp macro="" textlink="">
      <xdr:nvSpPr>
        <xdr:cNvPr id="156" name="円/楕円 155"/>
        <xdr:cNvSpPr/>
      </xdr:nvSpPr>
      <xdr:spPr>
        <a:xfrm>
          <a:off x="1397000" y="10727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12336</xdr:rowOff>
    </xdr:from>
    <xdr:ext cx="762000" cy="259045"/>
    <xdr:sp macro="" textlink="">
      <xdr:nvSpPr>
        <xdr:cNvPr id="157" name="テキスト ボックス 156"/>
        <xdr:cNvSpPr txBox="1"/>
      </xdr:nvSpPr>
      <xdr:spPr>
        <a:xfrm>
          <a:off x="1066800" y="10813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[146,169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臨時特例による給与減額措置の終了に伴い、前年度数値を上回ったが、類似団体内平均値を下回る結果となった。今後とも施設の統廃合、民間委託等による賃金等の抑制及び適正な職員の配置による人件費の削減に努め、行政コストの抑制を図っていく。</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82972</xdr:rowOff>
    </xdr:from>
    <xdr:to>
      <xdr:col>7</xdr:col>
      <xdr:colOff>152400</xdr:colOff>
      <xdr:row>87</xdr:row>
      <xdr:rowOff>159530</xdr:rowOff>
    </xdr:to>
    <xdr:cxnSp macro="">
      <xdr:nvCxnSpPr>
        <xdr:cNvPr id="185" name="直線コネクタ 184"/>
        <xdr:cNvCxnSpPr/>
      </xdr:nvCxnSpPr>
      <xdr:spPr>
        <a:xfrm flipV="1">
          <a:off x="4953000" y="13798972"/>
          <a:ext cx="0" cy="12767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131607</xdr:rowOff>
    </xdr:from>
    <xdr:ext cx="762000" cy="259045"/>
    <xdr:sp macro="" textlink="">
      <xdr:nvSpPr>
        <xdr:cNvPr id="186" name="人件費・物件費等の状況最小値テキスト"/>
        <xdr:cNvSpPr txBox="1"/>
      </xdr:nvSpPr>
      <xdr:spPr>
        <a:xfrm>
          <a:off x="5041900" y="15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347,530</a:t>
          </a:r>
          <a:endParaRPr kumimoji="1" lang="ja-JP" altLang="en-US" sz="1000" b="1">
            <a:latin typeface="ＭＳ Ｐゴシック"/>
          </a:endParaRPr>
        </a:p>
      </xdr:txBody>
    </xdr:sp>
    <xdr:clientData/>
  </xdr:oneCellAnchor>
  <xdr:twoCellAnchor>
    <xdr:from>
      <xdr:col>7</xdr:col>
      <xdr:colOff>63500</xdr:colOff>
      <xdr:row>87</xdr:row>
      <xdr:rowOff>159530</xdr:rowOff>
    </xdr:from>
    <xdr:to>
      <xdr:col>7</xdr:col>
      <xdr:colOff>241300</xdr:colOff>
      <xdr:row>87</xdr:row>
      <xdr:rowOff>159530</xdr:rowOff>
    </xdr:to>
    <xdr:cxnSp macro="">
      <xdr:nvCxnSpPr>
        <xdr:cNvPr id="187" name="直線コネクタ 186"/>
        <xdr:cNvCxnSpPr/>
      </xdr:nvCxnSpPr>
      <xdr:spPr>
        <a:xfrm>
          <a:off x="4864100" y="1507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169349</xdr:rowOff>
    </xdr:from>
    <xdr:ext cx="762000" cy="259045"/>
    <xdr:sp macro="" textlink="">
      <xdr:nvSpPr>
        <xdr:cNvPr id="188" name="人件費・物件費等の状況最大値テキスト"/>
        <xdr:cNvSpPr txBox="1"/>
      </xdr:nvSpPr>
      <xdr:spPr>
        <a:xfrm>
          <a:off x="5041900" y="1354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82,982</a:t>
          </a:r>
          <a:endParaRPr kumimoji="1" lang="ja-JP" altLang="en-US" sz="1000" b="1">
            <a:latin typeface="ＭＳ Ｐゴシック"/>
          </a:endParaRPr>
        </a:p>
      </xdr:txBody>
    </xdr:sp>
    <xdr:clientData/>
  </xdr:oneCellAnchor>
  <xdr:twoCellAnchor>
    <xdr:from>
      <xdr:col>7</xdr:col>
      <xdr:colOff>63500</xdr:colOff>
      <xdr:row>80</xdr:row>
      <xdr:rowOff>82972</xdr:rowOff>
    </xdr:from>
    <xdr:to>
      <xdr:col>7</xdr:col>
      <xdr:colOff>241300</xdr:colOff>
      <xdr:row>80</xdr:row>
      <xdr:rowOff>82972</xdr:rowOff>
    </xdr:to>
    <xdr:cxnSp macro="">
      <xdr:nvCxnSpPr>
        <xdr:cNvPr id="189" name="直線コネクタ 188"/>
        <xdr:cNvCxnSpPr/>
      </xdr:nvCxnSpPr>
      <xdr:spPr>
        <a:xfrm>
          <a:off x="4864100" y="13798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2003</xdr:rowOff>
    </xdr:from>
    <xdr:to>
      <xdr:col>7</xdr:col>
      <xdr:colOff>152400</xdr:colOff>
      <xdr:row>82</xdr:row>
      <xdr:rowOff>45011</xdr:rowOff>
    </xdr:to>
    <xdr:cxnSp macro="">
      <xdr:nvCxnSpPr>
        <xdr:cNvPr id="190" name="直線コネクタ 189"/>
        <xdr:cNvCxnSpPr/>
      </xdr:nvCxnSpPr>
      <xdr:spPr>
        <a:xfrm>
          <a:off x="4114800" y="14060903"/>
          <a:ext cx="838200" cy="43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141203</xdr:rowOff>
    </xdr:from>
    <xdr:ext cx="762000" cy="259045"/>
    <xdr:sp macro="" textlink="">
      <xdr:nvSpPr>
        <xdr:cNvPr id="191" name="人件費・物件費等の状況平均値テキスト"/>
        <xdr:cNvSpPr txBox="1"/>
      </xdr:nvSpPr>
      <xdr:spPr>
        <a:xfrm>
          <a:off x="5041900" y="14028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169126</xdr:rowOff>
    </xdr:from>
    <xdr:to>
      <xdr:col>7</xdr:col>
      <xdr:colOff>203200</xdr:colOff>
      <xdr:row>82</xdr:row>
      <xdr:rowOff>99276</xdr:rowOff>
    </xdr:to>
    <xdr:sp macro="" textlink="">
      <xdr:nvSpPr>
        <xdr:cNvPr id="192" name="フローチャート : 判断 191"/>
        <xdr:cNvSpPr/>
      </xdr:nvSpPr>
      <xdr:spPr>
        <a:xfrm>
          <a:off x="49022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2003</xdr:rowOff>
    </xdr:from>
    <xdr:to>
      <xdr:col>6</xdr:col>
      <xdr:colOff>0</xdr:colOff>
      <xdr:row>82</xdr:row>
      <xdr:rowOff>17628</xdr:rowOff>
    </xdr:to>
    <xdr:cxnSp macro="">
      <xdr:nvCxnSpPr>
        <xdr:cNvPr id="193" name="直線コネクタ 192"/>
        <xdr:cNvCxnSpPr/>
      </xdr:nvCxnSpPr>
      <xdr:spPr>
        <a:xfrm flipV="1">
          <a:off x="3225800" y="14060903"/>
          <a:ext cx="889000" cy="15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116287</xdr:rowOff>
    </xdr:from>
    <xdr:to>
      <xdr:col>6</xdr:col>
      <xdr:colOff>50800</xdr:colOff>
      <xdr:row>82</xdr:row>
      <xdr:rowOff>46437</xdr:rowOff>
    </xdr:to>
    <xdr:sp macro="" textlink="">
      <xdr:nvSpPr>
        <xdr:cNvPr id="194" name="フローチャート : 判断 193"/>
        <xdr:cNvSpPr/>
      </xdr:nvSpPr>
      <xdr:spPr>
        <a:xfrm>
          <a:off x="4064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56614</xdr:rowOff>
    </xdr:from>
    <xdr:ext cx="736600" cy="259045"/>
    <xdr:sp macro="" textlink="">
      <xdr:nvSpPr>
        <xdr:cNvPr id="195" name="テキスト ボックス 194"/>
        <xdr:cNvSpPr txBox="1"/>
      </xdr:nvSpPr>
      <xdr:spPr>
        <a:xfrm>
          <a:off x="3733800" y="13772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17628</xdr:rowOff>
    </xdr:from>
    <xdr:to>
      <xdr:col>4</xdr:col>
      <xdr:colOff>482600</xdr:colOff>
      <xdr:row>82</xdr:row>
      <xdr:rowOff>38269</xdr:rowOff>
    </xdr:to>
    <xdr:cxnSp macro="">
      <xdr:nvCxnSpPr>
        <xdr:cNvPr id="196" name="直線コネクタ 195"/>
        <xdr:cNvCxnSpPr/>
      </xdr:nvCxnSpPr>
      <xdr:spPr>
        <a:xfrm flipV="1">
          <a:off x="2336800" y="14076528"/>
          <a:ext cx="889000" cy="20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130577</xdr:rowOff>
    </xdr:from>
    <xdr:to>
      <xdr:col>4</xdr:col>
      <xdr:colOff>533400</xdr:colOff>
      <xdr:row>82</xdr:row>
      <xdr:rowOff>60727</xdr:rowOff>
    </xdr:to>
    <xdr:sp macro="" textlink="">
      <xdr:nvSpPr>
        <xdr:cNvPr id="197" name="フローチャート : 判断 196"/>
        <xdr:cNvSpPr/>
      </xdr:nvSpPr>
      <xdr:spPr>
        <a:xfrm>
          <a:off x="3175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70904</xdr:rowOff>
    </xdr:from>
    <xdr:ext cx="762000" cy="259045"/>
    <xdr:sp macro="" textlink="">
      <xdr:nvSpPr>
        <xdr:cNvPr id="198" name="テキスト ボックス 197"/>
        <xdr:cNvSpPr txBox="1"/>
      </xdr:nvSpPr>
      <xdr:spPr>
        <a:xfrm>
          <a:off x="2844800" y="1378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10843</xdr:rowOff>
    </xdr:from>
    <xdr:to>
      <xdr:col>3</xdr:col>
      <xdr:colOff>279400</xdr:colOff>
      <xdr:row>82</xdr:row>
      <xdr:rowOff>38269</xdr:rowOff>
    </xdr:to>
    <xdr:cxnSp macro="">
      <xdr:nvCxnSpPr>
        <xdr:cNvPr id="199" name="直線コネクタ 198"/>
        <xdr:cNvCxnSpPr/>
      </xdr:nvCxnSpPr>
      <xdr:spPr>
        <a:xfrm>
          <a:off x="1447800" y="14069743"/>
          <a:ext cx="889000" cy="27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168142</xdr:rowOff>
    </xdr:from>
    <xdr:to>
      <xdr:col>3</xdr:col>
      <xdr:colOff>330200</xdr:colOff>
      <xdr:row>82</xdr:row>
      <xdr:rowOff>98292</xdr:rowOff>
    </xdr:to>
    <xdr:sp macro="" textlink="">
      <xdr:nvSpPr>
        <xdr:cNvPr id="200" name="フローチャート : 判断 199"/>
        <xdr:cNvSpPr/>
      </xdr:nvSpPr>
      <xdr:spPr>
        <a:xfrm>
          <a:off x="2286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83069</xdr:rowOff>
    </xdr:from>
    <xdr:ext cx="762000" cy="259045"/>
    <xdr:sp macro="" textlink="">
      <xdr:nvSpPr>
        <xdr:cNvPr id="201" name="テキスト ボックス 200"/>
        <xdr:cNvSpPr txBox="1"/>
      </xdr:nvSpPr>
      <xdr:spPr>
        <a:xfrm>
          <a:off x="1955800" y="141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89595</xdr:rowOff>
    </xdr:from>
    <xdr:to>
      <xdr:col>2</xdr:col>
      <xdr:colOff>127000</xdr:colOff>
      <xdr:row>82</xdr:row>
      <xdr:rowOff>19745</xdr:rowOff>
    </xdr:to>
    <xdr:sp macro="" textlink="">
      <xdr:nvSpPr>
        <xdr:cNvPr id="202" name="フローチャート : 判断 201"/>
        <xdr:cNvSpPr/>
      </xdr:nvSpPr>
      <xdr:spPr>
        <a:xfrm>
          <a:off x="1397000" y="13977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29922</xdr:rowOff>
    </xdr:from>
    <xdr:ext cx="762000" cy="259045"/>
    <xdr:sp macro="" textlink="">
      <xdr:nvSpPr>
        <xdr:cNvPr id="203" name="テキスト ボックス 202"/>
        <xdr:cNvSpPr txBox="1"/>
      </xdr:nvSpPr>
      <xdr:spPr>
        <a:xfrm>
          <a:off x="1066800" y="13745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165661</xdr:rowOff>
    </xdr:from>
    <xdr:to>
      <xdr:col>7</xdr:col>
      <xdr:colOff>203200</xdr:colOff>
      <xdr:row>82</xdr:row>
      <xdr:rowOff>95811</xdr:rowOff>
    </xdr:to>
    <xdr:sp macro="" textlink="">
      <xdr:nvSpPr>
        <xdr:cNvPr id="209" name="円/楕円 208"/>
        <xdr:cNvSpPr/>
      </xdr:nvSpPr>
      <xdr:spPr>
        <a:xfrm>
          <a:off x="4902200" y="1405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10738</xdr:rowOff>
    </xdr:from>
    <xdr:ext cx="762000" cy="259045"/>
    <xdr:sp macro="" textlink="">
      <xdr:nvSpPr>
        <xdr:cNvPr id="210" name="人件費・物件費等の状況該当値テキスト"/>
        <xdr:cNvSpPr txBox="1"/>
      </xdr:nvSpPr>
      <xdr:spPr>
        <a:xfrm>
          <a:off x="5041900" y="1389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146,169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122653</xdr:rowOff>
    </xdr:from>
    <xdr:to>
      <xdr:col>6</xdr:col>
      <xdr:colOff>50800</xdr:colOff>
      <xdr:row>82</xdr:row>
      <xdr:rowOff>52803</xdr:rowOff>
    </xdr:to>
    <xdr:sp macro="" textlink="">
      <xdr:nvSpPr>
        <xdr:cNvPr id="211" name="円/楕円 210"/>
        <xdr:cNvSpPr/>
      </xdr:nvSpPr>
      <xdr:spPr>
        <a:xfrm>
          <a:off x="4064000" y="14010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37580</xdr:rowOff>
    </xdr:from>
    <xdr:ext cx="736600" cy="259045"/>
    <xdr:sp macro="" textlink="">
      <xdr:nvSpPr>
        <xdr:cNvPr id="212" name="テキスト ボックス 211"/>
        <xdr:cNvSpPr txBox="1"/>
      </xdr:nvSpPr>
      <xdr:spPr>
        <a:xfrm>
          <a:off x="3733800" y="140964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137,257</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138278</xdr:rowOff>
    </xdr:from>
    <xdr:to>
      <xdr:col>4</xdr:col>
      <xdr:colOff>533400</xdr:colOff>
      <xdr:row>82</xdr:row>
      <xdr:rowOff>68428</xdr:rowOff>
    </xdr:to>
    <xdr:sp macro="" textlink="">
      <xdr:nvSpPr>
        <xdr:cNvPr id="213" name="円/楕円 212"/>
        <xdr:cNvSpPr/>
      </xdr:nvSpPr>
      <xdr:spPr>
        <a:xfrm>
          <a:off x="3175000" y="14025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53205</xdr:rowOff>
    </xdr:from>
    <xdr:ext cx="762000" cy="259045"/>
    <xdr:sp macro="" textlink="">
      <xdr:nvSpPr>
        <xdr:cNvPr id="214" name="テキスト ボックス 213"/>
        <xdr:cNvSpPr txBox="1"/>
      </xdr:nvSpPr>
      <xdr:spPr>
        <a:xfrm>
          <a:off x="2844800" y="14112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140,495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158919</xdr:rowOff>
    </xdr:from>
    <xdr:to>
      <xdr:col>3</xdr:col>
      <xdr:colOff>330200</xdr:colOff>
      <xdr:row>82</xdr:row>
      <xdr:rowOff>89069</xdr:rowOff>
    </xdr:to>
    <xdr:sp macro="" textlink="">
      <xdr:nvSpPr>
        <xdr:cNvPr id="215" name="円/楕円 214"/>
        <xdr:cNvSpPr/>
      </xdr:nvSpPr>
      <xdr:spPr>
        <a:xfrm>
          <a:off x="2286000" y="14046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99246</xdr:rowOff>
    </xdr:from>
    <xdr:ext cx="762000" cy="259045"/>
    <xdr:sp macro="" textlink="">
      <xdr:nvSpPr>
        <xdr:cNvPr id="216" name="テキスト ボックス 215"/>
        <xdr:cNvSpPr txBox="1"/>
      </xdr:nvSpPr>
      <xdr:spPr>
        <a:xfrm>
          <a:off x="1955800" y="13815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144,772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131493</xdr:rowOff>
    </xdr:from>
    <xdr:to>
      <xdr:col>2</xdr:col>
      <xdr:colOff>127000</xdr:colOff>
      <xdr:row>82</xdr:row>
      <xdr:rowOff>61643</xdr:rowOff>
    </xdr:to>
    <xdr:sp macro="" textlink="">
      <xdr:nvSpPr>
        <xdr:cNvPr id="217" name="円/楕円 216"/>
        <xdr:cNvSpPr/>
      </xdr:nvSpPr>
      <xdr:spPr>
        <a:xfrm>
          <a:off x="1397000" y="14018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46420</xdr:rowOff>
    </xdr:from>
    <xdr:ext cx="762000" cy="259045"/>
    <xdr:sp macro="" textlink="">
      <xdr:nvSpPr>
        <xdr:cNvPr id="218" name="テキスト ボックス 217"/>
        <xdr:cNvSpPr txBox="1"/>
      </xdr:nvSpPr>
      <xdr:spPr>
        <a:xfrm>
          <a:off x="1066800" y="14105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139,089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年功的給与体系の見直し等により、ラスパイレス指数は類似団体平均と同水準で推移している。今後とも職務・職責に応じた給与構造への転換を図り、職員給与の適正化を図る。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89</xdr:row>
      <xdr:rowOff>37677</xdr:rowOff>
    </xdr:to>
    <xdr:cxnSp macro="">
      <xdr:nvCxnSpPr>
        <xdr:cNvPr id="247" name="直線コネクタ 246"/>
        <xdr:cNvCxnSpPr/>
      </xdr:nvCxnSpPr>
      <xdr:spPr>
        <a:xfrm flipV="1">
          <a:off x="17018000" y="13977620"/>
          <a:ext cx="0" cy="1319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9754</xdr:rowOff>
    </xdr:from>
    <xdr:ext cx="762000" cy="259045"/>
    <xdr:sp macro="" textlink="">
      <xdr:nvSpPr>
        <xdr:cNvPr id="248" name="給与水準   （国との比較）最小値テキスト"/>
        <xdr:cNvSpPr txBox="1"/>
      </xdr:nvSpPr>
      <xdr:spPr>
        <a:xfrm>
          <a:off x="17106900" y="1526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89</xdr:row>
      <xdr:rowOff>37677</xdr:rowOff>
    </xdr:from>
    <xdr:to>
      <xdr:col>24</xdr:col>
      <xdr:colOff>647700</xdr:colOff>
      <xdr:row>89</xdr:row>
      <xdr:rowOff>37677</xdr:rowOff>
    </xdr:to>
    <xdr:cxnSp macro="">
      <xdr:nvCxnSpPr>
        <xdr:cNvPr id="249" name="直線コネクタ 248"/>
        <xdr:cNvCxnSpPr/>
      </xdr:nvCxnSpPr>
      <xdr:spPr>
        <a:xfrm>
          <a:off x="16929100" y="1529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0"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1" name="直線コネクタ 250"/>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21166</xdr:rowOff>
    </xdr:from>
    <xdr:to>
      <xdr:col>24</xdr:col>
      <xdr:colOff>558800</xdr:colOff>
      <xdr:row>86</xdr:row>
      <xdr:rowOff>77470</xdr:rowOff>
    </xdr:to>
    <xdr:cxnSp macro="">
      <xdr:nvCxnSpPr>
        <xdr:cNvPr id="252" name="直線コネクタ 251"/>
        <xdr:cNvCxnSpPr/>
      </xdr:nvCxnSpPr>
      <xdr:spPr>
        <a:xfrm>
          <a:off x="16179800" y="14765866"/>
          <a:ext cx="8382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134214</xdr:rowOff>
    </xdr:from>
    <xdr:ext cx="762000" cy="259045"/>
    <xdr:sp macro="" textlink="">
      <xdr:nvSpPr>
        <xdr:cNvPr id="253" name="給与水準   （国との比較）平均値テキスト"/>
        <xdr:cNvSpPr txBox="1"/>
      </xdr:nvSpPr>
      <xdr:spPr>
        <a:xfrm>
          <a:off x="17106900" y="14536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54" name="フローチャート : 判断 253"/>
        <xdr:cNvSpPr/>
      </xdr:nvSpPr>
      <xdr:spPr>
        <a:xfrm>
          <a:off x="16967200" y="1469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21166</xdr:rowOff>
    </xdr:from>
    <xdr:to>
      <xdr:col>23</xdr:col>
      <xdr:colOff>406400</xdr:colOff>
      <xdr:row>89</xdr:row>
      <xdr:rowOff>45720</xdr:rowOff>
    </xdr:to>
    <xdr:cxnSp macro="">
      <xdr:nvCxnSpPr>
        <xdr:cNvPr id="255" name="直線コネクタ 254"/>
        <xdr:cNvCxnSpPr/>
      </xdr:nvCxnSpPr>
      <xdr:spPr>
        <a:xfrm flipV="1">
          <a:off x="15290800" y="14765866"/>
          <a:ext cx="889000" cy="538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85513</xdr:rowOff>
    </xdr:from>
    <xdr:to>
      <xdr:col>23</xdr:col>
      <xdr:colOff>457200</xdr:colOff>
      <xdr:row>86</xdr:row>
      <xdr:rowOff>15663</xdr:rowOff>
    </xdr:to>
    <xdr:sp macro="" textlink="">
      <xdr:nvSpPr>
        <xdr:cNvPr id="256" name="フローチャート : 判断 255"/>
        <xdr:cNvSpPr/>
      </xdr:nvSpPr>
      <xdr:spPr>
        <a:xfrm>
          <a:off x="161290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25840</xdr:rowOff>
    </xdr:from>
    <xdr:ext cx="736600" cy="259045"/>
    <xdr:sp macro="" textlink="">
      <xdr:nvSpPr>
        <xdr:cNvPr id="257" name="テキスト ボックス 256"/>
        <xdr:cNvSpPr txBox="1"/>
      </xdr:nvSpPr>
      <xdr:spPr>
        <a:xfrm>
          <a:off x="15798800" y="1442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45720</xdr:rowOff>
    </xdr:from>
    <xdr:to>
      <xdr:col>22</xdr:col>
      <xdr:colOff>203200</xdr:colOff>
      <xdr:row>90</xdr:row>
      <xdr:rowOff>43180</xdr:rowOff>
    </xdr:to>
    <xdr:cxnSp macro="">
      <xdr:nvCxnSpPr>
        <xdr:cNvPr id="258" name="直線コネクタ 257"/>
        <xdr:cNvCxnSpPr/>
      </xdr:nvCxnSpPr>
      <xdr:spPr>
        <a:xfrm flipV="1">
          <a:off x="14401800" y="15304770"/>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27093</xdr:rowOff>
    </xdr:from>
    <xdr:to>
      <xdr:col>22</xdr:col>
      <xdr:colOff>254000</xdr:colOff>
      <xdr:row>89</xdr:row>
      <xdr:rowOff>128693</xdr:rowOff>
    </xdr:to>
    <xdr:sp macro="" textlink="">
      <xdr:nvSpPr>
        <xdr:cNvPr id="259" name="フローチャート : 判断 258"/>
        <xdr:cNvSpPr/>
      </xdr:nvSpPr>
      <xdr:spPr>
        <a:xfrm>
          <a:off x="15240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113470</xdr:rowOff>
    </xdr:from>
    <xdr:ext cx="762000" cy="259045"/>
    <xdr:sp macro="" textlink="">
      <xdr:nvSpPr>
        <xdr:cNvPr id="260" name="テキスト ボックス 259"/>
        <xdr:cNvSpPr txBox="1"/>
      </xdr:nvSpPr>
      <xdr:spPr>
        <a:xfrm>
          <a:off x="14909800" y="1537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53339</xdr:rowOff>
    </xdr:from>
    <xdr:to>
      <xdr:col>21</xdr:col>
      <xdr:colOff>0</xdr:colOff>
      <xdr:row>90</xdr:row>
      <xdr:rowOff>43180</xdr:rowOff>
    </xdr:to>
    <xdr:cxnSp macro="">
      <xdr:nvCxnSpPr>
        <xdr:cNvPr id="261" name="直線コネクタ 260"/>
        <xdr:cNvCxnSpPr/>
      </xdr:nvCxnSpPr>
      <xdr:spPr>
        <a:xfrm>
          <a:off x="13512800" y="14798039"/>
          <a:ext cx="889000" cy="675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43180</xdr:rowOff>
    </xdr:from>
    <xdr:to>
      <xdr:col>21</xdr:col>
      <xdr:colOff>50800</xdr:colOff>
      <xdr:row>89</xdr:row>
      <xdr:rowOff>144780</xdr:rowOff>
    </xdr:to>
    <xdr:sp macro="" textlink="">
      <xdr:nvSpPr>
        <xdr:cNvPr id="262" name="フローチャート : 判断 261"/>
        <xdr:cNvSpPr/>
      </xdr:nvSpPr>
      <xdr:spPr>
        <a:xfrm>
          <a:off x="14351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154957</xdr:rowOff>
    </xdr:from>
    <xdr:ext cx="762000" cy="259045"/>
    <xdr:sp macro="" textlink="">
      <xdr:nvSpPr>
        <xdr:cNvPr id="263" name="テキスト ボックス 262"/>
        <xdr:cNvSpPr txBox="1"/>
      </xdr:nvSpPr>
      <xdr:spPr>
        <a:xfrm>
          <a:off x="14020800" y="15071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69427</xdr:rowOff>
    </xdr:from>
    <xdr:to>
      <xdr:col>19</xdr:col>
      <xdr:colOff>533400</xdr:colOff>
      <xdr:row>85</xdr:row>
      <xdr:rowOff>171027</xdr:rowOff>
    </xdr:to>
    <xdr:sp macro="" textlink="">
      <xdr:nvSpPr>
        <xdr:cNvPr id="264" name="フローチャート : 判断 263"/>
        <xdr:cNvSpPr/>
      </xdr:nvSpPr>
      <xdr:spPr>
        <a:xfrm>
          <a:off x="134620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9754</xdr:rowOff>
    </xdr:from>
    <xdr:ext cx="762000" cy="259045"/>
    <xdr:sp macro="" textlink="">
      <xdr:nvSpPr>
        <xdr:cNvPr id="265" name="テキスト ボックス 264"/>
        <xdr:cNvSpPr txBox="1"/>
      </xdr:nvSpPr>
      <xdr:spPr>
        <a:xfrm>
          <a:off x="13131800" y="1441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26670</xdr:rowOff>
    </xdr:from>
    <xdr:to>
      <xdr:col>24</xdr:col>
      <xdr:colOff>609600</xdr:colOff>
      <xdr:row>86</xdr:row>
      <xdr:rowOff>128270</xdr:rowOff>
    </xdr:to>
    <xdr:sp macro="" textlink="">
      <xdr:nvSpPr>
        <xdr:cNvPr id="271" name="円/楕円 270"/>
        <xdr:cNvSpPr/>
      </xdr:nvSpPr>
      <xdr:spPr>
        <a:xfrm>
          <a:off x="16967200" y="1477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170197</xdr:rowOff>
    </xdr:from>
    <xdr:ext cx="762000" cy="259045"/>
    <xdr:sp macro="" textlink="">
      <xdr:nvSpPr>
        <xdr:cNvPr id="272" name="給与水準   （国との比較）該当値テキスト"/>
        <xdr:cNvSpPr txBox="1"/>
      </xdr:nvSpPr>
      <xdr:spPr>
        <a:xfrm>
          <a:off x="17106900" y="14743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141816</xdr:rowOff>
    </xdr:from>
    <xdr:to>
      <xdr:col>23</xdr:col>
      <xdr:colOff>457200</xdr:colOff>
      <xdr:row>86</xdr:row>
      <xdr:rowOff>71966</xdr:rowOff>
    </xdr:to>
    <xdr:sp macro="" textlink="">
      <xdr:nvSpPr>
        <xdr:cNvPr id="273" name="円/楕円 272"/>
        <xdr:cNvSpPr/>
      </xdr:nvSpPr>
      <xdr:spPr>
        <a:xfrm>
          <a:off x="161290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56743</xdr:rowOff>
    </xdr:from>
    <xdr:ext cx="736600" cy="259045"/>
    <xdr:sp macro="" textlink="">
      <xdr:nvSpPr>
        <xdr:cNvPr id="274" name="テキスト ボックス 273"/>
        <xdr:cNvSpPr txBox="1"/>
      </xdr:nvSpPr>
      <xdr:spPr>
        <a:xfrm>
          <a:off x="15798800" y="14801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166370</xdr:rowOff>
    </xdr:from>
    <xdr:to>
      <xdr:col>22</xdr:col>
      <xdr:colOff>254000</xdr:colOff>
      <xdr:row>89</xdr:row>
      <xdr:rowOff>96520</xdr:rowOff>
    </xdr:to>
    <xdr:sp macro="" textlink="">
      <xdr:nvSpPr>
        <xdr:cNvPr id="275" name="円/楕円 274"/>
        <xdr:cNvSpPr/>
      </xdr:nvSpPr>
      <xdr:spPr>
        <a:xfrm>
          <a:off x="15240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106697</xdr:rowOff>
    </xdr:from>
    <xdr:ext cx="762000" cy="259045"/>
    <xdr:sp macro="" textlink="">
      <xdr:nvSpPr>
        <xdr:cNvPr id="276" name="テキスト ボックス 275"/>
        <xdr:cNvSpPr txBox="1"/>
      </xdr:nvSpPr>
      <xdr:spPr>
        <a:xfrm>
          <a:off x="14909800" y="15022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163830</xdr:rowOff>
    </xdr:from>
    <xdr:to>
      <xdr:col>21</xdr:col>
      <xdr:colOff>50800</xdr:colOff>
      <xdr:row>90</xdr:row>
      <xdr:rowOff>93980</xdr:rowOff>
    </xdr:to>
    <xdr:sp macro="" textlink="">
      <xdr:nvSpPr>
        <xdr:cNvPr id="277" name="円/楕円 276"/>
        <xdr:cNvSpPr/>
      </xdr:nvSpPr>
      <xdr:spPr>
        <a:xfrm>
          <a:off x="14351000" y="1542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78757</xdr:rowOff>
    </xdr:from>
    <xdr:ext cx="762000" cy="259045"/>
    <xdr:sp macro="" textlink="">
      <xdr:nvSpPr>
        <xdr:cNvPr id="278" name="テキスト ボックス 277"/>
        <xdr:cNvSpPr txBox="1"/>
      </xdr:nvSpPr>
      <xdr:spPr>
        <a:xfrm>
          <a:off x="14020800" y="15509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2539</xdr:rowOff>
    </xdr:from>
    <xdr:to>
      <xdr:col>19</xdr:col>
      <xdr:colOff>533400</xdr:colOff>
      <xdr:row>86</xdr:row>
      <xdr:rowOff>104139</xdr:rowOff>
    </xdr:to>
    <xdr:sp macro="" textlink="">
      <xdr:nvSpPr>
        <xdr:cNvPr id="279" name="円/楕円 278"/>
        <xdr:cNvSpPr/>
      </xdr:nvSpPr>
      <xdr:spPr>
        <a:xfrm>
          <a:off x="134620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88916</xdr:rowOff>
    </xdr:from>
    <xdr:ext cx="762000" cy="259045"/>
    <xdr:sp macro="" textlink="">
      <xdr:nvSpPr>
        <xdr:cNvPr id="280" name="テキスト ボックス 279"/>
        <xdr:cNvSpPr txBox="1"/>
      </xdr:nvSpPr>
      <xdr:spPr>
        <a:xfrm>
          <a:off x="13131800" y="14833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定員適正化計画（計画期間：平成</a:t>
          </a:r>
          <a:r>
            <a:rPr kumimoji="1" lang="en-US" altLang="ja-JP" sz="1300">
              <a:latin typeface="ＭＳ Ｐゴシック"/>
            </a:rPr>
            <a:t>17</a:t>
          </a:r>
          <a:r>
            <a:rPr kumimoji="1" lang="ja-JP" altLang="en-US" sz="1300">
              <a:latin typeface="ＭＳ Ｐゴシック"/>
            </a:rPr>
            <a:t>年度～</a:t>
          </a:r>
          <a:r>
            <a:rPr kumimoji="1" lang="en-US" altLang="ja-JP" sz="1300">
              <a:latin typeface="ＭＳ Ｐゴシック"/>
            </a:rPr>
            <a:t>22</a:t>
          </a:r>
          <a:r>
            <a:rPr kumimoji="1" lang="ja-JP" altLang="en-US" sz="1300">
              <a:latin typeface="ＭＳ Ｐゴシック"/>
            </a:rPr>
            <a:t>年度）において、</a:t>
          </a:r>
          <a:r>
            <a:rPr kumimoji="1" lang="en-US" altLang="ja-JP" sz="1300">
              <a:latin typeface="ＭＳ Ｐゴシック"/>
            </a:rPr>
            <a:t>26</a:t>
          </a:r>
          <a:r>
            <a:rPr kumimoji="1" lang="ja-JP" altLang="en-US" sz="1300">
              <a:latin typeface="ＭＳ Ｐゴシック"/>
            </a:rPr>
            <a:t>人（▲</a:t>
          </a:r>
          <a:r>
            <a:rPr kumimoji="1" lang="en-US" altLang="ja-JP" sz="1300">
              <a:latin typeface="ＭＳ Ｐゴシック"/>
            </a:rPr>
            <a:t>13.5</a:t>
          </a:r>
          <a:r>
            <a:rPr kumimoji="1" lang="ja-JP" altLang="en-US" sz="1300">
              <a:latin typeface="ＭＳ Ｐゴシック"/>
            </a:rPr>
            <a:t>％）の削減を行い、類似団体平均と同水準で推移している。今後とも業務内容、勤務体系の見直しなど業務の効率を図り、適正な定員管理に努めていく。</a:t>
          </a:r>
          <a:endParaRPr kumimoji="1" lang="en-US" altLang="ja-JP"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60113</xdr:rowOff>
    </xdr:from>
    <xdr:to>
      <xdr:col>24</xdr:col>
      <xdr:colOff>558800</xdr:colOff>
      <xdr:row>67</xdr:row>
      <xdr:rowOff>138995</xdr:rowOff>
    </xdr:to>
    <xdr:cxnSp macro="">
      <xdr:nvCxnSpPr>
        <xdr:cNvPr id="310" name="直線コネクタ 309"/>
        <xdr:cNvCxnSpPr/>
      </xdr:nvCxnSpPr>
      <xdr:spPr>
        <a:xfrm flipV="1">
          <a:off x="17018000" y="10175663"/>
          <a:ext cx="0" cy="1450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111072</xdr:rowOff>
    </xdr:from>
    <xdr:ext cx="762000" cy="259045"/>
    <xdr:sp macro="" textlink="">
      <xdr:nvSpPr>
        <xdr:cNvPr id="311" name="定員管理の状況最小値テキスト"/>
        <xdr:cNvSpPr txBox="1"/>
      </xdr:nvSpPr>
      <xdr:spPr>
        <a:xfrm>
          <a:off x="17106900" y="1159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a:t>
          </a:r>
          <a:endParaRPr kumimoji="1" lang="ja-JP" altLang="en-US" sz="1000" b="1">
            <a:latin typeface="ＭＳ Ｐゴシック"/>
          </a:endParaRPr>
        </a:p>
      </xdr:txBody>
    </xdr:sp>
    <xdr:clientData/>
  </xdr:oneCellAnchor>
  <xdr:twoCellAnchor>
    <xdr:from>
      <xdr:col>24</xdr:col>
      <xdr:colOff>469900</xdr:colOff>
      <xdr:row>67</xdr:row>
      <xdr:rowOff>138995</xdr:rowOff>
    </xdr:from>
    <xdr:to>
      <xdr:col>24</xdr:col>
      <xdr:colOff>647700</xdr:colOff>
      <xdr:row>67</xdr:row>
      <xdr:rowOff>138995</xdr:rowOff>
    </xdr:to>
    <xdr:cxnSp macro="">
      <xdr:nvCxnSpPr>
        <xdr:cNvPr id="312" name="直線コネクタ 311"/>
        <xdr:cNvCxnSpPr/>
      </xdr:nvCxnSpPr>
      <xdr:spPr>
        <a:xfrm>
          <a:off x="16929100" y="1162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146490</xdr:rowOff>
    </xdr:from>
    <xdr:ext cx="762000" cy="259045"/>
    <xdr:sp macro="" textlink="">
      <xdr:nvSpPr>
        <xdr:cNvPr id="313" name="定員管理の状況最大値テキスト"/>
        <xdr:cNvSpPr txBox="1"/>
      </xdr:nvSpPr>
      <xdr:spPr>
        <a:xfrm>
          <a:off x="17106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24</xdr:col>
      <xdr:colOff>469900</xdr:colOff>
      <xdr:row>59</xdr:row>
      <xdr:rowOff>60113</xdr:rowOff>
    </xdr:from>
    <xdr:to>
      <xdr:col>24</xdr:col>
      <xdr:colOff>647700</xdr:colOff>
      <xdr:row>59</xdr:row>
      <xdr:rowOff>60113</xdr:rowOff>
    </xdr:to>
    <xdr:cxnSp macro="">
      <xdr:nvCxnSpPr>
        <xdr:cNvPr id="314" name="直線コネクタ 313"/>
        <xdr:cNvCxnSpPr/>
      </xdr:nvCxnSpPr>
      <xdr:spPr>
        <a:xfrm>
          <a:off x="16929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162419</xdr:rowOff>
    </xdr:from>
    <xdr:to>
      <xdr:col>24</xdr:col>
      <xdr:colOff>558800</xdr:colOff>
      <xdr:row>63</xdr:row>
      <xdr:rowOff>21802</xdr:rowOff>
    </xdr:to>
    <xdr:cxnSp macro="">
      <xdr:nvCxnSpPr>
        <xdr:cNvPr id="315" name="直線コネクタ 314"/>
        <xdr:cNvCxnSpPr/>
      </xdr:nvCxnSpPr>
      <xdr:spPr>
        <a:xfrm flipV="1">
          <a:off x="16179800" y="10792319"/>
          <a:ext cx="838200" cy="30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6"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7" name="フローチャート : 判断 316"/>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135608</xdr:rowOff>
    </xdr:from>
    <xdr:to>
      <xdr:col>23</xdr:col>
      <xdr:colOff>406400</xdr:colOff>
      <xdr:row>63</xdr:row>
      <xdr:rowOff>21802</xdr:rowOff>
    </xdr:to>
    <xdr:cxnSp macro="">
      <xdr:nvCxnSpPr>
        <xdr:cNvPr id="318" name="直線コネクタ 317"/>
        <xdr:cNvCxnSpPr/>
      </xdr:nvCxnSpPr>
      <xdr:spPr>
        <a:xfrm>
          <a:off x="15290800" y="10765508"/>
          <a:ext cx="889000" cy="57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84808</xdr:rowOff>
    </xdr:from>
    <xdr:to>
      <xdr:col>23</xdr:col>
      <xdr:colOff>457200</xdr:colOff>
      <xdr:row>63</xdr:row>
      <xdr:rowOff>14958</xdr:rowOff>
    </xdr:to>
    <xdr:sp macro="" textlink="">
      <xdr:nvSpPr>
        <xdr:cNvPr id="319" name="フローチャート : 判断 318"/>
        <xdr:cNvSpPr/>
      </xdr:nvSpPr>
      <xdr:spPr>
        <a:xfrm>
          <a:off x="161290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25135</xdr:rowOff>
    </xdr:from>
    <xdr:ext cx="736600" cy="259045"/>
    <xdr:sp macro="" textlink="">
      <xdr:nvSpPr>
        <xdr:cNvPr id="320" name="テキスト ボックス 319"/>
        <xdr:cNvSpPr txBox="1"/>
      </xdr:nvSpPr>
      <xdr:spPr>
        <a:xfrm>
          <a:off x="15798800" y="104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135608</xdr:rowOff>
    </xdr:from>
    <xdr:to>
      <xdr:col>22</xdr:col>
      <xdr:colOff>203200</xdr:colOff>
      <xdr:row>62</xdr:row>
      <xdr:rowOff>158397</xdr:rowOff>
    </xdr:to>
    <xdr:cxnSp macro="">
      <xdr:nvCxnSpPr>
        <xdr:cNvPr id="321" name="直線コネクタ 320"/>
        <xdr:cNvCxnSpPr/>
      </xdr:nvCxnSpPr>
      <xdr:spPr>
        <a:xfrm flipV="1">
          <a:off x="14401800" y="10765508"/>
          <a:ext cx="889000" cy="22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2" name="フローチャート : 判断 321"/>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5097</xdr:rowOff>
    </xdr:from>
    <xdr:ext cx="762000" cy="259045"/>
    <xdr:sp macro="" textlink="">
      <xdr:nvSpPr>
        <xdr:cNvPr id="323" name="テキスト ボックス 322"/>
        <xdr:cNvSpPr txBox="1"/>
      </xdr:nvSpPr>
      <xdr:spPr>
        <a:xfrm>
          <a:off x="14909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134267</xdr:rowOff>
    </xdr:from>
    <xdr:to>
      <xdr:col>21</xdr:col>
      <xdr:colOff>0</xdr:colOff>
      <xdr:row>62</xdr:row>
      <xdr:rowOff>158397</xdr:rowOff>
    </xdr:to>
    <xdr:cxnSp macro="">
      <xdr:nvCxnSpPr>
        <xdr:cNvPr id="324" name="直線コネクタ 323"/>
        <xdr:cNvCxnSpPr/>
      </xdr:nvCxnSpPr>
      <xdr:spPr>
        <a:xfrm>
          <a:off x="13512800" y="10764167"/>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103576</xdr:rowOff>
    </xdr:from>
    <xdr:to>
      <xdr:col>21</xdr:col>
      <xdr:colOff>50800</xdr:colOff>
      <xdr:row>63</xdr:row>
      <xdr:rowOff>33726</xdr:rowOff>
    </xdr:to>
    <xdr:sp macro="" textlink="">
      <xdr:nvSpPr>
        <xdr:cNvPr id="325" name="フローチャート : 判断 324"/>
        <xdr:cNvSpPr/>
      </xdr:nvSpPr>
      <xdr:spPr>
        <a:xfrm>
          <a:off x="14351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43903</xdr:rowOff>
    </xdr:from>
    <xdr:ext cx="762000" cy="259045"/>
    <xdr:sp macro="" textlink="">
      <xdr:nvSpPr>
        <xdr:cNvPr id="326" name="テキスト ボックス 325"/>
        <xdr:cNvSpPr txBox="1"/>
      </xdr:nvSpPr>
      <xdr:spPr>
        <a:xfrm>
          <a:off x="14020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64699</xdr:rowOff>
    </xdr:from>
    <xdr:to>
      <xdr:col>19</xdr:col>
      <xdr:colOff>533400</xdr:colOff>
      <xdr:row>62</xdr:row>
      <xdr:rowOff>166299</xdr:rowOff>
    </xdr:to>
    <xdr:sp macro="" textlink="">
      <xdr:nvSpPr>
        <xdr:cNvPr id="327" name="フローチャート : 判断 326"/>
        <xdr:cNvSpPr/>
      </xdr:nvSpPr>
      <xdr:spPr>
        <a:xfrm>
          <a:off x="13462000" y="1069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5026</xdr:rowOff>
    </xdr:from>
    <xdr:ext cx="762000" cy="259045"/>
    <xdr:sp macro="" textlink="">
      <xdr:nvSpPr>
        <xdr:cNvPr id="328" name="テキスト ボックス 327"/>
        <xdr:cNvSpPr txBox="1"/>
      </xdr:nvSpPr>
      <xdr:spPr>
        <a:xfrm>
          <a:off x="13131800" y="10463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111619</xdr:rowOff>
    </xdr:from>
    <xdr:to>
      <xdr:col>24</xdr:col>
      <xdr:colOff>609600</xdr:colOff>
      <xdr:row>63</xdr:row>
      <xdr:rowOff>41769</xdr:rowOff>
    </xdr:to>
    <xdr:sp macro="" textlink="">
      <xdr:nvSpPr>
        <xdr:cNvPr id="334" name="円/楕円 333"/>
        <xdr:cNvSpPr/>
      </xdr:nvSpPr>
      <xdr:spPr>
        <a:xfrm>
          <a:off x="16967200" y="10741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83696</xdr:rowOff>
    </xdr:from>
    <xdr:ext cx="762000" cy="259045"/>
    <xdr:sp macro="" textlink="">
      <xdr:nvSpPr>
        <xdr:cNvPr id="335" name="定員管理の状況該当値テキスト"/>
        <xdr:cNvSpPr txBox="1"/>
      </xdr:nvSpPr>
      <xdr:spPr>
        <a:xfrm>
          <a:off x="17106900" y="10713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142452</xdr:rowOff>
    </xdr:from>
    <xdr:to>
      <xdr:col>23</xdr:col>
      <xdr:colOff>457200</xdr:colOff>
      <xdr:row>63</xdr:row>
      <xdr:rowOff>72602</xdr:rowOff>
    </xdr:to>
    <xdr:sp macro="" textlink="">
      <xdr:nvSpPr>
        <xdr:cNvPr id="336" name="円/楕円 335"/>
        <xdr:cNvSpPr/>
      </xdr:nvSpPr>
      <xdr:spPr>
        <a:xfrm>
          <a:off x="16129000" y="1077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57379</xdr:rowOff>
    </xdr:from>
    <xdr:ext cx="736600" cy="259045"/>
    <xdr:sp macro="" textlink="">
      <xdr:nvSpPr>
        <xdr:cNvPr id="337" name="テキスト ボックス 336"/>
        <xdr:cNvSpPr txBox="1"/>
      </xdr:nvSpPr>
      <xdr:spPr>
        <a:xfrm>
          <a:off x="15798800" y="10858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84808</xdr:rowOff>
    </xdr:from>
    <xdr:to>
      <xdr:col>22</xdr:col>
      <xdr:colOff>254000</xdr:colOff>
      <xdr:row>63</xdr:row>
      <xdr:rowOff>14958</xdr:rowOff>
    </xdr:to>
    <xdr:sp macro="" textlink="">
      <xdr:nvSpPr>
        <xdr:cNvPr id="338" name="円/楕円 337"/>
        <xdr:cNvSpPr/>
      </xdr:nvSpPr>
      <xdr:spPr>
        <a:xfrm>
          <a:off x="15240000" y="1071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25135</xdr:rowOff>
    </xdr:from>
    <xdr:ext cx="762000" cy="259045"/>
    <xdr:sp macro="" textlink="">
      <xdr:nvSpPr>
        <xdr:cNvPr id="339" name="テキスト ボックス 338"/>
        <xdr:cNvSpPr txBox="1"/>
      </xdr:nvSpPr>
      <xdr:spPr>
        <a:xfrm>
          <a:off x="14909800" y="1048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107597</xdr:rowOff>
    </xdr:from>
    <xdr:to>
      <xdr:col>21</xdr:col>
      <xdr:colOff>50800</xdr:colOff>
      <xdr:row>63</xdr:row>
      <xdr:rowOff>37747</xdr:rowOff>
    </xdr:to>
    <xdr:sp macro="" textlink="">
      <xdr:nvSpPr>
        <xdr:cNvPr id="340" name="円/楕円 339"/>
        <xdr:cNvSpPr/>
      </xdr:nvSpPr>
      <xdr:spPr>
        <a:xfrm>
          <a:off x="14351000" y="10737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22524</xdr:rowOff>
    </xdr:from>
    <xdr:ext cx="762000" cy="259045"/>
    <xdr:sp macro="" textlink="">
      <xdr:nvSpPr>
        <xdr:cNvPr id="341" name="テキスト ボックス 340"/>
        <xdr:cNvSpPr txBox="1"/>
      </xdr:nvSpPr>
      <xdr:spPr>
        <a:xfrm>
          <a:off x="14020800" y="10823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83467</xdr:rowOff>
    </xdr:from>
    <xdr:to>
      <xdr:col>19</xdr:col>
      <xdr:colOff>533400</xdr:colOff>
      <xdr:row>63</xdr:row>
      <xdr:rowOff>13617</xdr:rowOff>
    </xdr:to>
    <xdr:sp macro="" textlink="">
      <xdr:nvSpPr>
        <xdr:cNvPr id="342" name="円/楕円 341"/>
        <xdr:cNvSpPr/>
      </xdr:nvSpPr>
      <xdr:spPr>
        <a:xfrm>
          <a:off x="13462000" y="10713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169844</xdr:rowOff>
    </xdr:from>
    <xdr:ext cx="762000" cy="259045"/>
    <xdr:sp macro="" textlink="">
      <xdr:nvSpPr>
        <xdr:cNvPr id="343" name="テキスト ボックス 342"/>
        <xdr:cNvSpPr txBox="1"/>
      </xdr:nvSpPr>
      <xdr:spPr>
        <a:xfrm>
          <a:off x="13131800" y="10799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類似団体と比較して高い水準にあり、区画整理事業債、教育施設の耐震化事業や学校給食センターの建設事業等の元金償還開始等により普通会計の元利償還金がピークを迎えたため、昨年度と比較して</a:t>
          </a:r>
          <a:r>
            <a:rPr kumimoji="1" lang="en-US" altLang="ja-JP" sz="1300">
              <a:latin typeface="ＭＳ Ｐゴシック"/>
            </a:rPr>
            <a:t>1.0</a:t>
          </a:r>
          <a:r>
            <a:rPr kumimoji="1" lang="ja-JP" altLang="en-US" sz="1300">
              <a:latin typeface="ＭＳ Ｐゴシック"/>
            </a:rPr>
            <a:t>ポイント上昇している。中長期の財政収支の見通しのもとに、事業の重要性や緊急性を勘案し、適正な事業実施に努めていく。</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0" name="直線コネクタ 35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1" name="テキスト ボックス 36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2" name="直線コネクタ 36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3" name="テキスト ボックス 36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6" name="直線コネクタ 36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7" name="テキスト ボックス 36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8" name="直線コネクタ 36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9" name="テキスト ボックス 36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45</xdr:row>
      <xdr:rowOff>146473</xdr:rowOff>
    </xdr:to>
    <xdr:cxnSp macro="">
      <xdr:nvCxnSpPr>
        <xdr:cNvPr id="372" name="直線コネクタ 371"/>
        <xdr:cNvCxnSpPr/>
      </xdr:nvCxnSpPr>
      <xdr:spPr>
        <a:xfrm flipV="1">
          <a:off x="17018000" y="6269143"/>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118550</xdr:rowOff>
    </xdr:from>
    <xdr:ext cx="762000" cy="259045"/>
    <xdr:sp macro="" textlink="">
      <xdr:nvSpPr>
        <xdr:cNvPr id="373" name="公債費負担の状況最小値テキスト"/>
        <xdr:cNvSpPr txBox="1"/>
      </xdr:nvSpPr>
      <xdr:spPr>
        <a:xfrm>
          <a:off x="17106900" y="783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24</xdr:col>
      <xdr:colOff>469900</xdr:colOff>
      <xdr:row>45</xdr:row>
      <xdr:rowOff>146473</xdr:rowOff>
    </xdr:from>
    <xdr:to>
      <xdr:col>24</xdr:col>
      <xdr:colOff>647700</xdr:colOff>
      <xdr:row>45</xdr:row>
      <xdr:rowOff>146473</xdr:rowOff>
    </xdr:to>
    <xdr:cxnSp macro="">
      <xdr:nvCxnSpPr>
        <xdr:cNvPr id="374" name="直線コネクタ 373"/>
        <xdr:cNvCxnSpPr/>
      </xdr:nvCxnSpPr>
      <xdr:spPr>
        <a:xfrm>
          <a:off x="16929100" y="786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75"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76" name="直線コネクタ 375"/>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44</xdr:row>
      <xdr:rowOff>12277</xdr:rowOff>
    </xdr:from>
    <xdr:to>
      <xdr:col>24</xdr:col>
      <xdr:colOff>558800</xdr:colOff>
      <xdr:row>44</xdr:row>
      <xdr:rowOff>92710</xdr:rowOff>
    </xdr:to>
    <xdr:cxnSp macro="">
      <xdr:nvCxnSpPr>
        <xdr:cNvPr id="377" name="直線コネクタ 376"/>
        <xdr:cNvCxnSpPr/>
      </xdr:nvCxnSpPr>
      <xdr:spPr>
        <a:xfrm>
          <a:off x="16179800" y="7556077"/>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124900</xdr:rowOff>
    </xdr:from>
    <xdr:ext cx="762000" cy="259045"/>
    <xdr:sp macro="" textlink="">
      <xdr:nvSpPr>
        <xdr:cNvPr id="378" name="公債費負担の状況平均値テキスト"/>
        <xdr:cNvSpPr txBox="1"/>
      </xdr:nvSpPr>
      <xdr:spPr>
        <a:xfrm>
          <a:off x="17106900" y="681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79" name="フローチャート : 判断 378"/>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103294</xdr:rowOff>
    </xdr:from>
    <xdr:to>
      <xdr:col>23</xdr:col>
      <xdr:colOff>406400</xdr:colOff>
      <xdr:row>44</xdr:row>
      <xdr:rowOff>12277</xdr:rowOff>
    </xdr:to>
    <xdr:cxnSp macro="">
      <xdr:nvCxnSpPr>
        <xdr:cNvPr id="380" name="直線コネクタ 379"/>
        <xdr:cNvCxnSpPr/>
      </xdr:nvCxnSpPr>
      <xdr:spPr>
        <a:xfrm>
          <a:off x="15290800" y="747564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1270</xdr:rowOff>
    </xdr:from>
    <xdr:to>
      <xdr:col>23</xdr:col>
      <xdr:colOff>457200</xdr:colOff>
      <xdr:row>41</xdr:row>
      <xdr:rowOff>102870</xdr:rowOff>
    </xdr:to>
    <xdr:sp macro="" textlink="">
      <xdr:nvSpPr>
        <xdr:cNvPr id="381" name="フローチャート : 判断 380"/>
        <xdr:cNvSpPr/>
      </xdr:nvSpPr>
      <xdr:spPr>
        <a:xfrm>
          <a:off x="16129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113047</xdr:rowOff>
    </xdr:from>
    <xdr:ext cx="736600" cy="259045"/>
    <xdr:sp macro="" textlink="">
      <xdr:nvSpPr>
        <xdr:cNvPr id="382" name="テキスト ボックス 381"/>
        <xdr:cNvSpPr txBox="1"/>
      </xdr:nvSpPr>
      <xdr:spPr>
        <a:xfrm>
          <a:off x="15798800" y="679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103294</xdr:rowOff>
    </xdr:from>
    <xdr:to>
      <xdr:col>22</xdr:col>
      <xdr:colOff>203200</xdr:colOff>
      <xdr:row>43</xdr:row>
      <xdr:rowOff>119380</xdr:rowOff>
    </xdr:to>
    <xdr:cxnSp macro="">
      <xdr:nvCxnSpPr>
        <xdr:cNvPr id="383" name="直線コネクタ 382"/>
        <xdr:cNvCxnSpPr/>
      </xdr:nvCxnSpPr>
      <xdr:spPr>
        <a:xfrm flipV="1">
          <a:off x="14401800" y="747564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41487</xdr:rowOff>
    </xdr:from>
    <xdr:to>
      <xdr:col>22</xdr:col>
      <xdr:colOff>254000</xdr:colOff>
      <xdr:row>41</xdr:row>
      <xdr:rowOff>143087</xdr:rowOff>
    </xdr:to>
    <xdr:sp macro="" textlink="">
      <xdr:nvSpPr>
        <xdr:cNvPr id="384" name="フローチャート : 判断 383"/>
        <xdr:cNvSpPr/>
      </xdr:nvSpPr>
      <xdr:spPr>
        <a:xfrm>
          <a:off x="15240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153264</xdr:rowOff>
    </xdr:from>
    <xdr:ext cx="762000" cy="259045"/>
    <xdr:sp macro="" textlink="">
      <xdr:nvSpPr>
        <xdr:cNvPr id="385" name="テキスト ボックス 384"/>
        <xdr:cNvSpPr txBox="1"/>
      </xdr:nvSpPr>
      <xdr:spPr>
        <a:xfrm>
          <a:off x="14909800" y="683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119380</xdr:rowOff>
    </xdr:from>
    <xdr:to>
      <xdr:col>21</xdr:col>
      <xdr:colOff>0</xdr:colOff>
      <xdr:row>43</xdr:row>
      <xdr:rowOff>135467</xdr:rowOff>
    </xdr:to>
    <xdr:cxnSp macro="">
      <xdr:nvCxnSpPr>
        <xdr:cNvPr id="386" name="直線コネクタ 385"/>
        <xdr:cNvCxnSpPr/>
      </xdr:nvCxnSpPr>
      <xdr:spPr>
        <a:xfrm flipV="1">
          <a:off x="13512800" y="749173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89746</xdr:rowOff>
    </xdr:from>
    <xdr:to>
      <xdr:col>21</xdr:col>
      <xdr:colOff>50800</xdr:colOff>
      <xdr:row>42</xdr:row>
      <xdr:rowOff>19896</xdr:rowOff>
    </xdr:to>
    <xdr:sp macro="" textlink="">
      <xdr:nvSpPr>
        <xdr:cNvPr id="387" name="フローチャート : 判断 386"/>
        <xdr:cNvSpPr/>
      </xdr:nvSpPr>
      <xdr:spPr>
        <a:xfrm>
          <a:off x="14351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30073</xdr:rowOff>
    </xdr:from>
    <xdr:ext cx="762000" cy="259045"/>
    <xdr:sp macro="" textlink="">
      <xdr:nvSpPr>
        <xdr:cNvPr id="388" name="テキスト ボックス 387"/>
        <xdr:cNvSpPr txBox="1"/>
      </xdr:nvSpPr>
      <xdr:spPr>
        <a:xfrm>
          <a:off x="14020800" y="68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121920</xdr:rowOff>
    </xdr:from>
    <xdr:to>
      <xdr:col>19</xdr:col>
      <xdr:colOff>533400</xdr:colOff>
      <xdr:row>42</xdr:row>
      <xdr:rowOff>52070</xdr:rowOff>
    </xdr:to>
    <xdr:sp macro="" textlink="">
      <xdr:nvSpPr>
        <xdr:cNvPr id="389" name="フローチャート : 判断 388"/>
        <xdr:cNvSpPr/>
      </xdr:nvSpPr>
      <xdr:spPr>
        <a:xfrm>
          <a:off x="13462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62247</xdr:rowOff>
    </xdr:from>
    <xdr:ext cx="762000" cy="259045"/>
    <xdr:sp macro="" textlink="">
      <xdr:nvSpPr>
        <xdr:cNvPr id="390" name="テキスト ボックス 389"/>
        <xdr:cNvSpPr txBox="1"/>
      </xdr:nvSpPr>
      <xdr:spPr>
        <a:xfrm>
          <a:off x="13131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44</xdr:row>
      <xdr:rowOff>41910</xdr:rowOff>
    </xdr:from>
    <xdr:to>
      <xdr:col>24</xdr:col>
      <xdr:colOff>609600</xdr:colOff>
      <xdr:row>44</xdr:row>
      <xdr:rowOff>143510</xdr:rowOff>
    </xdr:to>
    <xdr:sp macro="" textlink="">
      <xdr:nvSpPr>
        <xdr:cNvPr id="396" name="円/楕円 395"/>
        <xdr:cNvSpPr/>
      </xdr:nvSpPr>
      <xdr:spPr>
        <a:xfrm>
          <a:off x="16967200" y="758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44</xdr:row>
      <xdr:rowOff>13987</xdr:rowOff>
    </xdr:from>
    <xdr:ext cx="762000" cy="259045"/>
    <xdr:sp macro="" textlink="">
      <xdr:nvSpPr>
        <xdr:cNvPr id="397" name="公債費負担の状況該当値テキスト"/>
        <xdr:cNvSpPr txBox="1"/>
      </xdr:nvSpPr>
      <xdr:spPr>
        <a:xfrm>
          <a:off x="17106900" y="7557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132927</xdr:rowOff>
    </xdr:from>
    <xdr:to>
      <xdr:col>23</xdr:col>
      <xdr:colOff>457200</xdr:colOff>
      <xdr:row>44</xdr:row>
      <xdr:rowOff>63077</xdr:rowOff>
    </xdr:to>
    <xdr:sp macro="" textlink="">
      <xdr:nvSpPr>
        <xdr:cNvPr id="398" name="円/楕円 397"/>
        <xdr:cNvSpPr/>
      </xdr:nvSpPr>
      <xdr:spPr>
        <a:xfrm>
          <a:off x="16129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47854</xdr:rowOff>
    </xdr:from>
    <xdr:ext cx="736600" cy="259045"/>
    <xdr:sp macro="" textlink="">
      <xdr:nvSpPr>
        <xdr:cNvPr id="399" name="テキスト ボックス 398"/>
        <xdr:cNvSpPr txBox="1"/>
      </xdr:nvSpPr>
      <xdr:spPr>
        <a:xfrm>
          <a:off x="15798800" y="7591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52494</xdr:rowOff>
    </xdr:from>
    <xdr:to>
      <xdr:col>22</xdr:col>
      <xdr:colOff>254000</xdr:colOff>
      <xdr:row>43</xdr:row>
      <xdr:rowOff>154094</xdr:rowOff>
    </xdr:to>
    <xdr:sp macro="" textlink="">
      <xdr:nvSpPr>
        <xdr:cNvPr id="400" name="円/楕円 399"/>
        <xdr:cNvSpPr/>
      </xdr:nvSpPr>
      <xdr:spPr>
        <a:xfrm>
          <a:off x="15240000" y="742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138871</xdr:rowOff>
    </xdr:from>
    <xdr:ext cx="762000" cy="259045"/>
    <xdr:sp macro="" textlink="">
      <xdr:nvSpPr>
        <xdr:cNvPr id="401" name="テキスト ボックス 400"/>
        <xdr:cNvSpPr txBox="1"/>
      </xdr:nvSpPr>
      <xdr:spPr>
        <a:xfrm>
          <a:off x="14909800" y="751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68580</xdr:rowOff>
    </xdr:from>
    <xdr:to>
      <xdr:col>21</xdr:col>
      <xdr:colOff>50800</xdr:colOff>
      <xdr:row>43</xdr:row>
      <xdr:rowOff>170180</xdr:rowOff>
    </xdr:to>
    <xdr:sp macro="" textlink="">
      <xdr:nvSpPr>
        <xdr:cNvPr id="402" name="円/楕円 401"/>
        <xdr:cNvSpPr/>
      </xdr:nvSpPr>
      <xdr:spPr>
        <a:xfrm>
          <a:off x="14351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154957</xdr:rowOff>
    </xdr:from>
    <xdr:ext cx="762000" cy="259045"/>
    <xdr:sp macro="" textlink="">
      <xdr:nvSpPr>
        <xdr:cNvPr id="403" name="テキスト ボックス 402"/>
        <xdr:cNvSpPr txBox="1"/>
      </xdr:nvSpPr>
      <xdr:spPr>
        <a:xfrm>
          <a:off x="14020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84667</xdr:rowOff>
    </xdr:from>
    <xdr:to>
      <xdr:col>19</xdr:col>
      <xdr:colOff>533400</xdr:colOff>
      <xdr:row>44</xdr:row>
      <xdr:rowOff>14817</xdr:rowOff>
    </xdr:to>
    <xdr:sp macro="" textlink="">
      <xdr:nvSpPr>
        <xdr:cNvPr id="404" name="円/楕円 403"/>
        <xdr:cNvSpPr/>
      </xdr:nvSpPr>
      <xdr:spPr>
        <a:xfrm>
          <a:off x="13462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171044</xdr:rowOff>
    </xdr:from>
    <xdr:ext cx="762000" cy="259045"/>
    <xdr:sp macro="" textlink="">
      <xdr:nvSpPr>
        <xdr:cNvPr id="405" name="テキスト ボックス 404"/>
        <xdr:cNvSpPr txBox="1"/>
      </xdr:nvSpPr>
      <xdr:spPr>
        <a:xfrm>
          <a:off x="13131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[238.6%]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区画整理、建設事業等の大規模事業に伴い多額の地方債を発行してきたことから、昨年度より改善されたものの、依然として類似団体の数値を大きく上回る結果となっている。今後は、地方債発行を伴う投資的経費の抑制と任意の繰上償還による地方債残高の縮減を図り、財政健全化に努めていく。</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38329</xdr:rowOff>
    </xdr:to>
    <xdr:cxnSp macro="">
      <xdr:nvCxnSpPr>
        <xdr:cNvPr id="432" name="直線コネクタ 431"/>
        <xdr:cNvCxnSpPr/>
      </xdr:nvCxnSpPr>
      <xdr:spPr>
        <a:xfrm flipV="1">
          <a:off x="17018000" y="2451100"/>
          <a:ext cx="0" cy="11876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10406</xdr:rowOff>
    </xdr:from>
    <xdr:ext cx="762000" cy="259045"/>
    <xdr:sp macro="" textlink="">
      <xdr:nvSpPr>
        <xdr:cNvPr id="433" name="将来負担の状況最小値テキスト"/>
        <xdr:cNvSpPr txBox="1"/>
      </xdr:nvSpPr>
      <xdr:spPr>
        <a:xfrm>
          <a:off x="17106900" y="361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246.1</a:t>
          </a:r>
          <a:endParaRPr kumimoji="1" lang="ja-JP" altLang="en-US" sz="1000" b="1">
            <a:latin typeface="ＭＳ Ｐゴシック"/>
          </a:endParaRPr>
        </a:p>
      </xdr:txBody>
    </xdr:sp>
    <xdr:clientData/>
  </xdr:oneCellAnchor>
  <xdr:twoCellAnchor>
    <xdr:from>
      <xdr:col>24</xdr:col>
      <xdr:colOff>469900</xdr:colOff>
      <xdr:row>21</xdr:row>
      <xdr:rowOff>38329</xdr:rowOff>
    </xdr:from>
    <xdr:to>
      <xdr:col>24</xdr:col>
      <xdr:colOff>647700</xdr:colOff>
      <xdr:row>21</xdr:row>
      <xdr:rowOff>38329</xdr:rowOff>
    </xdr:to>
    <xdr:cxnSp macro="">
      <xdr:nvCxnSpPr>
        <xdr:cNvPr id="434" name="直線コネクタ 433"/>
        <xdr:cNvCxnSpPr/>
      </xdr:nvCxnSpPr>
      <xdr:spPr>
        <a:xfrm>
          <a:off x="16929100" y="3638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5"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6" name="直線コネクタ 435"/>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21</xdr:row>
      <xdr:rowOff>2134</xdr:rowOff>
    </xdr:from>
    <xdr:to>
      <xdr:col>24</xdr:col>
      <xdr:colOff>558800</xdr:colOff>
      <xdr:row>21</xdr:row>
      <xdr:rowOff>93345</xdr:rowOff>
    </xdr:to>
    <xdr:cxnSp macro="">
      <xdr:nvCxnSpPr>
        <xdr:cNvPr id="437" name="直線コネクタ 436"/>
        <xdr:cNvCxnSpPr/>
      </xdr:nvCxnSpPr>
      <xdr:spPr>
        <a:xfrm flipV="1">
          <a:off x="16179800" y="3602584"/>
          <a:ext cx="838200" cy="91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80103</xdr:rowOff>
    </xdr:from>
    <xdr:ext cx="762000" cy="259045"/>
    <xdr:sp macro="" textlink="">
      <xdr:nvSpPr>
        <xdr:cNvPr id="438" name="将来負担の状況平均値テキスト"/>
        <xdr:cNvSpPr txBox="1"/>
      </xdr:nvSpPr>
      <xdr:spPr>
        <a:xfrm>
          <a:off x="17106900" y="2480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63576</xdr:rowOff>
    </xdr:from>
    <xdr:to>
      <xdr:col>24</xdr:col>
      <xdr:colOff>609600</xdr:colOff>
      <xdr:row>15</xdr:row>
      <xdr:rowOff>165176</xdr:rowOff>
    </xdr:to>
    <xdr:sp macro="" textlink="">
      <xdr:nvSpPr>
        <xdr:cNvPr id="439" name="フローチャート : 判断 438"/>
        <xdr:cNvSpPr/>
      </xdr:nvSpPr>
      <xdr:spPr>
        <a:xfrm>
          <a:off x="169672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21</xdr:row>
      <xdr:rowOff>93345</xdr:rowOff>
    </xdr:from>
    <xdr:to>
      <xdr:col>23</xdr:col>
      <xdr:colOff>406400</xdr:colOff>
      <xdr:row>21</xdr:row>
      <xdr:rowOff>150292</xdr:rowOff>
    </xdr:to>
    <xdr:cxnSp macro="">
      <xdr:nvCxnSpPr>
        <xdr:cNvPr id="440" name="直線コネクタ 439"/>
        <xdr:cNvCxnSpPr/>
      </xdr:nvCxnSpPr>
      <xdr:spPr>
        <a:xfrm flipV="1">
          <a:off x="15290800" y="3693795"/>
          <a:ext cx="889000" cy="56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92050</xdr:rowOff>
    </xdr:from>
    <xdr:to>
      <xdr:col>23</xdr:col>
      <xdr:colOff>457200</xdr:colOff>
      <xdr:row>16</xdr:row>
      <xdr:rowOff>22200</xdr:rowOff>
    </xdr:to>
    <xdr:sp macro="" textlink="">
      <xdr:nvSpPr>
        <xdr:cNvPr id="441" name="フローチャート : 判断 440"/>
        <xdr:cNvSpPr/>
      </xdr:nvSpPr>
      <xdr:spPr>
        <a:xfrm>
          <a:off x="16129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32377</xdr:rowOff>
    </xdr:from>
    <xdr:ext cx="736600" cy="259045"/>
    <xdr:sp macro="" textlink="">
      <xdr:nvSpPr>
        <xdr:cNvPr id="442" name="テキスト ボックス 441"/>
        <xdr:cNvSpPr txBox="1"/>
      </xdr:nvSpPr>
      <xdr:spPr>
        <a:xfrm>
          <a:off x="15798800" y="243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108306</xdr:rowOff>
    </xdr:from>
    <xdr:to>
      <xdr:col>22</xdr:col>
      <xdr:colOff>203200</xdr:colOff>
      <xdr:row>21</xdr:row>
      <xdr:rowOff>150292</xdr:rowOff>
    </xdr:to>
    <xdr:cxnSp macro="">
      <xdr:nvCxnSpPr>
        <xdr:cNvPr id="443" name="直線コネクタ 442"/>
        <xdr:cNvCxnSpPr/>
      </xdr:nvCxnSpPr>
      <xdr:spPr>
        <a:xfrm>
          <a:off x="14401800" y="3708756"/>
          <a:ext cx="889000" cy="41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124384</xdr:rowOff>
    </xdr:from>
    <xdr:to>
      <xdr:col>22</xdr:col>
      <xdr:colOff>254000</xdr:colOff>
      <xdr:row>16</xdr:row>
      <xdr:rowOff>54534</xdr:rowOff>
    </xdr:to>
    <xdr:sp macro="" textlink="">
      <xdr:nvSpPr>
        <xdr:cNvPr id="444" name="フローチャート : 判断 443"/>
        <xdr:cNvSpPr/>
      </xdr:nvSpPr>
      <xdr:spPr>
        <a:xfrm>
          <a:off x="15240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64711</xdr:rowOff>
    </xdr:from>
    <xdr:ext cx="762000" cy="259045"/>
    <xdr:sp macro="" textlink="">
      <xdr:nvSpPr>
        <xdr:cNvPr id="445" name="テキスト ボックス 444"/>
        <xdr:cNvSpPr txBox="1"/>
      </xdr:nvSpPr>
      <xdr:spPr>
        <a:xfrm>
          <a:off x="14909800" y="246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157658</xdr:rowOff>
    </xdr:from>
    <xdr:to>
      <xdr:col>21</xdr:col>
      <xdr:colOff>0</xdr:colOff>
      <xdr:row>21</xdr:row>
      <xdr:rowOff>108306</xdr:rowOff>
    </xdr:to>
    <xdr:cxnSp macro="">
      <xdr:nvCxnSpPr>
        <xdr:cNvPr id="446" name="直線コネクタ 445"/>
        <xdr:cNvCxnSpPr/>
      </xdr:nvCxnSpPr>
      <xdr:spPr>
        <a:xfrm>
          <a:off x="13512800" y="3586658"/>
          <a:ext cx="889000" cy="122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138862</xdr:rowOff>
    </xdr:from>
    <xdr:to>
      <xdr:col>21</xdr:col>
      <xdr:colOff>50800</xdr:colOff>
      <xdr:row>16</xdr:row>
      <xdr:rowOff>69012</xdr:rowOff>
    </xdr:to>
    <xdr:sp macro="" textlink="">
      <xdr:nvSpPr>
        <xdr:cNvPr id="447" name="フローチャート : 判断 446"/>
        <xdr:cNvSpPr/>
      </xdr:nvSpPr>
      <xdr:spPr>
        <a:xfrm>
          <a:off x="14351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79189</xdr:rowOff>
    </xdr:from>
    <xdr:ext cx="762000" cy="259045"/>
    <xdr:sp macro="" textlink="">
      <xdr:nvSpPr>
        <xdr:cNvPr id="448" name="テキスト ボックス 447"/>
        <xdr:cNvSpPr txBox="1"/>
      </xdr:nvSpPr>
      <xdr:spPr>
        <a:xfrm>
          <a:off x="14020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166370</xdr:rowOff>
    </xdr:from>
    <xdr:to>
      <xdr:col>19</xdr:col>
      <xdr:colOff>533400</xdr:colOff>
      <xdr:row>16</xdr:row>
      <xdr:rowOff>96520</xdr:rowOff>
    </xdr:to>
    <xdr:sp macro="" textlink="">
      <xdr:nvSpPr>
        <xdr:cNvPr id="449" name="フローチャート : 判断 448"/>
        <xdr:cNvSpPr/>
      </xdr:nvSpPr>
      <xdr:spPr>
        <a:xfrm>
          <a:off x="13462000" y="273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106697</xdr:rowOff>
    </xdr:from>
    <xdr:ext cx="762000" cy="259045"/>
    <xdr:sp macro="" textlink="">
      <xdr:nvSpPr>
        <xdr:cNvPr id="450" name="テキスト ボックス 449"/>
        <xdr:cNvSpPr txBox="1"/>
      </xdr:nvSpPr>
      <xdr:spPr>
        <a:xfrm>
          <a:off x="13131800" y="250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20</xdr:row>
      <xdr:rowOff>122784</xdr:rowOff>
    </xdr:from>
    <xdr:to>
      <xdr:col>24</xdr:col>
      <xdr:colOff>609600</xdr:colOff>
      <xdr:row>21</xdr:row>
      <xdr:rowOff>52934</xdr:rowOff>
    </xdr:to>
    <xdr:sp macro="" textlink="">
      <xdr:nvSpPr>
        <xdr:cNvPr id="456" name="円/楕円 455"/>
        <xdr:cNvSpPr/>
      </xdr:nvSpPr>
      <xdr:spPr>
        <a:xfrm>
          <a:off x="16967200" y="3551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20</xdr:row>
      <xdr:rowOff>18661</xdr:rowOff>
    </xdr:from>
    <xdr:ext cx="762000" cy="259045"/>
    <xdr:sp macro="" textlink="">
      <xdr:nvSpPr>
        <xdr:cNvPr id="457" name="将来負担の状況該当値テキスト"/>
        <xdr:cNvSpPr txBox="1"/>
      </xdr:nvSpPr>
      <xdr:spPr>
        <a:xfrm>
          <a:off x="17106900" y="3447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238.6</a:t>
          </a:r>
          <a:endParaRPr kumimoji="1" lang="ja-JP" altLang="en-US" sz="1000" b="1">
            <a:solidFill>
              <a:srgbClr val="FF0000"/>
            </a:solidFill>
            <a:latin typeface="ＭＳ Ｐゴシック"/>
          </a:endParaRPr>
        </a:p>
      </xdr:txBody>
    </xdr:sp>
    <xdr:clientData/>
  </xdr:oneCellAnchor>
  <xdr:twoCellAnchor>
    <xdr:from>
      <xdr:col>23</xdr:col>
      <xdr:colOff>355600</xdr:colOff>
      <xdr:row>21</xdr:row>
      <xdr:rowOff>42545</xdr:rowOff>
    </xdr:from>
    <xdr:to>
      <xdr:col>23</xdr:col>
      <xdr:colOff>457200</xdr:colOff>
      <xdr:row>21</xdr:row>
      <xdr:rowOff>144145</xdr:rowOff>
    </xdr:to>
    <xdr:sp macro="" textlink="">
      <xdr:nvSpPr>
        <xdr:cNvPr id="458" name="円/楕円 457"/>
        <xdr:cNvSpPr/>
      </xdr:nvSpPr>
      <xdr:spPr>
        <a:xfrm>
          <a:off x="16129000" y="364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21</xdr:row>
      <xdr:rowOff>128922</xdr:rowOff>
    </xdr:from>
    <xdr:ext cx="736600" cy="259045"/>
    <xdr:sp macro="" textlink="">
      <xdr:nvSpPr>
        <xdr:cNvPr id="459" name="テキスト ボックス 458"/>
        <xdr:cNvSpPr txBox="1"/>
      </xdr:nvSpPr>
      <xdr:spPr>
        <a:xfrm>
          <a:off x="15798800" y="3729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257.5</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99492</xdr:rowOff>
    </xdr:from>
    <xdr:to>
      <xdr:col>22</xdr:col>
      <xdr:colOff>254000</xdr:colOff>
      <xdr:row>22</xdr:row>
      <xdr:rowOff>29642</xdr:rowOff>
    </xdr:to>
    <xdr:sp macro="" textlink="">
      <xdr:nvSpPr>
        <xdr:cNvPr id="460" name="円/楕円 459"/>
        <xdr:cNvSpPr/>
      </xdr:nvSpPr>
      <xdr:spPr>
        <a:xfrm>
          <a:off x="15240000" y="3699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22</xdr:row>
      <xdr:rowOff>14419</xdr:rowOff>
    </xdr:from>
    <xdr:ext cx="762000" cy="259045"/>
    <xdr:sp macro="" textlink="">
      <xdr:nvSpPr>
        <xdr:cNvPr id="461" name="テキスト ボックス 460"/>
        <xdr:cNvSpPr txBox="1"/>
      </xdr:nvSpPr>
      <xdr:spPr>
        <a:xfrm>
          <a:off x="14909800" y="3786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269.3</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57506</xdr:rowOff>
    </xdr:from>
    <xdr:to>
      <xdr:col>21</xdr:col>
      <xdr:colOff>50800</xdr:colOff>
      <xdr:row>21</xdr:row>
      <xdr:rowOff>159106</xdr:rowOff>
    </xdr:to>
    <xdr:sp macro="" textlink="">
      <xdr:nvSpPr>
        <xdr:cNvPr id="462" name="円/楕円 461"/>
        <xdr:cNvSpPr/>
      </xdr:nvSpPr>
      <xdr:spPr>
        <a:xfrm>
          <a:off x="14351000" y="3657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143883</xdr:rowOff>
    </xdr:from>
    <xdr:ext cx="762000" cy="259045"/>
    <xdr:sp macro="" textlink="">
      <xdr:nvSpPr>
        <xdr:cNvPr id="463" name="テキスト ボックス 462"/>
        <xdr:cNvSpPr txBox="1"/>
      </xdr:nvSpPr>
      <xdr:spPr>
        <a:xfrm>
          <a:off x="14020800" y="3744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260.6</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106858</xdr:rowOff>
    </xdr:from>
    <xdr:to>
      <xdr:col>19</xdr:col>
      <xdr:colOff>533400</xdr:colOff>
      <xdr:row>21</xdr:row>
      <xdr:rowOff>37008</xdr:rowOff>
    </xdr:to>
    <xdr:sp macro="" textlink="">
      <xdr:nvSpPr>
        <xdr:cNvPr id="464" name="円/楕円 463"/>
        <xdr:cNvSpPr/>
      </xdr:nvSpPr>
      <xdr:spPr>
        <a:xfrm>
          <a:off x="13462000" y="3535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21785</xdr:rowOff>
    </xdr:from>
    <xdr:ext cx="762000" cy="259045"/>
    <xdr:sp macro="" textlink="">
      <xdr:nvSpPr>
        <xdr:cNvPr id="465" name="テキスト ボックス 464"/>
        <xdr:cNvSpPr txBox="1"/>
      </xdr:nvSpPr>
      <xdr:spPr>
        <a:xfrm>
          <a:off x="13131800" y="3622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兵庫県上郡町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16,154
16,060
150.26
7,299,560
7,188,810
108,220
4,935,760
10,027,642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18.1
238.6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臨時特例による給与減額措置の終了により前年度と比較して</a:t>
          </a:r>
          <a:r>
            <a:rPr kumimoji="1" lang="en-US" altLang="ja-JP" sz="1300">
              <a:latin typeface="ＭＳ Ｐゴシック"/>
            </a:rPr>
            <a:t>3.4</a:t>
          </a:r>
          <a:r>
            <a:rPr kumimoji="1" lang="ja-JP" altLang="en-US" sz="1300">
              <a:latin typeface="ＭＳ Ｐゴシック"/>
            </a:rPr>
            <a:t>ポイント増加しているが、依然として類似団体平均を下回っている。要因としては消防業務を委託していることが挙げられる。今後は定員適正化計画及び人事評価制度により人件費の抑制に努めるとともに、臨時職員の賃金や一部事務組合の人件費に充てる負担金といった人件費に準じる費用についても抑制して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149860</xdr:rowOff>
    </xdr:from>
    <xdr:to>
      <xdr:col>7</xdr:col>
      <xdr:colOff>15875</xdr:colOff>
      <xdr:row>39</xdr:row>
      <xdr:rowOff>161290</xdr:rowOff>
    </xdr:to>
    <xdr:cxnSp macro="">
      <xdr:nvCxnSpPr>
        <xdr:cNvPr id="57" name="直線コネクタ 56"/>
        <xdr:cNvCxnSpPr/>
      </xdr:nvCxnSpPr>
      <xdr:spPr>
        <a:xfrm flipV="1">
          <a:off x="4826000" y="56362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58"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59" name="直線コネクタ 58"/>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64787</xdr:rowOff>
    </xdr:from>
    <xdr:ext cx="762000" cy="259045"/>
    <xdr:sp macro="" textlink="">
      <xdr:nvSpPr>
        <xdr:cNvPr id="60" name="人件費最大値テキスト"/>
        <xdr:cNvSpPr txBox="1"/>
      </xdr:nvSpPr>
      <xdr:spPr>
        <a:xfrm>
          <a:off x="4914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32</xdr:row>
      <xdr:rowOff>149860</xdr:rowOff>
    </xdr:from>
    <xdr:to>
      <xdr:col>7</xdr:col>
      <xdr:colOff>104775</xdr:colOff>
      <xdr:row>32</xdr:row>
      <xdr:rowOff>149860</xdr:rowOff>
    </xdr:to>
    <xdr:cxnSp macro="">
      <xdr:nvCxnSpPr>
        <xdr:cNvPr id="61" name="直線コネクタ 60"/>
        <xdr:cNvCxnSpPr/>
      </xdr:nvCxnSpPr>
      <xdr:spPr>
        <a:xfrm>
          <a:off x="4737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170434</xdr:rowOff>
    </xdr:from>
    <xdr:to>
      <xdr:col>7</xdr:col>
      <xdr:colOff>15875</xdr:colOff>
      <xdr:row>36</xdr:row>
      <xdr:rowOff>154432</xdr:rowOff>
    </xdr:to>
    <xdr:cxnSp macro="">
      <xdr:nvCxnSpPr>
        <xdr:cNvPr id="62" name="直線コネクタ 61"/>
        <xdr:cNvCxnSpPr/>
      </xdr:nvCxnSpPr>
      <xdr:spPr>
        <a:xfrm>
          <a:off x="3987800" y="6171184"/>
          <a:ext cx="8382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107713</xdr:rowOff>
    </xdr:from>
    <xdr:ext cx="762000" cy="259045"/>
    <xdr:sp macro="" textlink="">
      <xdr:nvSpPr>
        <xdr:cNvPr id="63" name="人件費平均値テキスト"/>
        <xdr:cNvSpPr txBox="1"/>
      </xdr:nvSpPr>
      <xdr:spPr>
        <a:xfrm>
          <a:off x="4914900" y="6279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4" name="フローチャート : 判断 63"/>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170434</xdr:rowOff>
    </xdr:from>
    <xdr:to>
      <xdr:col>5</xdr:col>
      <xdr:colOff>549275</xdr:colOff>
      <xdr:row>36</xdr:row>
      <xdr:rowOff>136144</xdr:rowOff>
    </xdr:to>
    <xdr:cxnSp macro="">
      <xdr:nvCxnSpPr>
        <xdr:cNvPr id="65" name="直線コネクタ 64"/>
        <xdr:cNvCxnSpPr/>
      </xdr:nvCxnSpPr>
      <xdr:spPr>
        <a:xfrm flipV="1">
          <a:off x="3098800" y="6171184"/>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6" name="フローチャート : 判断 65"/>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50563</xdr:rowOff>
    </xdr:from>
    <xdr:ext cx="736600" cy="259045"/>
    <xdr:sp macro="" textlink="">
      <xdr:nvSpPr>
        <xdr:cNvPr id="67" name="テキスト ボックス 66"/>
        <xdr:cNvSpPr txBox="1"/>
      </xdr:nvSpPr>
      <xdr:spPr>
        <a:xfrm>
          <a:off x="3606800" y="639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131572</xdr:rowOff>
    </xdr:from>
    <xdr:to>
      <xdr:col>4</xdr:col>
      <xdr:colOff>346075</xdr:colOff>
      <xdr:row>36</xdr:row>
      <xdr:rowOff>136144</xdr:rowOff>
    </xdr:to>
    <xdr:cxnSp macro="">
      <xdr:nvCxnSpPr>
        <xdr:cNvPr id="68" name="直線コネクタ 67"/>
        <xdr:cNvCxnSpPr/>
      </xdr:nvCxnSpPr>
      <xdr:spPr>
        <a:xfrm>
          <a:off x="2209800" y="63037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76708</xdr:rowOff>
    </xdr:from>
    <xdr:to>
      <xdr:col>3</xdr:col>
      <xdr:colOff>142875</xdr:colOff>
      <xdr:row>36</xdr:row>
      <xdr:rowOff>131572</xdr:rowOff>
    </xdr:to>
    <xdr:cxnSp macro="">
      <xdr:nvCxnSpPr>
        <xdr:cNvPr id="71" name="直線コネクタ 70"/>
        <xdr:cNvCxnSpPr/>
      </xdr:nvCxnSpPr>
      <xdr:spPr>
        <a:xfrm>
          <a:off x="1320800" y="624890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14478</xdr:rowOff>
    </xdr:from>
    <xdr:to>
      <xdr:col>3</xdr:col>
      <xdr:colOff>193675</xdr:colOff>
      <xdr:row>37</xdr:row>
      <xdr:rowOff>116078</xdr:rowOff>
    </xdr:to>
    <xdr:sp macro="" textlink="">
      <xdr:nvSpPr>
        <xdr:cNvPr id="72" name="フローチャート : 判断 71"/>
        <xdr:cNvSpPr/>
      </xdr:nvSpPr>
      <xdr:spPr>
        <a:xfrm>
          <a:off x="2159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100855</xdr:rowOff>
    </xdr:from>
    <xdr:ext cx="762000" cy="259045"/>
    <xdr:sp macro="" textlink="">
      <xdr:nvSpPr>
        <xdr:cNvPr id="73" name="テキスト ボックス 72"/>
        <xdr:cNvSpPr txBox="1"/>
      </xdr:nvSpPr>
      <xdr:spPr>
        <a:xfrm>
          <a:off x="1828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167640</xdr:rowOff>
    </xdr:from>
    <xdr:to>
      <xdr:col>1</xdr:col>
      <xdr:colOff>676275</xdr:colOff>
      <xdr:row>37</xdr:row>
      <xdr:rowOff>97790</xdr:rowOff>
    </xdr:to>
    <xdr:sp macro="" textlink="">
      <xdr:nvSpPr>
        <xdr:cNvPr id="74" name="フローチャート : 判断 73"/>
        <xdr:cNvSpPr/>
      </xdr:nvSpPr>
      <xdr:spPr>
        <a:xfrm>
          <a:off x="1270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82567</xdr:rowOff>
    </xdr:from>
    <xdr:ext cx="762000" cy="259045"/>
    <xdr:sp macro="" textlink="">
      <xdr:nvSpPr>
        <xdr:cNvPr id="75" name="テキスト ボックス 74"/>
        <xdr:cNvSpPr txBox="1"/>
      </xdr:nvSpPr>
      <xdr:spPr>
        <a:xfrm>
          <a:off x="939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103632</xdr:rowOff>
    </xdr:from>
    <xdr:to>
      <xdr:col>7</xdr:col>
      <xdr:colOff>66675</xdr:colOff>
      <xdr:row>37</xdr:row>
      <xdr:rowOff>33782</xdr:rowOff>
    </xdr:to>
    <xdr:sp macro="" textlink="">
      <xdr:nvSpPr>
        <xdr:cNvPr id="81" name="円/楕円 80"/>
        <xdr:cNvSpPr/>
      </xdr:nvSpPr>
      <xdr:spPr>
        <a:xfrm>
          <a:off x="47752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120159</xdr:rowOff>
    </xdr:from>
    <xdr:ext cx="762000" cy="259045"/>
    <xdr:sp macro="" textlink="">
      <xdr:nvSpPr>
        <xdr:cNvPr id="82" name="人件費該当値テキスト"/>
        <xdr:cNvSpPr txBox="1"/>
      </xdr:nvSpPr>
      <xdr:spPr>
        <a:xfrm>
          <a:off x="4914900" y="6120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119634</xdr:rowOff>
    </xdr:from>
    <xdr:to>
      <xdr:col>5</xdr:col>
      <xdr:colOff>600075</xdr:colOff>
      <xdr:row>36</xdr:row>
      <xdr:rowOff>49784</xdr:rowOff>
    </xdr:to>
    <xdr:sp macro="" textlink="">
      <xdr:nvSpPr>
        <xdr:cNvPr id="83" name="円/楕円 82"/>
        <xdr:cNvSpPr/>
      </xdr:nvSpPr>
      <xdr:spPr>
        <a:xfrm>
          <a:off x="3937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59961</xdr:rowOff>
    </xdr:from>
    <xdr:ext cx="736600" cy="259045"/>
    <xdr:sp macro="" textlink="">
      <xdr:nvSpPr>
        <xdr:cNvPr id="84" name="テキスト ボックス 83"/>
        <xdr:cNvSpPr txBox="1"/>
      </xdr:nvSpPr>
      <xdr:spPr>
        <a:xfrm>
          <a:off x="3606800" y="58892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85344</xdr:rowOff>
    </xdr:from>
    <xdr:to>
      <xdr:col>4</xdr:col>
      <xdr:colOff>396875</xdr:colOff>
      <xdr:row>37</xdr:row>
      <xdr:rowOff>15494</xdr:rowOff>
    </xdr:to>
    <xdr:sp macro="" textlink="">
      <xdr:nvSpPr>
        <xdr:cNvPr id="85" name="円/楕円 84"/>
        <xdr:cNvSpPr/>
      </xdr:nvSpPr>
      <xdr:spPr>
        <a:xfrm>
          <a:off x="3048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25671</xdr:rowOff>
    </xdr:from>
    <xdr:ext cx="762000" cy="259045"/>
    <xdr:sp macro="" textlink="">
      <xdr:nvSpPr>
        <xdr:cNvPr id="86" name="テキスト ボックス 85"/>
        <xdr:cNvSpPr txBox="1"/>
      </xdr:nvSpPr>
      <xdr:spPr>
        <a:xfrm>
          <a:off x="2717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80772</xdr:rowOff>
    </xdr:from>
    <xdr:to>
      <xdr:col>3</xdr:col>
      <xdr:colOff>193675</xdr:colOff>
      <xdr:row>37</xdr:row>
      <xdr:rowOff>10922</xdr:rowOff>
    </xdr:to>
    <xdr:sp macro="" textlink="">
      <xdr:nvSpPr>
        <xdr:cNvPr id="87" name="円/楕円 86"/>
        <xdr:cNvSpPr/>
      </xdr:nvSpPr>
      <xdr:spPr>
        <a:xfrm>
          <a:off x="2159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21099</xdr:rowOff>
    </xdr:from>
    <xdr:ext cx="762000" cy="259045"/>
    <xdr:sp macro="" textlink="">
      <xdr:nvSpPr>
        <xdr:cNvPr id="88" name="テキスト ボックス 87"/>
        <xdr:cNvSpPr txBox="1"/>
      </xdr:nvSpPr>
      <xdr:spPr>
        <a:xfrm>
          <a:off x="1828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25908</xdr:rowOff>
    </xdr:from>
    <xdr:to>
      <xdr:col>1</xdr:col>
      <xdr:colOff>676275</xdr:colOff>
      <xdr:row>36</xdr:row>
      <xdr:rowOff>127508</xdr:rowOff>
    </xdr:to>
    <xdr:sp macro="" textlink="">
      <xdr:nvSpPr>
        <xdr:cNvPr id="89" name="円/楕円 88"/>
        <xdr:cNvSpPr/>
      </xdr:nvSpPr>
      <xdr:spPr>
        <a:xfrm>
          <a:off x="12700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137685</xdr:rowOff>
    </xdr:from>
    <xdr:ext cx="762000" cy="259045"/>
    <xdr:sp macro="" textlink="">
      <xdr:nvSpPr>
        <xdr:cNvPr id="90" name="テキスト ボックス 89"/>
        <xdr:cNvSpPr txBox="1"/>
      </xdr:nvSpPr>
      <xdr:spPr>
        <a:xfrm>
          <a:off x="939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0" i="0" u="none" strike="noStrike" baseline="0" smtClean="0">
              <a:solidFill>
                <a:schemeClr val="dk1"/>
              </a:solidFill>
              <a:latin typeface="+mn-lt"/>
              <a:ea typeface="+mn-ea"/>
              <a:cs typeface="+mn-cs"/>
            </a:rPr>
            <a:t>物件費に係る経常収支比率は、類似団体平均と比較すると高い水準で推移している。行財政改革のもと、臨時職員賃金の抑制、施設の統廃合等により物件費の抑制に努めているが、今後も更なる経費削減に努め、効率的な行政運営を図っていく。</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6" name="テキスト ボックス 105"/>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8" name="テキスト ボックス 107"/>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0" name="テキスト ボックス 109"/>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2" name="テキスト ボックス 111"/>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4" name="テキスト ボックス 113"/>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6" name="テキスト ボックス 115"/>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82913</xdr:rowOff>
    </xdr:from>
    <xdr:to>
      <xdr:col>24</xdr:col>
      <xdr:colOff>31750</xdr:colOff>
      <xdr:row>21</xdr:row>
      <xdr:rowOff>11067</xdr:rowOff>
    </xdr:to>
    <xdr:cxnSp macro="">
      <xdr:nvCxnSpPr>
        <xdr:cNvPr id="120" name="直線コネクタ 119"/>
        <xdr:cNvCxnSpPr/>
      </xdr:nvCxnSpPr>
      <xdr:spPr>
        <a:xfrm flipV="1">
          <a:off x="16510000" y="2311763"/>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154594</xdr:rowOff>
    </xdr:from>
    <xdr:ext cx="762000" cy="259045"/>
    <xdr:sp macro="" textlink="">
      <xdr:nvSpPr>
        <xdr:cNvPr id="121" name="物件費最小値テキスト"/>
        <xdr:cNvSpPr txBox="1"/>
      </xdr:nvSpPr>
      <xdr:spPr>
        <a:xfrm>
          <a:off x="16598900" y="358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21</xdr:row>
      <xdr:rowOff>11067</xdr:rowOff>
    </xdr:from>
    <xdr:to>
      <xdr:col>24</xdr:col>
      <xdr:colOff>120650</xdr:colOff>
      <xdr:row>21</xdr:row>
      <xdr:rowOff>11067</xdr:rowOff>
    </xdr:to>
    <xdr:cxnSp macro="">
      <xdr:nvCxnSpPr>
        <xdr:cNvPr id="122" name="直線コネクタ 121"/>
        <xdr:cNvCxnSpPr/>
      </xdr:nvCxnSpPr>
      <xdr:spPr>
        <a:xfrm>
          <a:off x="16421100" y="3611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169290</xdr:rowOff>
    </xdr:from>
    <xdr:ext cx="762000" cy="259045"/>
    <xdr:sp macro="" textlink="">
      <xdr:nvSpPr>
        <xdr:cNvPr id="123" name="物件費最大値テキスト"/>
        <xdr:cNvSpPr txBox="1"/>
      </xdr:nvSpPr>
      <xdr:spPr>
        <a:xfrm>
          <a:off x="16598900" y="2055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23</xdr:col>
      <xdr:colOff>628650</xdr:colOff>
      <xdr:row>13</xdr:row>
      <xdr:rowOff>82913</xdr:rowOff>
    </xdr:from>
    <xdr:to>
      <xdr:col>24</xdr:col>
      <xdr:colOff>120650</xdr:colOff>
      <xdr:row>13</xdr:row>
      <xdr:rowOff>82913</xdr:rowOff>
    </xdr:to>
    <xdr:cxnSp macro="">
      <xdr:nvCxnSpPr>
        <xdr:cNvPr id="124" name="直線コネクタ 123"/>
        <xdr:cNvCxnSpPr/>
      </xdr:nvCxnSpPr>
      <xdr:spPr>
        <a:xfrm>
          <a:off x="16421100" y="231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130266</xdr:rowOff>
    </xdr:from>
    <xdr:to>
      <xdr:col>24</xdr:col>
      <xdr:colOff>31750</xdr:colOff>
      <xdr:row>17</xdr:row>
      <xdr:rowOff>30662</xdr:rowOff>
    </xdr:to>
    <xdr:cxnSp macro="">
      <xdr:nvCxnSpPr>
        <xdr:cNvPr id="125" name="直線コネクタ 124"/>
        <xdr:cNvCxnSpPr/>
      </xdr:nvCxnSpPr>
      <xdr:spPr>
        <a:xfrm>
          <a:off x="15671800" y="2873466"/>
          <a:ext cx="838200" cy="71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130283</xdr:rowOff>
    </xdr:from>
    <xdr:ext cx="762000" cy="259045"/>
    <xdr:sp macro="" textlink="">
      <xdr:nvSpPr>
        <xdr:cNvPr id="126" name="物件費平均値テキスト"/>
        <xdr:cNvSpPr txBox="1"/>
      </xdr:nvSpPr>
      <xdr:spPr>
        <a:xfrm>
          <a:off x="16598900" y="25305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113756</xdr:rowOff>
    </xdr:from>
    <xdr:to>
      <xdr:col>24</xdr:col>
      <xdr:colOff>82550</xdr:colOff>
      <xdr:row>16</xdr:row>
      <xdr:rowOff>43906</xdr:rowOff>
    </xdr:to>
    <xdr:sp macro="" textlink="">
      <xdr:nvSpPr>
        <xdr:cNvPr id="127" name="フローチャート : 判断 126"/>
        <xdr:cNvSpPr/>
      </xdr:nvSpPr>
      <xdr:spPr>
        <a:xfrm>
          <a:off x="164592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130266</xdr:rowOff>
    </xdr:from>
    <xdr:to>
      <xdr:col>22</xdr:col>
      <xdr:colOff>565150</xdr:colOff>
      <xdr:row>17</xdr:row>
      <xdr:rowOff>69850</xdr:rowOff>
    </xdr:to>
    <xdr:cxnSp macro="">
      <xdr:nvCxnSpPr>
        <xdr:cNvPr id="128" name="直線コネクタ 127"/>
        <xdr:cNvCxnSpPr/>
      </xdr:nvCxnSpPr>
      <xdr:spPr>
        <a:xfrm flipV="1">
          <a:off x="14782800" y="2873466"/>
          <a:ext cx="889000" cy="111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74567</xdr:rowOff>
    </xdr:from>
    <xdr:to>
      <xdr:col>22</xdr:col>
      <xdr:colOff>615950</xdr:colOff>
      <xdr:row>16</xdr:row>
      <xdr:rowOff>4717</xdr:rowOff>
    </xdr:to>
    <xdr:sp macro="" textlink="">
      <xdr:nvSpPr>
        <xdr:cNvPr id="129" name="フローチャート : 判断 128"/>
        <xdr:cNvSpPr/>
      </xdr:nvSpPr>
      <xdr:spPr>
        <a:xfrm>
          <a:off x="15621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14894</xdr:rowOff>
    </xdr:from>
    <xdr:ext cx="736600" cy="259045"/>
    <xdr:sp macro="" textlink="">
      <xdr:nvSpPr>
        <xdr:cNvPr id="130" name="テキスト ボックス 129"/>
        <xdr:cNvSpPr txBox="1"/>
      </xdr:nvSpPr>
      <xdr:spPr>
        <a:xfrm>
          <a:off x="15290800" y="24151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4536</xdr:rowOff>
    </xdr:from>
    <xdr:to>
      <xdr:col>21</xdr:col>
      <xdr:colOff>361950</xdr:colOff>
      <xdr:row>17</xdr:row>
      <xdr:rowOff>69850</xdr:rowOff>
    </xdr:to>
    <xdr:cxnSp macro="">
      <xdr:nvCxnSpPr>
        <xdr:cNvPr id="131" name="直線コネクタ 130"/>
        <xdr:cNvCxnSpPr/>
      </xdr:nvCxnSpPr>
      <xdr:spPr>
        <a:xfrm>
          <a:off x="13893800" y="29191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2" name="フローチャート : 判断 131"/>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147156</xdr:rowOff>
    </xdr:from>
    <xdr:ext cx="762000" cy="259045"/>
    <xdr:sp macro="" textlink="">
      <xdr:nvSpPr>
        <xdr:cNvPr id="133" name="テキスト ボックス 132"/>
        <xdr:cNvSpPr txBox="1"/>
      </xdr:nvSpPr>
      <xdr:spPr>
        <a:xfrm>
          <a:off x="14401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143329</xdr:rowOff>
    </xdr:from>
    <xdr:to>
      <xdr:col>20</xdr:col>
      <xdr:colOff>158750</xdr:colOff>
      <xdr:row>17</xdr:row>
      <xdr:rowOff>4536</xdr:rowOff>
    </xdr:to>
    <xdr:cxnSp macro="">
      <xdr:nvCxnSpPr>
        <xdr:cNvPr id="134" name="直線コネクタ 133"/>
        <xdr:cNvCxnSpPr/>
      </xdr:nvCxnSpPr>
      <xdr:spPr>
        <a:xfrm>
          <a:off x="13004800" y="288652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9253</xdr:rowOff>
    </xdr:from>
    <xdr:to>
      <xdr:col>20</xdr:col>
      <xdr:colOff>209550</xdr:colOff>
      <xdr:row>15</xdr:row>
      <xdr:rowOff>110853</xdr:rowOff>
    </xdr:to>
    <xdr:sp macro="" textlink="">
      <xdr:nvSpPr>
        <xdr:cNvPr id="135" name="フローチャート : 判断 134"/>
        <xdr:cNvSpPr/>
      </xdr:nvSpPr>
      <xdr:spPr>
        <a:xfrm>
          <a:off x="13843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121030</xdr:rowOff>
    </xdr:from>
    <xdr:ext cx="762000" cy="259045"/>
    <xdr:sp macro="" textlink="">
      <xdr:nvSpPr>
        <xdr:cNvPr id="136" name="テキスト ボックス 135"/>
        <xdr:cNvSpPr txBox="1"/>
      </xdr:nvSpPr>
      <xdr:spPr>
        <a:xfrm>
          <a:off x="13512800" y="2349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161109</xdr:rowOff>
    </xdr:from>
    <xdr:to>
      <xdr:col>19</xdr:col>
      <xdr:colOff>6350</xdr:colOff>
      <xdr:row>15</xdr:row>
      <xdr:rowOff>91259</xdr:rowOff>
    </xdr:to>
    <xdr:sp macro="" textlink="">
      <xdr:nvSpPr>
        <xdr:cNvPr id="137" name="フローチャート : 判断 136"/>
        <xdr:cNvSpPr/>
      </xdr:nvSpPr>
      <xdr:spPr>
        <a:xfrm>
          <a:off x="12954000" y="256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101436</xdr:rowOff>
    </xdr:from>
    <xdr:ext cx="762000" cy="259045"/>
    <xdr:sp macro="" textlink="">
      <xdr:nvSpPr>
        <xdr:cNvPr id="138" name="テキスト ボックス 137"/>
        <xdr:cNvSpPr txBox="1"/>
      </xdr:nvSpPr>
      <xdr:spPr>
        <a:xfrm>
          <a:off x="12623800" y="233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151312</xdr:rowOff>
    </xdr:from>
    <xdr:to>
      <xdr:col>24</xdr:col>
      <xdr:colOff>82550</xdr:colOff>
      <xdr:row>17</xdr:row>
      <xdr:rowOff>81462</xdr:rowOff>
    </xdr:to>
    <xdr:sp macro="" textlink="">
      <xdr:nvSpPr>
        <xdr:cNvPr id="144" name="円/楕円 143"/>
        <xdr:cNvSpPr/>
      </xdr:nvSpPr>
      <xdr:spPr>
        <a:xfrm>
          <a:off x="16459200" y="2894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123389</xdr:rowOff>
    </xdr:from>
    <xdr:ext cx="762000" cy="259045"/>
    <xdr:sp macro="" textlink="">
      <xdr:nvSpPr>
        <xdr:cNvPr id="145" name="物件費該当値テキスト"/>
        <xdr:cNvSpPr txBox="1"/>
      </xdr:nvSpPr>
      <xdr:spPr>
        <a:xfrm>
          <a:off x="16598900" y="286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79466</xdr:rowOff>
    </xdr:from>
    <xdr:to>
      <xdr:col>22</xdr:col>
      <xdr:colOff>615950</xdr:colOff>
      <xdr:row>17</xdr:row>
      <xdr:rowOff>9616</xdr:rowOff>
    </xdr:to>
    <xdr:sp macro="" textlink="">
      <xdr:nvSpPr>
        <xdr:cNvPr id="146" name="円/楕円 145"/>
        <xdr:cNvSpPr/>
      </xdr:nvSpPr>
      <xdr:spPr>
        <a:xfrm>
          <a:off x="15621000" y="2822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165843</xdr:rowOff>
    </xdr:from>
    <xdr:ext cx="736600" cy="259045"/>
    <xdr:sp macro="" textlink="">
      <xdr:nvSpPr>
        <xdr:cNvPr id="147" name="テキスト ボックス 146"/>
        <xdr:cNvSpPr txBox="1"/>
      </xdr:nvSpPr>
      <xdr:spPr>
        <a:xfrm>
          <a:off x="15290800" y="29090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19050</xdr:rowOff>
    </xdr:from>
    <xdr:to>
      <xdr:col>21</xdr:col>
      <xdr:colOff>412750</xdr:colOff>
      <xdr:row>17</xdr:row>
      <xdr:rowOff>120650</xdr:rowOff>
    </xdr:to>
    <xdr:sp macro="" textlink="">
      <xdr:nvSpPr>
        <xdr:cNvPr id="148" name="円/楕円 147"/>
        <xdr:cNvSpPr/>
      </xdr:nvSpPr>
      <xdr:spPr>
        <a:xfrm>
          <a:off x="14732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105427</xdr:rowOff>
    </xdr:from>
    <xdr:ext cx="762000" cy="259045"/>
    <xdr:sp macro="" textlink="">
      <xdr:nvSpPr>
        <xdr:cNvPr id="149" name="テキスト ボックス 148"/>
        <xdr:cNvSpPr txBox="1"/>
      </xdr:nvSpPr>
      <xdr:spPr>
        <a:xfrm>
          <a:off x="14401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125186</xdr:rowOff>
    </xdr:from>
    <xdr:to>
      <xdr:col>20</xdr:col>
      <xdr:colOff>209550</xdr:colOff>
      <xdr:row>17</xdr:row>
      <xdr:rowOff>55336</xdr:rowOff>
    </xdr:to>
    <xdr:sp macro="" textlink="">
      <xdr:nvSpPr>
        <xdr:cNvPr id="150" name="円/楕円 149"/>
        <xdr:cNvSpPr/>
      </xdr:nvSpPr>
      <xdr:spPr>
        <a:xfrm>
          <a:off x="13843000" y="2868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40113</xdr:rowOff>
    </xdr:from>
    <xdr:ext cx="762000" cy="259045"/>
    <xdr:sp macro="" textlink="">
      <xdr:nvSpPr>
        <xdr:cNvPr id="151" name="テキスト ボックス 150"/>
        <xdr:cNvSpPr txBox="1"/>
      </xdr:nvSpPr>
      <xdr:spPr>
        <a:xfrm>
          <a:off x="13512800" y="2954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92529</xdr:rowOff>
    </xdr:from>
    <xdr:to>
      <xdr:col>19</xdr:col>
      <xdr:colOff>6350</xdr:colOff>
      <xdr:row>17</xdr:row>
      <xdr:rowOff>22679</xdr:rowOff>
    </xdr:to>
    <xdr:sp macro="" textlink="">
      <xdr:nvSpPr>
        <xdr:cNvPr id="152" name="円/楕円 151"/>
        <xdr:cNvSpPr/>
      </xdr:nvSpPr>
      <xdr:spPr>
        <a:xfrm>
          <a:off x="12954000" y="2835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7456</xdr:rowOff>
    </xdr:from>
    <xdr:ext cx="762000" cy="259045"/>
    <xdr:sp macro="" textlink="">
      <xdr:nvSpPr>
        <xdr:cNvPr id="153" name="テキスト ボックス 152"/>
        <xdr:cNvSpPr txBox="1"/>
      </xdr:nvSpPr>
      <xdr:spPr>
        <a:xfrm>
          <a:off x="12623800" y="2922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かかる経常収支比率は類似団体を下回っているが、高齢化の進展等により社会保障関連経費は増加傾向にある。健康診断の受診率の引き上げによる疾病予防や特定検診の充実により扶助費の抑制に繋げていく。</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83" name="直線コネクタ 182"/>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4"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5" name="直線コネクタ 184"/>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6"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7" name="直線コネクタ 186"/>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37193</xdr:rowOff>
    </xdr:from>
    <xdr:to>
      <xdr:col>7</xdr:col>
      <xdr:colOff>15875</xdr:colOff>
      <xdr:row>55</xdr:row>
      <xdr:rowOff>102507</xdr:rowOff>
    </xdr:to>
    <xdr:cxnSp macro="">
      <xdr:nvCxnSpPr>
        <xdr:cNvPr id="188" name="直線コネクタ 187"/>
        <xdr:cNvCxnSpPr/>
      </xdr:nvCxnSpPr>
      <xdr:spPr>
        <a:xfrm>
          <a:off x="3987800" y="9466943"/>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170742</xdr:rowOff>
    </xdr:from>
    <xdr:ext cx="762000" cy="259045"/>
    <xdr:sp macro="" textlink="">
      <xdr:nvSpPr>
        <xdr:cNvPr id="189" name="扶助費平均値テキスト"/>
        <xdr:cNvSpPr txBox="1"/>
      </xdr:nvSpPr>
      <xdr:spPr>
        <a:xfrm>
          <a:off x="4914900" y="9600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0" name="フローチャート : 判断 189"/>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37193</xdr:rowOff>
    </xdr:from>
    <xdr:to>
      <xdr:col>5</xdr:col>
      <xdr:colOff>549275</xdr:colOff>
      <xdr:row>55</xdr:row>
      <xdr:rowOff>37193</xdr:rowOff>
    </xdr:to>
    <xdr:cxnSp macro="">
      <xdr:nvCxnSpPr>
        <xdr:cNvPr id="191" name="直線コネクタ 190"/>
        <xdr:cNvCxnSpPr/>
      </xdr:nvCxnSpPr>
      <xdr:spPr>
        <a:xfrm>
          <a:off x="3098800" y="94669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80934</xdr:rowOff>
    </xdr:from>
    <xdr:ext cx="736600" cy="259045"/>
    <xdr:sp macro="" textlink="">
      <xdr:nvSpPr>
        <xdr:cNvPr id="193" name="テキスト ボックス 192"/>
        <xdr:cNvSpPr txBox="1"/>
      </xdr:nvSpPr>
      <xdr:spPr>
        <a:xfrm>
          <a:off x="3606800" y="9682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159657</xdr:rowOff>
    </xdr:from>
    <xdr:to>
      <xdr:col>4</xdr:col>
      <xdr:colOff>346075</xdr:colOff>
      <xdr:row>55</xdr:row>
      <xdr:rowOff>37193</xdr:rowOff>
    </xdr:to>
    <xdr:cxnSp macro="">
      <xdr:nvCxnSpPr>
        <xdr:cNvPr id="194" name="直線コネクタ 193"/>
        <xdr:cNvCxnSpPr/>
      </xdr:nvCxnSpPr>
      <xdr:spPr>
        <a:xfrm>
          <a:off x="2209800" y="9417957"/>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5" name="フローチャート : 判断 19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196" name="テキスト ボックス 195"/>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159657</xdr:rowOff>
    </xdr:from>
    <xdr:to>
      <xdr:col>3</xdr:col>
      <xdr:colOff>142875</xdr:colOff>
      <xdr:row>54</xdr:row>
      <xdr:rowOff>159657</xdr:rowOff>
    </xdr:to>
    <xdr:cxnSp macro="">
      <xdr:nvCxnSpPr>
        <xdr:cNvPr id="197" name="直線コネクタ 196"/>
        <xdr:cNvCxnSpPr/>
      </xdr:nvCxnSpPr>
      <xdr:spPr>
        <a:xfrm>
          <a:off x="1320800" y="94179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8" name="フローチャート : 判断 197"/>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154412</xdr:rowOff>
    </xdr:from>
    <xdr:ext cx="762000" cy="259045"/>
    <xdr:sp macro="" textlink="">
      <xdr:nvSpPr>
        <xdr:cNvPr id="199" name="テキスト ボックス 198"/>
        <xdr:cNvSpPr txBox="1"/>
      </xdr:nvSpPr>
      <xdr:spPr>
        <a:xfrm>
          <a:off x="1828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51707</xdr:rowOff>
    </xdr:from>
    <xdr:to>
      <xdr:col>1</xdr:col>
      <xdr:colOff>676275</xdr:colOff>
      <xdr:row>55</xdr:row>
      <xdr:rowOff>153307</xdr:rowOff>
    </xdr:to>
    <xdr:sp macro="" textlink="">
      <xdr:nvSpPr>
        <xdr:cNvPr id="200" name="フローチャート : 判断 199"/>
        <xdr:cNvSpPr/>
      </xdr:nvSpPr>
      <xdr:spPr>
        <a:xfrm>
          <a:off x="1270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138084</xdr:rowOff>
    </xdr:from>
    <xdr:ext cx="762000" cy="259045"/>
    <xdr:sp macro="" textlink="">
      <xdr:nvSpPr>
        <xdr:cNvPr id="201" name="テキスト ボックス 200"/>
        <xdr:cNvSpPr txBox="1"/>
      </xdr:nvSpPr>
      <xdr:spPr>
        <a:xfrm>
          <a:off x="939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51707</xdr:rowOff>
    </xdr:from>
    <xdr:to>
      <xdr:col>7</xdr:col>
      <xdr:colOff>66675</xdr:colOff>
      <xdr:row>55</xdr:row>
      <xdr:rowOff>153307</xdr:rowOff>
    </xdr:to>
    <xdr:sp macro="" textlink="">
      <xdr:nvSpPr>
        <xdr:cNvPr id="207" name="円/楕円 206"/>
        <xdr:cNvSpPr/>
      </xdr:nvSpPr>
      <xdr:spPr>
        <a:xfrm>
          <a:off x="47752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68234</xdr:rowOff>
    </xdr:from>
    <xdr:ext cx="762000" cy="259045"/>
    <xdr:sp macro="" textlink="">
      <xdr:nvSpPr>
        <xdr:cNvPr id="208" name="扶助費該当値テキスト"/>
        <xdr:cNvSpPr txBox="1"/>
      </xdr:nvSpPr>
      <xdr:spPr>
        <a:xfrm>
          <a:off x="4914900" y="932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157843</xdr:rowOff>
    </xdr:from>
    <xdr:to>
      <xdr:col>5</xdr:col>
      <xdr:colOff>600075</xdr:colOff>
      <xdr:row>55</xdr:row>
      <xdr:rowOff>87993</xdr:rowOff>
    </xdr:to>
    <xdr:sp macro="" textlink="">
      <xdr:nvSpPr>
        <xdr:cNvPr id="209" name="円/楕円 208"/>
        <xdr:cNvSpPr/>
      </xdr:nvSpPr>
      <xdr:spPr>
        <a:xfrm>
          <a:off x="3937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98170</xdr:rowOff>
    </xdr:from>
    <xdr:ext cx="736600" cy="259045"/>
    <xdr:sp macro="" textlink="">
      <xdr:nvSpPr>
        <xdr:cNvPr id="210" name="テキスト ボックス 209"/>
        <xdr:cNvSpPr txBox="1"/>
      </xdr:nvSpPr>
      <xdr:spPr>
        <a:xfrm>
          <a:off x="3606800" y="918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157843</xdr:rowOff>
    </xdr:from>
    <xdr:to>
      <xdr:col>4</xdr:col>
      <xdr:colOff>396875</xdr:colOff>
      <xdr:row>55</xdr:row>
      <xdr:rowOff>87993</xdr:rowOff>
    </xdr:to>
    <xdr:sp macro="" textlink="">
      <xdr:nvSpPr>
        <xdr:cNvPr id="211" name="円/楕円 210"/>
        <xdr:cNvSpPr/>
      </xdr:nvSpPr>
      <xdr:spPr>
        <a:xfrm>
          <a:off x="3048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98170</xdr:rowOff>
    </xdr:from>
    <xdr:ext cx="762000" cy="259045"/>
    <xdr:sp macro="" textlink="">
      <xdr:nvSpPr>
        <xdr:cNvPr id="212" name="テキスト ボックス 211"/>
        <xdr:cNvSpPr txBox="1"/>
      </xdr:nvSpPr>
      <xdr:spPr>
        <a:xfrm>
          <a:off x="2717800" y="918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108857</xdr:rowOff>
    </xdr:from>
    <xdr:to>
      <xdr:col>3</xdr:col>
      <xdr:colOff>193675</xdr:colOff>
      <xdr:row>55</xdr:row>
      <xdr:rowOff>39007</xdr:rowOff>
    </xdr:to>
    <xdr:sp macro="" textlink="">
      <xdr:nvSpPr>
        <xdr:cNvPr id="213" name="円/楕円 212"/>
        <xdr:cNvSpPr/>
      </xdr:nvSpPr>
      <xdr:spPr>
        <a:xfrm>
          <a:off x="2159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49184</xdr:rowOff>
    </xdr:from>
    <xdr:ext cx="762000" cy="259045"/>
    <xdr:sp macro="" textlink="">
      <xdr:nvSpPr>
        <xdr:cNvPr id="214" name="テキスト ボックス 213"/>
        <xdr:cNvSpPr txBox="1"/>
      </xdr:nvSpPr>
      <xdr:spPr>
        <a:xfrm>
          <a:off x="1828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108857</xdr:rowOff>
    </xdr:from>
    <xdr:to>
      <xdr:col>1</xdr:col>
      <xdr:colOff>676275</xdr:colOff>
      <xdr:row>55</xdr:row>
      <xdr:rowOff>39007</xdr:rowOff>
    </xdr:to>
    <xdr:sp macro="" textlink="">
      <xdr:nvSpPr>
        <xdr:cNvPr id="215" name="円/楕円 214"/>
        <xdr:cNvSpPr/>
      </xdr:nvSpPr>
      <xdr:spPr>
        <a:xfrm>
          <a:off x="1270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49184</xdr:rowOff>
    </xdr:from>
    <xdr:ext cx="762000" cy="259045"/>
    <xdr:sp macro="" textlink="">
      <xdr:nvSpPr>
        <xdr:cNvPr id="216" name="テキスト ボックス 215"/>
        <xdr:cNvSpPr txBox="1"/>
      </xdr:nvSpPr>
      <xdr:spPr>
        <a:xfrm>
          <a:off x="939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類似団体平均を大きく上回っているのは、下水道事業会計について、町域が広く処理施設が点在し、維持管理経費等が多額となっており、繰出金が必要となっていることによる。</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159004</xdr:rowOff>
    </xdr:from>
    <xdr:to>
      <xdr:col>24</xdr:col>
      <xdr:colOff>31750</xdr:colOff>
      <xdr:row>61</xdr:row>
      <xdr:rowOff>78994</xdr:rowOff>
    </xdr:to>
    <xdr:cxnSp macro="">
      <xdr:nvCxnSpPr>
        <xdr:cNvPr id="241" name="直線コネクタ 240"/>
        <xdr:cNvCxnSpPr/>
      </xdr:nvCxnSpPr>
      <xdr:spPr>
        <a:xfrm flipV="1">
          <a:off x="16510000" y="9417304"/>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51071</xdr:rowOff>
    </xdr:from>
    <xdr:ext cx="762000" cy="259045"/>
    <xdr:sp macro="" textlink="">
      <xdr:nvSpPr>
        <xdr:cNvPr id="242" name="その他最小値テキスト"/>
        <xdr:cNvSpPr txBox="1"/>
      </xdr:nvSpPr>
      <xdr:spPr>
        <a:xfrm>
          <a:off x="16598900" y="1050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23</xdr:col>
      <xdr:colOff>628650</xdr:colOff>
      <xdr:row>61</xdr:row>
      <xdr:rowOff>78994</xdr:rowOff>
    </xdr:from>
    <xdr:to>
      <xdr:col>24</xdr:col>
      <xdr:colOff>120650</xdr:colOff>
      <xdr:row>61</xdr:row>
      <xdr:rowOff>78994</xdr:rowOff>
    </xdr:to>
    <xdr:cxnSp macro="">
      <xdr:nvCxnSpPr>
        <xdr:cNvPr id="243" name="直線コネクタ 242"/>
        <xdr:cNvCxnSpPr/>
      </xdr:nvCxnSpPr>
      <xdr:spPr>
        <a:xfrm>
          <a:off x="16421100" y="10537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73931</xdr:rowOff>
    </xdr:from>
    <xdr:ext cx="762000" cy="259045"/>
    <xdr:sp macro="" textlink="">
      <xdr:nvSpPr>
        <xdr:cNvPr id="244" name="その他最大値テキスト"/>
        <xdr:cNvSpPr txBox="1"/>
      </xdr:nvSpPr>
      <xdr:spPr>
        <a:xfrm>
          <a:off x="16598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54</xdr:row>
      <xdr:rowOff>159004</xdr:rowOff>
    </xdr:from>
    <xdr:to>
      <xdr:col>24</xdr:col>
      <xdr:colOff>120650</xdr:colOff>
      <xdr:row>54</xdr:row>
      <xdr:rowOff>159004</xdr:rowOff>
    </xdr:to>
    <xdr:cxnSp macro="">
      <xdr:nvCxnSpPr>
        <xdr:cNvPr id="245" name="直線コネクタ 244"/>
        <xdr:cNvCxnSpPr/>
      </xdr:nvCxnSpPr>
      <xdr:spPr>
        <a:xfrm>
          <a:off x="16421100" y="941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83566</xdr:rowOff>
    </xdr:from>
    <xdr:to>
      <xdr:col>24</xdr:col>
      <xdr:colOff>31750</xdr:colOff>
      <xdr:row>59</xdr:row>
      <xdr:rowOff>143002</xdr:rowOff>
    </xdr:to>
    <xdr:cxnSp macro="">
      <xdr:nvCxnSpPr>
        <xdr:cNvPr id="246" name="直線コネクタ 245"/>
        <xdr:cNvCxnSpPr/>
      </xdr:nvCxnSpPr>
      <xdr:spPr>
        <a:xfrm>
          <a:off x="15671800" y="10199116"/>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21861</xdr:rowOff>
    </xdr:from>
    <xdr:ext cx="762000" cy="259045"/>
    <xdr:sp macro="" textlink="">
      <xdr:nvSpPr>
        <xdr:cNvPr id="247" name="その他平均値テキスト"/>
        <xdr:cNvSpPr txBox="1"/>
      </xdr:nvSpPr>
      <xdr:spPr>
        <a:xfrm>
          <a:off x="16598900" y="9623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48" name="フローチャート : 判断 247"/>
        <xdr:cNvSpPr/>
      </xdr:nvSpPr>
      <xdr:spPr>
        <a:xfrm>
          <a:off x="164592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78994</xdr:rowOff>
    </xdr:from>
    <xdr:to>
      <xdr:col>22</xdr:col>
      <xdr:colOff>565150</xdr:colOff>
      <xdr:row>59</xdr:row>
      <xdr:rowOff>83566</xdr:rowOff>
    </xdr:to>
    <xdr:cxnSp macro="">
      <xdr:nvCxnSpPr>
        <xdr:cNvPr id="249" name="直線コネクタ 248"/>
        <xdr:cNvCxnSpPr/>
      </xdr:nvCxnSpPr>
      <xdr:spPr>
        <a:xfrm>
          <a:off x="14782800" y="1019454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153924</xdr:rowOff>
    </xdr:from>
    <xdr:to>
      <xdr:col>22</xdr:col>
      <xdr:colOff>615950</xdr:colOff>
      <xdr:row>57</xdr:row>
      <xdr:rowOff>84074</xdr:rowOff>
    </xdr:to>
    <xdr:sp macro="" textlink="">
      <xdr:nvSpPr>
        <xdr:cNvPr id="250" name="フローチャート : 判断 249"/>
        <xdr:cNvSpPr/>
      </xdr:nvSpPr>
      <xdr:spPr>
        <a:xfrm>
          <a:off x="15621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94251</xdr:rowOff>
    </xdr:from>
    <xdr:ext cx="736600" cy="259045"/>
    <xdr:sp macro="" textlink="">
      <xdr:nvSpPr>
        <xdr:cNvPr id="251" name="テキスト ボックス 250"/>
        <xdr:cNvSpPr txBox="1"/>
      </xdr:nvSpPr>
      <xdr:spPr>
        <a:xfrm>
          <a:off x="15290800" y="9524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78994</xdr:rowOff>
    </xdr:from>
    <xdr:to>
      <xdr:col>21</xdr:col>
      <xdr:colOff>361950</xdr:colOff>
      <xdr:row>59</xdr:row>
      <xdr:rowOff>115570</xdr:rowOff>
    </xdr:to>
    <xdr:cxnSp macro="">
      <xdr:nvCxnSpPr>
        <xdr:cNvPr id="252" name="直線コネクタ 251"/>
        <xdr:cNvCxnSpPr/>
      </xdr:nvCxnSpPr>
      <xdr:spPr>
        <a:xfrm flipV="1">
          <a:off x="13893800" y="1019454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5334</xdr:rowOff>
    </xdr:from>
    <xdr:to>
      <xdr:col>21</xdr:col>
      <xdr:colOff>412750</xdr:colOff>
      <xdr:row>57</xdr:row>
      <xdr:rowOff>106934</xdr:rowOff>
    </xdr:to>
    <xdr:sp macro="" textlink="">
      <xdr:nvSpPr>
        <xdr:cNvPr id="253" name="フローチャート : 判断 252"/>
        <xdr:cNvSpPr/>
      </xdr:nvSpPr>
      <xdr:spPr>
        <a:xfrm>
          <a:off x="14732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117111</xdr:rowOff>
    </xdr:from>
    <xdr:ext cx="762000" cy="259045"/>
    <xdr:sp macro="" textlink="">
      <xdr:nvSpPr>
        <xdr:cNvPr id="254" name="テキスト ボックス 253"/>
        <xdr:cNvSpPr txBox="1"/>
      </xdr:nvSpPr>
      <xdr:spPr>
        <a:xfrm>
          <a:off x="14401800" y="9546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140716</xdr:rowOff>
    </xdr:from>
    <xdr:to>
      <xdr:col>20</xdr:col>
      <xdr:colOff>158750</xdr:colOff>
      <xdr:row>59</xdr:row>
      <xdr:rowOff>115570</xdr:rowOff>
    </xdr:to>
    <xdr:cxnSp macro="">
      <xdr:nvCxnSpPr>
        <xdr:cNvPr id="255" name="直線コネクタ 254"/>
        <xdr:cNvCxnSpPr/>
      </xdr:nvCxnSpPr>
      <xdr:spPr>
        <a:xfrm>
          <a:off x="13004800" y="10084816"/>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6" name="フローチャート : 判断 255"/>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103395</xdr:rowOff>
    </xdr:from>
    <xdr:ext cx="762000" cy="259045"/>
    <xdr:sp macro="" textlink="">
      <xdr:nvSpPr>
        <xdr:cNvPr id="257" name="テキスト ボックス 256"/>
        <xdr:cNvSpPr txBox="1"/>
      </xdr:nvSpPr>
      <xdr:spPr>
        <a:xfrm>
          <a:off x="13512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9" name="テキスト ボックス 258"/>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92202</xdr:rowOff>
    </xdr:from>
    <xdr:to>
      <xdr:col>24</xdr:col>
      <xdr:colOff>82550</xdr:colOff>
      <xdr:row>60</xdr:row>
      <xdr:rowOff>22352</xdr:rowOff>
    </xdr:to>
    <xdr:sp macro="" textlink="">
      <xdr:nvSpPr>
        <xdr:cNvPr id="265" name="円/楕円 264"/>
        <xdr:cNvSpPr/>
      </xdr:nvSpPr>
      <xdr:spPr>
        <a:xfrm>
          <a:off x="16459200" y="1020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64279</xdr:rowOff>
    </xdr:from>
    <xdr:ext cx="762000" cy="259045"/>
    <xdr:sp macro="" textlink="">
      <xdr:nvSpPr>
        <xdr:cNvPr id="266" name="その他該当値テキスト"/>
        <xdr:cNvSpPr txBox="1"/>
      </xdr:nvSpPr>
      <xdr:spPr>
        <a:xfrm>
          <a:off x="16598900" y="1017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32766</xdr:rowOff>
    </xdr:from>
    <xdr:to>
      <xdr:col>22</xdr:col>
      <xdr:colOff>615950</xdr:colOff>
      <xdr:row>59</xdr:row>
      <xdr:rowOff>134366</xdr:rowOff>
    </xdr:to>
    <xdr:sp macro="" textlink="">
      <xdr:nvSpPr>
        <xdr:cNvPr id="267" name="円/楕円 266"/>
        <xdr:cNvSpPr/>
      </xdr:nvSpPr>
      <xdr:spPr>
        <a:xfrm>
          <a:off x="15621000" y="10148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119143</xdr:rowOff>
    </xdr:from>
    <xdr:ext cx="736600" cy="259045"/>
    <xdr:sp macro="" textlink="">
      <xdr:nvSpPr>
        <xdr:cNvPr id="268" name="テキスト ボックス 267"/>
        <xdr:cNvSpPr txBox="1"/>
      </xdr:nvSpPr>
      <xdr:spPr>
        <a:xfrm>
          <a:off x="15290800" y="10234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28194</xdr:rowOff>
    </xdr:from>
    <xdr:to>
      <xdr:col>21</xdr:col>
      <xdr:colOff>412750</xdr:colOff>
      <xdr:row>59</xdr:row>
      <xdr:rowOff>129794</xdr:rowOff>
    </xdr:to>
    <xdr:sp macro="" textlink="">
      <xdr:nvSpPr>
        <xdr:cNvPr id="269" name="円/楕円 268"/>
        <xdr:cNvSpPr/>
      </xdr:nvSpPr>
      <xdr:spPr>
        <a:xfrm>
          <a:off x="14732000" y="10143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114571</xdr:rowOff>
    </xdr:from>
    <xdr:ext cx="762000" cy="259045"/>
    <xdr:sp macro="" textlink="">
      <xdr:nvSpPr>
        <xdr:cNvPr id="270" name="テキスト ボックス 269"/>
        <xdr:cNvSpPr txBox="1"/>
      </xdr:nvSpPr>
      <xdr:spPr>
        <a:xfrm>
          <a:off x="14401800" y="10230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64770</xdr:rowOff>
    </xdr:from>
    <xdr:to>
      <xdr:col>20</xdr:col>
      <xdr:colOff>209550</xdr:colOff>
      <xdr:row>59</xdr:row>
      <xdr:rowOff>166370</xdr:rowOff>
    </xdr:to>
    <xdr:sp macro="" textlink="">
      <xdr:nvSpPr>
        <xdr:cNvPr id="271" name="円/楕円 270"/>
        <xdr:cNvSpPr/>
      </xdr:nvSpPr>
      <xdr:spPr>
        <a:xfrm>
          <a:off x="13843000" y="1018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151147</xdr:rowOff>
    </xdr:from>
    <xdr:ext cx="762000" cy="259045"/>
    <xdr:sp macro="" textlink="">
      <xdr:nvSpPr>
        <xdr:cNvPr id="272" name="テキスト ボックス 271"/>
        <xdr:cNvSpPr txBox="1"/>
      </xdr:nvSpPr>
      <xdr:spPr>
        <a:xfrm>
          <a:off x="13512800" y="1026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89916</xdr:rowOff>
    </xdr:from>
    <xdr:to>
      <xdr:col>19</xdr:col>
      <xdr:colOff>6350</xdr:colOff>
      <xdr:row>59</xdr:row>
      <xdr:rowOff>20066</xdr:rowOff>
    </xdr:to>
    <xdr:sp macro="" textlink="">
      <xdr:nvSpPr>
        <xdr:cNvPr id="273" name="円/楕円 272"/>
        <xdr:cNvSpPr/>
      </xdr:nvSpPr>
      <xdr:spPr>
        <a:xfrm>
          <a:off x="12954000" y="1003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4843</xdr:rowOff>
    </xdr:from>
    <xdr:ext cx="762000" cy="259045"/>
    <xdr:sp macro="" textlink="">
      <xdr:nvSpPr>
        <xdr:cNvPr id="274" name="テキスト ボックス 273"/>
        <xdr:cNvSpPr txBox="1"/>
      </xdr:nvSpPr>
      <xdr:spPr>
        <a:xfrm>
          <a:off x="12623800" y="1012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にしはりま環境事務組合の元利償還金増による負担金の増加により上昇しているものの、行財政改革のもと、各種団体への補助金等の見直しを行い、類似団体平均より低い水準で推移している。今後も補助金の整理合理化を図り、引き続き低水準の維持に努めていく。</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165862</xdr:rowOff>
    </xdr:to>
    <xdr:cxnSp macro="">
      <xdr:nvCxnSpPr>
        <xdr:cNvPr id="299" name="直線コネクタ 298"/>
        <xdr:cNvCxnSpPr/>
      </xdr:nvCxnSpPr>
      <xdr:spPr>
        <a:xfrm flipV="1">
          <a:off x="16510000" y="5896864"/>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300"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301" name="直線コネクタ 300"/>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2"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3" name="直線コネクタ 302"/>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85852</xdr:rowOff>
    </xdr:from>
    <xdr:to>
      <xdr:col>24</xdr:col>
      <xdr:colOff>31750</xdr:colOff>
      <xdr:row>36</xdr:row>
      <xdr:rowOff>117856</xdr:rowOff>
    </xdr:to>
    <xdr:cxnSp macro="">
      <xdr:nvCxnSpPr>
        <xdr:cNvPr id="304" name="直線コネクタ 303"/>
        <xdr:cNvCxnSpPr/>
      </xdr:nvCxnSpPr>
      <xdr:spPr>
        <a:xfrm>
          <a:off x="15671800" y="6258052"/>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5" name="補助費等平均値テキスト"/>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6" name="フローチャート : 判断 305"/>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30988</xdr:rowOff>
    </xdr:from>
    <xdr:to>
      <xdr:col>22</xdr:col>
      <xdr:colOff>565150</xdr:colOff>
      <xdr:row>36</xdr:row>
      <xdr:rowOff>85852</xdr:rowOff>
    </xdr:to>
    <xdr:cxnSp macro="">
      <xdr:nvCxnSpPr>
        <xdr:cNvPr id="307" name="直線コネクタ 306"/>
        <xdr:cNvCxnSpPr/>
      </xdr:nvCxnSpPr>
      <xdr:spPr>
        <a:xfrm>
          <a:off x="14782800" y="620318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8" name="フローチャート : 判断 307"/>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27703</xdr:rowOff>
    </xdr:from>
    <xdr:ext cx="736600" cy="259045"/>
    <xdr:sp macro="" textlink="">
      <xdr:nvSpPr>
        <xdr:cNvPr id="309" name="テキスト ボックス 308"/>
        <xdr:cNvSpPr txBox="1"/>
      </xdr:nvSpPr>
      <xdr:spPr>
        <a:xfrm>
          <a:off x="15290800" y="6371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12700</xdr:rowOff>
    </xdr:from>
    <xdr:to>
      <xdr:col>21</xdr:col>
      <xdr:colOff>361950</xdr:colOff>
      <xdr:row>36</xdr:row>
      <xdr:rowOff>30988</xdr:rowOff>
    </xdr:to>
    <xdr:cxnSp macro="">
      <xdr:nvCxnSpPr>
        <xdr:cNvPr id="310" name="直線コネクタ 309"/>
        <xdr:cNvCxnSpPr/>
      </xdr:nvCxnSpPr>
      <xdr:spPr>
        <a:xfrm>
          <a:off x="13893800" y="618490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108204</xdr:rowOff>
    </xdr:from>
    <xdr:to>
      <xdr:col>21</xdr:col>
      <xdr:colOff>412750</xdr:colOff>
      <xdr:row>37</xdr:row>
      <xdr:rowOff>38354</xdr:rowOff>
    </xdr:to>
    <xdr:sp macro="" textlink="">
      <xdr:nvSpPr>
        <xdr:cNvPr id="311" name="フローチャート : 判断 310"/>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23131</xdr:rowOff>
    </xdr:from>
    <xdr:ext cx="762000" cy="259045"/>
    <xdr:sp macro="" textlink="">
      <xdr:nvSpPr>
        <xdr:cNvPr id="312" name="テキスト ボックス 311"/>
        <xdr:cNvSpPr txBox="1"/>
      </xdr:nvSpPr>
      <xdr:spPr>
        <a:xfrm>
          <a:off x="14401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143002</xdr:rowOff>
    </xdr:from>
    <xdr:to>
      <xdr:col>20</xdr:col>
      <xdr:colOff>158750</xdr:colOff>
      <xdr:row>36</xdr:row>
      <xdr:rowOff>12700</xdr:rowOff>
    </xdr:to>
    <xdr:cxnSp macro="">
      <xdr:nvCxnSpPr>
        <xdr:cNvPr id="313" name="直線コネクタ 312"/>
        <xdr:cNvCxnSpPr/>
      </xdr:nvCxnSpPr>
      <xdr:spPr>
        <a:xfrm>
          <a:off x="13004800" y="614375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4" name="フローチャート : 判断 313"/>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18559</xdr:rowOff>
    </xdr:from>
    <xdr:ext cx="762000" cy="259045"/>
    <xdr:sp macro="" textlink="">
      <xdr:nvSpPr>
        <xdr:cNvPr id="315" name="テキスト ボックス 314"/>
        <xdr:cNvSpPr txBox="1"/>
      </xdr:nvSpPr>
      <xdr:spPr>
        <a:xfrm>
          <a:off x="13512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6" name="フローチャート : 判断 315"/>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7" name="テキスト ボックス 316"/>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67056</xdr:rowOff>
    </xdr:from>
    <xdr:to>
      <xdr:col>24</xdr:col>
      <xdr:colOff>82550</xdr:colOff>
      <xdr:row>36</xdr:row>
      <xdr:rowOff>168656</xdr:rowOff>
    </xdr:to>
    <xdr:sp macro="" textlink="">
      <xdr:nvSpPr>
        <xdr:cNvPr id="323" name="円/楕円 322"/>
        <xdr:cNvSpPr/>
      </xdr:nvSpPr>
      <xdr:spPr>
        <a:xfrm>
          <a:off x="164592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83583</xdr:rowOff>
    </xdr:from>
    <xdr:ext cx="762000" cy="259045"/>
    <xdr:sp macro="" textlink="">
      <xdr:nvSpPr>
        <xdr:cNvPr id="324" name="補助費等該当値テキスト"/>
        <xdr:cNvSpPr txBox="1"/>
      </xdr:nvSpPr>
      <xdr:spPr>
        <a:xfrm>
          <a:off x="16598900" y="6084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35052</xdr:rowOff>
    </xdr:from>
    <xdr:to>
      <xdr:col>22</xdr:col>
      <xdr:colOff>615950</xdr:colOff>
      <xdr:row>36</xdr:row>
      <xdr:rowOff>136652</xdr:rowOff>
    </xdr:to>
    <xdr:sp macro="" textlink="">
      <xdr:nvSpPr>
        <xdr:cNvPr id="325" name="円/楕円 324"/>
        <xdr:cNvSpPr/>
      </xdr:nvSpPr>
      <xdr:spPr>
        <a:xfrm>
          <a:off x="15621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146829</xdr:rowOff>
    </xdr:from>
    <xdr:ext cx="736600" cy="259045"/>
    <xdr:sp macro="" textlink="">
      <xdr:nvSpPr>
        <xdr:cNvPr id="326" name="テキスト ボックス 325"/>
        <xdr:cNvSpPr txBox="1"/>
      </xdr:nvSpPr>
      <xdr:spPr>
        <a:xfrm>
          <a:off x="15290800" y="59761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151638</xdr:rowOff>
    </xdr:from>
    <xdr:to>
      <xdr:col>21</xdr:col>
      <xdr:colOff>412750</xdr:colOff>
      <xdr:row>36</xdr:row>
      <xdr:rowOff>81788</xdr:rowOff>
    </xdr:to>
    <xdr:sp macro="" textlink="">
      <xdr:nvSpPr>
        <xdr:cNvPr id="327" name="円/楕円 326"/>
        <xdr:cNvSpPr/>
      </xdr:nvSpPr>
      <xdr:spPr>
        <a:xfrm>
          <a:off x="147320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91965</xdr:rowOff>
    </xdr:from>
    <xdr:ext cx="762000" cy="259045"/>
    <xdr:sp macro="" textlink="">
      <xdr:nvSpPr>
        <xdr:cNvPr id="328" name="テキスト ボックス 327"/>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133350</xdr:rowOff>
    </xdr:from>
    <xdr:to>
      <xdr:col>20</xdr:col>
      <xdr:colOff>209550</xdr:colOff>
      <xdr:row>36</xdr:row>
      <xdr:rowOff>63500</xdr:rowOff>
    </xdr:to>
    <xdr:sp macro="" textlink="">
      <xdr:nvSpPr>
        <xdr:cNvPr id="329" name="円/楕円 328"/>
        <xdr:cNvSpPr/>
      </xdr:nvSpPr>
      <xdr:spPr>
        <a:xfrm>
          <a:off x="13843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73677</xdr:rowOff>
    </xdr:from>
    <xdr:ext cx="762000" cy="259045"/>
    <xdr:sp macro="" textlink="">
      <xdr:nvSpPr>
        <xdr:cNvPr id="330" name="テキスト ボックス 329"/>
        <xdr:cNvSpPr txBox="1"/>
      </xdr:nvSpPr>
      <xdr:spPr>
        <a:xfrm>
          <a:off x="13512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92202</xdr:rowOff>
    </xdr:from>
    <xdr:to>
      <xdr:col>19</xdr:col>
      <xdr:colOff>6350</xdr:colOff>
      <xdr:row>36</xdr:row>
      <xdr:rowOff>22352</xdr:rowOff>
    </xdr:to>
    <xdr:sp macro="" textlink="">
      <xdr:nvSpPr>
        <xdr:cNvPr id="331" name="円/楕円 330"/>
        <xdr:cNvSpPr/>
      </xdr:nvSpPr>
      <xdr:spPr>
        <a:xfrm>
          <a:off x="12954000" y="609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32529</xdr:rowOff>
    </xdr:from>
    <xdr:ext cx="762000" cy="259045"/>
    <xdr:sp macro="" textlink="">
      <xdr:nvSpPr>
        <xdr:cNvPr id="332" name="テキスト ボックス 331"/>
        <xdr:cNvSpPr txBox="1"/>
      </xdr:nvSpPr>
      <xdr:spPr>
        <a:xfrm>
          <a:off x="12623800" y="5861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に係る経常収支比率は類似団体平均と比較して高い水準にある。区画整理等の大規模建設事業により発行した地方債の償還がピークを迎えたことによるものであり、今後も高い水準で推移すると見込まれる。中長期の財政収支の見通しのもとに、事業の緊急度や住民ニーズを把握した適切な事業実施に努めていく。また、町税の徴収率アップ、受益者負担の適正化（使用料・手数料の見直し）により一般財源確保に努め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99568</xdr:rowOff>
    </xdr:from>
    <xdr:to>
      <xdr:col>7</xdr:col>
      <xdr:colOff>15875</xdr:colOff>
      <xdr:row>81</xdr:row>
      <xdr:rowOff>133858</xdr:rowOff>
    </xdr:to>
    <xdr:cxnSp macro="">
      <xdr:nvCxnSpPr>
        <xdr:cNvPr id="357" name="直線コネクタ 356"/>
        <xdr:cNvCxnSpPr/>
      </xdr:nvCxnSpPr>
      <xdr:spPr>
        <a:xfrm flipV="1">
          <a:off x="4826000" y="12786868"/>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8"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9" name="直線コネクタ 358"/>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14495</xdr:rowOff>
    </xdr:from>
    <xdr:ext cx="762000" cy="259045"/>
    <xdr:sp macro="" textlink="">
      <xdr:nvSpPr>
        <xdr:cNvPr id="360" name="公債費最大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74</xdr:row>
      <xdr:rowOff>99568</xdr:rowOff>
    </xdr:from>
    <xdr:to>
      <xdr:col>7</xdr:col>
      <xdr:colOff>104775</xdr:colOff>
      <xdr:row>74</xdr:row>
      <xdr:rowOff>99568</xdr:rowOff>
    </xdr:to>
    <xdr:cxnSp macro="">
      <xdr:nvCxnSpPr>
        <xdr:cNvPr id="361" name="直線コネクタ 360"/>
        <xdr:cNvCxnSpPr/>
      </xdr:nvCxnSpPr>
      <xdr:spPr>
        <a:xfrm>
          <a:off x="4737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122428</xdr:rowOff>
    </xdr:from>
    <xdr:to>
      <xdr:col>7</xdr:col>
      <xdr:colOff>15875</xdr:colOff>
      <xdr:row>79</xdr:row>
      <xdr:rowOff>37846</xdr:rowOff>
    </xdr:to>
    <xdr:cxnSp macro="">
      <xdr:nvCxnSpPr>
        <xdr:cNvPr id="362" name="直線コネクタ 361"/>
        <xdr:cNvCxnSpPr/>
      </xdr:nvCxnSpPr>
      <xdr:spPr>
        <a:xfrm>
          <a:off x="3987800" y="13495528"/>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140733</xdr:rowOff>
    </xdr:from>
    <xdr:ext cx="762000" cy="259045"/>
    <xdr:sp macro="" textlink="">
      <xdr:nvSpPr>
        <xdr:cNvPr id="363" name="公債費平均値テキスト"/>
        <xdr:cNvSpPr txBox="1"/>
      </xdr:nvSpPr>
      <xdr:spPr>
        <a:xfrm>
          <a:off x="4914900" y="13170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64" name="フローチャート : 判断 363"/>
        <xdr:cNvSpPr/>
      </xdr:nvSpPr>
      <xdr:spPr>
        <a:xfrm>
          <a:off x="4775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122428</xdr:rowOff>
    </xdr:from>
    <xdr:to>
      <xdr:col>5</xdr:col>
      <xdr:colOff>549275</xdr:colOff>
      <xdr:row>78</xdr:row>
      <xdr:rowOff>136144</xdr:rowOff>
    </xdr:to>
    <xdr:cxnSp macro="">
      <xdr:nvCxnSpPr>
        <xdr:cNvPr id="365" name="直線コネクタ 364"/>
        <xdr:cNvCxnSpPr/>
      </xdr:nvCxnSpPr>
      <xdr:spPr>
        <a:xfrm flipV="1">
          <a:off x="3098800" y="1349552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6" name="フローチャート : 判断 365"/>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7" name="テキスト ボックス 366"/>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53848</xdr:rowOff>
    </xdr:from>
    <xdr:to>
      <xdr:col>4</xdr:col>
      <xdr:colOff>346075</xdr:colOff>
      <xdr:row>78</xdr:row>
      <xdr:rowOff>136144</xdr:rowOff>
    </xdr:to>
    <xdr:cxnSp macro="">
      <xdr:nvCxnSpPr>
        <xdr:cNvPr id="368" name="直線コネクタ 367"/>
        <xdr:cNvCxnSpPr/>
      </xdr:nvCxnSpPr>
      <xdr:spPr>
        <a:xfrm>
          <a:off x="2209800" y="1342694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9" name="フローチャート : 判断 368"/>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91964</xdr:rowOff>
    </xdr:from>
    <xdr:ext cx="762000" cy="259045"/>
    <xdr:sp macro="" textlink="">
      <xdr:nvSpPr>
        <xdr:cNvPr id="370" name="テキスト ボックス 369"/>
        <xdr:cNvSpPr txBox="1"/>
      </xdr:nvSpPr>
      <xdr:spPr>
        <a:xfrm>
          <a:off x="2717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40132</xdr:rowOff>
    </xdr:from>
    <xdr:to>
      <xdr:col>3</xdr:col>
      <xdr:colOff>142875</xdr:colOff>
      <xdr:row>78</xdr:row>
      <xdr:rowOff>53848</xdr:rowOff>
    </xdr:to>
    <xdr:cxnSp macro="">
      <xdr:nvCxnSpPr>
        <xdr:cNvPr id="371" name="直線コネクタ 370"/>
        <xdr:cNvCxnSpPr/>
      </xdr:nvCxnSpPr>
      <xdr:spPr>
        <a:xfrm>
          <a:off x="1320800" y="1341323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2" name="フローチャート : 判断 371"/>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91964</xdr:rowOff>
    </xdr:from>
    <xdr:ext cx="762000" cy="259045"/>
    <xdr:sp macro="" textlink="">
      <xdr:nvSpPr>
        <xdr:cNvPr id="373" name="テキスト ボックス 372"/>
        <xdr:cNvSpPr txBox="1"/>
      </xdr:nvSpPr>
      <xdr:spPr>
        <a:xfrm>
          <a:off x="1828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128778</xdr:rowOff>
    </xdr:from>
    <xdr:to>
      <xdr:col>1</xdr:col>
      <xdr:colOff>676275</xdr:colOff>
      <xdr:row>78</xdr:row>
      <xdr:rowOff>58928</xdr:rowOff>
    </xdr:to>
    <xdr:sp macro="" textlink="">
      <xdr:nvSpPr>
        <xdr:cNvPr id="374" name="フローチャート : 判断 373"/>
        <xdr:cNvSpPr/>
      </xdr:nvSpPr>
      <xdr:spPr>
        <a:xfrm>
          <a:off x="1270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69105</xdr:rowOff>
    </xdr:from>
    <xdr:ext cx="762000" cy="259045"/>
    <xdr:sp macro="" textlink="">
      <xdr:nvSpPr>
        <xdr:cNvPr id="375" name="テキスト ボックス 374"/>
        <xdr:cNvSpPr txBox="1"/>
      </xdr:nvSpPr>
      <xdr:spPr>
        <a:xfrm>
          <a:off x="939800" y="1309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158496</xdr:rowOff>
    </xdr:from>
    <xdr:to>
      <xdr:col>7</xdr:col>
      <xdr:colOff>66675</xdr:colOff>
      <xdr:row>79</xdr:row>
      <xdr:rowOff>88646</xdr:rowOff>
    </xdr:to>
    <xdr:sp macro="" textlink="">
      <xdr:nvSpPr>
        <xdr:cNvPr id="381" name="円/楕円 380"/>
        <xdr:cNvSpPr/>
      </xdr:nvSpPr>
      <xdr:spPr>
        <a:xfrm>
          <a:off x="4775200" y="13531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130573</xdr:rowOff>
    </xdr:from>
    <xdr:ext cx="762000" cy="259045"/>
    <xdr:sp macro="" textlink="">
      <xdr:nvSpPr>
        <xdr:cNvPr id="382" name="公債費該当値テキスト"/>
        <xdr:cNvSpPr txBox="1"/>
      </xdr:nvSpPr>
      <xdr:spPr>
        <a:xfrm>
          <a:off x="4914900" y="13503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71628</xdr:rowOff>
    </xdr:from>
    <xdr:to>
      <xdr:col>5</xdr:col>
      <xdr:colOff>600075</xdr:colOff>
      <xdr:row>79</xdr:row>
      <xdr:rowOff>1778</xdr:rowOff>
    </xdr:to>
    <xdr:sp macro="" textlink="">
      <xdr:nvSpPr>
        <xdr:cNvPr id="383" name="円/楕円 382"/>
        <xdr:cNvSpPr/>
      </xdr:nvSpPr>
      <xdr:spPr>
        <a:xfrm>
          <a:off x="3937000" y="1344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158005</xdr:rowOff>
    </xdr:from>
    <xdr:ext cx="736600" cy="259045"/>
    <xdr:sp macro="" textlink="">
      <xdr:nvSpPr>
        <xdr:cNvPr id="384" name="テキスト ボックス 383"/>
        <xdr:cNvSpPr txBox="1"/>
      </xdr:nvSpPr>
      <xdr:spPr>
        <a:xfrm>
          <a:off x="3606800" y="13531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85344</xdr:rowOff>
    </xdr:from>
    <xdr:to>
      <xdr:col>4</xdr:col>
      <xdr:colOff>396875</xdr:colOff>
      <xdr:row>79</xdr:row>
      <xdr:rowOff>15494</xdr:rowOff>
    </xdr:to>
    <xdr:sp macro="" textlink="">
      <xdr:nvSpPr>
        <xdr:cNvPr id="385" name="円/楕円 384"/>
        <xdr:cNvSpPr/>
      </xdr:nvSpPr>
      <xdr:spPr>
        <a:xfrm>
          <a:off x="30480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271</xdr:rowOff>
    </xdr:from>
    <xdr:ext cx="762000" cy="259045"/>
    <xdr:sp macro="" textlink="">
      <xdr:nvSpPr>
        <xdr:cNvPr id="386" name="テキスト ボックス 385"/>
        <xdr:cNvSpPr txBox="1"/>
      </xdr:nvSpPr>
      <xdr:spPr>
        <a:xfrm>
          <a:off x="2717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3048</xdr:rowOff>
    </xdr:from>
    <xdr:to>
      <xdr:col>3</xdr:col>
      <xdr:colOff>193675</xdr:colOff>
      <xdr:row>78</xdr:row>
      <xdr:rowOff>104648</xdr:rowOff>
    </xdr:to>
    <xdr:sp macro="" textlink="">
      <xdr:nvSpPr>
        <xdr:cNvPr id="387" name="円/楕円 386"/>
        <xdr:cNvSpPr/>
      </xdr:nvSpPr>
      <xdr:spPr>
        <a:xfrm>
          <a:off x="2159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89425</xdr:rowOff>
    </xdr:from>
    <xdr:ext cx="762000" cy="259045"/>
    <xdr:sp macro="" textlink="">
      <xdr:nvSpPr>
        <xdr:cNvPr id="388" name="テキスト ボックス 387"/>
        <xdr:cNvSpPr txBox="1"/>
      </xdr:nvSpPr>
      <xdr:spPr>
        <a:xfrm>
          <a:off x="1828800" y="1346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89" name="円/楕円 388"/>
        <xdr:cNvSpPr/>
      </xdr:nvSpPr>
      <xdr:spPr>
        <a:xfrm>
          <a:off x="12700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75709</xdr:rowOff>
    </xdr:from>
    <xdr:ext cx="762000" cy="259045"/>
    <xdr:sp macro="" textlink="">
      <xdr:nvSpPr>
        <xdr:cNvPr id="390" name="テキスト ボックス 389"/>
        <xdr:cNvSpPr txBox="1"/>
      </xdr:nvSpPr>
      <xdr:spPr>
        <a:xfrm>
          <a:off x="939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係る経常収支比率が類似団体平均を上回っているのは、物件費及び特別会計への繰出金が主な要因となっている。今後は増加傾向にある社会保障費等にも対処しながら税の徴収率向上や各種使用料の見直しといった歳入確保に努めていく。</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82</xdr:row>
      <xdr:rowOff>20320</xdr:rowOff>
    </xdr:to>
    <xdr:cxnSp macro="">
      <xdr:nvCxnSpPr>
        <xdr:cNvPr id="418" name="直線コネクタ 417"/>
        <xdr:cNvCxnSpPr/>
      </xdr:nvCxnSpPr>
      <xdr:spPr>
        <a:xfrm flipV="1">
          <a:off x="16510000" y="1272667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9"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0" name="直線コネクタ 419"/>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1"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2" name="直線コネクタ 421"/>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73661</xdr:rowOff>
    </xdr:from>
    <xdr:to>
      <xdr:col>24</xdr:col>
      <xdr:colOff>31750</xdr:colOff>
      <xdr:row>79</xdr:row>
      <xdr:rowOff>165100</xdr:rowOff>
    </xdr:to>
    <xdr:cxnSp macro="">
      <xdr:nvCxnSpPr>
        <xdr:cNvPr id="423" name="直線コネクタ 422"/>
        <xdr:cNvCxnSpPr/>
      </xdr:nvCxnSpPr>
      <xdr:spPr>
        <a:xfrm>
          <a:off x="15671800" y="13446761"/>
          <a:ext cx="838200" cy="262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92727</xdr:rowOff>
    </xdr:from>
    <xdr:ext cx="762000" cy="259045"/>
    <xdr:sp macro="" textlink="">
      <xdr:nvSpPr>
        <xdr:cNvPr id="424" name="公債費以外平均値テキスト"/>
        <xdr:cNvSpPr txBox="1"/>
      </xdr:nvSpPr>
      <xdr:spPr>
        <a:xfrm>
          <a:off x="16598900" y="13122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25" name="フローチャート : 判断 424"/>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73661</xdr:rowOff>
    </xdr:from>
    <xdr:to>
      <xdr:col>22</xdr:col>
      <xdr:colOff>565150</xdr:colOff>
      <xdr:row>79</xdr:row>
      <xdr:rowOff>31750</xdr:rowOff>
    </xdr:to>
    <xdr:cxnSp macro="">
      <xdr:nvCxnSpPr>
        <xdr:cNvPr id="426" name="直線コネクタ 425"/>
        <xdr:cNvCxnSpPr/>
      </xdr:nvCxnSpPr>
      <xdr:spPr>
        <a:xfrm flipV="1">
          <a:off x="14782800" y="13446761"/>
          <a:ext cx="889000" cy="129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26670</xdr:rowOff>
    </xdr:from>
    <xdr:to>
      <xdr:col>22</xdr:col>
      <xdr:colOff>615950</xdr:colOff>
      <xdr:row>77</xdr:row>
      <xdr:rowOff>128270</xdr:rowOff>
    </xdr:to>
    <xdr:sp macro="" textlink="">
      <xdr:nvSpPr>
        <xdr:cNvPr id="427" name="フローチャート : 判断 426"/>
        <xdr:cNvSpPr/>
      </xdr:nvSpPr>
      <xdr:spPr>
        <a:xfrm>
          <a:off x="15621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138447</xdr:rowOff>
    </xdr:from>
    <xdr:ext cx="736600" cy="259045"/>
    <xdr:sp macro="" textlink="">
      <xdr:nvSpPr>
        <xdr:cNvPr id="428" name="テキスト ボックス 427"/>
        <xdr:cNvSpPr txBox="1"/>
      </xdr:nvSpPr>
      <xdr:spPr>
        <a:xfrm>
          <a:off x="15290800" y="1299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165100</xdr:rowOff>
    </xdr:from>
    <xdr:to>
      <xdr:col>21</xdr:col>
      <xdr:colOff>361950</xdr:colOff>
      <xdr:row>79</xdr:row>
      <xdr:rowOff>31750</xdr:rowOff>
    </xdr:to>
    <xdr:cxnSp macro="">
      <xdr:nvCxnSpPr>
        <xdr:cNvPr id="429" name="直線コネクタ 428"/>
        <xdr:cNvCxnSpPr/>
      </xdr:nvCxnSpPr>
      <xdr:spPr>
        <a:xfrm>
          <a:off x="13893800" y="13538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41911</xdr:rowOff>
    </xdr:from>
    <xdr:to>
      <xdr:col>21</xdr:col>
      <xdr:colOff>412750</xdr:colOff>
      <xdr:row>77</xdr:row>
      <xdr:rowOff>143511</xdr:rowOff>
    </xdr:to>
    <xdr:sp macro="" textlink="">
      <xdr:nvSpPr>
        <xdr:cNvPr id="430" name="フローチャート : 判断 429"/>
        <xdr:cNvSpPr/>
      </xdr:nvSpPr>
      <xdr:spPr>
        <a:xfrm>
          <a:off x="14732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153688</xdr:rowOff>
    </xdr:from>
    <xdr:ext cx="762000" cy="259045"/>
    <xdr:sp macro="" textlink="">
      <xdr:nvSpPr>
        <xdr:cNvPr id="431" name="テキスト ボックス 430"/>
        <xdr:cNvSpPr txBox="1"/>
      </xdr:nvSpPr>
      <xdr:spPr>
        <a:xfrm>
          <a:off x="14401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115570</xdr:rowOff>
    </xdr:from>
    <xdr:to>
      <xdr:col>20</xdr:col>
      <xdr:colOff>158750</xdr:colOff>
      <xdr:row>78</xdr:row>
      <xdr:rowOff>165100</xdr:rowOff>
    </xdr:to>
    <xdr:cxnSp macro="">
      <xdr:nvCxnSpPr>
        <xdr:cNvPr id="432" name="直線コネクタ 431"/>
        <xdr:cNvCxnSpPr/>
      </xdr:nvCxnSpPr>
      <xdr:spPr>
        <a:xfrm>
          <a:off x="13004800" y="1331722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7620</xdr:rowOff>
    </xdr:from>
    <xdr:to>
      <xdr:col>20</xdr:col>
      <xdr:colOff>209550</xdr:colOff>
      <xdr:row>77</xdr:row>
      <xdr:rowOff>109220</xdr:rowOff>
    </xdr:to>
    <xdr:sp macro="" textlink="">
      <xdr:nvSpPr>
        <xdr:cNvPr id="433" name="フローチャート : 判断 432"/>
        <xdr:cNvSpPr/>
      </xdr:nvSpPr>
      <xdr:spPr>
        <a:xfrm>
          <a:off x="13843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119397</xdr:rowOff>
    </xdr:from>
    <xdr:ext cx="762000" cy="259045"/>
    <xdr:sp macro="" textlink="">
      <xdr:nvSpPr>
        <xdr:cNvPr id="434" name="テキスト ボックス 433"/>
        <xdr:cNvSpPr txBox="1"/>
      </xdr:nvSpPr>
      <xdr:spPr>
        <a:xfrm>
          <a:off x="13512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102870</xdr:rowOff>
    </xdr:from>
    <xdr:to>
      <xdr:col>19</xdr:col>
      <xdr:colOff>6350</xdr:colOff>
      <xdr:row>77</xdr:row>
      <xdr:rowOff>33020</xdr:rowOff>
    </xdr:to>
    <xdr:sp macro="" textlink="">
      <xdr:nvSpPr>
        <xdr:cNvPr id="435" name="フローチャート : 判断 434"/>
        <xdr:cNvSpPr/>
      </xdr:nvSpPr>
      <xdr:spPr>
        <a:xfrm>
          <a:off x="12954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43197</xdr:rowOff>
    </xdr:from>
    <xdr:ext cx="762000" cy="259045"/>
    <xdr:sp macro="" textlink="">
      <xdr:nvSpPr>
        <xdr:cNvPr id="436" name="テキスト ボックス 435"/>
        <xdr:cNvSpPr txBox="1"/>
      </xdr:nvSpPr>
      <xdr:spPr>
        <a:xfrm>
          <a:off x="12623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79</xdr:row>
      <xdr:rowOff>114300</xdr:rowOff>
    </xdr:from>
    <xdr:to>
      <xdr:col>24</xdr:col>
      <xdr:colOff>82550</xdr:colOff>
      <xdr:row>80</xdr:row>
      <xdr:rowOff>44450</xdr:rowOff>
    </xdr:to>
    <xdr:sp macro="" textlink="">
      <xdr:nvSpPr>
        <xdr:cNvPr id="442" name="円/楕円 441"/>
        <xdr:cNvSpPr/>
      </xdr:nvSpPr>
      <xdr:spPr>
        <a:xfrm>
          <a:off x="16459200" y="1365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86377</xdr:rowOff>
    </xdr:from>
    <xdr:ext cx="762000" cy="259045"/>
    <xdr:sp macro="" textlink="">
      <xdr:nvSpPr>
        <xdr:cNvPr id="443" name="公債費以外該当値テキスト"/>
        <xdr:cNvSpPr txBox="1"/>
      </xdr:nvSpPr>
      <xdr:spPr>
        <a:xfrm>
          <a:off x="16598900" y="1363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22861</xdr:rowOff>
    </xdr:from>
    <xdr:to>
      <xdr:col>22</xdr:col>
      <xdr:colOff>615950</xdr:colOff>
      <xdr:row>78</xdr:row>
      <xdr:rowOff>124461</xdr:rowOff>
    </xdr:to>
    <xdr:sp macro="" textlink="">
      <xdr:nvSpPr>
        <xdr:cNvPr id="444" name="円/楕円 443"/>
        <xdr:cNvSpPr/>
      </xdr:nvSpPr>
      <xdr:spPr>
        <a:xfrm>
          <a:off x="156210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109238</xdr:rowOff>
    </xdr:from>
    <xdr:ext cx="736600" cy="259045"/>
    <xdr:sp macro="" textlink="">
      <xdr:nvSpPr>
        <xdr:cNvPr id="445" name="テキスト ボックス 444"/>
        <xdr:cNvSpPr txBox="1"/>
      </xdr:nvSpPr>
      <xdr:spPr>
        <a:xfrm>
          <a:off x="15290800" y="13482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152400</xdr:rowOff>
    </xdr:from>
    <xdr:to>
      <xdr:col>21</xdr:col>
      <xdr:colOff>412750</xdr:colOff>
      <xdr:row>79</xdr:row>
      <xdr:rowOff>82550</xdr:rowOff>
    </xdr:to>
    <xdr:sp macro="" textlink="">
      <xdr:nvSpPr>
        <xdr:cNvPr id="446" name="円/楕円 445"/>
        <xdr:cNvSpPr/>
      </xdr:nvSpPr>
      <xdr:spPr>
        <a:xfrm>
          <a:off x="147320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67327</xdr:rowOff>
    </xdr:from>
    <xdr:ext cx="762000" cy="259045"/>
    <xdr:sp macro="" textlink="">
      <xdr:nvSpPr>
        <xdr:cNvPr id="447" name="テキスト ボックス 446"/>
        <xdr:cNvSpPr txBox="1"/>
      </xdr:nvSpPr>
      <xdr:spPr>
        <a:xfrm>
          <a:off x="14401800" y="1361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114300</xdr:rowOff>
    </xdr:from>
    <xdr:to>
      <xdr:col>20</xdr:col>
      <xdr:colOff>209550</xdr:colOff>
      <xdr:row>79</xdr:row>
      <xdr:rowOff>44450</xdr:rowOff>
    </xdr:to>
    <xdr:sp macro="" textlink="">
      <xdr:nvSpPr>
        <xdr:cNvPr id="448" name="円/楕円 447"/>
        <xdr:cNvSpPr/>
      </xdr:nvSpPr>
      <xdr:spPr>
        <a:xfrm>
          <a:off x="138430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29227</xdr:rowOff>
    </xdr:from>
    <xdr:ext cx="762000" cy="259045"/>
    <xdr:sp macro="" textlink="">
      <xdr:nvSpPr>
        <xdr:cNvPr id="449" name="テキスト ボックス 448"/>
        <xdr:cNvSpPr txBox="1"/>
      </xdr:nvSpPr>
      <xdr:spPr>
        <a:xfrm>
          <a:off x="13512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64770</xdr:rowOff>
    </xdr:from>
    <xdr:to>
      <xdr:col>19</xdr:col>
      <xdr:colOff>6350</xdr:colOff>
      <xdr:row>77</xdr:row>
      <xdr:rowOff>166370</xdr:rowOff>
    </xdr:to>
    <xdr:sp macro="" textlink="">
      <xdr:nvSpPr>
        <xdr:cNvPr id="450" name="円/楕円 449"/>
        <xdr:cNvSpPr/>
      </xdr:nvSpPr>
      <xdr:spPr>
        <a:xfrm>
          <a:off x="12954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151147</xdr:rowOff>
    </xdr:from>
    <xdr:ext cx="762000" cy="259045"/>
    <xdr:sp macro="" textlink="">
      <xdr:nvSpPr>
        <xdr:cNvPr id="451" name="テキスト ボックス 450"/>
        <xdr:cNvSpPr txBox="1"/>
      </xdr:nvSpPr>
      <xdr:spPr>
        <a:xfrm>
          <a:off x="12623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兵庫県上郡町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26721</xdr:rowOff>
    </xdr:from>
    <xdr:to>
      <xdr:col>4</xdr:col>
      <xdr:colOff>1117600</xdr:colOff>
      <xdr:row>21</xdr:row>
      <xdr:rowOff>368</xdr:rowOff>
    </xdr:to>
    <xdr:cxnSp macro="">
      <xdr:nvCxnSpPr>
        <xdr:cNvPr id="45" name="直線コネクタ 44"/>
        <xdr:cNvCxnSpPr/>
      </xdr:nvCxnSpPr>
      <xdr:spPr bwMode="auto">
        <a:xfrm flipV="1">
          <a:off x="5651500" y="2131746"/>
          <a:ext cx="0" cy="15166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143895</xdr:rowOff>
    </xdr:from>
    <xdr:ext cx="762000" cy="259045"/>
    <xdr:sp macro="" textlink="">
      <xdr:nvSpPr>
        <xdr:cNvPr id="46" name="人口1人当たり決算額の推移最小値テキスト130"/>
        <xdr:cNvSpPr txBox="1"/>
      </xdr:nvSpPr>
      <xdr:spPr>
        <a:xfrm>
          <a:off x="5740400" y="36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52,721</a:t>
          </a:r>
          <a:endParaRPr kumimoji="1" lang="ja-JP" altLang="en-US" sz="1000" b="1">
            <a:latin typeface="ＭＳ Ｐゴシック"/>
          </a:endParaRPr>
        </a:p>
      </xdr:txBody>
    </xdr:sp>
    <xdr:clientData/>
  </xdr:oneCellAnchor>
  <xdr:twoCellAnchor>
    <xdr:from>
      <xdr:col>4</xdr:col>
      <xdr:colOff>1028700</xdr:colOff>
      <xdr:row>21</xdr:row>
      <xdr:rowOff>368</xdr:rowOff>
    </xdr:from>
    <xdr:to>
      <xdr:col>5</xdr:col>
      <xdr:colOff>73025</xdr:colOff>
      <xdr:row>21</xdr:row>
      <xdr:rowOff>368</xdr:rowOff>
    </xdr:to>
    <xdr:cxnSp macro="">
      <xdr:nvCxnSpPr>
        <xdr:cNvPr id="47" name="直線コネクタ 46"/>
        <xdr:cNvCxnSpPr/>
      </xdr:nvCxnSpPr>
      <xdr:spPr bwMode="auto">
        <a:xfrm>
          <a:off x="5562600" y="36484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113098</xdr:rowOff>
    </xdr:from>
    <xdr:ext cx="762000" cy="259045"/>
    <xdr:sp macro="" textlink="">
      <xdr:nvSpPr>
        <xdr:cNvPr id="48" name="人口1人当たり決算額の推移最大値テキスト130"/>
        <xdr:cNvSpPr txBox="1"/>
      </xdr:nvSpPr>
      <xdr:spPr>
        <a:xfrm>
          <a:off x="5740400" y="187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172,146</a:t>
          </a:r>
          <a:endParaRPr kumimoji="1" lang="ja-JP" altLang="en-US" sz="1000" b="1">
            <a:latin typeface="ＭＳ Ｐゴシック"/>
          </a:endParaRPr>
        </a:p>
      </xdr:txBody>
    </xdr:sp>
    <xdr:clientData/>
  </xdr:oneCellAnchor>
  <xdr:twoCellAnchor>
    <xdr:from>
      <xdr:col>4</xdr:col>
      <xdr:colOff>1028700</xdr:colOff>
      <xdr:row>12</xdr:row>
      <xdr:rowOff>26721</xdr:rowOff>
    </xdr:from>
    <xdr:to>
      <xdr:col>5</xdr:col>
      <xdr:colOff>73025</xdr:colOff>
      <xdr:row>12</xdr:row>
      <xdr:rowOff>26721</xdr:rowOff>
    </xdr:to>
    <xdr:cxnSp macro="">
      <xdr:nvCxnSpPr>
        <xdr:cNvPr id="49" name="直線コネクタ 48"/>
        <xdr:cNvCxnSpPr/>
      </xdr:nvCxnSpPr>
      <xdr:spPr bwMode="auto">
        <a:xfrm>
          <a:off x="5562600" y="21317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69723</xdr:rowOff>
    </xdr:from>
    <xdr:to>
      <xdr:col>4</xdr:col>
      <xdr:colOff>1117600</xdr:colOff>
      <xdr:row>18</xdr:row>
      <xdr:rowOff>112535</xdr:rowOff>
    </xdr:to>
    <xdr:cxnSp macro="">
      <xdr:nvCxnSpPr>
        <xdr:cNvPr id="50" name="直線コネクタ 49"/>
        <xdr:cNvCxnSpPr/>
      </xdr:nvCxnSpPr>
      <xdr:spPr bwMode="auto">
        <a:xfrm flipV="1">
          <a:off x="5003800" y="3203448"/>
          <a:ext cx="647700" cy="428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117479</xdr:rowOff>
    </xdr:from>
    <xdr:ext cx="762000" cy="259045"/>
    <xdr:sp macro="" textlink="">
      <xdr:nvSpPr>
        <xdr:cNvPr id="51" name="人口1人当たり決算額の推移平均値テキスト130"/>
        <xdr:cNvSpPr txBox="1"/>
      </xdr:nvSpPr>
      <xdr:spPr>
        <a:xfrm>
          <a:off x="5740400" y="29083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100952</xdr:rowOff>
    </xdr:from>
    <xdr:to>
      <xdr:col>5</xdr:col>
      <xdr:colOff>34925</xdr:colOff>
      <xdr:row>18</xdr:row>
      <xdr:rowOff>31102</xdr:rowOff>
    </xdr:to>
    <xdr:sp macro="" textlink="">
      <xdr:nvSpPr>
        <xdr:cNvPr id="52" name="フローチャート : 判断 51"/>
        <xdr:cNvSpPr/>
      </xdr:nvSpPr>
      <xdr:spPr bwMode="auto">
        <a:xfrm>
          <a:off x="5600700" y="3063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53569</xdr:rowOff>
    </xdr:from>
    <xdr:to>
      <xdr:col>4</xdr:col>
      <xdr:colOff>469900</xdr:colOff>
      <xdr:row>18</xdr:row>
      <xdr:rowOff>112535</xdr:rowOff>
    </xdr:to>
    <xdr:cxnSp macro="">
      <xdr:nvCxnSpPr>
        <xdr:cNvPr id="53" name="直線コネクタ 52"/>
        <xdr:cNvCxnSpPr/>
      </xdr:nvCxnSpPr>
      <xdr:spPr bwMode="auto">
        <a:xfrm>
          <a:off x="4305300" y="3187294"/>
          <a:ext cx="698500" cy="589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126924</xdr:rowOff>
    </xdr:from>
    <xdr:to>
      <xdr:col>4</xdr:col>
      <xdr:colOff>520700</xdr:colOff>
      <xdr:row>18</xdr:row>
      <xdr:rowOff>57074</xdr:rowOff>
    </xdr:to>
    <xdr:sp macro="" textlink="">
      <xdr:nvSpPr>
        <xdr:cNvPr id="54" name="フローチャート : 判断 53"/>
        <xdr:cNvSpPr/>
      </xdr:nvSpPr>
      <xdr:spPr bwMode="auto">
        <a:xfrm>
          <a:off x="4953000" y="3089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67251</xdr:rowOff>
    </xdr:from>
    <xdr:ext cx="736600" cy="259045"/>
    <xdr:sp macro="" textlink="">
      <xdr:nvSpPr>
        <xdr:cNvPr id="55" name="テキスト ボックス 54"/>
        <xdr:cNvSpPr txBox="1"/>
      </xdr:nvSpPr>
      <xdr:spPr>
        <a:xfrm>
          <a:off x="4622800" y="2858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24460</xdr:rowOff>
    </xdr:from>
    <xdr:to>
      <xdr:col>3</xdr:col>
      <xdr:colOff>904875</xdr:colOff>
      <xdr:row>18</xdr:row>
      <xdr:rowOff>53569</xdr:rowOff>
    </xdr:to>
    <xdr:cxnSp macro="">
      <xdr:nvCxnSpPr>
        <xdr:cNvPr id="56" name="直線コネクタ 55"/>
        <xdr:cNvCxnSpPr/>
      </xdr:nvCxnSpPr>
      <xdr:spPr bwMode="auto">
        <a:xfrm>
          <a:off x="3606800" y="3158185"/>
          <a:ext cx="698500" cy="291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97079</xdr:rowOff>
    </xdr:from>
    <xdr:to>
      <xdr:col>3</xdr:col>
      <xdr:colOff>955675</xdr:colOff>
      <xdr:row>18</xdr:row>
      <xdr:rowOff>27229</xdr:rowOff>
    </xdr:to>
    <xdr:sp macro="" textlink="">
      <xdr:nvSpPr>
        <xdr:cNvPr id="57" name="フローチャート : 判断 56"/>
        <xdr:cNvSpPr/>
      </xdr:nvSpPr>
      <xdr:spPr bwMode="auto">
        <a:xfrm>
          <a:off x="4254500" y="30593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37406</xdr:rowOff>
    </xdr:from>
    <xdr:ext cx="762000" cy="259045"/>
    <xdr:sp macro="" textlink="">
      <xdr:nvSpPr>
        <xdr:cNvPr id="58" name="テキスト ボックス 57"/>
        <xdr:cNvSpPr txBox="1"/>
      </xdr:nvSpPr>
      <xdr:spPr>
        <a:xfrm>
          <a:off x="3924300" y="282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24460</xdr:rowOff>
    </xdr:from>
    <xdr:to>
      <xdr:col>3</xdr:col>
      <xdr:colOff>206375</xdr:colOff>
      <xdr:row>18</xdr:row>
      <xdr:rowOff>74981</xdr:rowOff>
    </xdr:to>
    <xdr:cxnSp macro="">
      <xdr:nvCxnSpPr>
        <xdr:cNvPr id="59" name="直線コネクタ 58"/>
        <xdr:cNvCxnSpPr/>
      </xdr:nvCxnSpPr>
      <xdr:spPr bwMode="auto">
        <a:xfrm flipV="1">
          <a:off x="2908300" y="3158185"/>
          <a:ext cx="698500" cy="505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62141</xdr:rowOff>
    </xdr:from>
    <xdr:to>
      <xdr:col>3</xdr:col>
      <xdr:colOff>257175</xdr:colOff>
      <xdr:row>17</xdr:row>
      <xdr:rowOff>163741</xdr:rowOff>
    </xdr:to>
    <xdr:sp macro="" textlink="">
      <xdr:nvSpPr>
        <xdr:cNvPr id="60" name="フローチャート : 判断 59"/>
        <xdr:cNvSpPr/>
      </xdr:nvSpPr>
      <xdr:spPr bwMode="auto">
        <a:xfrm>
          <a:off x="3556000" y="302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2468</xdr:rowOff>
    </xdr:from>
    <xdr:ext cx="762000" cy="259045"/>
    <xdr:sp macro="" textlink="">
      <xdr:nvSpPr>
        <xdr:cNvPr id="61" name="テキスト ボックス 60"/>
        <xdr:cNvSpPr txBox="1"/>
      </xdr:nvSpPr>
      <xdr:spPr>
        <a:xfrm>
          <a:off x="3225800" y="279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118377</xdr:rowOff>
    </xdr:from>
    <xdr:to>
      <xdr:col>2</xdr:col>
      <xdr:colOff>692150</xdr:colOff>
      <xdr:row>18</xdr:row>
      <xdr:rowOff>48527</xdr:rowOff>
    </xdr:to>
    <xdr:sp macro="" textlink="">
      <xdr:nvSpPr>
        <xdr:cNvPr id="62" name="フローチャート : 判断 61"/>
        <xdr:cNvSpPr/>
      </xdr:nvSpPr>
      <xdr:spPr bwMode="auto">
        <a:xfrm>
          <a:off x="2857500" y="3080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58704</xdr:rowOff>
    </xdr:from>
    <xdr:ext cx="762000" cy="259045"/>
    <xdr:sp macro="" textlink="">
      <xdr:nvSpPr>
        <xdr:cNvPr id="63" name="テキスト ボックス 62"/>
        <xdr:cNvSpPr txBox="1"/>
      </xdr:nvSpPr>
      <xdr:spPr>
        <a:xfrm>
          <a:off x="2527300" y="2849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18923</xdr:rowOff>
    </xdr:from>
    <xdr:to>
      <xdr:col>5</xdr:col>
      <xdr:colOff>34925</xdr:colOff>
      <xdr:row>18</xdr:row>
      <xdr:rowOff>120523</xdr:rowOff>
    </xdr:to>
    <xdr:sp macro="" textlink="">
      <xdr:nvSpPr>
        <xdr:cNvPr id="69" name="円/楕円 68"/>
        <xdr:cNvSpPr/>
      </xdr:nvSpPr>
      <xdr:spPr bwMode="auto">
        <a:xfrm>
          <a:off x="5600700" y="31526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162450</xdr:rowOff>
    </xdr:from>
    <xdr:ext cx="762000" cy="259045"/>
    <xdr:sp macro="" textlink="">
      <xdr:nvSpPr>
        <xdr:cNvPr id="70" name="人口1人当たり決算額の推移該当値テキスト130"/>
        <xdr:cNvSpPr txBox="1"/>
      </xdr:nvSpPr>
      <xdr:spPr>
        <a:xfrm>
          <a:off x="5740400" y="3124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87,760</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61735</xdr:rowOff>
    </xdr:from>
    <xdr:to>
      <xdr:col>4</xdr:col>
      <xdr:colOff>520700</xdr:colOff>
      <xdr:row>18</xdr:row>
      <xdr:rowOff>163335</xdr:rowOff>
    </xdr:to>
    <xdr:sp macro="" textlink="">
      <xdr:nvSpPr>
        <xdr:cNvPr id="71" name="円/楕円 70"/>
        <xdr:cNvSpPr/>
      </xdr:nvSpPr>
      <xdr:spPr bwMode="auto">
        <a:xfrm>
          <a:off x="4953000" y="31954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148112</xdr:rowOff>
    </xdr:from>
    <xdr:ext cx="736600" cy="259045"/>
    <xdr:sp macro="" textlink="">
      <xdr:nvSpPr>
        <xdr:cNvPr id="72" name="テキスト ボックス 71"/>
        <xdr:cNvSpPr txBox="1"/>
      </xdr:nvSpPr>
      <xdr:spPr>
        <a:xfrm>
          <a:off x="4622800" y="3281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84,389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2769</xdr:rowOff>
    </xdr:from>
    <xdr:to>
      <xdr:col>3</xdr:col>
      <xdr:colOff>955675</xdr:colOff>
      <xdr:row>18</xdr:row>
      <xdr:rowOff>104369</xdr:rowOff>
    </xdr:to>
    <xdr:sp macro="" textlink="">
      <xdr:nvSpPr>
        <xdr:cNvPr id="73" name="円/楕円 72"/>
        <xdr:cNvSpPr/>
      </xdr:nvSpPr>
      <xdr:spPr bwMode="auto">
        <a:xfrm>
          <a:off x="4254500" y="31364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89145</xdr:rowOff>
    </xdr:from>
    <xdr:ext cx="762000" cy="259045"/>
    <xdr:sp macro="" textlink="">
      <xdr:nvSpPr>
        <xdr:cNvPr id="74" name="テキスト ボックス 73"/>
        <xdr:cNvSpPr txBox="1"/>
      </xdr:nvSpPr>
      <xdr:spPr>
        <a:xfrm>
          <a:off x="3924300" y="322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89,032</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145110</xdr:rowOff>
    </xdr:from>
    <xdr:to>
      <xdr:col>3</xdr:col>
      <xdr:colOff>257175</xdr:colOff>
      <xdr:row>18</xdr:row>
      <xdr:rowOff>75260</xdr:rowOff>
    </xdr:to>
    <xdr:sp macro="" textlink="">
      <xdr:nvSpPr>
        <xdr:cNvPr id="75" name="円/楕円 74"/>
        <xdr:cNvSpPr/>
      </xdr:nvSpPr>
      <xdr:spPr bwMode="auto">
        <a:xfrm>
          <a:off x="3556000" y="31073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60037</xdr:rowOff>
    </xdr:from>
    <xdr:ext cx="762000" cy="259045"/>
    <xdr:sp macro="" textlink="">
      <xdr:nvSpPr>
        <xdr:cNvPr id="76" name="テキスト ボックス 75"/>
        <xdr:cNvSpPr txBox="1"/>
      </xdr:nvSpPr>
      <xdr:spPr>
        <a:xfrm>
          <a:off x="3225800" y="319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91,324</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24181</xdr:rowOff>
    </xdr:from>
    <xdr:to>
      <xdr:col>2</xdr:col>
      <xdr:colOff>692150</xdr:colOff>
      <xdr:row>18</xdr:row>
      <xdr:rowOff>125781</xdr:rowOff>
    </xdr:to>
    <xdr:sp macro="" textlink="">
      <xdr:nvSpPr>
        <xdr:cNvPr id="77" name="円/楕円 76"/>
        <xdr:cNvSpPr/>
      </xdr:nvSpPr>
      <xdr:spPr bwMode="auto">
        <a:xfrm>
          <a:off x="2857500" y="31579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110558</xdr:rowOff>
    </xdr:from>
    <xdr:ext cx="762000" cy="259045"/>
    <xdr:sp macro="" textlink="">
      <xdr:nvSpPr>
        <xdr:cNvPr id="78" name="テキスト ボックス 77"/>
        <xdr:cNvSpPr txBox="1"/>
      </xdr:nvSpPr>
      <xdr:spPr>
        <a:xfrm>
          <a:off x="2527300" y="3244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87,346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171097</xdr:rowOff>
    </xdr:from>
    <xdr:to>
      <xdr:col>4</xdr:col>
      <xdr:colOff>1117600</xdr:colOff>
      <xdr:row>38</xdr:row>
      <xdr:rowOff>21981</xdr:rowOff>
    </xdr:to>
    <xdr:cxnSp macro="">
      <xdr:nvCxnSpPr>
        <xdr:cNvPr id="105" name="直線コネクタ 104"/>
        <xdr:cNvCxnSpPr/>
      </xdr:nvCxnSpPr>
      <xdr:spPr bwMode="auto">
        <a:xfrm flipV="1">
          <a:off x="5651500" y="6095647"/>
          <a:ext cx="0" cy="13939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336958</xdr:rowOff>
    </xdr:from>
    <xdr:ext cx="762000" cy="259045"/>
    <xdr:sp macro="" textlink="">
      <xdr:nvSpPr>
        <xdr:cNvPr id="106" name="人口1人当たり決算額の推移最小値テキスト445"/>
        <xdr:cNvSpPr txBox="1"/>
      </xdr:nvSpPr>
      <xdr:spPr>
        <a:xfrm>
          <a:off x="5740400" y="7461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4</xdr:col>
      <xdr:colOff>1028700</xdr:colOff>
      <xdr:row>38</xdr:row>
      <xdr:rowOff>21981</xdr:rowOff>
    </xdr:from>
    <xdr:to>
      <xdr:col>5</xdr:col>
      <xdr:colOff>73025</xdr:colOff>
      <xdr:row>38</xdr:row>
      <xdr:rowOff>21981</xdr:rowOff>
    </xdr:to>
    <xdr:cxnSp macro="">
      <xdr:nvCxnSpPr>
        <xdr:cNvPr id="107" name="直線コネクタ 106"/>
        <xdr:cNvCxnSpPr/>
      </xdr:nvCxnSpPr>
      <xdr:spPr bwMode="auto">
        <a:xfrm>
          <a:off x="5562600" y="7489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86024</xdr:rowOff>
    </xdr:from>
    <xdr:ext cx="762000" cy="259045"/>
    <xdr:sp macro="" textlink="">
      <xdr:nvSpPr>
        <xdr:cNvPr id="108" name="人口1人当たり決算額の推移最大値テキスト445"/>
        <xdr:cNvSpPr txBox="1"/>
      </xdr:nvSpPr>
      <xdr:spPr>
        <a:xfrm>
          <a:off x="5740400" y="58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60,571</a:t>
          </a:r>
          <a:endParaRPr kumimoji="1" lang="ja-JP" altLang="en-US" sz="1000" b="1">
            <a:latin typeface="ＭＳ Ｐゴシック"/>
          </a:endParaRPr>
        </a:p>
      </xdr:txBody>
    </xdr:sp>
    <xdr:clientData/>
  </xdr:oneCellAnchor>
  <xdr:twoCellAnchor>
    <xdr:from>
      <xdr:col>4</xdr:col>
      <xdr:colOff>1028700</xdr:colOff>
      <xdr:row>33</xdr:row>
      <xdr:rowOff>171097</xdr:rowOff>
    </xdr:from>
    <xdr:to>
      <xdr:col>5</xdr:col>
      <xdr:colOff>73025</xdr:colOff>
      <xdr:row>33</xdr:row>
      <xdr:rowOff>171097</xdr:rowOff>
    </xdr:to>
    <xdr:cxnSp macro="">
      <xdr:nvCxnSpPr>
        <xdr:cNvPr id="109" name="直線コネクタ 108"/>
        <xdr:cNvCxnSpPr/>
      </xdr:nvCxnSpPr>
      <xdr:spPr bwMode="auto">
        <a:xfrm>
          <a:off x="5562600" y="60956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131572</xdr:rowOff>
    </xdr:from>
    <xdr:to>
      <xdr:col>4</xdr:col>
      <xdr:colOff>1117600</xdr:colOff>
      <xdr:row>34</xdr:row>
      <xdr:rowOff>195191</xdr:rowOff>
    </xdr:to>
    <xdr:cxnSp macro="">
      <xdr:nvCxnSpPr>
        <xdr:cNvPr id="110" name="直線コネクタ 109"/>
        <xdr:cNvCxnSpPr/>
      </xdr:nvCxnSpPr>
      <xdr:spPr bwMode="auto">
        <a:xfrm flipV="1">
          <a:off x="5003800" y="6399022"/>
          <a:ext cx="647700" cy="636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272351</xdr:rowOff>
    </xdr:from>
    <xdr:ext cx="762000" cy="259045"/>
    <xdr:sp macro="" textlink="">
      <xdr:nvSpPr>
        <xdr:cNvPr id="111" name="人口1人当たり決算額の推移平均値テキスト445"/>
        <xdr:cNvSpPr txBox="1"/>
      </xdr:nvSpPr>
      <xdr:spPr>
        <a:xfrm>
          <a:off x="5740400" y="6882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300274</xdr:rowOff>
    </xdr:from>
    <xdr:to>
      <xdr:col>5</xdr:col>
      <xdr:colOff>34925</xdr:colOff>
      <xdr:row>36</xdr:row>
      <xdr:rowOff>58974</xdr:rowOff>
    </xdr:to>
    <xdr:sp macro="" textlink="">
      <xdr:nvSpPr>
        <xdr:cNvPr id="112" name="フローチャート : 判断 111"/>
        <xdr:cNvSpPr/>
      </xdr:nvSpPr>
      <xdr:spPr bwMode="auto">
        <a:xfrm>
          <a:off x="56007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195191</xdr:rowOff>
    </xdr:from>
    <xdr:to>
      <xdr:col>4</xdr:col>
      <xdr:colOff>469900</xdr:colOff>
      <xdr:row>34</xdr:row>
      <xdr:rowOff>306268</xdr:rowOff>
    </xdr:to>
    <xdr:cxnSp macro="">
      <xdr:nvCxnSpPr>
        <xdr:cNvPr id="113" name="直線コネクタ 112"/>
        <xdr:cNvCxnSpPr/>
      </xdr:nvCxnSpPr>
      <xdr:spPr bwMode="auto">
        <a:xfrm flipV="1">
          <a:off x="4305300" y="6462641"/>
          <a:ext cx="698500" cy="1110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239215</xdr:rowOff>
    </xdr:from>
    <xdr:to>
      <xdr:col>4</xdr:col>
      <xdr:colOff>520700</xdr:colOff>
      <xdr:row>35</xdr:row>
      <xdr:rowOff>340815</xdr:rowOff>
    </xdr:to>
    <xdr:sp macro="" textlink="">
      <xdr:nvSpPr>
        <xdr:cNvPr id="114" name="フローチャート : 判断 113"/>
        <xdr:cNvSpPr/>
      </xdr:nvSpPr>
      <xdr:spPr bwMode="auto">
        <a:xfrm>
          <a:off x="49530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325592</xdr:rowOff>
    </xdr:from>
    <xdr:ext cx="736600" cy="259045"/>
    <xdr:sp macro="" textlink="">
      <xdr:nvSpPr>
        <xdr:cNvPr id="115" name="テキスト ボックス 114"/>
        <xdr:cNvSpPr txBox="1"/>
      </xdr:nvSpPr>
      <xdr:spPr>
        <a:xfrm>
          <a:off x="4622800" y="6935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306268</xdr:rowOff>
    </xdr:from>
    <xdr:to>
      <xdr:col>3</xdr:col>
      <xdr:colOff>904875</xdr:colOff>
      <xdr:row>34</xdr:row>
      <xdr:rowOff>323779</xdr:rowOff>
    </xdr:to>
    <xdr:cxnSp macro="">
      <xdr:nvCxnSpPr>
        <xdr:cNvPr id="116" name="直線コネクタ 115"/>
        <xdr:cNvCxnSpPr/>
      </xdr:nvCxnSpPr>
      <xdr:spPr bwMode="auto">
        <a:xfrm flipV="1">
          <a:off x="3606800" y="6573718"/>
          <a:ext cx="698500" cy="175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203964</xdr:rowOff>
    </xdr:from>
    <xdr:to>
      <xdr:col>3</xdr:col>
      <xdr:colOff>955675</xdr:colOff>
      <xdr:row>35</xdr:row>
      <xdr:rowOff>305564</xdr:rowOff>
    </xdr:to>
    <xdr:sp macro="" textlink="">
      <xdr:nvSpPr>
        <xdr:cNvPr id="117" name="フローチャート : 判断 116"/>
        <xdr:cNvSpPr/>
      </xdr:nvSpPr>
      <xdr:spPr bwMode="auto">
        <a:xfrm>
          <a:off x="42545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290341</xdr:rowOff>
    </xdr:from>
    <xdr:ext cx="762000" cy="259045"/>
    <xdr:sp macro="" textlink="">
      <xdr:nvSpPr>
        <xdr:cNvPr id="118" name="テキスト ボックス 117"/>
        <xdr:cNvSpPr txBox="1"/>
      </xdr:nvSpPr>
      <xdr:spPr>
        <a:xfrm>
          <a:off x="3924300" y="690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323779</xdr:rowOff>
    </xdr:from>
    <xdr:to>
      <xdr:col>3</xdr:col>
      <xdr:colOff>206375</xdr:colOff>
      <xdr:row>35</xdr:row>
      <xdr:rowOff>44224</xdr:rowOff>
    </xdr:to>
    <xdr:cxnSp macro="">
      <xdr:nvCxnSpPr>
        <xdr:cNvPr id="119" name="直線コネクタ 118"/>
        <xdr:cNvCxnSpPr/>
      </xdr:nvCxnSpPr>
      <xdr:spPr bwMode="auto">
        <a:xfrm flipV="1">
          <a:off x="2908300" y="6591229"/>
          <a:ext cx="698500" cy="633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153901</xdr:rowOff>
    </xdr:from>
    <xdr:to>
      <xdr:col>3</xdr:col>
      <xdr:colOff>257175</xdr:colOff>
      <xdr:row>35</xdr:row>
      <xdr:rowOff>255501</xdr:rowOff>
    </xdr:to>
    <xdr:sp macro="" textlink="">
      <xdr:nvSpPr>
        <xdr:cNvPr id="120" name="フローチャート : 判断 119"/>
        <xdr:cNvSpPr/>
      </xdr:nvSpPr>
      <xdr:spPr bwMode="auto">
        <a:xfrm>
          <a:off x="35560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240278</xdr:rowOff>
    </xdr:from>
    <xdr:ext cx="762000" cy="259045"/>
    <xdr:sp macro="" textlink="">
      <xdr:nvSpPr>
        <xdr:cNvPr id="121" name="テキスト ボックス 120"/>
        <xdr:cNvSpPr txBox="1"/>
      </xdr:nvSpPr>
      <xdr:spPr>
        <a:xfrm>
          <a:off x="3225800" y="6850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180579</xdr:rowOff>
    </xdr:from>
    <xdr:to>
      <xdr:col>2</xdr:col>
      <xdr:colOff>692150</xdr:colOff>
      <xdr:row>35</xdr:row>
      <xdr:rowOff>282179</xdr:rowOff>
    </xdr:to>
    <xdr:sp macro="" textlink="">
      <xdr:nvSpPr>
        <xdr:cNvPr id="122" name="フローチャート : 判断 121"/>
        <xdr:cNvSpPr/>
      </xdr:nvSpPr>
      <xdr:spPr bwMode="auto">
        <a:xfrm>
          <a:off x="2857500" y="6790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266956</xdr:rowOff>
    </xdr:from>
    <xdr:ext cx="762000" cy="259045"/>
    <xdr:sp macro="" textlink="">
      <xdr:nvSpPr>
        <xdr:cNvPr id="123" name="テキスト ボックス 122"/>
        <xdr:cNvSpPr txBox="1"/>
      </xdr:nvSpPr>
      <xdr:spPr>
        <a:xfrm>
          <a:off x="2527300" y="6877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80772</xdr:rowOff>
    </xdr:from>
    <xdr:to>
      <xdr:col>5</xdr:col>
      <xdr:colOff>34925</xdr:colOff>
      <xdr:row>34</xdr:row>
      <xdr:rowOff>182372</xdr:rowOff>
    </xdr:to>
    <xdr:sp macro="" textlink="">
      <xdr:nvSpPr>
        <xdr:cNvPr id="129" name="円/楕円 128"/>
        <xdr:cNvSpPr/>
      </xdr:nvSpPr>
      <xdr:spPr bwMode="auto">
        <a:xfrm>
          <a:off x="5600700" y="63482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268749</xdr:rowOff>
    </xdr:from>
    <xdr:ext cx="762000" cy="259045"/>
    <xdr:sp macro="" textlink="">
      <xdr:nvSpPr>
        <xdr:cNvPr id="130" name="人口1人当たり決算額の推移該当値テキスト445"/>
        <xdr:cNvSpPr txBox="1"/>
      </xdr:nvSpPr>
      <xdr:spPr>
        <a:xfrm>
          <a:off x="5740400" y="6193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47,300</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144391</xdr:rowOff>
    </xdr:from>
    <xdr:to>
      <xdr:col>4</xdr:col>
      <xdr:colOff>520700</xdr:colOff>
      <xdr:row>34</xdr:row>
      <xdr:rowOff>245991</xdr:rowOff>
    </xdr:to>
    <xdr:sp macro="" textlink="">
      <xdr:nvSpPr>
        <xdr:cNvPr id="131" name="円/楕円 130"/>
        <xdr:cNvSpPr/>
      </xdr:nvSpPr>
      <xdr:spPr bwMode="auto">
        <a:xfrm>
          <a:off x="4953000" y="64118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256168</xdr:rowOff>
    </xdr:from>
    <xdr:ext cx="736600" cy="259045"/>
    <xdr:sp macro="" textlink="">
      <xdr:nvSpPr>
        <xdr:cNvPr id="132" name="テキスト ボックス 131"/>
        <xdr:cNvSpPr txBox="1"/>
      </xdr:nvSpPr>
      <xdr:spPr>
        <a:xfrm>
          <a:off x="4622800" y="61807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44,517</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255468</xdr:rowOff>
    </xdr:from>
    <xdr:to>
      <xdr:col>3</xdr:col>
      <xdr:colOff>955675</xdr:colOff>
      <xdr:row>35</xdr:row>
      <xdr:rowOff>14168</xdr:rowOff>
    </xdr:to>
    <xdr:sp macro="" textlink="">
      <xdr:nvSpPr>
        <xdr:cNvPr id="133" name="円/楕円 132"/>
        <xdr:cNvSpPr/>
      </xdr:nvSpPr>
      <xdr:spPr bwMode="auto">
        <a:xfrm>
          <a:off x="4254500" y="65229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24345</xdr:rowOff>
    </xdr:from>
    <xdr:ext cx="762000" cy="259045"/>
    <xdr:sp macro="" textlink="">
      <xdr:nvSpPr>
        <xdr:cNvPr id="134" name="テキスト ボックス 133"/>
        <xdr:cNvSpPr txBox="1"/>
      </xdr:nvSpPr>
      <xdr:spPr>
        <a:xfrm>
          <a:off x="3924300" y="6291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39,658</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272979</xdr:rowOff>
    </xdr:from>
    <xdr:to>
      <xdr:col>3</xdr:col>
      <xdr:colOff>257175</xdr:colOff>
      <xdr:row>35</xdr:row>
      <xdr:rowOff>31679</xdr:rowOff>
    </xdr:to>
    <xdr:sp macro="" textlink="">
      <xdr:nvSpPr>
        <xdr:cNvPr id="135" name="円/楕円 134"/>
        <xdr:cNvSpPr/>
      </xdr:nvSpPr>
      <xdr:spPr bwMode="auto">
        <a:xfrm>
          <a:off x="3556000" y="65404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41856</xdr:rowOff>
    </xdr:from>
    <xdr:ext cx="762000" cy="259045"/>
    <xdr:sp macro="" textlink="">
      <xdr:nvSpPr>
        <xdr:cNvPr id="136" name="テキスト ボックス 135"/>
        <xdr:cNvSpPr txBox="1"/>
      </xdr:nvSpPr>
      <xdr:spPr>
        <a:xfrm>
          <a:off x="3225800" y="630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38,892</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336324</xdr:rowOff>
    </xdr:from>
    <xdr:to>
      <xdr:col>2</xdr:col>
      <xdr:colOff>692150</xdr:colOff>
      <xdr:row>35</xdr:row>
      <xdr:rowOff>95024</xdr:rowOff>
    </xdr:to>
    <xdr:sp macro="" textlink="">
      <xdr:nvSpPr>
        <xdr:cNvPr id="137" name="円/楕円 136"/>
        <xdr:cNvSpPr/>
      </xdr:nvSpPr>
      <xdr:spPr bwMode="auto">
        <a:xfrm>
          <a:off x="2857500" y="66037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105201</xdr:rowOff>
    </xdr:from>
    <xdr:ext cx="762000" cy="259045"/>
    <xdr:sp macro="" textlink="">
      <xdr:nvSpPr>
        <xdr:cNvPr id="138" name="テキスト ボックス 137"/>
        <xdr:cNvSpPr txBox="1"/>
      </xdr:nvSpPr>
      <xdr:spPr>
        <a:xfrm>
          <a:off x="2527300" y="6372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36,121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兵庫県上郡町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今年度は</a:t>
          </a:r>
          <a:r>
            <a:rPr kumimoji="1" lang="en-US" altLang="ja-JP" sz="1400">
              <a:latin typeface="ＭＳ ゴシック" pitchFamily="49" charset="-128"/>
              <a:ea typeface="ＭＳ ゴシック" pitchFamily="49" charset="-128"/>
            </a:rPr>
            <a:t>X</a:t>
          </a:r>
          <a:r>
            <a:rPr kumimoji="1" lang="ja-JP" altLang="en-US" sz="1400">
              <a:latin typeface="ＭＳ ゴシック" pitchFamily="49" charset="-128"/>
              <a:ea typeface="ＭＳ ゴシック" pitchFamily="49" charset="-128"/>
            </a:rPr>
            <a:t>線自由電子レーザー施設</a:t>
          </a:r>
          <a:r>
            <a:rPr kumimoji="1" lang="en-US" altLang="ja-JP" sz="1400">
              <a:latin typeface="ＭＳ ゴシック" pitchFamily="49" charset="-128"/>
              <a:ea typeface="ＭＳ ゴシック" pitchFamily="49" charset="-128"/>
            </a:rPr>
            <a:t>SACLA</a:t>
          </a:r>
          <a:r>
            <a:rPr kumimoji="1" lang="ja-JP" altLang="en-US" sz="1400">
              <a:latin typeface="ＭＳ ゴシック" pitchFamily="49" charset="-128"/>
              <a:ea typeface="ＭＳ ゴシック" pitchFamily="49" charset="-128"/>
            </a:rPr>
            <a:t>の減価償却による固定資産税の減、及び同設備の固定資産税の前年度過少算定による普通交付税の減等により、財政調整基金の取り崩しをを行ったことにより、実質単年度収支がマイナスとなった。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今後は、行財政改革の推進を図りながら、自主財源の確保、歳出削減に取り組み、財政調整基金の取り崩し抑制を図る。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兵庫県上郡町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連結実質赤字比率については、全会計において黒字決算であり赤字比率はない。しかしながら、下水道事業会計においては、平成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年度に約</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の料金改定に取り組んだが依然として一般会計からの繰入金は多額となっている。また、介護保険事業会計においても一般会計からの繰入金が多額となっている。経費削減や使用料、保険料の適正化等を図りながら繰出金の抑制に取り組み、健全な財政運営を行っていく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兵庫県上郡町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公債費比率の分子となる元利償還金は、区画整理事業や下水道事業等の大規模事業により発行した地方債償還や、組合等が起こした地方債の元利償還金に対する負担金等により、ピークを迎えている。今後も高い水準で推移すると見込まれ、中長期の財政収支の見通しのもとに、事業の重要性や緊急性を勘案し、適正な事業実施に努めていく。</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兵庫県上郡町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新たな投資的事業を極力抑制し、新規地方債の発行を抑えているため、一般会計等に係る地方債は年々減少している。今後も事業の重要性や緊急性を勘案し、地方債発行を伴う投資的経費の抑制に努める。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CT12" sqref="CT12:DA12"/>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7299560</v>
      </c>
      <c r="BO4" s="379"/>
      <c r="BP4" s="379"/>
      <c r="BQ4" s="379"/>
      <c r="BR4" s="379"/>
      <c r="BS4" s="379"/>
      <c r="BT4" s="379"/>
      <c r="BU4" s="380"/>
      <c r="BV4" s="378">
        <v>7682095</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2.2000000000000002</v>
      </c>
      <c r="CU4" s="556"/>
      <c r="CV4" s="556"/>
      <c r="CW4" s="556"/>
      <c r="CX4" s="556"/>
      <c r="CY4" s="556"/>
      <c r="CZ4" s="556"/>
      <c r="DA4" s="557"/>
      <c r="DB4" s="555">
        <v>3.4</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7188810</v>
      </c>
      <c r="BO5" s="384"/>
      <c r="BP5" s="384"/>
      <c r="BQ5" s="384"/>
      <c r="BR5" s="384"/>
      <c r="BS5" s="384"/>
      <c r="BT5" s="384"/>
      <c r="BU5" s="385"/>
      <c r="BV5" s="383">
        <v>7497685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103.3</v>
      </c>
      <c r="CU5" s="354"/>
      <c r="CV5" s="354"/>
      <c r="CW5" s="354"/>
      <c r="CX5" s="354"/>
      <c r="CY5" s="354"/>
      <c r="CZ5" s="354"/>
      <c r="DA5" s="355"/>
      <c r="DB5" s="353">
        <v>94.5</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110750</v>
      </c>
      <c r="BO6" s="384"/>
      <c r="BP6" s="384"/>
      <c r="BQ6" s="384"/>
      <c r="BR6" s="384"/>
      <c r="BS6" s="384"/>
      <c r="BT6" s="384"/>
      <c r="BU6" s="385"/>
      <c r="BV6" s="383">
        <v>184410</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111.5</v>
      </c>
      <c r="CU6" s="530"/>
      <c r="CV6" s="530"/>
      <c r="CW6" s="530"/>
      <c r="CX6" s="530"/>
      <c r="CY6" s="530"/>
      <c r="CZ6" s="530"/>
      <c r="DA6" s="531"/>
      <c r="DB6" s="529">
        <v>102.4</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2530</v>
      </c>
      <c r="BO7" s="384"/>
      <c r="BP7" s="384"/>
      <c r="BQ7" s="384"/>
      <c r="BR7" s="384"/>
      <c r="BS7" s="384"/>
      <c r="BT7" s="384"/>
      <c r="BU7" s="385"/>
      <c r="BV7" s="383">
        <v>16162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4935760</v>
      </c>
      <c r="CU7" s="384"/>
      <c r="CV7" s="384"/>
      <c r="CW7" s="384"/>
      <c r="CX7" s="384"/>
      <c r="CY7" s="384"/>
      <c r="CZ7" s="384"/>
      <c r="DA7" s="385"/>
      <c r="DB7" s="383">
        <v>4936635</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108220</v>
      </c>
      <c r="BO8" s="384"/>
      <c r="BP8" s="384"/>
      <c r="BQ8" s="384"/>
      <c r="BR8" s="384"/>
      <c r="BS8" s="384"/>
      <c r="BT8" s="384"/>
      <c r="BU8" s="385"/>
      <c r="BV8" s="383">
        <v>168248</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0.56000000000000005</v>
      </c>
      <c r="CU8" s="493"/>
      <c r="CV8" s="493"/>
      <c r="CW8" s="493"/>
      <c r="CX8" s="493"/>
      <c r="CY8" s="493"/>
      <c r="CZ8" s="493"/>
      <c r="DA8" s="494"/>
      <c r="DB8" s="492">
        <v>0.55000000000000004</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16636</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-60028</v>
      </c>
      <c r="BO9" s="384"/>
      <c r="BP9" s="384"/>
      <c r="BQ9" s="384"/>
      <c r="BR9" s="384"/>
      <c r="BS9" s="384"/>
      <c r="BT9" s="384"/>
      <c r="BU9" s="385"/>
      <c r="BV9" s="383">
        <v>91512</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18.899999999999999</v>
      </c>
      <c r="CU9" s="354"/>
      <c r="CV9" s="354"/>
      <c r="CW9" s="354"/>
      <c r="CX9" s="354"/>
      <c r="CY9" s="354"/>
      <c r="CZ9" s="354"/>
      <c r="DA9" s="355"/>
      <c r="DB9" s="353">
        <v>17.399999999999999</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17603</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1349</v>
      </c>
      <c r="BO10" s="384"/>
      <c r="BP10" s="384"/>
      <c r="BQ10" s="384"/>
      <c r="BR10" s="384"/>
      <c r="BS10" s="384"/>
      <c r="BT10" s="384"/>
      <c r="BU10" s="385"/>
      <c r="BV10" s="383">
        <v>195388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v>32514</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16154</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315498</v>
      </c>
      <c r="BO12" s="384"/>
      <c r="BP12" s="384"/>
      <c r="BQ12" s="384"/>
      <c r="BR12" s="384"/>
      <c r="BS12" s="384"/>
      <c r="BT12" s="384"/>
      <c r="BU12" s="385"/>
      <c r="BV12" s="383">
        <v>89543</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16060</v>
      </c>
      <c r="S13" s="485"/>
      <c r="T13" s="485"/>
      <c r="U13" s="485"/>
      <c r="V13" s="486"/>
      <c r="W13" s="472" t="s">
        <v>123</v>
      </c>
      <c r="X13" s="396"/>
      <c r="Y13" s="396"/>
      <c r="Z13" s="396"/>
      <c r="AA13" s="396"/>
      <c r="AB13" s="397"/>
      <c r="AC13" s="359">
        <v>368</v>
      </c>
      <c r="AD13" s="360"/>
      <c r="AE13" s="360"/>
      <c r="AF13" s="360"/>
      <c r="AG13" s="361"/>
      <c r="AH13" s="359">
        <v>346</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-341663</v>
      </c>
      <c r="BO13" s="384"/>
      <c r="BP13" s="384"/>
      <c r="BQ13" s="384"/>
      <c r="BR13" s="384"/>
      <c r="BS13" s="384"/>
      <c r="BT13" s="384"/>
      <c r="BU13" s="385"/>
      <c r="BV13" s="383">
        <v>197357</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18.100000000000001</v>
      </c>
      <c r="CU13" s="354"/>
      <c r="CV13" s="354"/>
      <c r="CW13" s="354"/>
      <c r="CX13" s="354"/>
      <c r="CY13" s="354"/>
      <c r="CZ13" s="354"/>
      <c r="DA13" s="355"/>
      <c r="DB13" s="353">
        <v>17.100000000000001</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16397</v>
      </c>
      <c r="S14" s="485"/>
      <c r="T14" s="485"/>
      <c r="U14" s="485"/>
      <c r="V14" s="486"/>
      <c r="W14" s="487"/>
      <c r="X14" s="399"/>
      <c r="Y14" s="399"/>
      <c r="Z14" s="399"/>
      <c r="AA14" s="399"/>
      <c r="AB14" s="400"/>
      <c r="AC14" s="477">
        <v>5</v>
      </c>
      <c r="AD14" s="478"/>
      <c r="AE14" s="478"/>
      <c r="AF14" s="478"/>
      <c r="AG14" s="479"/>
      <c r="AH14" s="477">
        <v>4.3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238.6</v>
      </c>
      <c r="CU14" s="456"/>
      <c r="CV14" s="456"/>
      <c r="CW14" s="456"/>
      <c r="CX14" s="456"/>
      <c r="CY14" s="456"/>
      <c r="CZ14" s="456"/>
      <c r="DA14" s="457"/>
      <c r="DB14" s="488">
        <v>257.5</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16305</v>
      </c>
      <c r="S15" s="485"/>
      <c r="T15" s="485"/>
      <c r="U15" s="485"/>
      <c r="V15" s="486"/>
      <c r="W15" s="472" t="s">
        <v>130</v>
      </c>
      <c r="X15" s="396"/>
      <c r="Y15" s="396"/>
      <c r="Z15" s="396"/>
      <c r="AA15" s="396"/>
      <c r="AB15" s="397"/>
      <c r="AC15" s="359">
        <v>2202</v>
      </c>
      <c r="AD15" s="360"/>
      <c r="AE15" s="360"/>
      <c r="AF15" s="360"/>
      <c r="AG15" s="361"/>
      <c r="AH15" s="359">
        <v>2708</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2308694</v>
      </c>
      <c r="BO15" s="379"/>
      <c r="BP15" s="379"/>
      <c r="BQ15" s="379"/>
      <c r="BR15" s="379"/>
      <c r="BS15" s="379"/>
      <c r="BT15" s="379"/>
      <c r="BU15" s="380"/>
      <c r="BV15" s="378">
        <v>2095942</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30</v>
      </c>
      <c r="AD16" s="478"/>
      <c r="AE16" s="478"/>
      <c r="AF16" s="478"/>
      <c r="AG16" s="479"/>
      <c r="AH16" s="477">
        <v>33.9</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3918092</v>
      </c>
      <c r="BO16" s="384"/>
      <c r="BP16" s="384"/>
      <c r="BQ16" s="384"/>
      <c r="BR16" s="384"/>
      <c r="BS16" s="384"/>
      <c r="BT16" s="384"/>
      <c r="BU16" s="385"/>
      <c r="BV16" s="383">
        <v>3914689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4782</v>
      </c>
      <c r="AD17" s="360"/>
      <c r="AE17" s="360"/>
      <c r="AF17" s="360"/>
      <c r="AG17" s="361"/>
      <c r="AH17" s="359">
        <v>4918</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2975887</v>
      </c>
      <c r="BO17" s="384"/>
      <c r="BP17" s="384"/>
      <c r="BQ17" s="384"/>
      <c r="BR17" s="384"/>
      <c r="BS17" s="384"/>
      <c r="BT17" s="384"/>
      <c r="BU17" s="385"/>
      <c r="BV17" s="383">
        <v>2704704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150.26</v>
      </c>
      <c r="M18" s="448"/>
      <c r="N18" s="448"/>
      <c r="O18" s="448"/>
      <c r="P18" s="448"/>
      <c r="Q18" s="448"/>
      <c r="R18" s="449"/>
      <c r="S18" s="449"/>
      <c r="T18" s="449"/>
      <c r="U18" s="449"/>
      <c r="V18" s="450"/>
      <c r="W18" s="464"/>
      <c r="X18" s="465"/>
      <c r="Y18" s="465"/>
      <c r="Z18" s="465"/>
      <c r="AA18" s="465"/>
      <c r="AB18" s="473"/>
      <c r="AC18" s="347">
        <v>65</v>
      </c>
      <c r="AD18" s="348"/>
      <c r="AE18" s="348"/>
      <c r="AF18" s="348"/>
      <c r="AG18" s="451"/>
      <c r="AH18" s="347">
        <v>61.5</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4962105</v>
      </c>
      <c r="BO18" s="384"/>
      <c r="BP18" s="384"/>
      <c r="BQ18" s="384"/>
      <c r="BR18" s="384"/>
      <c r="BS18" s="384"/>
      <c r="BT18" s="384"/>
      <c r="BU18" s="385"/>
      <c r="BV18" s="383">
        <v>4878487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111</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5710154</v>
      </c>
      <c r="BO19" s="384"/>
      <c r="BP19" s="384"/>
      <c r="BQ19" s="384"/>
      <c r="BR19" s="384"/>
      <c r="BS19" s="384"/>
      <c r="BT19" s="384"/>
      <c r="BU19" s="385"/>
      <c r="BV19" s="383">
        <v>5890806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5870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10027642</v>
      </c>
      <c r="BO23" s="384"/>
      <c r="BP23" s="384"/>
      <c r="BQ23" s="384"/>
      <c r="BR23" s="384"/>
      <c r="BS23" s="384"/>
      <c r="BT23" s="384"/>
      <c r="BU23" s="385"/>
      <c r="BV23" s="383">
        <v>10428219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6208</v>
      </c>
      <c r="R24" s="360"/>
      <c r="S24" s="360"/>
      <c r="T24" s="360"/>
      <c r="U24" s="360"/>
      <c r="V24" s="361"/>
      <c r="W24" s="425"/>
      <c r="X24" s="416"/>
      <c r="Y24" s="417"/>
      <c r="Z24" s="356" t="s">
        <v>153</v>
      </c>
      <c r="AA24" s="357"/>
      <c r="AB24" s="357"/>
      <c r="AC24" s="357"/>
      <c r="AD24" s="357"/>
      <c r="AE24" s="357"/>
      <c r="AF24" s="357"/>
      <c r="AG24" s="358"/>
      <c r="AH24" s="359">
        <v>134</v>
      </c>
      <c r="AI24" s="360"/>
      <c r="AJ24" s="360"/>
      <c r="AK24" s="360"/>
      <c r="AL24" s="361"/>
      <c r="AM24" s="359">
        <v>409236</v>
      </c>
      <c r="AN24" s="360"/>
      <c r="AO24" s="360"/>
      <c r="AP24" s="360"/>
      <c r="AQ24" s="360"/>
      <c r="AR24" s="361"/>
      <c r="AS24" s="359">
        <v>3054</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8713273</v>
      </c>
      <c r="BO24" s="384"/>
      <c r="BP24" s="384"/>
      <c r="BQ24" s="384"/>
      <c r="BR24" s="384"/>
      <c r="BS24" s="384"/>
      <c r="BT24" s="384"/>
      <c r="BU24" s="385"/>
      <c r="BV24" s="383">
        <v>8978744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6061</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44331</v>
      </c>
      <c r="BO25" s="379"/>
      <c r="BP25" s="379"/>
      <c r="BQ25" s="379"/>
      <c r="BR25" s="379"/>
      <c r="BS25" s="379"/>
      <c r="BT25" s="379"/>
      <c r="BU25" s="380"/>
      <c r="BV25" s="378">
        <v>106802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5772</v>
      </c>
      <c r="R26" s="360"/>
      <c r="S26" s="360"/>
      <c r="T26" s="360"/>
      <c r="U26" s="360"/>
      <c r="V26" s="361"/>
      <c r="W26" s="425"/>
      <c r="X26" s="416"/>
      <c r="Y26" s="417"/>
      <c r="Z26" s="356" t="s">
        <v>159</v>
      </c>
      <c r="AA26" s="438"/>
      <c r="AB26" s="438"/>
      <c r="AC26" s="438"/>
      <c r="AD26" s="438"/>
      <c r="AE26" s="438"/>
      <c r="AF26" s="438"/>
      <c r="AG26" s="439"/>
      <c r="AH26" s="359">
        <v>3</v>
      </c>
      <c r="AI26" s="360"/>
      <c r="AJ26" s="360"/>
      <c r="AK26" s="360"/>
      <c r="AL26" s="361"/>
      <c r="AM26" s="359">
        <v>9615</v>
      </c>
      <c r="AN26" s="360"/>
      <c r="AO26" s="360"/>
      <c r="AP26" s="360"/>
      <c r="AQ26" s="360"/>
      <c r="AR26" s="361"/>
      <c r="AS26" s="359">
        <v>3205</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3750</v>
      </c>
      <c r="R27" s="360"/>
      <c r="S27" s="360"/>
      <c r="T27" s="360"/>
      <c r="U27" s="360"/>
      <c r="V27" s="361"/>
      <c r="W27" s="425"/>
      <c r="X27" s="416"/>
      <c r="Y27" s="417"/>
      <c r="Z27" s="356" t="s">
        <v>162</v>
      </c>
      <c r="AA27" s="357"/>
      <c r="AB27" s="357"/>
      <c r="AC27" s="357"/>
      <c r="AD27" s="357"/>
      <c r="AE27" s="357"/>
      <c r="AF27" s="357"/>
      <c r="AG27" s="358"/>
      <c r="AH27" s="359">
        <v>11</v>
      </c>
      <c r="AI27" s="360"/>
      <c r="AJ27" s="360"/>
      <c r="AK27" s="360"/>
      <c r="AL27" s="361"/>
      <c r="AM27" s="359">
        <v>35408</v>
      </c>
      <c r="AN27" s="360"/>
      <c r="AO27" s="360"/>
      <c r="AP27" s="360"/>
      <c r="AQ27" s="360"/>
      <c r="AR27" s="361"/>
      <c r="AS27" s="359">
        <v>3219</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v>793256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2860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407340</v>
      </c>
      <c r="BO28" s="379"/>
      <c r="BP28" s="379"/>
      <c r="BQ28" s="379"/>
      <c r="BR28" s="379"/>
      <c r="BS28" s="379"/>
      <c r="BT28" s="379"/>
      <c r="BU28" s="380"/>
      <c r="BV28" s="378">
        <v>621489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10</v>
      </c>
      <c r="M29" s="360"/>
      <c r="N29" s="360"/>
      <c r="O29" s="360"/>
      <c r="P29" s="361"/>
      <c r="Q29" s="359">
        <v>2570</v>
      </c>
      <c r="R29" s="360"/>
      <c r="S29" s="360"/>
      <c r="T29" s="360"/>
      <c r="U29" s="360"/>
      <c r="V29" s="361"/>
      <c r="W29" s="426"/>
      <c r="X29" s="427"/>
      <c r="Y29" s="428"/>
      <c r="Z29" s="356" t="s">
        <v>169</v>
      </c>
      <c r="AA29" s="357"/>
      <c r="AB29" s="357"/>
      <c r="AC29" s="357"/>
      <c r="AD29" s="357"/>
      <c r="AE29" s="357"/>
      <c r="AF29" s="357"/>
      <c r="AG29" s="358"/>
      <c r="AH29" s="359">
        <v>145</v>
      </c>
      <c r="AI29" s="360"/>
      <c r="AJ29" s="360"/>
      <c r="AK29" s="360"/>
      <c r="AL29" s="361"/>
      <c r="AM29" s="359">
        <v>444644</v>
      </c>
      <c r="AN29" s="360"/>
      <c r="AO29" s="360"/>
      <c r="AP29" s="360"/>
      <c r="AQ29" s="360"/>
      <c r="AR29" s="361"/>
      <c r="AS29" s="359">
        <v>3067</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242</v>
      </c>
      <c r="BO29" s="384"/>
      <c r="BP29" s="384"/>
      <c r="BQ29" s="384"/>
      <c r="BR29" s="384"/>
      <c r="BS29" s="384"/>
      <c r="BT29" s="384"/>
      <c r="BU29" s="385"/>
      <c r="BV29" s="383">
        <v>30230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97.7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147528</v>
      </c>
      <c r="BO30" s="387"/>
      <c r="BP30" s="387"/>
      <c r="BQ30" s="387"/>
      <c r="BR30" s="387"/>
      <c r="BS30" s="387"/>
      <c r="BT30" s="387"/>
      <c r="BU30" s="388"/>
      <c r="BV30" s="386">
        <v>110216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特別会計国民健康保険事業（事業勘定）</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上郡町上水道事業会計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IF('各会計、関係団体の財政状況及び健全化判断比率'!B32="","",'各会計、関係団体の財政状況及び健全化判断比率'!B32)</f>
        <v>特別会計簡易水道事業</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播磨高原広域事務組合（一般会計）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特別会計公営墓園事業</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特別会計介護保険事業</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IF('各会計、関係団体の財政状況及び健全化判断比率'!B33="","",'各会計、関係団体の財政状況及び健全化判断比率'!B33)</f>
        <v>特別会計公共下水道事業</v>
      </c>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播磨高原広域事務組合（上水道事業会計）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特別会計ケーブルテレビ管理運営事業</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特別会計後期高齢者医療事業</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10</v>
      </c>
      <c r="BF36" s="343"/>
      <c r="BG36" s="342" t="str">
        <f>IF('各会計、関係団体の財政状況及び健全化判断比率'!B34="","",'各会計、関係団体の財政状況及び健全化判断比率'!B34)</f>
        <v>特別会計農業集落排水事業</v>
      </c>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播磨高原広域事務組合（下水道事業会計）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にしはりま環境事務組合（一般会計）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安室ダム水道用水供給企業団</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16</v>
      </c>
      <c r="BX39" s="343"/>
      <c r="BY39" s="342" t="str">
        <f>IF('各会計、関係団体の財政状況及び健全化判断比率'!B73="","",'各会計、関係団体の財政状況及び健全化判断比率'!B73)</f>
        <v>兵庫県市町村職員退職手当組合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17</v>
      </c>
      <c r="BX40" s="343"/>
      <c r="BY40" s="342" t="str">
        <f>IF('各会計、関係団体の財政状況及び健全化判断比率'!B74="","",'各会計、関係団体の財政状況及び健全化判断比率'!B74)</f>
        <v>兵庫県市町交通災害共済組合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18</v>
      </c>
      <c r="BX41" s="343"/>
      <c r="BY41" s="342" t="str">
        <f>IF('各会計、関係団体の財政状況及び健全化判断比率'!B75="","",'各会計、関係団体の財政状況及び健全化判断比率'!B75)</f>
        <v>兵庫県町議会議員公務災害補償組合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19</v>
      </c>
      <c r="BX42" s="343"/>
      <c r="BY42" s="342" t="str">
        <f>IF('各会計、関係団体の財政状況及び健全化判断比率'!B76="","",'各会計、関係団体の財政状況及び健全化判断比率'!B76)</f>
        <v>兵庫県後期高齢者医療広域連合（一般会計）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20</v>
      </c>
      <c r="BX43" s="343"/>
      <c r="BY43" s="342" t="str">
        <f>IF('各会計、関係団体の財政状況及び健全化判断比率'!B77="","",'各会計、関係団体の財政状況及び健全化判断比率'!B77)</f>
        <v>兵庫県後期高齢者医療広域連合（特別会計）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60" zoomScaleNormal="60" zoomScaleSheetLayoutView="100" workbookViewId="0">
      <selection activeCell="I43" sqref="I4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81" t="s">
        <v>24</v>
      </c>
      <c r="C41" s="1182"/>
      <c r="D41" s="81"/>
      <c r="E41" s="1183" t="s">
        <v>25</v>
      </c>
      <c r="F41" s="1183"/>
      <c r="G41" s="1183"/>
      <c r="H41" s="1184"/>
      <c r="I41" s="82">
        <v>10720</v>
      </c>
      <c r="J41" s="83">
        <v>10639</v>
      </c>
      <c r="K41" s="83">
        <v>10516</v>
      </c>
      <c r="L41" s="83">
        <v>10428</v>
      </c>
      <c r="M41" s="84">
        <v>10028</v>
      </c>
    </row>
    <row r="42" spans="2:13" ht="27.75" customHeight="1">
      <c r="B42" s="1171"/>
      <c r="C42" s="1172"/>
      <c r="D42" s="85"/>
      <c r="E42" s="1175" t="s">
        <v>26</v>
      </c>
      <c r="F42" s="1175"/>
      <c r="G42" s="1175"/>
      <c r="H42" s="1176"/>
      <c r="I42" s="86" t="s">
        <v>478</v>
      </c>
      <c r="J42" s="87" t="s">
        <v>478</v>
      </c>
      <c r="K42" s="87" t="s">
        <v>478</v>
      </c>
      <c r="L42" s="87" t="s">
        <v>478</v>
      </c>
      <c r="M42" s="88" t="s">
        <v>478</v>
      </c>
    </row>
    <row r="43" spans="2:13" ht="27.75" customHeight="1">
      <c r="B43" s="1171"/>
      <c r="C43" s="1172"/>
      <c r="D43" s="85"/>
      <c r="E43" s="1175" t="s">
        <v>27</v>
      </c>
      <c r="F43" s="1175"/>
      <c r="G43" s="1175"/>
      <c r="H43" s="1176"/>
      <c r="I43" s="86">
        <v>10988</v>
      </c>
      <c r="J43" s="87">
        <v>11614</v>
      </c>
      <c r="K43" s="87">
        <v>10969</v>
      </c>
      <c r="L43" s="87">
        <v>10682</v>
      </c>
      <c r="M43" s="88">
        <v>9946</v>
      </c>
    </row>
    <row r="44" spans="2:13" ht="27.75" customHeight="1">
      <c r="B44" s="1171"/>
      <c r="C44" s="1172"/>
      <c r="D44" s="85"/>
      <c r="E44" s="1175" t="s">
        <v>28</v>
      </c>
      <c r="F44" s="1175"/>
      <c r="G44" s="1175"/>
      <c r="H44" s="1176"/>
      <c r="I44" s="86">
        <v>2665</v>
      </c>
      <c r="J44" s="87">
        <v>2838</v>
      </c>
      <c r="K44" s="87">
        <v>3241</v>
      </c>
      <c r="L44" s="87">
        <v>3119</v>
      </c>
      <c r="M44" s="88">
        <v>2916</v>
      </c>
    </row>
    <row r="45" spans="2:13" ht="27.75" customHeight="1">
      <c r="B45" s="1171"/>
      <c r="C45" s="1172"/>
      <c r="D45" s="85"/>
      <c r="E45" s="1175" t="s">
        <v>29</v>
      </c>
      <c r="F45" s="1175"/>
      <c r="G45" s="1175"/>
      <c r="H45" s="1176"/>
      <c r="I45" s="86">
        <v>1475</v>
      </c>
      <c r="J45" s="87">
        <v>1470</v>
      </c>
      <c r="K45" s="87">
        <v>1425</v>
      </c>
      <c r="L45" s="87">
        <v>1366</v>
      </c>
      <c r="M45" s="88">
        <v>1239</v>
      </c>
    </row>
    <row r="46" spans="2:13" ht="27.75" customHeight="1">
      <c r="B46" s="1171"/>
      <c r="C46" s="1172"/>
      <c r="D46" s="85"/>
      <c r="E46" s="1175" t="s">
        <v>30</v>
      </c>
      <c r="F46" s="1175"/>
      <c r="G46" s="1175"/>
      <c r="H46" s="1176"/>
      <c r="I46" s="86" t="s">
        <v>478</v>
      </c>
      <c r="J46" s="87" t="s">
        <v>478</v>
      </c>
      <c r="K46" s="87" t="s">
        <v>478</v>
      </c>
      <c r="L46" s="87" t="s">
        <v>478</v>
      </c>
      <c r="M46" s="88" t="s">
        <v>478</v>
      </c>
    </row>
    <row r="47" spans="2:13" ht="27.75" customHeight="1">
      <c r="B47" s="1171"/>
      <c r="C47" s="1172"/>
      <c r="D47" s="85"/>
      <c r="E47" s="1175" t="s">
        <v>31</v>
      </c>
      <c r="F47" s="1175"/>
      <c r="G47" s="1175"/>
      <c r="H47" s="1176"/>
      <c r="I47" s="86" t="s">
        <v>478</v>
      </c>
      <c r="J47" s="87" t="s">
        <v>478</v>
      </c>
      <c r="K47" s="87" t="s">
        <v>478</v>
      </c>
      <c r="L47" s="87" t="s">
        <v>478</v>
      </c>
      <c r="M47" s="88" t="s">
        <v>478</v>
      </c>
    </row>
    <row r="48" spans="2:13" ht="27.75" customHeight="1">
      <c r="B48" s="1173"/>
      <c r="C48" s="1174"/>
      <c r="D48" s="85"/>
      <c r="E48" s="1175" t="s">
        <v>32</v>
      </c>
      <c r="F48" s="1175"/>
      <c r="G48" s="1175"/>
      <c r="H48" s="1176"/>
      <c r="I48" s="86" t="s">
        <v>478</v>
      </c>
      <c r="J48" s="87" t="s">
        <v>478</v>
      </c>
      <c r="K48" s="87" t="s">
        <v>478</v>
      </c>
      <c r="L48" s="87" t="s">
        <v>478</v>
      </c>
      <c r="M48" s="88" t="s">
        <v>478</v>
      </c>
    </row>
    <row r="49" spans="2:13" ht="27.75" customHeight="1">
      <c r="B49" s="1169" t="s">
        <v>33</v>
      </c>
      <c r="C49" s="1170"/>
      <c r="D49" s="89"/>
      <c r="E49" s="1175" t="s">
        <v>34</v>
      </c>
      <c r="F49" s="1175"/>
      <c r="G49" s="1175"/>
      <c r="H49" s="1176"/>
      <c r="I49" s="86">
        <v>896</v>
      </c>
      <c r="J49" s="87">
        <v>909</v>
      </c>
      <c r="K49" s="87">
        <v>776</v>
      </c>
      <c r="L49" s="87">
        <v>908</v>
      </c>
      <c r="M49" s="88">
        <v>693</v>
      </c>
    </row>
    <row r="50" spans="2:13" ht="27.75" customHeight="1">
      <c r="B50" s="1171"/>
      <c r="C50" s="1172"/>
      <c r="D50" s="85"/>
      <c r="E50" s="1175" t="s">
        <v>35</v>
      </c>
      <c r="F50" s="1175"/>
      <c r="G50" s="1175"/>
      <c r="H50" s="1176"/>
      <c r="I50" s="86">
        <v>2767</v>
      </c>
      <c r="J50" s="87">
        <v>2651</v>
      </c>
      <c r="K50" s="87">
        <v>2445</v>
      </c>
      <c r="L50" s="87">
        <v>2210</v>
      </c>
      <c r="M50" s="88">
        <v>2032</v>
      </c>
    </row>
    <row r="51" spans="2:13" ht="27.75" customHeight="1">
      <c r="B51" s="1173"/>
      <c r="C51" s="1174"/>
      <c r="D51" s="85"/>
      <c r="E51" s="1175" t="s">
        <v>36</v>
      </c>
      <c r="F51" s="1175"/>
      <c r="G51" s="1175"/>
      <c r="H51" s="1176"/>
      <c r="I51" s="86">
        <v>12754</v>
      </c>
      <c r="J51" s="87">
        <v>12582</v>
      </c>
      <c r="K51" s="87">
        <v>12319</v>
      </c>
      <c r="L51" s="87">
        <v>12285</v>
      </c>
      <c r="M51" s="88">
        <v>12003</v>
      </c>
    </row>
    <row r="52" spans="2:13" ht="27.75" customHeight="1" thickBot="1">
      <c r="B52" s="1177" t="s">
        <v>37</v>
      </c>
      <c r="C52" s="1178"/>
      <c r="D52" s="90"/>
      <c r="E52" s="1179" t="s">
        <v>38</v>
      </c>
      <c r="F52" s="1179"/>
      <c r="G52" s="1179"/>
      <c r="H52" s="1180"/>
      <c r="I52" s="91">
        <v>9431</v>
      </c>
      <c r="J52" s="92">
        <v>10419</v>
      </c>
      <c r="K52" s="92">
        <v>10612</v>
      </c>
      <c r="L52" s="92">
        <v>10192</v>
      </c>
      <c r="M52" s="93">
        <v>9401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62284</v>
      </c>
      <c r="E3" s="116"/>
      <c r="F3" s="117">
        <v>64717</v>
      </c>
      <c r="G3" s="118"/>
      <c r="H3" s="119"/>
    </row>
    <row r="4" spans="1:8">
      <c r="A4" s="120"/>
      <c r="B4" s="121"/>
      <c r="C4" s="122"/>
      <c r="D4" s="123">
        <v>27456</v>
      </c>
      <c r="E4" s="124"/>
      <c r="F4" s="125">
        <v>31931</v>
      </c>
      <c r="G4" s="126"/>
      <c r="H4" s="127"/>
    </row>
    <row r="5" spans="1:8">
      <c r="A5" s="108" t="s">
        <v>511</v>
      </c>
      <c r="B5" s="113"/>
      <c r="C5" s="114"/>
      <c r="D5" s="115">
        <v>41019</v>
      </c>
      <c r="E5" s="116"/>
      <c r="F5" s="117">
        <v>61557</v>
      </c>
      <c r="G5" s="118"/>
      <c r="H5" s="119"/>
    </row>
    <row r="6" spans="1:8">
      <c r="A6" s="120"/>
      <c r="B6" s="121"/>
      <c r="C6" s="122"/>
      <c r="D6" s="123">
        <v>34061</v>
      </c>
      <c r="E6" s="124"/>
      <c r="F6" s="125">
        <v>32497</v>
      </c>
      <c r="G6" s="126"/>
      <c r="H6" s="127"/>
    </row>
    <row r="7" spans="1:8">
      <c r="A7" s="108" t="s">
        <v>512</v>
      </c>
      <c r="B7" s="113"/>
      <c r="C7" s="114"/>
      <c r="D7" s="115">
        <v>52640</v>
      </c>
      <c r="E7" s="116"/>
      <c r="F7" s="117">
        <v>69806</v>
      </c>
      <c r="G7" s="118"/>
      <c r="H7" s="119"/>
    </row>
    <row r="8" spans="1:8">
      <c r="A8" s="120"/>
      <c r="B8" s="121"/>
      <c r="C8" s="122"/>
      <c r="D8" s="123">
        <v>46771</v>
      </c>
      <c r="E8" s="124"/>
      <c r="F8" s="125">
        <v>32823</v>
      </c>
      <c r="G8" s="126"/>
      <c r="H8" s="127"/>
    </row>
    <row r="9" spans="1:8">
      <c r="A9" s="108" t="s">
        <v>513</v>
      </c>
      <c r="B9" s="113"/>
      <c r="C9" s="114"/>
      <c r="D9" s="115">
        <v>52625</v>
      </c>
      <c r="E9" s="116"/>
      <c r="F9" s="117">
        <v>74444</v>
      </c>
      <c r="G9" s="118"/>
      <c r="H9" s="119"/>
    </row>
    <row r="10" spans="1:8">
      <c r="A10" s="120"/>
      <c r="B10" s="121"/>
      <c r="C10" s="122"/>
      <c r="D10" s="123">
        <v>40978</v>
      </c>
      <c r="E10" s="124"/>
      <c r="F10" s="125">
        <v>34175</v>
      </c>
      <c r="G10" s="126"/>
      <c r="H10" s="127"/>
    </row>
    <row r="11" spans="1:8">
      <c r="A11" s="108" t="s">
        <v>514</v>
      </c>
      <c r="B11" s="113"/>
      <c r="C11" s="114"/>
      <c r="D11" s="115">
        <v>30368</v>
      </c>
      <c r="E11" s="116"/>
      <c r="F11" s="117">
        <v>85205</v>
      </c>
      <c r="G11" s="118"/>
      <c r="H11" s="119"/>
    </row>
    <row r="12" spans="1:8">
      <c r="A12" s="120"/>
      <c r="B12" s="121"/>
      <c r="C12" s="128"/>
      <c r="D12" s="123">
        <v>23384</v>
      </c>
      <c r="E12" s="124"/>
      <c r="F12" s="125">
        <v>38847</v>
      </c>
      <c r="G12" s="126"/>
      <c r="H12" s="127"/>
    </row>
    <row r="13" spans="1:8">
      <c r="A13" s="108"/>
      <c r="B13" s="113"/>
      <c r="C13" s="129"/>
      <c r="D13" s="130">
        <v>47787</v>
      </c>
      <c r="E13" s="131"/>
      <c r="F13" s="132">
        <v>71146</v>
      </c>
      <c r="G13" s="133"/>
      <c r="H13" s="119"/>
    </row>
    <row r="14" spans="1:8">
      <c r="A14" s="120"/>
      <c r="B14" s="121"/>
      <c r="C14" s="122"/>
      <c r="D14" s="123">
        <v>34530</v>
      </c>
      <c r="E14" s="124"/>
      <c r="F14" s="125">
        <v>34055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2.2599999999999998</v>
      </c>
      <c r="C19" s="134">
        <f>ROUND(VALUE(SUBSTITUTE(実質収支比率等に係る経年分析!G$48,"▲","-")),2)</f>
        <v>3.02</v>
      </c>
      <c r="D19" s="134">
        <f>ROUND(VALUE(SUBSTITUTE(実質収支比率等に係る経年分析!H$48,"▲","-")),2)</f>
        <v>1.57</v>
      </c>
      <c r="E19" s="134">
        <f>ROUND(VALUE(SUBSTITUTE(実質収支比率等に係る経年分析!I$48,"▲","-")),2)</f>
        <v>3.41</v>
      </c>
      <c r="F19" s="134">
        <f>ROUND(VALUE(SUBSTITUTE(実質収支比率等に係る経年分析!J$48,"▲","-")),2)</f>
        <v>2.19</v>
      </c>
    </row>
    <row r="20" spans="1:11">
      <c r="A20" s="134" t="s">
        <v>43</v>
      </c>
      <c r="B20" s="134">
        <f>ROUND(VALUE(SUBSTITUTE(実質収支比率等に係る経年分析!F$47,"▲","-")),2)</f>
        <v>13.44</v>
      </c>
      <c r="C20" s="134">
        <f>ROUND(VALUE(SUBSTITUTE(実質収支比率等に係る経年分析!G$47,"▲","-")),2)</f>
        <v>11.31</v>
      </c>
      <c r="D20" s="134">
        <f>ROUND(VALUE(SUBSTITUTE(実質収支比率等に係る経年分析!H$47,"▲","-")),2)</f>
        <v>9.94</v>
      </c>
      <c r="E20" s="134">
        <f>ROUND(VALUE(SUBSTITUTE(実質収支比率等に係る経年分析!I$47,"▲","-")),2)</f>
        <v>12.59</v>
      </c>
      <c r="F20" s="134">
        <f>ROUND(VALUE(SUBSTITUTE(実質収支比率等に係る経年分析!J$47,"▲","-")),2)</f>
        <v>8.25</v>
      </c>
    </row>
    <row r="21" spans="1:11">
      <c r="A21" s="134" t="s">
        <v>44</v>
      </c>
      <c r="B21" s="134">
        <f>IF(ISNUMBER(VALUE(SUBSTITUTE(実質収支比率等に係る経年分析!F$49,"▲","-"))),ROUND(VALUE(SUBSTITUTE(実質収支比率等に係る経年分析!F$49,"▲","-")),2),NA())</f>
        <v>-1.17</v>
      </c>
      <c r="C21" s="134">
        <f>IF(ISNUMBER(VALUE(SUBSTITUTE(実質収支比率等に係る経年分析!G$49,"▲","-"))),ROUND(VALUE(SUBSTITUTE(実質収支比率等に係る経年分析!G$49,"▲","-")),2),NA())</f>
        <v>-2.48</v>
      </c>
      <c r="D21" s="134">
        <f>IF(ISNUMBER(VALUE(SUBSTITUTE(実質収支比率等に係る経年分析!H$49,"▲","-"))),ROUND(VALUE(SUBSTITUTE(実質収支比率等に係る経年分析!H$49,"▲","-")),2),NA())</f>
        <v>-4.51</v>
      </c>
      <c r="E21" s="134">
        <f>IF(ISNUMBER(VALUE(SUBSTITUTE(実質収支比率等に係る経年分析!I$49,"▲","-"))),ROUND(VALUE(SUBSTITUTE(実質収支比率等に係る経年分析!I$49,"▲","-")),2),NA())</f>
        <v>4</v>
      </c>
      <c r="F21" s="134">
        <f>IF(ISNUMBER(VALUE(SUBSTITUTE(実質収支比率等に係る経年分析!J$49,"▲","-"))),ROUND(VALUE(SUBSTITUTE(実質収支比率等に係る経年分析!J$49,"▲","-")),2),NA())</f>
        <v>-6.92</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0.32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特別会計農業集落排水事業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3.39</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特別会計公共下水道事業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特別会計簡易水道事業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特別会計国民健康保険事業（事業勘定）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1.1000000000000001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0.75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c r="A33" s="135" t="str">
        <f>IF(連結実質赤字比率に係る赤字・黒字の構成分析!C$37="",NA(),連結実質赤字比率に係る赤字・黒字の構成分析!C$37)</f>
        <v>特別会計介護保険事業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7.0000000000000007E-2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0.11</v>
      </c>
    </row>
    <row r="34" spans="1:16">
      <c r="A34" s="135" t="str">
        <f>IF(連結実質赤字比率に係る赤字・黒字の構成分析!C$36="",NA(),連結実質赤字比率に係る赤字・黒字の構成分析!C$36)</f>
        <v>特別会計ケーブルテレビ管理運営事業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0.44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0.63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0.42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0.39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1.86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2.57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0.93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2.98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1.79</v>
      </c>
    </row>
    <row r="36" spans="1:16">
      <c r="A36" s="135" t="str">
        <f>IF(連結実質赤字比率に係る赤字・黒字の構成分析!C$34="",NA(),連結実質赤字比率に係る赤字・黒字の構成分析!C$34)</f>
        <v>上郡町上水道事業会計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11.53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9.75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11.11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14.72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18.29</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1068</v>
      </c>
      <c r="E42" s="136"/>
      <c r="F42" s="136"/>
      <c r="G42" s="136">
        <f>'実質公債費比率（分子）の構造'!L$52</f>
        <v>1054</v>
      </c>
      <c r="H42" s="136"/>
      <c r="I42" s="136"/>
      <c r="J42" s="136">
        <f>'実質公債費比率（分子）の構造'!M$52</f>
        <v>1089</v>
      </c>
      <c r="K42" s="136"/>
      <c r="L42" s="136"/>
      <c r="M42" s="136">
        <f>'実質公債費比率（分子）の構造'!N$52</f>
        <v>1127</v>
      </c>
      <c r="N42" s="136"/>
      <c r="O42" s="136"/>
      <c r="P42" s="136">
        <f>'実質公債費比率（分子）の構造'!O$52</f>
        <v>1143</v>
      </c>
    </row>
    <row r="43" spans="1:16">
      <c r="A43" s="136" t="s">
        <v>52</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179</v>
      </c>
      <c r="C45" s="136"/>
      <c r="D45" s="136"/>
      <c r="E45" s="136">
        <f>'実質公債費比率（分子）の構造'!L$49</f>
        <v>188</v>
      </c>
      <c r="F45" s="136"/>
      <c r="G45" s="136"/>
      <c r="H45" s="136">
        <f>'実質公債費比率（分子）の構造'!M$49</f>
        <v>205</v>
      </c>
      <c r="I45" s="136"/>
      <c r="J45" s="136"/>
      <c r="K45" s="136">
        <f>'実質公債費比率（分子）の構造'!N$49</f>
        <v>210</v>
      </c>
      <c r="L45" s="136"/>
      <c r="M45" s="136"/>
      <c r="N45" s="136">
        <f>'実質公債費比率（分子）の構造'!O$49</f>
        <v>201</v>
      </c>
      <c r="O45" s="136"/>
      <c r="P45" s="136"/>
    </row>
    <row r="46" spans="1:16">
      <c r="A46" s="136" t="s">
        <v>55</v>
      </c>
      <c r="B46" s="136">
        <f>'実質公債費比率（分子）の構造'!K$48</f>
        <v>535</v>
      </c>
      <c r="C46" s="136"/>
      <c r="D46" s="136"/>
      <c r="E46" s="136">
        <f>'実質公債費比率（分子）の構造'!L$48</f>
        <v>549</v>
      </c>
      <c r="F46" s="136"/>
      <c r="G46" s="136"/>
      <c r="H46" s="136">
        <f>'実質公債費比率（分子）の構造'!M$48</f>
        <v>498</v>
      </c>
      <c r="I46" s="136"/>
      <c r="J46" s="136"/>
      <c r="K46" s="136">
        <f>'実質公債費比率（分子）の構造'!N$48</f>
        <v>563</v>
      </c>
      <c r="L46" s="136"/>
      <c r="M46" s="136"/>
      <c r="N46" s="136">
        <f>'実質公債費比率（分子）の構造'!O$48</f>
        <v>602</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966</v>
      </c>
      <c r="C49" s="136"/>
      <c r="D49" s="136"/>
      <c r="E49" s="136">
        <f>'実質公債費比率（分子）の構造'!L$45</f>
        <v>968</v>
      </c>
      <c r="F49" s="136"/>
      <c r="G49" s="136"/>
      <c r="H49" s="136">
        <f>'実質公債費比率（分子）の構造'!M$45</f>
        <v>1046</v>
      </c>
      <c r="I49" s="136"/>
      <c r="J49" s="136"/>
      <c r="K49" s="136">
        <f>'実質公債費比率（分子）の構造'!N$45</f>
        <v>1084</v>
      </c>
      <c r="L49" s="136"/>
      <c r="M49" s="136"/>
      <c r="N49" s="136">
        <f>'実質公債費比率（分子）の構造'!O$45</f>
        <v>1104</v>
      </c>
      <c r="O49" s="136"/>
      <c r="P49" s="136"/>
    </row>
    <row r="50" spans="1:16">
      <c r="A50" s="136" t="s">
        <v>59</v>
      </c>
      <c r="B50" s="136" t="e">
        <f>NA()</f>
        <v>#N/A</v>
      </c>
      <c r="C50" s="136">
        <f>IF(ISNUMBER('実質公債費比率（分子）の構造'!K$53),'実質公債費比率（分子）の構造'!K$53,NA())</f>
        <v>613</v>
      </c>
      <c r="D50" s="136" t="e">
        <f>NA()</f>
        <v>#N/A</v>
      </c>
      <c r="E50" s="136" t="e">
        <f>NA()</f>
        <v>#N/A</v>
      </c>
      <c r="F50" s="136">
        <f>IF(ISNUMBER('実質公債費比率（分子）の構造'!L$53),'実質公債費比率（分子）の構造'!L$53,NA())</f>
        <v>651</v>
      </c>
      <c r="G50" s="136" t="e">
        <f>NA()</f>
        <v>#N/A</v>
      </c>
      <c r="H50" s="136" t="e">
        <f>NA()</f>
        <v>#N/A</v>
      </c>
      <c r="I50" s="136">
        <f>IF(ISNUMBER('実質公債費比率（分子）の構造'!M$53),'実質公債費比率（分子）の構造'!M$53,NA())</f>
        <v>660</v>
      </c>
      <c r="J50" s="136" t="e">
        <f>NA()</f>
        <v>#N/A</v>
      </c>
      <c r="K50" s="136" t="e">
        <f>NA()</f>
        <v>#N/A</v>
      </c>
      <c r="L50" s="136">
        <f>IF(ISNUMBER('実質公債費比率（分子）の構造'!N$53),'実質公債費比率（分子）の構造'!N$53,NA())</f>
        <v>730</v>
      </c>
      <c r="M50" s="136" t="e">
        <f>NA()</f>
        <v>#N/A</v>
      </c>
      <c r="N50" s="136" t="e">
        <f>NA()</f>
        <v>#N/A</v>
      </c>
      <c r="O50" s="136">
        <f>IF(ISNUMBER('実質公債費比率（分子）の構造'!O$53),'実質公債費比率（分子）の構造'!O$53,NA())</f>
        <v>764</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12754</v>
      </c>
      <c r="E56" s="135"/>
      <c r="F56" s="135"/>
      <c r="G56" s="135">
        <f>'将来負担比率（分子）の構造'!J$51</f>
        <v>12582</v>
      </c>
      <c r="H56" s="135"/>
      <c r="I56" s="135"/>
      <c r="J56" s="135">
        <f>'将来負担比率（分子）の構造'!K$51</f>
        <v>12319</v>
      </c>
      <c r="K56" s="135"/>
      <c r="L56" s="135"/>
      <c r="M56" s="135">
        <f>'将来負担比率（分子）の構造'!L$51</f>
        <v>12285</v>
      </c>
      <c r="N56" s="135"/>
      <c r="O56" s="135"/>
      <c r="P56" s="135">
        <f>'将来負担比率（分子）の構造'!M$51</f>
        <v>12003</v>
      </c>
    </row>
    <row r="57" spans="1:16">
      <c r="A57" s="135" t="s">
        <v>35</v>
      </c>
      <c r="B57" s="135"/>
      <c r="C57" s="135"/>
      <c r="D57" s="135">
        <f>'将来負担比率（分子）の構造'!I$50</f>
        <v>2767</v>
      </c>
      <c r="E57" s="135"/>
      <c r="F57" s="135"/>
      <c r="G57" s="135">
        <f>'将来負担比率（分子）の構造'!J$50</f>
        <v>2651</v>
      </c>
      <c r="H57" s="135"/>
      <c r="I57" s="135"/>
      <c r="J57" s="135">
        <f>'将来負担比率（分子）の構造'!K$50</f>
        <v>2445</v>
      </c>
      <c r="K57" s="135"/>
      <c r="L57" s="135"/>
      <c r="M57" s="135">
        <f>'将来負担比率（分子）の構造'!L$50</f>
        <v>2210</v>
      </c>
      <c r="N57" s="135"/>
      <c r="O57" s="135"/>
      <c r="P57" s="135">
        <f>'将来負担比率（分子）の構造'!M$50</f>
        <v>2032</v>
      </c>
    </row>
    <row r="58" spans="1:16">
      <c r="A58" s="135" t="s">
        <v>34</v>
      </c>
      <c r="B58" s="135"/>
      <c r="C58" s="135"/>
      <c r="D58" s="135">
        <f>'将来負担比率（分子）の構造'!I$49</f>
        <v>896</v>
      </c>
      <c r="E58" s="135"/>
      <c r="F58" s="135"/>
      <c r="G58" s="135">
        <f>'将来負担比率（分子）の構造'!J$49</f>
        <v>909</v>
      </c>
      <c r="H58" s="135"/>
      <c r="I58" s="135"/>
      <c r="J58" s="135">
        <f>'将来負担比率（分子）の構造'!K$49</f>
        <v>776</v>
      </c>
      <c r="K58" s="135"/>
      <c r="L58" s="135"/>
      <c r="M58" s="135">
        <f>'将来負担比率（分子）の構造'!L$49</f>
        <v>908</v>
      </c>
      <c r="N58" s="135"/>
      <c r="O58" s="135"/>
      <c r="P58" s="135">
        <f>'将来負担比率（分子）の構造'!M$49</f>
        <v>693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1475</v>
      </c>
      <c r="C62" s="135"/>
      <c r="D62" s="135"/>
      <c r="E62" s="135">
        <f>'将来負担比率（分子）の構造'!J$45</f>
        <v>1470</v>
      </c>
      <c r="F62" s="135"/>
      <c r="G62" s="135"/>
      <c r="H62" s="135">
        <f>'将来負担比率（分子）の構造'!K$45</f>
        <v>1425</v>
      </c>
      <c r="I62" s="135"/>
      <c r="J62" s="135"/>
      <c r="K62" s="135">
        <f>'将来負担比率（分子）の構造'!L$45</f>
        <v>1366</v>
      </c>
      <c r="L62" s="135"/>
      <c r="M62" s="135"/>
      <c r="N62" s="135">
        <f>'将来負担比率（分子）の構造'!M$45</f>
        <v>1239</v>
      </c>
      <c r="O62" s="135"/>
      <c r="P62" s="135"/>
    </row>
    <row r="63" spans="1:16">
      <c r="A63" s="135" t="s">
        <v>28</v>
      </c>
      <c r="B63" s="135">
        <f>'将来負担比率（分子）の構造'!I$44</f>
        <v>2665</v>
      </c>
      <c r="C63" s="135"/>
      <c r="D63" s="135"/>
      <c r="E63" s="135">
        <f>'将来負担比率（分子）の構造'!J$44</f>
        <v>2838</v>
      </c>
      <c r="F63" s="135"/>
      <c r="G63" s="135"/>
      <c r="H63" s="135">
        <f>'将来負担比率（分子）の構造'!K$44</f>
        <v>3241</v>
      </c>
      <c r="I63" s="135"/>
      <c r="J63" s="135"/>
      <c r="K63" s="135">
        <f>'将来負担比率（分子）の構造'!L$44</f>
        <v>3119</v>
      </c>
      <c r="L63" s="135"/>
      <c r="M63" s="135"/>
      <c r="N63" s="135">
        <f>'将来負担比率（分子）の構造'!M$44</f>
        <v>2916</v>
      </c>
      <c r="O63" s="135"/>
      <c r="P63" s="135"/>
    </row>
    <row r="64" spans="1:16">
      <c r="A64" s="135" t="s">
        <v>27</v>
      </c>
      <c r="B64" s="135">
        <f>'将来負担比率（分子）の構造'!I$43</f>
        <v>10988</v>
      </c>
      <c r="C64" s="135"/>
      <c r="D64" s="135"/>
      <c r="E64" s="135">
        <f>'将来負担比率（分子）の構造'!J$43</f>
        <v>11614</v>
      </c>
      <c r="F64" s="135"/>
      <c r="G64" s="135"/>
      <c r="H64" s="135">
        <f>'将来負担比率（分子）の構造'!K$43</f>
        <v>10969</v>
      </c>
      <c r="I64" s="135"/>
      <c r="J64" s="135"/>
      <c r="K64" s="135">
        <f>'将来負担比率（分子）の構造'!L$43</f>
        <v>10682</v>
      </c>
      <c r="L64" s="135"/>
      <c r="M64" s="135"/>
      <c r="N64" s="135">
        <f>'将来負担比率（分子）の構造'!M$43</f>
        <v>9946</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10720</v>
      </c>
      <c r="C66" s="135"/>
      <c r="D66" s="135"/>
      <c r="E66" s="135">
        <f>'将来負担比率（分子）の構造'!J$41</f>
        <v>10639</v>
      </c>
      <c r="F66" s="135"/>
      <c r="G66" s="135"/>
      <c r="H66" s="135">
        <f>'将来負担比率（分子）の構造'!K$41</f>
        <v>10516</v>
      </c>
      <c r="I66" s="135"/>
      <c r="J66" s="135"/>
      <c r="K66" s="135">
        <f>'将来負担比率（分子）の構造'!L$41</f>
        <v>10428</v>
      </c>
      <c r="L66" s="135"/>
      <c r="M66" s="135"/>
      <c r="N66" s="135">
        <f>'将来負担比率（分子）の構造'!M$41</f>
        <v>10028</v>
      </c>
      <c r="O66" s="135"/>
      <c r="P66" s="135"/>
    </row>
    <row r="67" spans="1:16">
      <c r="A67" s="135" t="s">
        <v>63</v>
      </c>
      <c r="B67" s="135" t="e">
        <f>NA()</f>
        <v>#N/A</v>
      </c>
      <c r="C67" s="135">
        <f>IF(ISNUMBER('将来負担比率（分子）の構造'!I$52), IF('将来負担比率（分子）の構造'!I$52 &lt; 0, 0, '将来負担比率（分子）の構造'!I$52), NA())</f>
        <v>9431</v>
      </c>
      <c r="D67" s="135" t="e">
        <f>NA()</f>
        <v>#N/A</v>
      </c>
      <c r="E67" s="135" t="e">
        <f>NA()</f>
        <v>#N/A</v>
      </c>
      <c r="F67" s="135">
        <f>IF(ISNUMBER('将来負担比率（分子）の構造'!J$52), IF('将来負担比率（分子）の構造'!J$52 &lt; 0, 0, '将来負担比率（分子）の構造'!J$52), NA())</f>
        <v>10419</v>
      </c>
      <c r="G67" s="135" t="e">
        <f>NA()</f>
        <v>#N/A</v>
      </c>
      <c r="H67" s="135" t="e">
        <f>NA()</f>
        <v>#N/A</v>
      </c>
      <c r="I67" s="135">
        <f>IF(ISNUMBER('将来負担比率（分子）の構造'!K$52), IF('将来負担比率（分子）の構造'!K$52 &lt; 0, 0, '将来負担比率（分子）の構造'!K$52), NA())</f>
        <v>10612</v>
      </c>
      <c r="J67" s="135" t="e">
        <f>NA()</f>
        <v>#N/A</v>
      </c>
      <c r="K67" s="135" t="e">
        <f>NA()</f>
        <v>#N/A</v>
      </c>
      <c r="L67" s="135">
        <f>IF(ISNUMBER('将来負担比率（分子）の構造'!L$52), IF('将来負担比率（分子）の構造'!L$52 &lt; 0, 0, '将来負担比率（分子）の構造'!L$52), NA())</f>
        <v>10192</v>
      </c>
      <c r="M67" s="135" t="e">
        <f>NA()</f>
        <v>#N/A</v>
      </c>
      <c r="N67" s="135" t="e">
        <f>NA()</f>
        <v>#N/A</v>
      </c>
      <c r="O67" s="135">
        <f>IF(ISNUMBER('将来負担比率（分子）の構造'!M$52), IF('将来負担比率（分子）の構造'!M$52 &lt; 0, 0, '将来負担比率（分子）の構造'!M$52), NA())</f>
        <v>9401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40" workbookViewId="0">
      <selection activeCell="B6" sqref="B6:Q6"/>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206</v>
      </c>
      <c r="C5" s="676"/>
      <c r="D5" s="676"/>
      <c r="E5" s="676"/>
      <c r="F5" s="676"/>
      <c r="G5" s="676"/>
      <c r="H5" s="676"/>
      <c r="I5" s="676"/>
      <c r="J5" s="676"/>
      <c r="K5" s="676"/>
      <c r="L5" s="676"/>
      <c r="M5" s="676"/>
      <c r="N5" s="676"/>
      <c r="O5" s="676"/>
      <c r="P5" s="676"/>
      <c r="Q5" s="677"/>
      <c r="R5" s="638">
        <v>2556167</v>
      </c>
      <c r="S5" s="639"/>
      <c r="T5" s="639"/>
      <c r="U5" s="639"/>
      <c r="V5" s="639"/>
      <c r="W5" s="639"/>
      <c r="X5" s="639"/>
      <c r="Y5" s="686"/>
      <c r="Z5" s="699">
        <v>35</v>
      </c>
      <c r="AA5" s="699"/>
      <c r="AB5" s="699"/>
      <c r="AC5" s="699"/>
      <c r="AD5" s="700">
        <v>2456960</v>
      </c>
      <c r="AE5" s="700"/>
      <c r="AF5" s="700"/>
      <c r="AG5" s="700"/>
      <c r="AH5" s="700"/>
      <c r="AI5" s="700"/>
      <c r="AJ5" s="700"/>
      <c r="AK5" s="700"/>
      <c r="AL5" s="687">
        <v>55.2</v>
      </c>
      <c r="AM5" s="656"/>
      <c r="AN5" s="656"/>
      <c r="AO5" s="688"/>
      <c r="AP5" s="675" t="s">
        <v>207</v>
      </c>
      <c r="AQ5" s="676"/>
      <c r="AR5" s="676"/>
      <c r="AS5" s="676"/>
      <c r="AT5" s="676"/>
      <c r="AU5" s="676"/>
      <c r="AV5" s="676"/>
      <c r="AW5" s="676"/>
      <c r="AX5" s="676"/>
      <c r="AY5" s="676"/>
      <c r="AZ5" s="676"/>
      <c r="BA5" s="676"/>
      <c r="BB5" s="676"/>
      <c r="BC5" s="676"/>
      <c r="BD5" s="676"/>
      <c r="BE5" s="676"/>
      <c r="BF5" s="677"/>
      <c r="BG5" s="588">
        <v>2456960</v>
      </c>
      <c r="BH5" s="589"/>
      <c r="BI5" s="589"/>
      <c r="BJ5" s="589"/>
      <c r="BK5" s="589"/>
      <c r="BL5" s="589"/>
      <c r="BM5" s="589"/>
      <c r="BN5" s="590"/>
      <c r="BO5" s="641">
        <v>96.1</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95053</v>
      </c>
      <c r="S6" s="589"/>
      <c r="T6" s="589"/>
      <c r="U6" s="589"/>
      <c r="V6" s="589"/>
      <c r="W6" s="589"/>
      <c r="X6" s="589"/>
      <c r="Y6" s="590"/>
      <c r="Z6" s="641">
        <v>1.3</v>
      </c>
      <c r="AA6" s="641"/>
      <c r="AB6" s="641"/>
      <c r="AC6" s="641"/>
      <c r="AD6" s="642">
        <v>95053</v>
      </c>
      <c r="AE6" s="642"/>
      <c r="AF6" s="642"/>
      <c r="AG6" s="642"/>
      <c r="AH6" s="642"/>
      <c r="AI6" s="642"/>
      <c r="AJ6" s="642"/>
      <c r="AK6" s="642"/>
      <c r="AL6" s="611">
        <v>2.1</v>
      </c>
      <c r="AM6" s="643"/>
      <c r="AN6" s="643"/>
      <c r="AO6" s="644"/>
      <c r="AP6" s="585" t="s">
        <v>213</v>
      </c>
      <c r="AQ6" s="586"/>
      <c r="AR6" s="586"/>
      <c r="AS6" s="586"/>
      <c r="AT6" s="586"/>
      <c r="AU6" s="586"/>
      <c r="AV6" s="586"/>
      <c r="AW6" s="586"/>
      <c r="AX6" s="586"/>
      <c r="AY6" s="586"/>
      <c r="AZ6" s="586"/>
      <c r="BA6" s="586"/>
      <c r="BB6" s="586"/>
      <c r="BC6" s="586"/>
      <c r="BD6" s="586"/>
      <c r="BE6" s="586"/>
      <c r="BF6" s="587"/>
      <c r="BG6" s="588">
        <v>2456960</v>
      </c>
      <c r="BH6" s="589"/>
      <c r="BI6" s="589"/>
      <c r="BJ6" s="589"/>
      <c r="BK6" s="589"/>
      <c r="BL6" s="589"/>
      <c r="BM6" s="589"/>
      <c r="BN6" s="590"/>
      <c r="BO6" s="641">
        <v>96.1</v>
      </c>
      <c r="BP6" s="641"/>
      <c r="BQ6" s="641"/>
      <c r="BR6" s="641"/>
      <c r="BS6" s="642" t="s">
        <v>214</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112264</v>
      </c>
      <c r="CS6" s="589"/>
      <c r="CT6" s="589"/>
      <c r="CU6" s="589"/>
      <c r="CV6" s="589"/>
      <c r="CW6" s="589"/>
      <c r="CX6" s="589"/>
      <c r="CY6" s="590"/>
      <c r="CZ6" s="641">
        <v>1.6</v>
      </c>
      <c r="DA6" s="641"/>
      <c r="DB6" s="641"/>
      <c r="DC6" s="641"/>
      <c r="DD6" s="594" t="s">
        <v>214</v>
      </c>
      <c r="DE6" s="589"/>
      <c r="DF6" s="589"/>
      <c r="DG6" s="589"/>
      <c r="DH6" s="589"/>
      <c r="DI6" s="589"/>
      <c r="DJ6" s="589"/>
      <c r="DK6" s="589"/>
      <c r="DL6" s="589"/>
      <c r="DM6" s="589"/>
      <c r="DN6" s="589"/>
      <c r="DO6" s="589"/>
      <c r="DP6" s="590"/>
      <c r="DQ6" s="594">
        <v>112264</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5138</v>
      </c>
      <c r="S7" s="589"/>
      <c r="T7" s="589"/>
      <c r="U7" s="589"/>
      <c r="V7" s="589"/>
      <c r="W7" s="589"/>
      <c r="X7" s="589"/>
      <c r="Y7" s="590"/>
      <c r="Z7" s="641">
        <v>0.1</v>
      </c>
      <c r="AA7" s="641"/>
      <c r="AB7" s="641"/>
      <c r="AC7" s="641"/>
      <c r="AD7" s="642">
        <v>5138</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783129</v>
      </c>
      <c r="BH7" s="589"/>
      <c r="BI7" s="589"/>
      <c r="BJ7" s="589"/>
      <c r="BK7" s="589"/>
      <c r="BL7" s="589"/>
      <c r="BM7" s="589"/>
      <c r="BN7" s="590"/>
      <c r="BO7" s="641">
        <v>30.6</v>
      </c>
      <c r="BP7" s="641"/>
      <c r="BQ7" s="641"/>
      <c r="BR7" s="641"/>
      <c r="BS7" s="642" t="s">
        <v>214</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809871</v>
      </c>
      <c r="CS7" s="589"/>
      <c r="CT7" s="589"/>
      <c r="CU7" s="589"/>
      <c r="CV7" s="589"/>
      <c r="CW7" s="589"/>
      <c r="CX7" s="589"/>
      <c r="CY7" s="590"/>
      <c r="CZ7" s="641">
        <v>11.3</v>
      </c>
      <c r="DA7" s="641"/>
      <c r="DB7" s="641"/>
      <c r="DC7" s="641"/>
      <c r="DD7" s="594">
        <v>25983</v>
      </c>
      <c r="DE7" s="589"/>
      <c r="DF7" s="589"/>
      <c r="DG7" s="589"/>
      <c r="DH7" s="589"/>
      <c r="DI7" s="589"/>
      <c r="DJ7" s="589"/>
      <c r="DK7" s="589"/>
      <c r="DL7" s="589"/>
      <c r="DM7" s="589"/>
      <c r="DN7" s="589"/>
      <c r="DO7" s="589"/>
      <c r="DP7" s="590"/>
      <c r="DQ7" s="594">
        <v>652682</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18938</v>
      </c>
      <c r="S8" s="589"/>
      <c r="T8" s="589"/>
      <c r="U8" s="589"/>
      <c r="V8" s="589"/>
      <c r="W8" s="589"/>
      <c r="X8" s="589"/>
      <c r="Y8" s="590"/>
      <c r="Z8" s="641">
        <v>0.3</v>
      </c>
      <c r="AA8" s="641"/>
      <c r="AB8" s="641"/>
      <c r="AC8" s="641"/>
      <c r="AD8" s="642">
        <v>18938</v>
      </c>
      <c r="AE8" s="642"/>
      <c r="AF8" s="642"/>
      <c r="AG8" s="642"/>
      <c r="AH8" s="642"/>
      <c r="AI8" s="642"/>
      <c r="AJ8" s="642"/>
      <c r="AK8" s="642"/>
      <c r="AL8" s="611">
        <v>0.4</v>
      </c>
      <c r="AM8" s="643"/>
      <c r="AN8" s="643"/>
      <c r="AO8" s="644"/>
      <c r="AP8" s="585" t="s">
        <v>220</v>
      </c>
      <c r="AQ8" s="586"/>
      <c r="AR8" s="586"/>
      <c r="AS8" s="586"/>
      <c r="AT8" s="586"/>
      <c r="AU8" s="586"/>
      <c r="AV8" s="586"/>
      <c r="AW8" s="586"/>
      <c r="AX8" s="586"/>
      <c r="AY8" s="586"/>
      <c r="AZ8" s="586"/>
      <c r="BA8" s="586"/>
      <c r="BB8" s="586"/>
      <c r="BC8" s="586"/>
      <c r="BD8" s="586"/>
      <c r="BE8" s="586"/>
      <c r="BF8" s="587"/>
      <c r="BG8" s="588">
        <v>26908</v>
      </c>
      <c r="BH8" s="589"/>
      <c r="BI8" s="589"/>
      <c r="BJ8" s="589"/>
      <c r="BK8" s="589"/>
      <c r="BL8" s="589"/>
      <c r="BM8" s="589"/>
      <c r="BN8" s="590"/>
      <c r="BO8" s="641">
        <v>1.1000000000000001</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1814566</v>
      </c>
      <c r="CS8" s="589"/>
      <c r="CT8" s="589"/>
      <c r="CU8" s="589"/>
      <c r="CV8" s="589"/>
      <c r="CW8" s="589"/>
      <c r="CX8" s="589"/>
      <c r="CY8" s="590"/>
      <c r="CZ8" s="641">
        <v>25.2</v>
      </c>
      <c r="DA8" s="641"/>
      <c r="DB8" s="641"/>
      <c r="DC8" s="641"/>
      <c r="DD8" s="594">
        <v>7980</v>
      </c>
      <c r="DE8" s="589"/>
      <c r="DF8" s="589"/>
      <c r="DG8" s="589"/>
      <c r="DH8" s="589"/>
      <c r="DI8" s="589"/>
      <c r="DJ8" s="589"/>
      <c r="DK8" s="589"/>
      <c r="DL8" s="589"/>
      <c r="DM8" s="589"/>
      <c r="DN8" s="589"/>
      <c r="DO8" s="589"/>
      <c r="DP8" s="590"/>
      <c r="DQ8" s="594">
        <v>1037303</v>
      </c>
      <c r="DR8" s="589"/>
      <c r="DS8" s="589"/>
      <c r="DT8" s="589"/>
      <c r="DU8" s="589"/>
      <c r="DV8" s="589"/>
      <c r="DW8" s="589"/>
      <c r="DX8" s="589"/>
      <c r="DY8" s="589"/>
      <c r="DZ8" s="589"/>
      <c r="EA8" s="589"/>
      <c r="EB8" s="589"/>
      <c r="EC8" s="624"/>
    </row>
    <row r="9" spans="2:143" ht="11.25" customHeight="1">
      <c r="B9" s="585" t="s">
        <v>223</v>
      </c>
      <c r="C9" s="586"/>
      <c r="D9" s="586"/>
      <c r="E9" s="586"/>
      <c r="F9" s="586"/>
      <c r="G9" s="586"/>
      <c r="H9" s="586"/>
      <c r="I9" s="586"/>
      <c r="J9" s="586"/>
      <c r="K9" s="586"/>
      <c r="L9" s="586"/>
      <c r="M9" s="586"/>
      <c r="N9" s="586"/>
      <c r="O9" s="586"/>
      <c r="P9" s="586"/>
      <c r="Q9" s="587"/>
      <c r="R9" s="588">
        <v>10289</v>
      </c>
      <c r="S9" s="589"/>
      <c r="T9" s="589"/>
      <c r="U9" s="589"/>
      <c r="V9" s="589"/>
      <c r="W9" s="589"/>
      <c r="X9" s="589"/>
      <c r="Y9" s="590"/>
      <c r="Z9" s="641">
        <v>0.1</v>
      </c>
      <c r="AA9" s="641"/>
      <c r="AB9" s="641"/>
      <c r="AC9" s="641"/>
      <c r="AD9" s="642">
        <v>10289</v>
      </c>
      <c r="AE9" s="642"/>
      <c r="AF9" s="642"/>
      <c r="AG9" s="642"/>
      <c r="AH9" s="642"/>
      <c r="AI9" s="642"/>
      <c r="AJ9" s="642"/>
      <c r="AK9" s="642"/>
      <c r="AL9" s="611">
        <v>0.2</v>
      </c>
      <c r="AM9" s="643"/>
      <c r="AN9" s="643"/>
      <c r="AO9" s="644"/>
      <c r="AP9" s="585" t="s">
        <v>224</v>
      </c>
      <c r="AQ9" s="586"/>
      <c r="AR9" s="586"/>
      <c r="AS9" s="586"/>
      <c r="AT9" s="586"/>
      <c r="AU9" s="586"/>
      <c r="AV9" s="586"/>
      <c r="AW9" s="586"/>
      <c r="AX9" s="586"/>
      <c r="AY9" s="586"/>
      <c r="AZ9" s="586"/>
      <c r="BA9" s="586"/>
      <c r="BB9" s="586"/>
      <c r="BC9" s="586"/>
      <c r="BD9" s="586"/>
      <c r="BE9" s="586"/>
      <c r="BF9" s="587"/>
      <c r="BG9" s="588">
        <v>628473</v>
      </c>
      <c r="BH9" s="589"/>
      <c r="BI9" s="589"/>
      <c r="BJ9" s="589"/>
      <c r="BK9" s="589"/>
      <c r="BL9" s="589"/>
      <c r="BM9" s="589"/>
      <c r="BN9" s="590"/>
      <c r="BO9" s="641">
        <v>24.6</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696906</v>
      </c>
      <c r="CS9" s="589"/>
      <c r="CT9" s="589"/>
      <c r="CU9" s="589"/>
      <c r="CV9" s="589"/>
      <c r="CW9" s="589"/>
      <c r="CX9" s="589"/>
      <c r="CY9" s="590"/>
      <c r="CZ9" s="641">
        <v>9.6999999999999993</v>
      </c>
      <c r="DA9" s="641"/>
      <c r="DB9" s="641"/>
      <c r="DC9" s="641"/>
      <c r="DD9" s="594">
        <v>4873</v>
      </c>
      <c r="DE9" s="589"/>
      <c r="DF9" s="589"/>
      <c r="DG9" s="589"/>
      <c r="DH9" s="589"/>
      <c r="DI9" s="589"/>
      <c r="DJ9" s="589"/>
      <c r="DK9" s="589"/>
      <c r="DL9" s="589"/>
      <c r="DM9" s="589"/>
      <c r="DN9" s="589"/>
      <c r="DO9" s="589"/>
      <c r="DP9" s="590"/>
      <c r="DQ9" s="594">
        <v>608157</v>
      </c>
      <c r="DR9" s="589"/>
      <c r="DS9" s="589"/>
      <c r="DT9" s="589"/>
      <c r="DU9" s="589"/>
      <c r="DV9" s="589"/>
      <c r="DW9" s="589"/>
      <c r="DX9" s="589"/>
      <c r="DY9" s="589"/>
      <c r="DZ9" s="589"/>
      <c r="EA9" s="589"/>
      <c r="EB9" s="589"/>
      <c r="EC9" s="624"/>
    </row>
    <row r="10" spans="2:143" ht="11.25" customHeight="1">
      <c r="B10" s="585" t="s">
        <v>226</v>
      </c>
      <c r="C10" s="586"/>
      <c r="D10" s="586"/>
      <c r="E10" s="586"/>
      <c r="F10" s="586"/>
      <c r="G10" s="586"/>
      <c r="H10" s="586"/>
      <c r="I10" s="586"/>
      <c r="J10" s="586"/>
      <c r="K10" s="586"/>
      <c r="L10" s="586"/>
      <c r="M10" s="586"/>
      <c r="N10" s="586"/>
      <c r="O10" s="586"/>
      <c r="P10" s="586"/>
      <c r="Q10" s="587"/>
      <c r="R10" s="588">
        <v>169189</v>
      </c>
      <c r="S10" s="589"/>
      <c r="T10" s="589"/>
      <c r="U10" s="589"/>
      <c r="V10" s="589"/>
      <c r="W10" s="589"/>
      <c r="X10" s="589"/>
      <c r="Y10" s="590"/>
      <c r="Z10" s="641">
        <v>2.2999999999999998</v>
      </c>
      <c r="AA10" s="641"/>
      <c r="AB10" s="641"/>
      <c r="AC10" s="641"/>
      <c r="AD10" s="642">
        <v>169189</v>
      </c>
      <c r="AE10" s="642"/>
      <c r="AF10" s="642"/>
      <c r="AG10" s="642"/>
      <c r="AH10" s="642"/>
      <c r="AI10" s="642"/>
      <c r="AJ10" s="642"/>
      <c r="AK10" s="642"/>
      <c r="AL10" s="611">
        <v>3.8</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43058</v>
      </c>
      <c r="BH10" s="589"/>
      <c r="BI10" s="589"/>
      <c r="BJ10" s="589"/>
      <c r="BK10" s="589"/>
      <c r="BL10" s="589"/>
      <c r="BM10" s="589"/>
      <c r="BN10" s="590"/>
      <c r="BO10" s="641">
        <v>1.7</v>
      </c>
      <c r="BP10" s="641"/>
      <c r="BQ10" s="641"/>
      <c r="BR10" s="641"/>
      <c r="BS10" s="594" t="s">
        <v>221</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14271</v>
      </c>
      <c r="CS10" s="589"/>
      <c r="CT10" s="589"/>
      <c r="CU10" s="589"/>
      <c r="CV10" s="589"/>
      <c r="CW10" s="589"/>
      <c r="CX10" s="589"/>
      <c r="CY10" s="590"/>
      <c r="CZ10" s="641">
        <v>0.2</v>
      </c>
      <c r="DA10" s="641"/>
      <c r="DB10" s="641"/>
      <c r="DC10" s="641"/>
      <c r="DD10" s="594" t="s">
        <v>221</v>
      </c>
      <c r="DE10" s="589"/>
      <c r="DF10" s="589"/>
      <c r="DG10" s="589"/>
      <c r="DH10" s="589"/>
      <c r="DI10" s="589"/>
      <c r="DJ10" s="589"/>
      <c r="DK10" s="589"/>
      <c r="DL10" s="589"/>
      <c r="DM10" s="589"/>
      <c r="DN10" s="589"/>
      <c r="DO10" s="589"/>
      <c r="DP10" s="590"/>
      <c r="DQ10" s="594">
        <v>2043</v>
      </c>
      <c r="DR10" s="589"/>
      <c r="DS10" s="589"/>
      <c r="DT10" s="589"/>
      <c r="DU10" s="589"/>
      <c r="DV10" s="589"/>
      <c r="DW10" s="589"/>
      <c r="DX10" s="589"/>
      <c r="DY10" s="589"/>
      <c r="DZ10" s="589"/>
      <c r="EA10" s="589"/>
      <c r="EB10" s="589"/>
      <c r="EC10" s="624"/>
    </row>
    <row r="11" spans="2:143" ht="11.25" customHeight="1">
      <c r="B11" s="585" t="s">
        <v>229</v>
      </c>
      <c r="C11" s="586"/>
      <c r="D11" s="586"/>
      <c r="E11" s="586"/>
      <c r="F11" s="586"/>
      <c r="G11" s="586"/>
      <c r="H11" s="586"/>
      <c r="I11" s="586"/>
      <c r="J11" s="586"/>
      <c r="K11" s="586"/>
      <c r="L11" s="586"/>
      <c r="M11" s="586"/>
      <c r="N11" s="586"/>
      <c r="O11" s="586"/>
      <c r="P11" s="586"/>
      <c r="Q11" s="587"/>
      <c r="R11" s="588">
        <v>38859</v>
      </c>
      <c r="S11" s="589"/>
      <c r="T11" s="589"/>
      <c r="U11" s="589"/>
      <c r="V11" s="589"/>
      <c r="W11" s="589"/>
      <c r="X11" s="589"/>
      <c r="Y11" s="590"/>
      <c r="Z11" s="641">
        <v>0.5</v>
      </c>
      <c r="AA11" s="641"/>
      <c r="AB11" s="641"/>
      <c r="AC11" s="641"/>
      <c r="AD11" s="642">
        <v>38859</v>
      </c>
      <c r="AE11" s="642"/>
      <c r="AF11" s="642"/>
      <c r="AG11" s="642"/>
      <c r="AH11" s="642"/>
      <c r="AI11" s="642"/>
      <c r="AJ11" s="642"/>
      <c r="AK11" s="642"/>
      <c r="AL11" s="611">
        <v>0.9</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84690</v>
      </c>
      <c r="BH11" s="589"/>
      <c r="BI11" s="589"/>
      <c r="BJ11" s="589"/>
      <c r="BK11" s="589"/>
      <c r="BL11" s="589"/>
      <c r="BM11" s="589"/>
      <c r="BN11" s="590"/>
      <c r="BO11" s="641">
        <v>3.3</v>
      </c>
      <c r="BP11" s="641"/>
      <c r="BQ11" s="641"/>
      <c r="BR11" s="641"/>
      <c r="BS11" s="594" t="s">
        <v>221</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438421</v>
      </c>
      <c r="CS11" s="589"/>
      <c r="CT11" s="589"/>
      <c r="CU11" s="589"/>
      <c r="CV11" s="589"/>
      <c r="CW11" s="589"/>
      <c r="CX11" s="589"/>
      <c r="CY11" s="590"/>
      <c r="CZ11" s="641">
        <v>6.1</v>
      </c>
      <c r="DA11" s="641"/>
      <c r="DB11" s="641"/>
      <c r="DC11" s="641"/>
      <c r="DD11" s="594">
        <v>92907</v>
      </c>
      <c r="DE11" s="589"/>
      <c r="DF11" s="589"/>
      <c r="DG11" s="589"/>
      <c r="DH11" s="589"/>
      <c r="DI11" s="589"/>
      <c r="DJ11" s="589"/>
      <c r="DK11" s="589"/>
      <c r="DL11" s="589"/>
      <c r="DM11" s="589"/>
      <c r="DN11" s="589"/>
      <c r="DO11" s="589"/>
      <c r="DP11" s="590"/>
      <c r="DQ11" s="594">
        <v>367243</v>
      </c>
      <c r="DR11" s="589"/>
      <c r="DS11" s="589"/>
      <c r="DT11" s="589"/>
      <c r="DU11" s="589"/>
      <c r="DV11" s="589"/>
      <c r="DW11" s="589"/>
      <c r="DX11" s="589"/>
      <c r="DY11" s="589"/>
      <c r="DZ11" s="589"/>
      <c r="EA11" s="589"/>
      <c r="EB11" s="589"/>
      <c r="EC11" s="624"/>
    </row>
    <row r="12" spans="2:143" ht="11.25" customHeight="1">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1537656</v>
      </c>
      <c r="BH12" s="589"/>
      <c r="BI12" s="589"/>
      <c r="BJ12" s="589"/>
      <c r="BK12" s="589"/>
      <c r="BL12" s="589"/>
      <c r="BM12" s="589"/>
      <c r="BN12" s="590"/>
      <c r="BO12" s="641">
        <v>60.2</v>
      </c>
      <c r="BP12" s="641"/>
      <c r="BQ12" s="641"/>
      <c r="BR12" s="641"/>
      <c r="BS12" s="594" t="s">
        <v>221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44075</v>
      </c>
      <c r="CS12" s="589"/>
      <c r="CT12" s="589"/>
      <c r="CU12" s="589"/>
      <c r="CV12" s="589"/>
      <c r="CW12" s="589"/>
      <c r="CX12" s="589"/>
      <c r="CY12" s="590"/>
      <c r="CZ12" s="641">
        <v>0.6</v>
      </c>
      <c r="DA12" s="641"/>
      <c r="DB12" s="641"/>
      <c r="DC12" s="641"/>
      <c r="DD12" s="594" t="s">
        <v>221</v>
      </c>
      <c r="DE12" s="589"/>
      <c r="DF12" s="589"/>
      <c r="DG12" s="589"/>
      <c r="DH12" s="589"/>
      <c r="DI12" s="589"/>
      <c r="DJ12" s="589"/>
      <c r="DK12" s="589"/>
      <c r="DL12" s="589"/>
      <c r="DM12" s="589"/>
      <c r="DN12" s="589"/>
      <c r="DO12" s="589"/>
      <c r="DP12" s="590"/>
      <c r="DQ12" s="594">
        <v>42049</v>
      </c>
      <c r="DR12" s="589"/>
      <c r="DS12" s="589"/>
      <c r="DT12" s="589"/>
      <c r="DU12" s="589"/>
      <c r="DV12" s="589"/>
      <c r="DW12" s="589"/>
      <c r="DX12" s="589"/>
      <c r="DY12" s="589"/>
      <c r="DZ12" s="589"/>
      <c r="EA12" s="589"/>
      <c r="EB12" s="589"/>
      <c r="EC12" s="624"/>
    </row>
    <row r="13" spans="2:143" ht="11.25" customHeight="1">
      <c r="B13" s="585" t="s">
        <v>235</v>
      </c>
      <c r="C13" s="586"/>
      <c r="D13" s="586"/>
      <c r="E13" s="586"/>
      <c r="F13" s="586"/>
      <c r="G13" s="586"/>
      <c r="H13" s="586"/>
      <c r="I13" s="586"/>
      <c r="J13" s="586"/>
      <c r="K13" s="586"/>
      <c r="L13" s="586"/>
      <c r="M13" s="586"/>
      <c r="N13" s="586"/>
      <c r="O13" s="586"/>
      <c r="P13" s="586"/>
      <c r="Q13" s="587"/>
      <c r="R13" s="588">
        <v>16682</v>
      </c>
      <c r="S13" s="589"/>
      <c r="T13" s="589"/>
      <c r="U13" s="589"/>
      <c r="V13" s="589"/>
      <c r="W13" s="589"/>
      <c r="X13" s="589"/>
      <c r="Y13" s="590"/>
      <c r="Z13" s="641">
        <v>0.2</v>
      </c>
      <c r="AA13" s="641"/>
      <c r="AB13" s="641"/>
      <c r="AC13" s="641"/>
      <c r="AD13" s="642">
        <v>16682</v>
      </c>
      <c r="AE13" s="642"/>
      <c r="AF13" s="642"/>
      <c r="AG13" s="642"/>
      <c r="AH13" s="642"/>
      <c r="AI13" s="642"/>
      <c r="AJ13" s="642"/>
      <c r="AK13" s="642"/>
      <c r="AL13" s="611">
        <v>0.4</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1518456</v>
      </c>
      <c r="BH13" s="589"/>
      <c r="BI13" s="589"/>
      <c r="BJ13" s="589"/>
      <c r="BK13" s="589"/>
      <c r="BL13" s="589"/>
      <c r="BM13" s="589"/>
      <c r="BN13" s="590"/>
      <c r="BO13" s="641">
        <v>59.4</v>
      </c>
      <c r="BP13" s="641"/>
      <c r="BQ13" s="641"/>
      <c r="BR13" s="641"/>
      <c r="BS13" s="594" t="s">
        <v>221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860970</v>
      </c>
      <c r="CS13" s="589"/>
      <c r="CT13" s="589"/>
      <c r="CU13" s="589"/>
      <c r="CV13" s="589"/>
      <c r="CW13" s="589"/>
      <c r="CX13" s="589"/>
      <c r="CY13" s="590"/>
      <c r="CZ13" s="641">
        <v>12</v>
      </c>
      <c r="DA13" s="641"/>
      <c r="DB13" s="641"/>
      <c r="DC13" s="641"/>
      <c r="DD13" s="594">
        <v>188420</v>
      </c>
      <c r="DE13" s="589"/>
      <c r="DF13" s="589"/>
      <c r="DG13" s="589"/>
      <c r="DH13" s="589"/>
      <c r="DI13" s="589"/>
      <c r="DJ13" s="589"/>
      <c r="DK13" s="589"/>
      <c r="DL13" s="589"/>
      <c r="DM13" s="589"/>
      <c r="DN13" s="589"/>
      <c r="DO13" s="589"/>
      <c r="DP13" s="590"/>
      <c r="DQ13" s="594">
        <v>703490</v>
      </c>
      <c r="DR13" s="589"/>
      <c r="DS13" s="589"/>
      <c r="DT13" s="589"/>
      <c r="DU13" s="589"/>
      <c r="DV13" s="589"/>
      <c r="DW13" s="589"/>
      <c r="DX13" s="589"/>
      <c r="DY13" s="589"/>
      <c r="DZ13" s="589"/>
      <c r="EA13" s="589"/>
      <c r="EB13" s="589"/>
      <c r="EC13" s="624"/>
    </row>
    <row r="14" spans="2:143" ht="11.25" customHeight="1">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40795</v>
      </c>
      <c r="BH14" s="589"/>
      <c r="BI14" s="589"/>
      <c r="BJ14" s="589"/>
      <c r="BK14" s="589"/>
      <c r="BL14" s="589"/>
      <c r="BM14" s="589"/>
      <c r="BN14" s="590"/>
      <c r="BO14" s="641">
        <v>1.6</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453186</v>
      </c>
      <c r="CS14" s="589"/>
      <c r="CT14" s="589"/>
      <c r="CU14" s="589"/>
      <c r="CV14" s="589"/>
      <c r="CW14" s="589"/>
      <c r="CX14" s="589"/>
      <c r="CY14" s="590"/>
      <c r="CZ14" s="641">
        <v>6.3</v>
      </c>
      <c r="DA14" s="641"/>
      <c r="DB14" s="641"/>
      <c r="DC14" s="641"/>
      <c r="DD14" s="594">
        <v>101878</v>
      </c>
      <c r="DE14" s="589"/>
      <c r="DF14" s="589"/>
      <c r="DG14" s="589"/>
      <c r="DH14" s="589"/>
      <c r="DI14" s="589"/>
      <c r="DJ14" s="589"/>
      <c r="DK14" s="589"/>
      <c r="DL14" s="589"/>
      <c r="DM14" s="589"/>
      <c r="DN14" s="589"/>
      <c r="DO14" s="589"/>
      <c r="DP14" s="590"/>
      <c r="DQ14" s="594">
        <v>343615</v>
      </c>
      <c r="DR14" s="589"/>
      <c r="DS14" s="589"/>
      <c r="DT14" s="589"/>
      <c r="DU14" s="589"/>
      <c r="DV14" s="589"/>
      <c r="DW14" s="589"/>
      <c r="DX14" s="589"/>
      <c r="DY14" s="589"/>
      <c r="DZ14" s="589"/>
      <c r="EA14" s="589"/>
      <c r="EB14" s="589"/>
      <c r="EC14" s="624"/>
    </row>
    <row r="15" spans="2:143" ht="11.25" customHeight="1">
      <c r="B15" s="585" t="s">
        <v>241</v>
      </c>
      <c r="C15" s="586"/>
      <c r="D15" s="586"/>
      <c r="E15" s="586"/>
      <c r="F15" s="586"/>
      <c r="G15" s="586"/>
      <c r="H15" s="586"/>
      <c r="I15" s="586"/>
      <c r="J15" s="586"/>
      <c r="K15" s="586"/>
      <c r="L15" s="586"/>
      <c r="M15" s="586"/>
      <c r="N15" s="586"/>
      <c r="O15" s="586"/>
      <c r="P15" s="586"/>
      <c r="Q15" s="587"/>
      <c r="R15" s="588">
        <v>6040</v>
      </c>
      <c r="S15" s="589"/>
      <c r="T15" s="589"/>
      <c r="U15" s="589"/>
      <c r="V15" s="589"/>
      <c r="W15" s="589"/>
      <c r="X15" s="589"/>
      <c r="Y15" s="590"/>
      <c r="Z15" s="641">
        <v>0.1</v>
      </c>
      <c r="AA15" s="641"/>
      <c r="AB15" s="641"/>
      <c r="AC15" s="641"/>
      <c r="AD15" s="642">
        <v>6040</v>
      </c>
      <c r="AE15" s="642"/>
      <c r="AF15" s="642"/>
      <c r="AG15" s="642"/>
      <c r="AH15" s="642"/>
      <c r="AI15" s="642"/>
      <c r="AJ15" s="642"/>
      <c r="AK15" s="642"/>
      <c r="AL15" s="611">
        <v>0.1</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95380</v>
      </c>
      <c r="BH15" s="589"/>
      <c r="BI15" s="589"/>
      <c r="BJ15" s="589"/>
      <c r="BK15" s="589"/>
      <c r="BL15" s="589"/>
      <c r="BM15" s="589"/>
      <c r="BN15" s="590"/>
      <c r="BO15" s="641">
        <v>3.7</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798886</v>
      </c>
      <c r="CS15" s="589"/>
      <c r="CT15" s="589"/>
      <c r="CU15" s="589"/>
      <c r="CV15" s="589"/>
      <c r="CW15" s="589"/>
      <c r="CX15" s="589"/>
      <c r="CY15" s="590"/>
      <c r="CZ15" s="641">
        <v>11.1</v>
      </c>
      <c r="DA15" s="641"/>
      <c r="DB15" s="641"/>
      <c r="DC15" s="641"/>
      <c r="DD15" s="594">
        <v>68519</v>
      </c>
      <c r="DE15" s="589"/>
      <c r="DF15" s="589"/>
      <c r="DG15" s="589"/>
      <c r="DH15" s="589"/>
      <c r="DI15" s="589"/>
      <c r="DJ15" s="589"/>
      <c r="DK15" s="589"/>
      <c r="DL15" s="589"/>
      <c r="DM15" s="589"/>
      <c r="DN15" s="589"/>
      <c r="DO15" s="589"/>
      <c r="DP15" s="590"/>
      <c r="DQ15" s="594">
        <v>650718</v>
      </c>
      <c r="DR15" s="589"/>
      <c r="DS15" s="589"/>
      <c r="DT15" s="589"/>
      <c r="DU15" s="589"/>
      <c r="DV15" s="589"/>
      <c r="DW15" s="589"/>
      <c r="DX15" s="589"/>
      <c r="DY15" s="589"/>
      <c r="DZ15" s="589"/>
      <c r="EA15" s="589"/>
      <c r="EB15" s="589"/>
      <c r="EC15" s="624"/>
    </row>
    <row r="16" spans="2:143" ht="11.25" customHeight="1">
      <c r="B16" s="585" t="s">
        <v>244</v>
      </c>
      <c r="C16" s="586"/>
      <c r="D16" s="586"/>
      <c r="E16" s="586"/>
      <c r="F16" s="586"/>
      <c r="G16" s="586"/>
      <c r="H16" s="586"/>
      <c r="I16" s="586"/>
      <c r="J16" s="586"/>
      <c r="K16" s="586"/>
      <c r="L16" s="586"/>
      <c r="M16" s="586"/>
      <c r="N16" s="586"/>
      <c r="O16" s="586"/>
      <c r="P16" s="586"/>
      <c r="Q16" s="587"/>
      <c r="R16" s="588">
        <v>1845340</v>
      </c>
      <c r="S16" s="589"/>
      <c r="T16" s="589"/>
      <c r="U16" s="589"/>
      <c r="V16" s="589"/>
      <c r="W16" s="589"/>
      <c r="X16" s="589"/>
      <c r="Y16" s="590"/>
      <c r="Z16" s="641">
        <v>25.3</v>
      </c>
      <c r="AA16" s="641"/>
      <c r="AB16" s="641"/>
      <c r="AC16" s="641"/>
      <c r="AD16" s="642">
        <v>1609398</v>
      </c>
      <c r="AE16" s="642"/>
      <c r="AF16" s="642"/>
      <c r="AG16" s="642"/>
      <c r="AH16" s="642"/>
      <c r="AI16" s="642"/>
      <c r="AJ16" s="642"/>
      <c r="AK16" s="642"/>
      <c r="AL16" s="611">
        <v>36.1</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8004</v>
      </c>
      <c r="CS16" s="589"/>
      <c r="CT16" s="589"/>
      <c r="CU16" s="589"/>
      <c r="CV16" s="589"/>
      <c r="CW16" s="589"/>
      <c r="CX16" s="589"/>
      <c r="CY16" s="590"/>
      <c r="CZ16" s="641">
        <v>0.1</v>
      </c>
      <c r="DA16" s="641"/>
      <c r="DB16" s="641"/>
      <c r="DC16" s="641"/>
      <c r="DD16" s="594" t="s">
        <v>221</v>
      </c>
      <c r="DE16" s="589"/>
      <c r="DF16" s="589"/>
      <c r="DG16" s="589"/>
      <c r="DH16" s="589"/>
      <c r="DI16" s="589"/>
      <c r="DJ16" s="589"/>
      <c r="DK16" s="589"/>
      <c r="DL16" s="589"/>
      <c r="DM16" s="589"/>
      <c r="DN16" s="589"/>
      <c r="DO16" s="589"/>
      <c r="DP16" s="590"/>
      <c r="DQ16" s="594" t="s">
        <v>221</v>
      </c>
      <c r="DR16" s="589"/>
      <c r="DS16" s="589"/>
      <c r="DT16" s="589"/>
      <c r="DU16" s="589"/>
      <c r="DV16" s="589"/>
      <c r="DW16" s="589"/>
      <c r="DX16" s="589"/>
      <c r="DY16" s="589"/>
      <c r="DZ16" s="589"/>
      <c r="EA16" s="589"/>
      <c r="EB16" s="589"/>
      <c r="EC16" s="624"/>
    </row>
    <row r="17" spans="2:133" ht="11.25" customHeight="1">
      <c r="B17" s="585" t="s">
        <v>247</v>
      </c>
      <c r="C17" s="586"/>
      <c r="D17" s="586"/>
      <c r="E17" s="586"/>
      <c r="F17" s="586"/>
      <c r="G17" s="586"/>
      <c r="H17" s="586"/>
      <c r="I17" s="586"/>
      <c r="J17" s="586"/>
      <c r="K17" s="586"/>
      <c r="L17" s="586"/>
      <c r="M17" s="586"/>
      <c r="N17" s="586"/>
      <c r="O17" s="586"/>
      <c r="P17" s="586"/>
      <c r="Q17" s="587"/>
      <c r="R17" s="588">
        <v>1609398</v>
      </c>
      <c r="S17" s="589"/>
      <c r="T17" s="589"/>
      <c r="U17" s="589"/>
      <c r="V17" s="589"/>
      <c r="W17" s="589"/>
      <c r="X17" s="589"/>
      <c r="Y17" s="590"/>
      <c r="Z17" s="641">
        <v>22</v>
      </c>
      <c r="AA17" s="641"/>
      <c r="AB17" s="641"/>
      <c r="AC17" s="641"/>
      <c r="AD17" s="642">
        <v>1609398</v>
      </c>
      <c r="AE17" s="642"/>
      <c r="AF17" s="642"/>
      <c r="AG17" s="642"/>
      <c r="AH17" s="642"/>
      <c r="AI17" s="642"/>
      <c r="AJ17" s="642"/>
      <c r="AK17" s="642"/>
      <c r="AL17" s="611">
        <v>36.1</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1137390</v>
      </c>
      <c r="CS17" s="589"/>
      <c r="CT17" s="589"/>
      <c r="CU17" s="589"/>
      <c r="CV17" s="589"/>
      <c r="CW17" s="589"/>
      <c r="CX17" s="589"/>
      <c r="CY17" s="590"/>
      <c r="CZ17" s="641">
        <v>15.8</v>
      </c>
      <c r="DA17" s="641"/>
      <c r="DB17" s="641"/>
      <c r="DC17" s="641"/>
      <c r="DD17" s="594" t="s">
        <v>221</v>
      </c>
      <c r="DE17" s="589"/>
      <c r="DF17" s="589"/>
      <c r="DG17" s="589"/>
      <c r="DH17" s="589"/>
      <c r="DI17" s="589"/>
      <c r="DJ17" s="589"/>
      <c r="DK17" s="589"/>
      <c r="DL17" s="589"/>
      <c r="DM17" s="589"/>
      <c r="DN17" s="589"/>
      <c r="DO17" s="589"/>
      <c r="DP17" s="590"/>
      <c r="DQ17" s="594">
        <v>1079840</v>
      </c>
      <c r="DR17" s="589"/>
      <c r="DS17" s="589"/>
      <c r="DT17" s="589"/>
      <c r="DU17" s="589"/>
      <c r="DV17" s="589"/>
      <c r="DW17" s="589"/>
      <c r="DX17" s="589"/>
      <c r="DY17" s="589"/>
      <c r="DZ17" s="589"/>
      <c r="EA17" s="589"/>
      <c r="EB17" s="589"/>
      <c r="EC17" s="624"/>
    </row>
    <row r="18" spans="2:133" ht="11.25" customHeight="1">
      <c r="B18" s="585" t="s">
        <v>250</v>
      </c>
      <c r="C18" s="586"/>
      <c r="D18" s="586"/>
      <c r="E18" s="586"/>
      <c r="F18" s="586"/>
      <c r="G18" s="586"/>
      <c r="H18" s="586"/>
      <c r="I18" s="586"/>
      <c r="J18" s="586"/>
      <c r="K18" s="586"/>
      <c r="L18" s="586"/>
      <c r="M18" s="586"/>
      <c r="N18" s="586"/>
      <c r="O18" s="586"/>
      <c r="P18" s="586"/>
      <c r="Q18" s="587"/>
      <c r="R18" s="588">
        <v>235941</v>
      </c>
      <c r="S18" s="589"/>
      <c r="T18" s="589"/>
      <c r="U18" s="589"/>
      <c r="V18" s="589"/>
      <c r="W18" s="589"/>
      <c r="X18" s="589"/>
      <c r="Y18" s="590"/>
      <c r="Z18" s="641">
        <v>3.2</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221</v>
      </c>
      <c r="CS18" s="589"/>
      <c r="CT18" s="589"/>
      <c r="CU18" s="589"/>
      <c r="CV18" s="589"/>
      <c r="CW18" s="589"/>
      <c r="CX18" s="589"/>
      <c r="CY18" s="590"/>
      <c r="CZ18" s="641" t="s">
        <v>221</v>
      </c>
      <c r="DA18" s="641"/>
      <c r="DB18" s="641"/>
      <c r="DC18" s="641"/>
      <c r="DD18" s="594" t="s">
        <v>221</v>
      </c>
      <c r="DE18" s="589"/>
      <c r="DF18" s="589"/>
      <c r="DG18" s="589"/>
      <c r="DH18" s="589"/>
      <c r="DI18" s="589"/>
      <c r="DJ18" s="589"/>
      <c r="DK18" s="589"/>
      <c r="DL18" s="589"/>
      <c r="DM18" s="589"/>
      <c r="DN18" s="589"/>
      <c r="DO18" s="589"/>
      <c r="DP18" s="590"/>
      <c r="DQ18" s="594" t="s">
        <v>221</v>
      </c>
      <c r="DR18" s="589"/>
      <c r="DS18" s="589"/>
      <c r="DT18" s="589"/>
      <c r="DU18" s="589"/>
      <c r="DV18" s="589"/>
      <c r="DW18" s="589"/>
      <c r="DX18" s="589"/>
      <c r="DY18" s="589"/>
      <c r="DZ18" s="589"/>
      <c r="EA18" s="589"/>
      <c r="EB18" s="589"/>
      <c r="EC18" s="624"/>
    </row>
    <row r="19" spans="2:133" ht="11.25" customHeight="1">
      <c r="B19" s="585" t="s">
        <v>253</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99207</v>
      </c>
      <c r="BH19" s="589"/>
      <c r="BI19" s="589"/>
      <c r="BJ19" s="589"/>
      <c r="BK19" s="589"/>
      <c r="BL19" s="589"/>
      <c r="BM19" s="589"/>
      <c r="BN19" s="590"/>
      <c r="BO19" s="641">
        <v>3.9</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c r="B20" s="585" t="s">
        <v>256</v>
      </c>
      <c r="C20" s="586"/>
      <c r="D20" s="586"/>
      <c r="E20" s="586"/>
      <c r="F20" s="586"/>
      <c r="G20" s="586"/>
      <c r="H20" s="586"/>
      <c r="I20" s="586"/>
      <c r="J20" s="586"/>
      <c r="K20" s="586"/>
      <c r="L20" s="586"/>
      <c r="M20" s="586"/>
      <c r="N20" s="586"/>
      <c r="O20" s="586"/>
      <c r="P20" s="586"/>
      <c r="Q20" s="587"/>
      <c r="R20" s="588">
        <v>4761695</v>
      </c>
      <c r="S20" s="589"/>
      <c r="T20" s="589"/>
      <c r="U20" s="589"/>
      <c r="V20" s="589"/>
      <c r="W20" s="589"/>
      <c r="X20" s="589"/>
      <c r="Y20" s="590"/>
      <c r="Z20" s="641">
        <v>65.2</v>
      </c>
      <c r="AA20" s="641"/>
      <c r="AB20" s="641"/>
      <c r="AC20" s="641"/>
      <c r="AD20" s="642">
        <v>4426546</v>
      </c>
      <c r="AE20" s="642"/>
      <c r="AF20" s="642"/>
      <c r="AG20" s="642"/>
      <c r="AH20" s="642"/>
      <c r="AI20" s="642"/>
      <c r="AJ20" s="642"/>
      <c r="AK20" s="642"/>
      <c r="AL20" s="611">
        <v>99.4</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99207</v>
      </c>
      <c r="BH20" s="589"/>
      <c r="BI20" s="589"/>
      <c r="BJ20" s="589"/>
      <c r="BK20" s="589"/>
      <c r="BL20" s="589"/>
      <c r="BM20" s="589"/>
      <c r="BN20" s="590"/>
      <c r="BO20" s="641">
        <v>3.9</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7188810</v>
      </c>
      <c r="CS20" s="589"/>
      <c r="CT20" s="589"/>
      <c r="CU20" s="589"/>
      <c r="CV20" s="589"/>
      <c r="CW20" s="589"/>
      <c r="CX20" s="589"/>
      <c r="CY20" s="590"/>
      <c r="CZ20" s="641">
        <v>100</v>
      </c>
      <c r="DA20" s="641"/>
      <c r="DB20" s="641"/>
      <c r="DC20" s="641"/>
      <c r="DD20" s="594">
        <v>490560</v>
      </c>
      <c r="DE20" s="589"/>
      <c r="DF20" s="589"/>
      <c r="DG20" s="589"/>
      <c r="DH20" s="589"/>
      <c r="DI20" s="589"/>
      <c r="DJ20" s="589"/>
      <c r="DK20" s="589"/>
      <c r="DL20" s="589"/>
      <c r="DM20" s="589"/>
      <c r="DN20" s="589"/>
      <c r="DO20" s="589"/>
      <c r="DP20" s="590"/>
      <c r="DQ20" s="594">
        <v>5599404</v>
      </c>
      <c r="DR20" s="589"/>
      <c r="DS20" s="589"/>
      <c r="DT20" s="589"/>
      <c r="DU20" s="589"/>
      <c r="DV20" s="589"/>
      <c r="DW20" s="589"/>
      <c r="DX20" s="589"/>
      <c r="DY20" s="589"/>
      <c r="DZ20" s="589"/>
      <c r="EA20" s="589"/>
      <c r="EB20" s="589"/>
      <c r="EC20" s="624"/>
    </row>
    <row r="21" spans="2:133" ht="11.25" customHeight="1">
      <c r="B21" s="585" t="s">
        <v>259</v>
      </c>
      <c r="C21" s="586"/>
      <c r="D21" s="586"/>
      <c r="E21" s="586"/>
      <c r="F21" s="586"/>
      <c r="G21" s="586"/>
      <c r="H21" s="586"/>
      <c r="I21" s="586"/>
      <c r="J21" s="586"/>
      <c r="K21" s="586"/>
      <c r="L21" s="586"/>
      <c r="M21" s="586"/>
      <c r="N21" s="586"/>
      <c r="O21" s="586"/>
      <c r="P21" s="586"/>
      <c r="Q21" s="587"/>
      <c r="R21" s="588">
        <v>2757</v>
      </c>
      <c r="S21" s="589"/>
      <c r="T21" s="589"/>
      <c r="U21" s="589"/>
      <c r="V21" s="589"/>
      <c r="W21" s="589"/>
      <c r="X21" s="589"/>
      <c r="Y21" s="590"/>
      <c r="Z21" s="641">
        <v>0</v>
      </c>
      <c r="AA21" s="641"/>
      <c r="AB21" s="641"/>
      <c r="AC21" s="641"/>
      <c r="AD21" s="642">
        <v>2757</v>
      </c>
      <c r="AE21" s="642"/>
      <c r="AF21" s="642"/>
      <c r="AG21" s="642"/>
      <c r="AH21" s="642"/>
      <c r="AI21" s="642"/>
      <c r="AJ21" s="642"/>
      <c r="AK21" s="642"/>
      <c r="AL21" s="611">
        <v>0.1</v>
      </c>
      <c r="AM21" s="643"/>
      <c r="AN21" s="643"/>
      <c r="AO21" s="644"/>
      <c r="AP21" s="679" t="s">
        <v>260</v>
      </c>
      <c r="AQ21" s="689"/>
      <c r="AR21" s="689"/>
      <c r="AS21" s="689"/>
      <c r="AT21" s="689"/>
      <c r="AU21" s="689"/>
      <c r="AV21" s="689"/>
      <c r="AW21" s="689"/>
      <c r="AX21" s="689"/>
      <c r="AY21" s="689"/>
      <c r="AZ21" s="689"/>
      <c r="BA21" s="689"/>
      <c r="BB21" s="689"/>
      <c r="BC21" s="689"/>
      <c r="BD21" s="689"/>
      <c r="BE21" s="689"/>
      <c r="BF21" s="681"/>
      <c r="BG21" s="588" t="s">
        <v>221</v>
      </c>
      <c r="BH21" s="589"/>
      <c r="BI21" s="589"/>
      <c r="BJ21" s="589"/>
      <c r="BK21" s="589"/>
      <c r="BL21" s="589"/>
      <c r="BM21" s="589"/>
      <c r="BN21" s="590"/>
      <c r="BO21" s="641" t="s">
        <v>221</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261</v>
      </c>
      <c r="C22" s="586"/>
      <c r="D22" s="586"/>
      <c r="E22" s="586"/>
      <c r="F22" s="586"/>
      <c r="G22" s="586"/>
      <c r="H22" s="586"/>
      <c r="I22" s="586"/>
      <c r="J22" s="586"/>
      <c r="K22" s="586"/>
      <c r="L22" s="586"/>
      <c r="M22" s="586"/>
      <c r="N22" s="586"/>
      <c r="O22" s="586"/>
      <c r="P22" s="586"/>
      <c r="Q22" s="587"/>
      <c r="R22" s="588">
        <v>84367</v>
      </c>
      <c r="S22" s="589"/>
      <c r="T22" s="589"/>
      <c r="U22" s="589"/>
      <c r="V22" s="589"/>
      <c r="W22" s="589"/>
      <c r="X22" s="589"/>
      <c r="Y22" s="590"/>
      <c r="Z22" s="641">
        <v>1.2</v>
      </c>
      <c r="AA22" s="641"/>
      <c r="AB22" s="641"/>
      <c r="AC22" s="641"/>
      <c r="AD22" s="642" t="s">
        <v>221</v>
      </c>
      <c r="AE22" s="642"/>
      <c r="AF22" s="642"/>
      <c r="AG22" s="642"/>
      <c r="AH22" s="642"/>
      <c r="AI22" s="642"/>
      <c r="AJ22" s="642"/>
      <c r="AK22" s="642"/>
      <c r="AL22" s="611" t="s">
        <v>221</v>
      </c>
      <c r="AM22" s="643"/>
      <c r="AN22" s="643"/>
      <c r="AO22" s="644"/>
      <c r="AP22" s="679" t="s">
        <v>262</v>
      </c>
      <c r="AQ22" s="689"/>
      <c r="AR22" s="689"/>
      <c r="AS22" s="689"/>
      <c r="AT22" s="689"/>
      <c r="AU22" s="689"/>
      <c r="AV22" s="689"/>
      <c r="AW22" s="689"/>
      <c r="AX22" s="689"/>
      <c r="AY22" s="689"/>
      <c r="AZ22" s="689"/>
      <c r="BA22" s="689"/>
      <c r="BB22" s="689"/>
      <c r="BC22" s="689"/>
      <c r="BD22" s="689"/>
      <c r="BE22" s="689"/>
      <c r="BF22" s="681"/>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264</v>
      </c>
      <c r="C23" s="586"/>
      <c r="D23" s="586"/>
      <c r="E23" s="586"/>
      <c r="F23" s="586"/>
      <c r="G23" s="586"/>
      <c r="H23" s="586"/>
      <c r="I23" s="586"/>
      <c r="J23" s="586"/>
      <c r="K23" s="586"/>
      <c r="L23" s="586"/>
      <c r="M23" s="586"/>
      <c r="N23" s="586"/>
      <c r="O23" s="586"/>
      <c r="P23" s="586"/>
      <c r="Q23" s="587"/>
      <c r="R23" s="588">
        <v>119761</v>
      </c>
      <c r="S23" s="589"/>
      <c r="T23" s="589"/>
      <c r="U23" s="589"/>
      <c r="V23" s="589"/>
      <c r="W23" s="589"/>
      <c r="X23" s="589"/>
      <c r="Y23" s="590"/>
      <c r="Z23" s="641">
        <v>1.6</v>
      </c>
      <c r="AA23" s="641"/>
      <c r="AB23" s="641"/>
      <c r="AC23" s="641"/>
      <c r="AD23" s="642">
        <v>14053</v>
      </c>
      <c r="AE23" s="642"/>
      <c r="AF23" s="642"/>
      <c r="AG23" s="642"/>
      <c r="AH23" s="642"/>
      <c r="AI23" s="642"/>
      <c r="AJ23" s="642"/>
      <c r="AK23" s="642"/>
      <c r="AL23" s="611">
        <v>0.3</v>
      </c>
      <c r="AM23" s="643"/>
      <c r="AN23" s="643"/>
      <c r="AO23" s="644"/>
      <c r="AP23" s="679" t="s">
        <v>265</v>
      </c>
      <c r="AQ23" s="689"/>
      <c r="AR23" s="689"/>
      <c r="AS23" s="689"/>
      <c r="AT23" s="689"/>
      <c r="AU23" s="689"/>
      <c r="AV23" s="689"/>
      <c r="AW23" s="689"/>
      <c r="AX23" s="689"/>
      <c r="AY23" s="689"/>
      <c r="AZ23" s="689"/>
      <c r="BA23" s="689"/>
      <c r="BB23" s="689"/>
      <c r="BC23" s="689"/>
      <c r="BD23" s="689"/>
      <c r="BE23" s="689"/>
      <c r="BF23" s="681"/>
      <c r="BG23" s="588">
        <v>99207</v>
      </c>
      <c r="BH23" s="589"/>
      <c r="BI23" s="589"/>
      <c r="BJ23" s="589"/>
      <c r="BK23" s="589"/>
      <c r="BL23" s="589"/>
      <c r="BM23" s="589"/>
      <c r="BN23" s="590"/>
      <c r="BO23" s="641">
        <v>3.9</v>
      </c>
      <c r="BP23" s="641"/>
      <c r="BQ23" s="641"/>
      <c r="BR23" s="641"/>
      <c r="BS23" s="594" t="s">
        <v>221</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c r="B24" s="585" t="s">
        <v>271</v>
      </c>
      <c r="C24" s="586"/>
      <c r="D24" s="586"/>
      <c r="E24" s="586"/>
      <c r="F24" s="586"/>
      <c r="G24" s="586"/>
      <c r="H24" s="586"/>
      <c r="I24" s="586"/>
      <c r="J24" s="586"/>
      <c r="K24" s="586"/>
      <c r="L24" s="586"/>
      <c r="M24" s="586"/>
      <c r="N24" s="586"/>
      <c r="O24" s="586"/>
      <c r="P24" s="586"/>
      <c r="Q24" s="587"/>
      <c r="R24" s="588">
        <v>38392</v>
      </c>
      <c r="S24" s="589"/>
      <c r="T24" s="589"/>
      <c r="U24" s="589"/>
      <c r="V24" s="589"/>
      <c r="W24" s="589"/>
      <c r="X24" s="589"/>
      <c r="Y24" s="590"/>
      <c r="Z24" s="641">
        <v>0.5</v>
      </c>
      <c r="AA24" s="641"/>
      <c r="AB24" s="641"/>
      <c r="AC24" s="641"/>
      <c r="AD24" s="642" t="s">
        <v>221</v>
      </c>
      <c r="AE24" s="642"/>
      <c r="AF24" s="642"/>
      <c r="AG24" s="642"/>
      <c r="AH24" s="642"/>
      <c r="AI24" s="642"/>
      <c r="AJ24" s="642"/>
      <c r="AK24" s="642"/>
      <c r="AL24" s="611" t="s">
        <v>221</v>
      </c>
      <c r="AM24" s="643"/>
      <c r="AN24" s="643"/>
      <c r="AO24" s="644"/>
      <c r="AP24" s="679" t="s">
        <v>272</v>
      </c>
      <c r="AQ24" s="689"/>
      <c r="AR24" s="689"/>
      <c r="AS24" s="689"/>
      <c r="AT24" s="689"/>
      <c r="AU24" s="689"/>
      <c r="AV24" s="689"/>
      <c r="AW24" s="689"/>
      <c r="AX24" s="689"/>
      <c r="AY24" s="689"/>
      <c r="AZ24" s="689"/>
      <c r="BA24" s="689"/>
      <c r="BB24" s="689"/>
      <c r="BC24" s="689"/>
      <c r="BD24" s="689"/>
      <c r="BE24" s="689"/>
      <c r="BF24" s="681"/>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3181264</v>
      </c>
      <c r="CS24" s="639"/>
      <c r="CT24" s="639"/>
      <c r="CU24" s="639"/>
      <c r="CV24" s="639"/>
      <c r="CW24" s="639"/>
      <c r="CX24" s="639"/>
      <c r="CY24" s="686"/>
      <c r="CZ24" s="690">
        <v>44.3</v>
      </c>
      <c r="DA24" s="691"/>
      <c r="DB24" s="691"/>
      <c r="DC24" s="692"/>
      <c r="DD24" s="685">
        <v>2450568</v>
      </c>
      <c r="DE24" s="639"/>
      <c r="DF24" s="639"/>
      <c r="DG24" s="639"/>
      <c r="DH24" s="639"/>
      <c r="DI24" s="639"/>
      <c r="DJ24" s="639"/>
      <c r="DK24" s="686"/>
      <c r="DL24" s="685">
        <v>2397771</v>
      </c>
      <c r="DM24" s="639"/>
      <c r="DN24" s="639"/>
      <c r="DO24" s="639"/>
      <c r="DP24" s="639"/>
      <c r="DQ24" s="639"/>
      <c r="DR24" s="639"/>
      <c r="DS24" s="639"/>
      <c r="DT24" s="639"/>
      <c r="DU24" s="639"/>
      <c r="DV24" s="686"/>
      <c r="DW24" s="687">
        <v>49.9</v>
      </c>
      <c r="DX24" s="656"/>
      <c r="DY24" s="656"/>
      <c r="DZ24" s="656"/>
      <c r="EA24" s="656"/>
      <c r="EB24" s="656"/>
      <c r="EC24" s="688"/>
    </row>
    <row r="25" spans="2:133" ht="11.25" customHeight="1">
      <c r="B25" s="585" t="s">
        <v>274</v>
      </c>
      <c r="C25" s="586"/>
      <c r="D25" s="586"/>
      <c r="E25" s="586"/>
      <c r="F25" s="586"/>
      <c r="G25" s="586"/>
      <c r="H25" s="586"/>
      <c r="I25" s="586"/>
      <c r="J25" s="586"/>
      <c r="K25" s="586"/>
      <c r="L25" s="586"/>
      <c r="M25" s="586"/>
      <c r="N25" s="586"/>
      <c r="O25" s="586"/>
      <c r="P25" s="586"/>
      <c r="Q25" s="587"/>
      <c r="R25" s="588">
        <v>518575</v>
      </c>
      <c r="S25" s="589"/>
      <c r="T25" s="589"/>
      <c r="U25" s="589"/>
      <c r="V25" s="589"/>
      <c r="W25" s="589"/>
      <c r="X25" s="589"/>
      <c r="Y25" s="590"/>
      <c r="Z25" s="641">
        <v>7.1</v>
      </c>
      <c r="AA25" s="641"/>
      <c r="AB25" s="641"/>
      <c r="AC25" s="641"/>
      <c r="AD25" s="642" t="s">
        <v>221</v>
      </c>
      <c r="AE25" s="642"/>
      <c r="AF25" s="642"/>
      <c r="AG25" s="642"/>
      <c r="AH25" s="642"/>
      <c r="AI25" s="642"/>
      <c r="AJ25" s="642"/>
      <c r="AK25" s="642"/>
      <c r="AL25" s="611" t="s">
        <v>221</v>
      </c>
      <c r="AM25" s="643"/>
      <c r="AN25" s="643"/>
      <c r="AO25" s="644"/>
      <c r="AP25" s="679" t="s">
        <v>275</v>
      </c>
      <c r="AQ25" s="689"/>
      <c r="AR25" s="689"/>
      <c r="AS25" s="689"/>
      <c r="AT25" s="689"/>
      <c r="AU25" s="689"/>
      <c r="AV25" s="689"/>
      <c r="AW25" s="689"/>
      <c r="AX25" s="689"/>
      <c r="AY25" s="689"/>
      <c r="AZ25" s="689"/>
      <c r="BA25" s="689"/>
      <c r="BB25" s="689"/>
      <c r="BC25" s="689"/>
      <c r="BD25" s="689"/>
      <c r="BE25" s="689"/>
      <c r="BF25" s="681"/>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1249649</v>
      </c>
      <c r="CS25" s="607"/>
      <c r="CT25" s="607"/>
      <c r="CU25" s="607"/>
      <c r="CV25" s="607"/>
      <c r="CW25" s="607"/>
      <c r="CX25" s="607"/>
      <c r="CY25" s="608"/>
      <c r="CZ25" s="591">
        <v>17.399999999999999</v>
      </c>
      <c r="DA25" s="609"/>
      <c r="DB25" s="609"/>
      <c r="DC25" s="610"/>
      <c r="DD25" s="594">
        <v>1127141</v>
      </c>
      <c r="DE25" s="607"/>
      <c r="DF25" s="607"/>
      <c r="DG25" s="607"/>
      <c r="DH25" s="607"/>
      <c r="DI25" s="607"/>
      <c r="DJ25" s="607"/>
      <c r="DK25" s="608"/>
      <c r="DL25" s="594">
        <v>1107719</v>
      </c>
      <c r="DM25" s="607"/>
      <c r="DN25" s="607"/>
      <c r="DO25" s="607"/>
      <c r="DP25" s="607"/>
      <c r="DQ25" s="607"/>
      <c r="DR25" s="607"/>
      <c r="DS25" s="607"/>
      <c r="DT25" s="607"/>
      <c r="DU25" s="607"/>
      <c r="DV25" s="608"/>
      <c r="DW25" s="611">
        <v>23.1</v>
      </c>
      <c r="DX25" s="612"/>
      <c r="DY25" s="612"/>
      <c r="DZ25" s="612"/>
      <c r="EA25" s="612"/>
      <c r="EB25" s="612"/>
      <c r="EC25" s="613"/>
    </row>
    <row r="26" spans="2:133" ht="11.25" customHeight="1">
      <c r="B26" s="682" t="s">
        <v>277</v>
      </c>
      <c r="C26" s="683"/>
      <c r="D26" s="683"/>
      <c r="E26" s="683"/>
      <c r="F26" s="683"/>
      <c r="G26" s="683"/>
      <c r="H26" s="683"/>
      <c r="I26" s="683"/>
      <c r="J26" s="683"/>
      <c r="K26" s="683"/>
      <c r="L26" s="683"/>
      <c r="M26" s="683"/>
      <c r="N26" s="683"/>
      <c r="O26" s="683"/>
      <c r="P26" s="683"/>
      <c r="Q26" s="684"/>
      <c r="R26" s="588" t="s">
        <v>221</v>
      </c>
      <c r="S26" s="589"/>
      <c r="T26" s="589"/>
      <c r="U26" s="589"/>
      <c r="V26" s="589"/>
      <c r="W26" s="589"/>
      <c r="X26" s="589"/>
      <c r="Y26" s="590"/>
      <c r="Z26" s="641" t="s">
        <v>221</v>
      </c>
      <c r="AA26" s="641"/>
      <c r="AB26" s="641"/>
      <c r="AC26" s="641"/>
      <c r="AD26" s="642" t="s">
        <v>221</v>
      </c>
      <c r="AE26" s="642"/>
      <c r="AF26" s="642"/>
      <c r="AG26" s="642"/>
      <c r="AH26" s="642"/>
      <c r="AI26" s="642"/>
      <c r="AJ26" s="642"/>
      <c r="AK26" s="642"/>
      <c r="AL26" s="611" t="s">
        <v>221</v>
      </c>
      <c r="AM26" s="643"/>
      <c r="AN26" s="643"/>
      <c r="AO26" s="644"/>
      <c r="AP26" s="679" t="s">
        <v>278</v>
      </c>
      <c r="AQ26" s="680"/>
      <c r="AR26" s="680"/>
      <c r="AS26" s="680"/>
      <c r="AT26" s="680"/>
      <c r="AU26" s="680"/>
      <c r="AV26" s="680"/>
      <c r="AW26" s="680"/>
      <c r="AX26" s="680"/>
      <c r="AY26" s="680"/>
      <c r="AZ26" s="680"/>
      <c r="BA26" s="680"/>
      <c r="BB26" s="680"/>
      <c r="BC26" s="680"/>
      <c r="BD26" s="680"/>
      <c r="BE26" s="680"/>
      <c r="BF26" s="681"/>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765973</v>
      </c>
      <c r="CS26" s="589"/>
      <c r="CT26" s="589"/>
      <c r="CU26" s="589"/>
      <c r="CV26" s="589"/>
      <c r="CW26" s="589"/>
      <c r="CX26" s="589"/>
      <c r="CY26" s="590"/>
      <c r="CZ26" s="591">
        <v>10.7</v>
      </c>
      <c r="DA26" s="609"/>
      <c r="DB26" s="609"/>
      <c r="DC26" s="610"/>
      <c r="DD26" s="594">
        <v>652981</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c r="B27" s="585" t="s">
        <v>280</v>
      </c>
      <c r="C27" s="586"/>
      <c r="D27" s="586"/>
      <c r="E27" s="586"/>
      <c r="F27" s="586"/>
      <c r="G27" s="586"/>
      <c r="H27" s="586"/>
      <c r="I27" s="586"/>
      <c r="J27" s="586"/>
      <c r="K27" s="586"/>
      <c r="L27" s="586"/>
      <c r="M27" s="586"/>
      <c r="N27" s="586"/>
      <c r="O27" s="586"/>
      <c r="P27" s="586"/>
      <c r="Q27" s="587"/>
      <c r="R27" s="588">
        <v>448937</v>
      </c>
      <c r="S27" s="589"/>
      <c r="T27" s="589"/>
      <c r="U27" s="589"/>
      <c r="V27" s="589"/>
      <c r="W27" s="589"/>
      <c r="X27" s="589"/>
      <c r="Y27" s="590"/>
      <c r="Z27" s="641">
        <v>6.2</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2556167</v>
      </c>
      <c r="BH27" s="589"/>
      <c r="BI27" s="589"/>
      <c r="BJ27" s="589"/>
      <c r="BK27" s="589"/>
      <c r="BL27" s="589"/>
      <c r="BM27" s="589"/>
      <c r="BN27" s="590"/>
      <c r="BO27" s="641">
        <v>100</v>
      </c>
      <c r="BP27" s="641"/>
      <c r="BQ27" s="641"/>
      <c r="BR27" s="641"/>
      <c r="BS27" s="594" t="s">
        <v>221</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794228</v>
      </c>
      <c r="CS27" s="607"/>
      <c r="CT27" s="607"/>
      <c r="CU27" s="607"/>
      <c r="CV27" s="607"/>
      <c r="CW27" s="607"/>
      <c r="CX27" s="607"/>
      <c r="CY27" s="608"/>
      <c r="CZ27" s="591">
        <v>11</v>
      </c>
      <c r="DA27" s="609"/>
      <c r="DB27" s="609"/>
      <c r="DC27" s="610"/>
      <c r="DD27" s="594">
        <v>243590</v>
      </c>
      <c r="DE27" s="607"/>
      <c r="DF27" s="607"/>
      <c r="DG27" s="607"/>
      <c r="DH27" s="607"/>
      <c r="DI27" s="607"/>
      <c r="DJ27" s="607"/>
      <c r="DK27" s="608"/>
      <c r="DL27" s="594">
        <v>242729</v>
      </c>
      <c r="DM27" s="607"/>
      <c r="DN27" s="607"/>
      <c r="DO27" s="607"/>
      <c r="DP27" s="607"/>
      <c r="DQ27" s="607"/>
      <c r="DR27" s="607"/>
      <c r="DS27" s="607"/>
      <c r="DT27" s="607"/>
      <c r="DU27" s="607"/>
      <c r="DV27" s="608"/>
      <c r="DW27" s="611">
        <v>5.0999999999999996</v>
      </c>
      <c r="DX27" s="612"/>
      <c r="DY27" s="612"/>
      <c r="DZ27" s="612"/>
      <c r="EA27" s="612"/>
      <c r="EB27" s="612"/>
      <c r="EC27" s="613"/>
    </row>
    <row r="28" spans="2:133" ht="11.25" customHeight="1">
      <c r="B28" s="585" t="s">
        <v>283</v>
      </c>
      <c r="C28" s="586"/>
      <c r="D28" s="586"/>
      <c r="E28" s="586"/>
      <c r="F28" s="586"/>
      <c r="G28" s="586"/>
      <c r="H28" s="586"/>
      <c r="I28" s="586"/>
      <c r="J28" s="586"/>
      <c r="K28" s="586"/>
      <c r="L28" s="586"/>
      <c r="M28" s="586"/>
      <c r="N28" s="586"/>
      <c r="O28" s="586"/>
      <c r="P28" s="586"/>
      <c r="Q28" s="587"/>
      <c r="R28" s="588">
        <v>105816</v>
      </c>
      <c r="S28" s="589"/>
      <c r="T28" s="589"/>
      <c r="U28" s="589"/>
      <c r="V28" s="589"/>
      <c r="W28" s="589"/>
      <c r="X28" s="589"/>
      <c r="Y28" s="590"/>
      <c r="Z28" s="641">
        <v>1.4</v>
      </c>
      <c r="AA28" s="641"/>
      <c r="AB28" s="641"/>
      <c r="AC28" s="641"/>
      <c r="AD28" s="642" t="s">
        <v>221</v>
      </c>
      <c r="AE28" s="642"/>
      <c r="AF28" s="642"/>
      <c r="AG28" s="642"/>
      <c r="AH28" s="642"/>
      <c r="AI28" s="642"/>
      <c r="AJ28" s="642"/>
      <c r="AK28" s="642"/>
      <c r="AL28" s="611" t="s">
        <v>221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1137387</v>
      </c>
      <c r="CS28" s="589"/>
      <c r="CT28" s="589"/>
      <c r="CU28" s="589"/>
      <c r="CV28" s="589"/>
      <c r="CW28" s="589"/>
      <c r="CX28" s="589"/>
      <c r="CY28" s="590"/>
      <c r="CZ28" s="591">
        <v>15.8</v>
      </c>
      <c r="DA28" s="609"/>
      <c r="DB28" s="609"/>
      <c r="DC28" s="610"/>
      <c r="DD28" s="594">
        <v>1079837</v>
      </c>
      <c r="DE28" s="589"/>
      <c r="DF28" s="589"/>
      <c r="DG28" s="589"/>
      <c r="DH28" s="589"/>
      <c r="DI28" s="589"/>
      <c r="DJ28" s="589"/>
      <c r="DK28" s="590"/>
      <c r="DL28" s="594">
        <v>1047323</v>
      </c>
      <c r="DM28" s="589"/>
      <c r="DN28" s="589"/>
      <c r="DO28" s="589"/>
      <c r="DP28" s="589"/>
      <c r="DQ28" s="589"/>
      <c r="DR28" s="589"/>
      <c r="DS28" s="589"/>
      <c r="DT28" s="589"/>
      <c r="DU28" s="589"/>
      <c r="DV28" s="590"/>
      <c r="DW28" s="611">
        <v>21.8</v>
      </c>
      <c r="DX28" s="612"/>
      <c r="DY28" s="612"/>
      <c r="DZ28" s="612"/>
      <c r="EA28" s="612"/>
      <c r="EB28" s="612"/>
      <c r="EC28" s="613"/>
    </row>
    <row r="29" spans="2:133" ht="11.25" customHeight="1">
      <c r="B29" s="585" t="s">
        <v>285</v>
      </c>
      <c r="C29" s="586"/>
      <c r="D29" s="586"/>
      <c r="E29" s="586"/>
      <c r="F29" s="586"/>
      <c r="G29" s="586"/>
      <c r="H29" s="586"/>
      <c r="I29" s="586"/>
      <c r="J29" s="586"/>
      <c r="K29" s="586"/>
      <c r="L29" s="586"/>
      <c r="M29" s="586"/>
      <c r="N29" s="586"/>
      <c r="O29" s="586"/>
      <c r="P29" s="586"/>
      <c r="Q29" s="587"/>
      <c r="R29" s="588">
        <v>12764</v>
      </c>
      <c r="S29" s="589"/>
      <c r="T29" s="589"/>
      <c r="U29" s="589"/>
      <c r="V29" s="589"/>
      <c r="W29" s="589"/>
      <c r="X29" s="589"/>
      <c r="Y29" s="590"/>
      <c r="Z29" s="641">
        <v>0.2</v>
      </c>
      <c r="AA29" s="641"/>
      <c r="AB29" s="641"/>
      <c r="AC29" s="641"/>
      <c r="AD29" s="642" t="s">
        <v>221</v>
      </c>
      <c r="AE29" s="642"/>
      <c r="AF29" s="642"/>
      <c r="AG29" s="642"/>
      <c r="AH29" s="642"/>
      <c r="AI29" s="642"/>
      <c r="AJ29" s="642"/>
      <c r="AK29" s="642"/>
      <c r="AL29" s="611" t="s">
        <v>221</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1136107</v>
      </c>
      <c r="CS29" s="607"/>
      <c r="CT29" s="607"/>
      <c r="CU29" s="607"/>
      <c r="CV29" s="607"/>
      <c r="CW29" s="607"/>
      <c r="CX29" s="607"/>
      <c r="CY29" s="608"/>
      <c r="CZ29" s="591">
        <v>15.8</v>
      </c>
      <c r="DA29" s="609"/>
      <c r="DB29" s="609"/>
      <c r="DC29" s="610"/>
      <c r="DD29" s="594">
        <v>1078557</v>
      </c>
      <c r="DE29" s="607"/>
      <c r="DF29" s="607"/>
      <c r="DG29" s="607"/>
      <c r="DH29" s="607"/>
      <c r="DI29" s="607"/>
      <c r="DJ29" s="607"/>
      <c r="DK29" s="608"/>
      <c r="DL29" s="594">
        <v>1046043</v>
      </c>
      <c r="DM29" s="607"/>
      <c r="DN29" s="607"/>
      <c r="DO29" s="607"/>
      <c r="DP29" s="607"/>
      <c r="DQ29" s="607"/>
      <c r="DR29" s="607"/>
      <c r="DS29" s="607"/>
      <c r="DT29" s="607"/>
      <c r="DU29" s="607"/>
      <c r="DV29" s="608"/>
      <c r="DW29" s="611">
        <v>21.8</v>
      </c>
      <c r="DX29" s="612"/>
      <c r="DY29" s="612"/>
      <c r="DZ29" s="612"/>
      <c r="EA29" s="612"/>
      <c r="EB29" s="612"/>
      <c r="EC29" s="613"/>
    </row>
    <row r="30" spans="2:133" ht="11.25" customHeight="1">
      <c r="B30" s="585" t="s">
        <v>290</v>
      </c>
      <c r="C30" s="586"/>
      <c r="D30" s="586"/>
      <c r="E30" s="586"/>
      <c r="F30" s="586"/>
      <c r="G30" s="586"/>
      <c r="H30" s="586"/>
      <c r="I30" s="586"/>
      <c r="J30" s="586"/>
      <c r="K30" s="586"/>
      <c r="L30" s="586"/>
      <c r="M30" s="586"/>
      <c r="N30" s="586"/>
      <c r="O30" s="586"/>
      <c r="P30" s="586"/>
      <c r="Q30" s="587"/>
      <c r="R30" s="588">
        <v>358263</v>
      </c>
      <c r="S30" s="589"/>
      <c r="T30" s="589"/>
      <c r="U30" s="589"/>
      <c r="V30" s="589"/>
      <c r="W30" s="589"/>
      <c r="X30" s="589"/>
      <c r="Y30" s="590"/>
      <c r="Z30" s="641">
        <v>4.9000000000000004</v>
      </c>
      <c r="AA30" s="641"/>
      <c r="AB30" s="641"/>
      <c r="AC30" s="641"/>
      <c r="AD30" s="642" t="s">
        <v>221</v>
      </c>
      <c r="AE30" s="642"/>
      <c r="AF30" s="642"/>
      <c r="AG30" s="642"/>
      <c r="AH30" s="642"/>
      <c r="AI30" s="642"/>
      <c r="AJ30" s="642"/>
      <c r="AK30" s="642"/>
      <c r="AL30" s="611" t="s">
        <v>221</v>
      </c>
      <c r="AM30" s="643"/>
      <c r="AN30" s="643"/>
      <c r="AO30" s="644"/>
      <c r="AP30" s="666" t="s">
        <v>291</v>
      </c>
      <c r="AQ30" s="667"/>
      <c r="AR30" s="667"/>
      <c r="AS30" s="667"/>
      <c r="AT30" s="672" t="s">
        <v>292</v>
      </c>
      <c r="AU30" s="182"/>
      <c r="AV30" s="182"/>
      <c r="AW30" s="182"/>
      <c r="AX30" s="675" t="s">
        <v>169</v>
      </c>
      <c r="AY30" s="676"/>
      <c r="AZ30" s="676"/>
      <c r="BA30" s="676"/>
      <c r="BB30" s="676"/>
      <c r="BC30" s="676"/>
      <c r="BD30" s="676"/>
      <c r="BE30" s="676"/>
      <c r="BF30" s="677"/>
      <c r="BG30" s="654">
        <v>98.7</v>
      </c>
      <c r="BH30" s="655"/>
      <c r="BI30" s="655"/>
      <c r="BJ30" s="655"/>
      <c r="BK30" s="655"/>
      <c r="BL30" s="655"/>
      <c r="BM30" s="656">
        <v>95.2</v>
      </c>
      <c r="BN30" s="655"/>
      <c r="BO30" s="655"/>
      <c r="BP30" s="655"/>
      <c r="BQ30" s="657"/>
      <c r="BR30" s="654">
        <v>99</v>
      </c>
      <c r="BS30" s="655"/>
      <c r="BT30" s="655"/>
      <c r="BU30" s="655"/>
      <c r="BV30" s="655"/>
      <c r="BW30" s="655"/>
      <c r="BX30" s="656">
        <v>95.2</v>
      </c>
      <c r="BY30" s="655"/>
      <c r="BZ30" s="655"/>
      <c r="CA30" s="655"/>
      <c r="CB30" s="657"/>
      <c r="CD30" s="660"/>
      <c r="CE30" s="661"/>
      <c r="CF30" s="625" t="s">
        <v>293</v>
      </c>
      <c r="CG30" s="622"/>
      <c r="CH30" s="622"/>
      <c r="CI30" s="622"/>
      <c r="CJ30" s="622"/>
      <c r="CK30" s="622"/>
      <c r="CL30" s="622"/>
      <c r="CM30" s="622"/>
      <c r="CN30" s="622"/>
      <c r="CO30" s="622"/>
      <c r="CP30" s="622"/>
      <c r="CQ30" s="623"/>
      <c r="CR30" s="588">
        <v>992052</v>
      </c>
      <c r="CS30" s="589"/>
      <c r="CT30" s="589"/>
      <c r="CU30" s="589"/>
      <c r="CV30" s="589"/>
      <c r="CW30" s="589"/>
      <c r="CX30" s="589"/>
      <c r="CY30" s="590"/>
      <c r="CZ30" s="591">
        <v>13.8</v>
      </c>
      <c r="DA30" s="609"/>
      <c r="DB30" s="609"/>
      <c r="DC30" s="610"/>
      <c r="DD30" s="594">
        <v>934502</v>
      </c>
      <c r="DE30" s="589"/>
      <c r="DF30" s="589"/>
      <c r="DG30" s="589"/>
      <c r="DH30" s="589"/>
      <c r="DI30" s="589"/>
      <c r="DJ30" s="589"/>
      <c r="DK30" s="590"/>
      <c r="DL30" s="594">
        <v>901988</v>
      </c>
      <c r="DM30" s="589"/>
      <c r="DN30" s="589"/>
      <c r="DO30" s="589"/>
      <c r="DP30" s="589"/>
      <c r="DQ30" s="589"/>
      <c r="DR30" s="589"/>
      <c r="DS30" s="589"/>
      <c r="DT30" s="589"/>
      <c r="DU30" s="589"/>
      <c r="DV30" s="590"/>
      <c r="DW30" s="611">
        <v>18.8</v>
      </c>
      <c r="DX30" s="612"/>
      <c r="DY30" s="612"/>
      <c r="DZ30" s="612"/>
      <c r="EA30" s="612"/>
      <c r="EB30" s="612"/>
      <c r="EC30" s="613"/>
    </row>
    <row r="31" spans="2:133" ht="11.25" customHeight="1">
      <c r="B31" s="585" t="s">
        <v>294</v>
      </c>
      <c r="C31" s="586"/>
      <c r="D31" s="586"/>
      <c r="E31" s="586"/>
      <c r="F31" s="586"/>
      <c r="G31" s="586"/>
      <c r="H31" s="586"/>
      <c r="I31" s="586"/>
      <c r="J31" s="586"/>
      <c r="K31" s="586"/>
      <c r="L31" s="586"/>
      <c r="M31" s="586"/>
      <c r="N31" s="586"/>
      <c r="O31" s="586"/>
      <c r="P31" s="586"/>
      <c r="Q31" s="587"/>
      <c r="R31" s="588">
        <v>84410</v>
      </c>
      <c r="S31" s="589"/>
      <c r="T31" s="589"/>
      <c r="U31" s="589"/>
      <c r="V31" s="589"/>
      <c r="W31" s="589"/>
      <c r="X31" s="589"/>
      <c r="Y31" s="590"/>
      <c r="Z31" s="641">
        <v>1.2</v>
      </c>
      <c r="AA31" s="641"/>
      <c r="AB31" s="641"/>
      <c r="AC31" s="641"/>
      <c r="AD31" s="642" t="s">
        <v>221</v>
      </c>
      <c r="AE31" s="642"/>
      <c r="AF31" s="642"/>
      <c r="AG31" s="642"/>
      <c r="AH31" s="642"/>
      <c r="AI31" s="642"/>
      <c r="AJ31" s="642"/>
      <c r="AK31" s="642"/>
      <c r="AL31" s="611" t="s">
        <v>221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99.1</v>
      </c>
      <c r="BH31" s="607"/>
      <c r="BI31" s="607"/>
      <c r="BJ31" s="607"/>
      <c r="BK31" s="607"/>
      <c r="BL31" s="607"/>
      <c r="BM31" s="643">
        <v>95.5</v>
      </c>
      <c r="BN31" s="653"/>
      <c r="BO31" s="653"/>
      <c r="BP31" s="653"/>
      <c r="BQ31" s="617"/>
      <c r="BR31" s="652">
        <v>98.6</v>
      </c>
      <c r="BS31" s="607"/>
      <c r="BT31" s="607"/>
      <c r="BU31" s="607"/>
      <c r="BV31" s="607"/>
      <c r="BW31" s="607"/>
      <c r="BX31" s="643">
        <v>94.6</v>
      </c>
      <c r="BY31" s="653"/>
      <c r="BZ31" s="653"/>
      <c r="CA31" s="653"/>
      <c r="CB31" s="617"/>
      <c r="CD31" s="660"/>
      <c r="CE31" s="661"/>
      <c r="CF31" s="625" t="s">
        <v>297</v>
      </c>
      <c r="CG31" s="622"/>
      <c r="CH31" s="622"/>
      <c r="CI31" s="622"/>
      <c r="CJ31" s="622"/>
      <c r="CK31" s="622"/>
      <c r="CL31" s="622"/>
      <c r="CM31" s="622"/>
      <c r="CN31" s="622"/>
      <c r="CO31" s="622"/>
      <c r="CP31" s="622"/>
      <c r="CQ31" s="623"/>
      <c r="CR31" s="588">
        <v>144055</v>
      </c>
      <c r="CS31" s="607"/>
      <c r="CT31" s="607"/>
      <c r="CU31" s="607"/>
      <c r="CV31" s="607"/>
      <c r="CW31" s="607"/>
      <c r="CX31" s="607"/>
      <c r="CY31" s="608"/>
      <c r="CZ31" s="591">
        <v>2</v>
      </c>
      <c r="DA31" s="609"/>
      <c r="DB31" s="609"/>
      <c r="DC31" s="610"/>
      <c r="DD31" s="594">
        <v>144055</v>
      </c>
      <c r="DE31" s="607"/>
      <c r="DF31" s="607"/>
      <c r="DG31" s="607"/>
      <c r="DH31" s="607"/>
      <c r="DI31" s="607"/>
      <c r="DJ31" s="607"/>
      <c r="DK31" s="608"/>
      <c r="DL31" s="594">
        <v>144055</v>
      </c>
      <c r="DM31" s="607"/>
      <c r="DN31" s="607"/>
      <c r="DO31" s="607"/>
      <c r="DP31" s="607"/>
      <c r="DQ31" s="607"/>
      <c r="DR31" s="607"/>
      <c r="DS31" s="607"/>
      <c r="DT31" s="607"/>
      <c r="DU31" s="607"/>
      <c r="DV31" s="608"/>
      <c r="DW31" s="611">
        <v>3</v>
      </c>
      <c r="DX31" s="612"/>
      <c r="DY31" s="612"/>
      <c r="DZ31" s="612"/>
      <c r="EA31" s="612"/>
      <c r="EB31" s="612"/>
      <c r="EC31" s="613"/>
    </row>
    <row r="32" spans="2:133" ht="11.25" customHeight="1">
      <c r="B32" s="585" t="s">
        <v>298</v>
      </c>
      <c r="C32" s="586"/>
      <c r="D32" s="586"/>
      <c r="E32" s="586"/>
      <c r="F32" s="586"/>
      <c r="G32" s="586"/>
      <c r="H32" s="586"/>
      <c r="I32" s="586"/>
      <c r="J32" s="586"/>
      <c r="K32" s="586"/>
      <c r="L32" s="586"/>
      <c r="M32" s="586"/>
      <c r="N32" s="586"/>
      <c r="O32" s="586"/>
      <c r="P32" s="586"/>
      <c r="Q32" s="587"/>
      <c r="R32" s="588">
        <v>172348</v>
      </c>
      <c r="S32" s="589"/>
      <c r="T32" s="589"/>
      <c r="U32" s="589"/>
      <c r="V32" s="589"/>
      <c r="W32" s="589"/>
      <c r="X32" s="589"/>
      <c r="Y32" s="590"/>
      <c r="Z32" s="641">
        <v>2.4</v>
      </c>
      <c r="AA32" s="641"/>
      <c r="AB32" s="641"/>
      <c r="AC32" s="641"/>
      <c r="AD32" s="642">
        <v>8731</v>
      </c>
      <c r="AE32" s="642"/>
      <c r="AF32" s="642"/>
      <c r="AG32" s="642"/>
      <c r="AH32" s="642"/>
      <c r="AI32" s="642"/>
      <c r="AJ32" s="642"/>
      <c r="AK32" s="642"/>
      <c r="AL32" s="611">
        <v>0.2</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98.4</v>
      </c>
      <c r="BH32" s="573"/>
      <c r="BI32" s="573"/>
      <c r="BJ32" s="573"/>
      <c r="BK32" s="573"/>
      <c r="BL32" s="573"/>
      <c r="BM32" s="636">
        <v>95.2</v>
      </c>
      <c r="BN32" s="573"/>
      <c r="BO32" s="573"/>
      <c r="BP32" s="573"/>
      <c r="BQ32" s="630"/>
      <c r="BR32" s="651">
        <v>99.2</v>
      </c>
      <c r="BS32" s="573"/>
      <c r="BT32" s="573"/>
      <c r="BU32" s="573"/>
      <c r="BV32" s="573"/>
      <c r="BW32" s="573"/>
      <c r="BX32" s="636">
        <v>95.8</v>
      </c>
      <c r="BY32" s="573"/>
      <c r="BZ32" s="573"/>
      <c r="CA32" s="573"/>
      <c r="CB32" s="630"/>
      <c r="CD32" s="662"/>
      <c r="CE32" s="663"/>
      <c r="CF32" s="625" t="s">
        <v>300</v>
      </c>
      <c r="CG32" s="622"/>
      <c r="CH32" s="622"/>
      <c r="CI32" s="622"/>
      <c r="CJ32" s="622"/>
      <c r="CK32" s="622"/>
      <c r="CL32" s="622"/>
      <c r="CM32" s="622"/>
      <c r="CN32" s="622"/>
      <c r="CO32" s="622"/>
      <c r="CP32" s="622"/>
      <c r="CQ32" s="623"/>
      <c r="CR32" s="588">
        <v>1280</v>
      </c>
      <c r="CS32" s="589"/>
      <c r="CT32" s="589"/>
      <c r="CU32" s="589"/>
      <c r="CV32" s="589"/>
      <c r="CW32" s="589"/>
      <c r="CX32" s="589"/>
      <c r="CY32" s="590"/>
      <c r="CZ32" s="591">
        <v>0</v>
      </c>
      <c r="DA32" s="609"/>
      <c r="DB32" s="609"/>
      <c r="DC32" s="610"/>
      <c r="DD32" s="594">
        <v>1280</v>
      </c>
      <c r="DE32" s="589"/>
      <c r="DF32" s="589"/>
      <c r="DG32" s="589"/>
      <c r="DH32" s="589"/>
      <c r="DI32" s="589"/>
      <c r="DJ32" s="589"/>
      <c r="DK32" s="590"/>
      <c r="DL32" s="594">
        <v>1280</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301</v>
      </c>
      <c r="C33" s="586"/>
      <c r="D33" s="586"/>
      <c r="E33" s="586"/>
      <c r="F33" s="586"/>
      <c r="G33" s="586"/>
      <c r="H33" s="586"/>
      <c r="I33" s="586"/>
      <c r="J33" s="586"/>
      <c r="K33" s="586"/>
      <c r="L33" s="586"/>
      <c r="M33" s="586"/>
      <c r="N33" s="586"/>
      <c r="O33" s="586"/>
      <c r="P33" s="586"/>
      <c r="Q33" s="587"/>
      <c r="R33" s="588">
        <v>591475</v>
      </c>
      <c r="S33" s="589"/>
      <c r="T33" s="589"/>
      <c r="U33" s="589"/>
      <c r="V33" s="589"/>
      <c r="W33" s="589"/>
      <c r="X33" s="589"/>
      <c r="Y33" s="590"/>
      <c r="Z33" s="641">
        <v>8.1</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3508982</v>
      </c>
      <c r="CS33" s="607"/>
      <c r="CT33" s="607"/>
      <c r="CU33" s="607"/>
      <c r="CV33" s="607"/>
      <c r="CW33" s="607"/>
      <c r="CX33" s="607"/>
      <c r="CY33" s="608"/>
      <c r="CZ33" s="591">
        <v>48.8</v>
      </c>
      <c r="DA33" s="609"/>
      <c r="DB33" s="609"/>
      <c r="DC33" s="610"/>
      <c r="DD33" s="594">
        <v>3000299</v>
      </c>
      <c r="DE33" s="607"/>
      <c r="DF33" s="607"/>
      <c r="DG33" s="607"/>
      <c r="DH33" s="607"/>
      <c r="DI33" s="607"/>
      <c r="DJ33" s="607"/>
      <c r="DK33" s="608"/>
      <c r="DL33" s="594">
        <v>2564334</v>
      </c>
      <c r="DM33" s="607"/>
      <c r="DN33" s="607"/>
      <c r="DO33" s="607"/>
      <c r="DP33" s="607"/>
      <c r="DQ33" s="607"/>
      <c r="DR33" s="607"/>
      <c r="DS33" s="607"/>
      <c r="DT33" s="607"/>
      <c r="DU33" s="607"/>
      <c r="DV33" s="608"/>
      <c r="DW33" s="611">
        <v>53.4</v>
      </c>
      <c r="DX33" s="612"/>
      <c r="DY33" s="612"/>
      <c r="DZ33" s="612"/>
      <c r="EA33" s="612"/>
      <c r="EB33" s="612"/>
      <c r="EC33" s="613"/>
    </row>
    <row r="34" spans="2:133" ht="11.25" customHeight="1">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1154959</v>
      </c>
      <c r="CS34" s="589"/>
      <c r="CT34" s="589"/>
      <c r="CU34" s="589"/>
      <c r="CV34" s="589"/>
      <c r="CW34" s="589"/>
      <c r="CX34" s="589"/>
      <c r="CY34" s="590"/>
      <c r="CZ34" s="591">
        <v>16.100000000000001</v>
      </c>
      <c r="DA34" s="609"/>
      <c r="DB34" s="609"/>
      <c r="DC34" s="610"/>
      <c r="DD34" s="594">
        <v>863600</v>
      </c>
      <c r="DE34" s="589"/>
      <c r="DF34" s="589"/>
      <c r="DG34" s="589"/>
      <c r="DH34" s="589"/>
      <c r="DI34" s="589"/>
      <c r="DJ34" s="589"/>
      <c r="DK34" s="590"/>
      <c r="DL34" s="594">
        <v>809733</v>
      </c>
      <c r="DM34" s="589"/>
      <c r="DN34" s="589"/>
      <c r="DO34" s="589"/>
      <c r="DP34" s="589"/>
      <c r="DQ34" s="589"/>
      <c r="DR34" s="589"/>
      <c r="DS34" s="589"/>
      <c r="DT34" s="589"/>
      <c r="DU34" s="589"/>
      <c r="DV34" s="590"/>
      <c r="DW34" s="611">
        <v>16.899999999999999</v>
      </c>
      <c r="DX34" s="612"/>
      <c r="DY34" s="612"/>
      <c r="DZ34" s="612"/>
      <c r="EA34" s="612"/>
      <c r="EB34" s="612"/>
      <c r="EC34" s="613"/>
    </row>
    <row r="35" spans="2:133" ht="11.25" customHeight="1">
      <c r="B35" s="585" t="s">
        <v>307</v>
      </c>
      <c r="C35" s="586"/>
      <c r="D35" s="586"/>
      <c r="E35" s="586"/>
      <c r="F35" s="586"/>
      <c r="G35" s="586"/>
      <c r="H35" s="586"/>
      <c r="I35" s="586"/>
      <c r="J35" s="586"/>
      <c r="K35" s="586"/>
      <c r="L35" s="586"/>
      <c r="M35" s="586"/>
      <c r="N35" s="586"/>
      <c r="O35" s="586"/>
      <c r="P35" s="586"/>
      <c r="Q35" s="587"/>
      <c r="R35" s="588">
        <v>350475</v>
      </c>
      <c r="S35" s="589"/>
      <c r="T35" s="589"/>
      <c r="U35" s="589"/>
      <c r="V35" s="589"/>
      <c r="W35" s="589"/>
      <c r="X35" s="589"/>
      <c r="Y35" s="590"/>
      <c r="Z35" s="641">
        <v>4.8</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1503380</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839</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42940</v>
      </c>
      <c r="CS35" s="607"/>
      <c r="CT35" s="607"/>
      <c r="CU35" s="607"/>
      <c r="CV35" s="607"/>
      <c r="CW35" s="607"/>
      <c r="CX35" s="607"/>
      <c r="CY35" s="608"/>
      <c r="CZ35" s="591">
        <v>0.6</v>
      </c>
      <c r="DA35" s="609"/>
      <c r="DB35" s="609"/>
      <c r="DC35" s="610"/>
      <c r="DD35" s="594">
        <v>40440</v>
      </c>
      <c r="DE35" s="607"/>
      <c r="DF35" s="607"/>
      <c r="DG35" s="607"/>
      <c r="DH35" s="607"/>
      <c r="DI35" s="607"/>
      <c r="DJ35" s="607"/>
      <c r="DK35" s="608"/>
      <c r="DL35" s="594">
        <v>40437</v>
      </c>
      <c r="DM35" s="607"/>
      <c r="DN35" s="607"/>
      <c r="DO35" s="607"/>
      <c r="DP35" s="607"/>
      <c r="DQ35" s="607"/>
      <c r="DR35" s="607"/>
      <c r="DS35" s="607"/>
      <c r="DT35" s="607"/>
      <c r="DU35" s="607"/>
      <c r="DV35" s="608"/>
      <c r="DW35" s="611">
        <v>0.8</v>
      </c>
      <c r="DX35" s="612"/>
      <c r="DY35" s="612"/>
      <c r="DZ35" s="612"/>
      <c r="EA35" s="612"/>
      <c r="EB35" s="612"/>
      <c r="EC35" s="613"/>
    </row>
    <row r="36" spans="2:133" ht="11.25" customHeight="1">
      <c r="B36" s="569" t="s">
        <v>311</v>
      </c>
      <c r="C36" s="570"/>
      <c r="D36" s="570"/>
      <c r="E36" s="570"/>
      <c r="F36" s="570"/>
      <c r="G36" s="570"/>
      <c r="H36" s="570"/>
      <c r="I36" s="570"/>
      <c r="J36" s="570"/>
      <c r="K36" s="570"/>
      <c r="L36" s="570"/>
      <c r="M36" s="570"/>
      <c r="N36" s="570"/>
      <c r="O36" s="570"/>
      <c r="P36" s="570"/>
      <c r="Q36" s="571"/>
      <c r="R36" s="572">
        <v>7299560</v>
      </c>
      <c r="S36" s="629"/>
      <c r="T36" s="629"/>
      <c r="U36" s="629"/>
      <c r="V36" s="629"/>
      <c r="W36" s="629"/>
      <c r="X36" s="629"/>
      <c r="Y36" s="632"/>
      <c r="Z36" s="633">
        <v>100</v>
      </c>
      <c r="AA36" s="633"/>
      <c r="AB36" s="633"/>
      <c r="AC36" s="633"/>
      <c r="AD36" s="634">
        <v>4452087</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721725</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-9121</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950547</v>
      </c>
      <c r="CS36" s="589"/>
      <c r="CT36" s="589"/>
      <c r="CU36" s="589"/>
      <c r="CV36" s="589"/>
      <c r="CW36" s="589"/>
      <c r="CX36" s="589"/>
      <c r="CY36" s="590"/>
      <c r="CZ36" s="591">
        <v>13.2</v>
      </c>
      <c r="DA36" s="609"/>
      <c r="DB36" s="609"/>
      <c r="DC36" s="610"/>
      <c r="DD36" s="594">
        <v>835166</v>
      </c>
      <c r="DE36" s="589"/>
      <c r="DF36" s="589"/>
      <c r="DG36" s="589"/>
      <c r="DH36" s="589"/>
      <c r="DI36" s="589"/>
      <c r="DJ36" s="589"/>
      <c r="DK36" s="590"/>
      <c r="DL36" s="594">
        <v>591257</v>
      </c>
      <c r="DM36" s="589"/>
      <c r="DN36" s="589"/>
      <c r="DO36" s="589"/>
      <c r="DP36" s="589"/>
      <c r="DQ36" s="589"/>
      <c r="DR36" s="589"/>
      <c r="DS36" s="589"/>
      <c r="DT36" s="589"/>
      <c r="DU36" s="589"/>
      <c r="DV36" s="590"/>
      <c r="DW36" s="611">
        <v>12.3</v>
      </c>
      <c r="DX36" s="612"/>
      <c r="DY36" s="612"/>
      <c r="DZ36" s="612"/>
      <c r="EA36" s="612"/>
      <c r="EB36" s="612"/>
      <c r="EC36" s="613"/>
    </row>
    <row r="37" spans="2:133" ht="11.25" customHeight="1">
      <c r="AQ37" s="614" t="s">
        <v>315</v>
      </c>
      <c r="AR37" s="615"/>
      <c r="AS37" s="615"/>
      <c r="AT37" s="615"/>
      <c r="AU37" s="615"/>
      <c r="AV37" s="615"/>
      <c r="AW37" s="615"/>
      <c r="AX37" s="615"/>
      <c r="AY37" s="616"/>
      <c r="AZ37" s="588">
        <v>157218</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2541</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233147</v>
      </c>
      <c r="CS37" s="607"/>
      <c r="CT37" s="607"/>
      <c r="CU37" s="607"/>
      <c r="CV37" s="607"/>
      <c r="CW37" s="607"/>
      <c r="CX37" s="607"/>
      <c r="CY37" s="608"/>
      <c r="CZ37" s="591">
        <v>3.2</v>
      </c>
      <c r="DA37" s="609"/>
      <c r="DB37" s="609"/>
      <c r="DC37" s="610"/>
      <c r="DD37" s="594">
        <v>233147</v>
      </c>
      <c r="DE37" s="607"/>
      <c r="DF37" s="607"/>
      <c r="DG37" s="607"/>
      <c r="DH37" s="607"/>
      <c r="DI37" s="607"/>
      <c r="DJ37" s="607"/>
      <c r="DK37" s="608"/>
      <c r="DL37" s="594">
        <v>210575</v>
      </c>
      <c r="DM37" s="607"/>
      <c r="DN37" s="607"/>
      <c r="DO37" s="607"/>
      <c r="DP37" s="607"/>
      <c r="DQ37" s="607"/>
      <c r="DR37" s="607"/>
      <c r="DS37" s="607"/>
      <c r="DT37" s="607"/>
      <c r="DU37" s="607"/>
      <c r="DV37" s="608"/>
      <c r="DW37" s="611">
        <v>4.4000000000000004</v>
      </c>
      <c r="DX37" s="612"/>
      <c r="DY37" s="612"/>
      <c r="DZ37" s="612"/>
      <c r="EA37" s="612"/>
      <c r="EB37" s="612"/>
      <c r="EC37" s="613"/>
    </row>
    <row r="38" spans="2:133" ht="11.25" customHeight="1">
      <c r="AQ38" s="614" t="s">
        <v>318</v>
      </c>
      <c r="AR38" s="615"/>
      <c r="AS38" s="615"/>
      <c r="AT38" s="615"/>
      <c r="AU38" s="615"/>
      <c r="AV38" s="615"/>
      <c r="AW38" s="615"/>
      <c r="AX38" s="615"/>
      <c r="AY38" s="616"/>
      <c r="AZ38" s="588">
        <v>24600</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4275</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1310072</v>
      </c>
      <c r="CS38" s="589"/>
      <c r="CT38" s="589"/>
      <c r="CU38" s="589"/>
      <c r="CV38" s="589"/>
      <c r="CW38" s="589"/>
      <c r="CX38" s="589"/>
      <c r="CY38" s="590"/>
      <c r="CZ38" s="591">
        <v>18.2</v>
      </c>
      <c r="DA38" s="609"/>
      <c r="DB38" s="609"/>
      <c r="DC38" s="610"/>
      <c r="DD38" s="594">
        <v>1234587</v>
      </c>
      <c r="DE38" s="589"/>
      <c r="DF38" s="589"/>
      <c r="DG38" s="589"/>
      <c r="DH38" s="589"/>
      <c r="DI38" s="589"/>
      <c r="DJ38" s="589"/>
      <c r="DK38" s="590"/>
      <c r="DL38" s="594">
        <v>1122907</v>
      </c>
      <c r="DM38" s="589"/>
      <c r="DN38" s="589"/>
      <c r="DO38" s="589"/>
      <c r="DP38" s="589"/>
      <c r="DQ38" s="589"/>
      <c r="DR38" s="589"/>
      <c r="DS38" s="589"/>
      <c r="DT38" s="589"/>
      <c r="DU38" s="589"/>
      <c r="DV38" s="590"/>
      <c r="DW38" s="611">
        <v>23.4</v>
      </c>
      <c r="DX38" s="612"/>
      <c r="DY38" s="612"/>
      <c r="DZ38" s="612"/>
      <c r="EA38" s="612"/>
      <c r="EB38" s="612"/>
      <c r="EC38" s="613"/>
    </row>
    <row r="39" spans="2:133" ht="11.25" customHeight="1">
      <c r="AQ39" s="614" t="s">
        <v>321</v>
      </c>
      <c r="AR39" s="615"/>
      <c r="AS39" s="615"/>
      <c r="AT39" s="615"/>
      <c r="AU39" s="615"/>
      <c r="AV39" s="615"/>
      <c r="AW39" s="615"/>
      <c r="AX39" s="615"/>
      <c r="AY39" s="616"/>
      <c r="AZ39" s="588" t="s">
        <v>322</v>
      </c>
      <c r="BA39" s="589"/>
      <c r="BB39" s="589"/>
      <c r="BC39" s="589"/>
      <c r="BD39" s="607"/>
      <c r="BE39" s="607"/>
      <c r="BF39" s="617"/>
      <c r="BG39" s="618" t="s">
        <v>323</v>
      </c>
      <c r="BH39" s="619"/>
      <c r="BI39" s="619"/>
      <c r="BJ39" s="619"/>
      <c r="BK39" s="619"/>
      <c r="BL39" s="187"/>
      <c r="BM39" s="622" t="s">
        <v>324</v>
      </c>
      <c r="BN39" s="622"/>
      <c r="BO39" s="622"/>
      <c r="BP39" s="622"/>
      <c r="BQ39" s="622"/>
      <c r="BR39" s="622"/>
      <c r="BS39" s="622"/>
      <c r="BT39" s="622"/>
      <c r="BU39" s="623"/>
      <c r="BV39" s="588">
        <v>83</v>
      </c>
      <c r="BW39" s="589"/>
      <c r="BX39" s="589"/>
      <c r="BY39" s="589"/>
      <c r="BZ39" s="589"/>
      <c r="CA39" s="589"/>
      <c r="CB39" s="624"/>
      <c r="CD39" s="625" t="s">
        <v>325</v>
      </c>
      <c r="CE39" s="622"/>
      <c r="CF39" s="622"/>
      <c r="CG39" s="622"/>
      <c r="CH39" s="622"/>
      <c r="CI39" s="622"/>
      <c r="CJ39" s="622"/>
      <c r="CK39" s="622"/>
      <c r="CL39" s="622"/>
      <c r="CM39" s="622"/>
      <c r="CN39" s="622"/>
      <c r="CO39" s="622"/>
      <c r="CP39" s="622"/>
      <c r="CQ39" s="623"/>
      <c r="CR39" s="588">
        <v>42158</v>
      </c>
      <c r="CS39" s="607"/>
      <c r="CT39" s="607"/>
      <c r="CU39" s="607"/>
      <c r="CV39" s="607"/>
      <c r="CW39" s="607"/>
      <c r="CX39" s="607"/>
      <c r="CY39" s="608"/>
      <c r="CZ39" s="591">
        <v>0.6</v>
      </c>
      <c r="DA39" s="609"/>
      <c r="DB39" s="609"/>
      <c r="DC39" s="610"/>
      <c r="DD39" s="594">
        <v>26500</v>
      </c>
      <c r="DE39" s="607"/>
      <c r="DF39" s="607"/>
      <c r="DG39" s="607"/>
      <c r="DH39" s="607"/>
      <c r="DI39" s="607"/>
      <c r="DJ39" s="607"/>
      <c r="DK39" s="608"/>
      <c r="DL39" s="594" t="s">
        <v>322</v>
      </c>
      <c r="DM39" s="607"/>
      <c r="DN39" s="607"/>
      <c r="DO39" s="607"/>
      <c r="DP39" s="607"/>
      <c r="DQ39" s="607"/>
      <c r="DR39" s="607"/>
      <c r="DS39" s="607"/>
      <c r="DT39" s="607"/>
      <c r="DU39" s="607"/>
      <c r="DV39" s="608"/>
      <c r="DW39" s="611" t="s">
        <v>322</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97031</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88</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v>8306</v>
      </c>
      <c r="CS40" s="589"/>
      <c r="CT40" s="589"/>
      <c r="CU40" s="589"/>
      <c r="CV40" s="589"/>
      <c r="CW40" s="589"/>
      <c r="CX40" s="589"/>
      <c r="CY40" s="590"/>
      <c r="CZ40" s="591">
        <v>0.1</v>
      </c>
      <c r="DA40" s="609"/>
      <c r="DB40" s="609"/>
      <c r="DC40" s="610"/>
      <c r="DD40" s="594">
        <v>6</v>
      </c>
      <c r="DE40" s="589"/>
      <c r="DF40" s="589"/>
      <c r="DG40" s="589"/>
      <c r="DH40" s="589"/>
      <c r="DI40" s="589"/>
      <c r="DJ40" s="589"/>
      <c r="DK40" s="590"/>
      <c r="DL40" s="594" t="s">
        <v>322</v>
      </c>
      <c r="DM40" s="589"/>
      <c r="DN40" s="589"/>
      <c r="DO40" s="589"/>
      <c r="DP40" s="589"/>
      <c r="DQ40" s="589"/>
      <c r="DR40" s="589"/>
      <c r="DS40" s="589"/>
      <c r="DT40" s="589"/>
      <c r="DU40" s="589"/>
      <c r="DV40" s="590"/>
      <c r="DW40" s="611" t="s">
        <v>322</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502806</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316</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208</v>
      </c>
      <c r="CS41" s="607"/>
      <c r="CT41" s="607"/>
      <c r="CU41" s="607"/>
      <c r="CV41" s="607"/>
      <c r="CW41" s="607"/>
      <c r="CX41" s="607"/>
      <c r="CY41" s="608"/>
      <c r="CZ41" s="591" t="s">
        <v>208</v>
      </c>
      <c r="DA41" s="609"/>
      <c r="DB41" s="609"/>
      <c r="DC41" s="610"/>
      <c r="DD41" s="594" t="s">
        <v>208</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498564</v>
      </c>
      <c r="CS42" s="589"/>
      <c r="CT42" s="589"/>
      <c r="CU42" s="589"/>
      <c r="CV42" s="589"/>
      <c r="CW42" s="589"/>
      <c r="CX42" s="589"/>
      <c r="CY42" s="590"/>
      <c r="CZ42" s="591">
        <v>6.9</v>
      </c>
      <c r="DA42" s="592"/>
      <c r="DB42" s="592"/>
      <c r="DC42" s="593"/>
      <c r="DD42" s="594">
        <v>148537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62309</v>
      </c>
      <c r="CS43" s="607"/>
      <c r="CT43" s="607"/>
      <c r="CU43" s="607"/>
      <c r="CV43" s="607"/>
      <c r="CW43" s="607"/>
      <c r="CX43" s="607"/>
      <c r="CY43" s="608"/>
      <c r="CZ43" s="591">
        <v>0.9</v>
      </c>
      <c r="DA43" s="609"/>
      <c r="DB43" s="609"/>
      <c r="DC43" s="610"/>
      <c r="DD43" s="594">
        <v>62309</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288</v>
      </c>
      <c r="CE44" s="602"/>
      <c r="CF44" s="585" t="s">
        <v>337</v>
      </c>
      <c r="CG44" s="586"/>
      <c r="CH44" s="586"/>
      <c r="CI44" s="586"/>
      <c r="CJ44" s="586"/>
      <c r="CK44" s="586"/>
      <c r="CL44" s="586"/>
      <c r="CM44" s="586"/>
      <c r="CN44" s="586"/>
      <c r="CO44" s="586"/>
      <c r="CP44" s="586"/>
      <c r="CQ44" s="587"/>
      <c r="CR44" s="588">
        <v>490560</v>
      </c>
      <c r="CS44" s="589"/>
      <c r="CT44" s="589"/>
      <c r="CU44" s="589"/>
      <c r="CV44" s="589"/>
      <c r="CW44" s="589"/>
      <c r="CX44" s="589"/>
      <c r="CY44" s="590"/>
      <c r="CZ44" s="591">
        <v>6.8</v>
      </c>
      <c r="DA44" s="592"/>
      <c r="DB44" s="592"/>
      <c r="DC44" s="593"/>
      <c r="DD44" s="594">
        <v>148537</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108914</v>
      </c>
      <c r="CS45" s="607"/>
      <c r="CT45" s="607"/>
      <c r="CU45" s="607"/>
      <c r="CV45" s="607"/>
      <c r="CW45" s="607"/>
      <c r="CX45" s="607"/>
      <c r="CY45" s="608"/>
      <c r="CZ45" s="591">
        <v>1.5</v>
      </c>
      <c r="DA45" s="609"/>
      <c r="DB45" s="609"/>
      <c r="DC45" s="610"/>
      <c r="DD45" s="594">
        <v>18491</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377744</v>
      </c>
      <c r="CS46" s="589"/>
      <c r="CT46" s="589"/>
      <c r="CU46" s="589"/>
      <c r="CV46" s="589"/>
      <c r="CW46" s="589"/>
      <c r="CX46" s="589"/>
      <c r="CY46" s="590"/>
      <c r="CZ46" s="591">
        <v>5.3</v>
      </c>
      <c r="DA46" s="592"/>
      <c r="DB46" s="592"/>
      <c r="DC46" s="593"/>
      <c r="DD46" s="594">
        <v>128928</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v>8004</v>
      </c>
      <c r="CS47" s="607"/>
      <c r="CT47" s="607"/>
      <c r="CU47" s="607"/>
      <c r="CV47" s="607"/>
      <c r="CW47" s="607"/>
      <c r="CX47" s="607"/>
      <c r="CY47" s="608"/>
      <c r="CZ47" s="591">
        <v>0.1</v>
      </c>
      <c r="DA47" s="609"/>
      <c r="DB47" s="609"/>
      <c r="DC47" s="610"/>
      <c r="DD47" s="594" t="s">
        <v>322</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341</v>
      </c>
      <c r="CG48" s="586"/>
      <c r="CH48" s="586"/>
      <c r="CI48" s="586"/>
      <c r="CJ48" s="586"/>
      <c r="CK48" s="586"/>
      <c r="CL48" s="586"/>
      <c r="CM48" s="586"/>
      <c r="CN48" s="586"/>
      <c r="CO48" s="586"/>
      <c r="CP48" s="586"/>
      <c r="CQ48" s="587"/>
      <c r="CR48" s="588" t="s">
        <v>322</v>
      </c>
      <c r="CS48" s="589"/>
      <c r="CT48" s="589"/>
      <c r="CU48" s="589"/>
      <c r="CV48" s="589"/>
      <c r="CW48" s="589"/>
      <c r="CX48" s="589"/>
      <c r="CY48" s="590"/>
      <c r="CZ48" s="591" t="s">
        <v>322</v>
      </c>
      <c r="DA48" s="592"/>
      <c r="DB48" s="592"/>
      <c r="DC48" s="593"/>
      <c r="DD48" s="594" t="s">
        <v>322</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7188810</v>
      </c>
      <c r="CS49" s="573"/>
      <c r="CT49" s="573"/>
      <c r="CU49" s="573"/>
      <c r="CV49" s="573"/>
      <c r="CW49" s="573"/>
      <c r="CX49" s="573"/>
      <c r="CY49" s="574"/>
      <c r="CZ49" s="575">
        <v>100</v>
      </c>
      <c r="DA49" s="576"/>
      <c r="DB49" s="576"/>
      <c r="DC49" s="577"/>
      <c r="DD49" s="578">
        <v>5599404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K4" zoomScale="70" zoomScaleNormal="25" zoomScaleSheetLayoutView="70" workbookViewId="0">
      <selection activeCell="BM13" sqref="BD13:BM1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0">
        <v>7194</v>
      </c>
      <c r="R7" s="1101"/>
      <c r="S7" s="1101"/>
      <c r="T7" s="1101"/>
      <c r="U7" s="1101"/>
      <c r="V7" s="1101">
        <v>7103</v>
      </c>
      <c r="W7" s="1101"/>
      <c r="X7" s="1101"/>
      <c r="Y7" s="1101"/>
      <c r="Z7" s="1101"/>
      <c r="AA7" s="1101">
        <v>91</v>
      </c>
      <c r="AB7" s="1101"/>
      <c r="AC7" s="1101"/>
      <c r="AD7" s="1101"/>
      <c r="AE7" s="1102"/>
      <c r="AF7" s="1103">
        <v>89</v>
      </c>
      <c r="AG7" s="1104"/>
      <c r="AH7" s="1104"/>
      <c r="AI7" s="1104"/>
      <c r="AJ7" s="1105"/>
      <c r="AK7" s="1087">
        <v>358</v>
      </c>
      <c r="AL7" s="1088"/>
      <c r="AM7" s="1088"/>
      <c r="AN7" s="1088"/>
      <c r="AO7" s="1088"/>
      <c r="AP7" s="1088">
        <v>9958</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33" t="s">
        <v>366</v>
      </c>
      <c r="C8" s="1034"/>
      <c r="D8" s="1034"/>
      <c r="E8" s="1034"/>
      <c r="F8" s="1034"/>
      <c r="G8" s="1034"/>
      <c r="H8" s="1034"/>
      <c r="I8" s="1034"/>
      <c r="J8" s="1034"/>
      <c r="K8" s="1034"/>
      <c r="L8" s="1034"/>
      <c r="M8" s="1034"/>
      <c r="N8" s="1034"/>
      <c r="O8" s="1034"/>
      <c r="P8" s="1035"/>
      <c r="Q8" s="1039">
        <v>59</v>
      </c>
      <c r="R8" s="1040"/>
      <c r="S8" s="1040"/>
      <c r="T8" s="1040"/>
      <c r="U8" s="1040"/>
      <c r="V8" s="1040">
        <v>59</v>
      </c>
      <c r="W8" s="1040"/>
      <c r="X8" s="1040"/>
      <c r="Y8" s="1040"/>
      <c r="Z8" s="1040"/>
      <c r="AA8" s="1040">
        <v>0</v>
      </c>
      <c r="AB8" s="1040"/>
      <c r="AC8" s="1040"/>
      <c r="AD8" s="1040"/>
      <c r="AE8" s="1041"/>
      <c r="AF8" s="1015">
        <v>0</v>
      </c>
      <c r="AG8" s="1016"/>
      <c r="AH8" s="1016"/>
      <c r="AI8" s="1016"/>
      <c r="AJ8" s="1017"/>
      <c r="AK8" s="1082">
        <v>54</v>
      </c>
      <c r="AL8" s="1083"/>
      <c r="AM8" s="1083"/>
      <c r="AN8" s="1083"/>
      <c r="AO8" s="1083"/>
      <c r="AP8" s="1083">
        <v>69</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33" t="s">
        <v>367</v>
      </c>
      <c r="C9" s="1034"/>
      <c r="D9" s="1034"/>
      <c r="E9" s="1034"/>
      <c r="F9" s="1034"/>
      <c r="G9" s="1034"/>
      <c r="H9" s="1034"/>
      <c r="I9" s="1034"/>
      <c r="J9" s="1034"/>
      <c r="K9" s="1034"/>
      <c r="L9" s="1034"/>
      <c r="M9" s="1034"/>
      <c r="N9" s="1034"/>
      <c r="O9" s="1034"/>
      <c r="P9" s="1035"/>
      <c r="Q9" s="1039">
        <v>101</v>
      </c>
      <c r="R9" s="1040"/>
      <c r="S9" s="1040"/>
      <c r="T9" s="1040"/>
      <c r="U9" s="1040"/>
      <c r="V9" s="1040">
        <v>81</v>
      </c>
      <c r="W9" s="1040"/>
      <c r="X9" s="1040"/>
      <c r="Y9" s="1040"/>
      <c r="Z9" s="1040"/>
      <c r="AA9" s="1040">
        <v>20</v>
      </c>
      <c r="AB9" s="1040"/>
      <c r="AC9" s="1040"/>
      <c r="AD9" s="1040"/>
      <c r="AE9" s="1041"/>
      <c r="AF9" s="1015">
        <v>20</v>
      </c>
      <c r="AG9" s="1016"/>
      <c r="AH9" s="1016"/>
      <c r="AI9" s="1016"/>
      <c r="AJ9" s="1017"/>
      <c r="AK9" s="1082">
        <v>0</v>
      </c>
      <c r="AL9" s="1083"/>
      <c r="AM9" s="1083"/>
      <c r="AN9" s="1083"/>
      <c r="AO9" s="1083"/>
      <c r="AP9" s="1083" t="s">
        <v>549</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368</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369</v>
      </c>
      <c r="B23" s="940" t="s">
        <v>370</v>
      </c>
      <c r="C23" s="941"/>
      <c r="D23" s="941"/>
      <c r="E23" s="941"/>
      <c r="F23" s="941"/>
      <c r="G23" s="941"/>
      <c r="H23" s="941"/>
      <c r="I23" s="941"/>
      <c r="J23" s="941"/>
      <c r="K23" s="941"/>
      <c r="L23" s="941"/>
      <c r="M23" s="941"/>
      <c r="N23" s="941"/>
      <c r="O23" s="941"/>
      <c r="P23" s="942"/>
      <c r="Q23" s="1064">
        <v>7300</v>
      </c>
      <c r="R23" s="1065"/>
      <c r="S23" s="1065"/>
      <c r="T23" s="1065"/>
      <c r="U23" s="1065"/>
      <c r="V23" s="1065">
        <v>7189</v>
      </c>
      <c r="W23" s="1065"/>
      <c r="X23" s="1065"/>
      <c r="Y23" s="1065"/>
      <c r="Z23" s="1065"/>
      <c r="AA23" s="1065">
        <v>111</v>
      </c>
      <c r="AB23" s="1065"/>
      <c r="AC23" s="1065"/>
      <c r="AD23" s="1065"/>
      <c r="AE23" s="1066"/>
      <c r="AF23" s="1067">
        <v>108</v>
      </c>
      <c r="AG23" s="1065"/>
      <c r="AH23" s="1065"/>
      <c r="AI23" s="1065"/>
      <c r="AJ23" s="1068"/>
      <c r="AK23" s="1069"/>
      <c r="AL23" s="1070"/>
      <c r="AM23" s="1070"/>
      <c r="AN23" s="1070"/>
      <c r="AO23" s="1070"/>
      <c r="AP23" s="1065">
        <v>10028</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373</v>
      </c>
      <c r="R26" s="998"/>
      <c r="S26" s="998"/>
      <c r="T26" s="998"/>
      <c r="U26" s="999"/>
      <c r="V26" s="997" t="s">
        <v>374</v>
      </c>
      <c r="W26" s="998"/>
      <c r="X26" s="998"/>
      <c r="Y26" s="998"/>
      <c r="Z26" s="999"/>
      <c r="AA26" s="997" t="s">
        <v>375</v>
      </c>
      <c r="AB26" s="998"/>
      <c r="AC26" s="998"/>
      <c r="AD26" s="998"/>
      <c r="AE26" s="998"/>
      <c r="AF26" s="1055" t="s">
        <v>376</v>
      </c>
      <c r="AG26" s="1004"/>
      <c r="AH26" s="1004"/>
      <c r="AI26" s="1004"/>
      <c r="AJ26" s="1056"/>
      <c r="AK26" s="998" t="s">
        <v>377</v>
      </c>
      <c r="AL26" s="998"/>
      <c r="AM26" s="998"/>
      <c r="AN26" s="998"/>
      <c r="AO26" s="999"/>
      <c r="AP26" s="997" t="s">
        <v>378</v>
      </c>
      <c r="AQ26" s="998"/>
      <c r="AR26" s="998"/>
      <c r="AS26" s="998"/>
      <c r="AT26" s="999"/>
      <c r="AU26" s="997" t="s">
        <v>379</v>
      </c>
      <c r="AV26" s="998"/>
      <c r="AW26" s="998"/>
      <c r="AX26" s="998"/>
      <c r="AY26" s="999"/>
      <c r="AZ26" s="997" t="s">
        <v>380</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381</v>
      </c>
      <c r="C28" s="1047"/>
      <c r="D28" s="1047"/>
      <c r="E28" s="1047"/>
      <c r="F28" s="1047"/>
      <c r="G28" s="1047"/>
      <c r="H28" s="1047"/>
      <c r="I28" s="1047"/>
      <c r="J28" s="1047"/>
      <c r="K28" s="1047"/>
      <c r="L28" s="1047"/>
      <c r="M28" s="1047"/>
      <c r="N28" s="1047"/>
      <c r="O28" s="1047"/>
      <c r="P28" s="1048"/>
      <c r="Q28" s="1049">
        <v>1943</v>
      </c>
      <c r="R28" s="1050"/>
      <c r="S28" s="1050"/>
      <c r="T28" s="1050"/>
      <c r="U28" s="1050"/>
      <c r="V28" s="1050">
        <v>1942</v>
      </c>
      <c r="W28" s="1050"/>
      <c r="X28" s="1050"/>
      <c r="Y28" s="1050"/>
      <c r="Z28" s="1050"/>
      <c r="AA28" s="1050">
        <v>1</v>
      </c>
      <c r="AB28" s="1050"/>
      <c r="AC28" s="1050"/>
      <c r="AD28" s="1050"/>
      <c r="AE28" s="1051"/>
      <c r="AF28" s="1052">
        <v>1</v>
      </c>
      <c r="AG28" s="1050"/>
      <c r="AH28" s="1050"/>
      <c r="AI28" s="1050"/>
      <c r="AJ28" s="1053"/>
      <c r="AK28" s="1054">
        <v>103</v>
      </c>
      <c r="AL28" s="1042"/>
      <c r="AM28" s="1042"/>
      <c r="AN28" s="1042"/>
      <c r="AO28" s="1042"/>
      <c r="AP28" s="1042" t="s">
        <v>549</v>
      </c>
      <c r="AQ28" s="1042"/>
      <c r="AR28" s="1042"/>
      <c r="AS28" s="1042"/>
      <c r="AT28" s="1042"/>
      <c r="AU28" s="1042" t="s">
        <v>549</v>
      </c>
      <c r="AV28" s="1042"/>
      <c r="AW28" s="1042"/>
      <c r="AX28" s="1042"/>
      <c r="AY28" s="1042"/>
      <c r="AZ28" s="1043" t="s">
        <v>549</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382</v>
      </c>
      <c r="C29" s="1034"/>
      <c r="D29" s="1034"/>
      <c r="E29" s="1034"/>
      <c r="F29" s="1034"/>
      <c r="G29" s="1034"/>
      <c r="H29" s="1034"/>
      <c r="I29" s="1034"/>
      <c r="J29" s="1034"/>
      <c r="K29" s="1034"/>
      <c r="L29" s="1034"/>
      <c r="M29" s="1034"/>
      <c r="N29" s="1034"/>
      <c r="O29" s="1034"/>
      <c r="P29" s="1035"/>
      <c r="Q29" s="1039">
        <v>1719</v>
      </c>
      <c r="R29" s="1040"/>
      <c r="S29" s="1040"/>
      <c r="T29" s="1040"/>
      <c r="U29" s="1040"/>
      <c r="V29" s="1040">
        <v>1713</v>
      </c>
      <c r="W29" s="1040"/>
      <c r="X29" s="1040"/>
      <c r="Y29" s="1040"/>
      <c r="Z29" s="1040"/>
      <c r="AA29" s="1040">
        <v>6</v>
      </c>
      <c r="AB29" s="1040"/>
      <c r="AC29" s="1040"/>
      <c r="AD29" s="1040"/>
      <c r="AE29" s="1041"/>
      <c r="AF29" s="1015">
        <v>6</v>
      </c>
      <c r="AG29" s="1016"/>
      <c r="AH29" s="1016"/>
      <c r="AI29" s="1016"/>
      <c r="AJ29" s="1017"/>
      <c r="AK29" s="976">
        <v>249</v>
      </c>
      <c r="AL29" s="967"/>
      <c r="AM29" s="967"/>
      <c r="AN29" s="967"/>
      <c r="AO29" s="967"/>
      <c r="AP29" s="967" t="s">
        <v>549</v>
      </c>
      <c r="AQ29" s="967"/>
      <c r="AR29" s="967"/>
      <c r="AS29" s="967"/>
      <c r="AT29" s="967"/>
      <c r="AU29" s="967" t="s">
        <v>549</v>
      </c>
      <c r="AV29" s="967"/>
      <c r="AW29" s="967"/>
      <c r="AX29" s="967"/>
      <c r="AY29" s="967"/>
      <c r="AZ29" s="1038" t="s">
        <v>549</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383</v>
      </c>
      <c r="C30" s="1034"/>
      <c r="D30" s="1034"/>
      <c r="E30" s="1034"/>
      <c r="F30" s="1034"/>
      <c r="G30" s="1034"/>
      <c r="H30" s="1034"/>
      <c r="I30" s="1034"/>
      <c r="J30" s="1034"/>
      <c r="K30" s="1034"/>
      <c r="L30" s="1034"/>
      <c r="M30" s="1034"/>
      <c r="N30" s="1034"/>
      <c r="O30" s="1034"/>
      <c r="P30" s="1035"/>
      <c r="Q30" s="1039">
        <v>222</v>
      </c>
      <c r="R30" s="1040"/>
      <c r="S30" s="1040"/>
      <c r="T30" s="1040"/>
      <c r="U30" s="1040"/>
      <c r="V30" s="1040">
        <v>222</v>
      </c>
      <c r="W30" s="1040"/>
      <c r="X30" s="1040"/>
      <c r="Y30" s="1040"/>
      <c r="Z30" s="1040"/>
      <c r="AA30" s="1040">
        <v>0</v>
      </c>
      <c r="AB30" s="1040"/>
      <c r="AC30" s="1040"/>
      <c r="AD30" s="1040"/>
      <c r="AE30" s="1041"/>
      <c r="AF30" s="1015">
        <v>0</v>
      </c>
      <c r="AG30" s="1016"/>
      <c r="AH30" s="1016"/>
      <c r="AI30" s="1016"/>
      <c r="AJ30" s="1017"/>
      <c r="AK30" s="976">
        <v>54</v>
      </c>
      <c r="AL30" s="967"/>
      <c r="AM30" s="967"/>
      <c r="AN30" s="967"/>
      <c r="AO30" s="967"/>
      <c r="AP30" s="967" t="s">
        <v>549</v>
      </c>
      <c r="AQ30" s="967"/>
      <c r="AR30" s="967"/>
      <c r="AS30" s="967"/>
      <c r="AT30" s="967"/>
      <c r="AU30" s="967" t="s">
        <v>549</v>
      </c>
      <c r="AV30" s="967"/>
      <c r="AW30" s="967"/>
      <c r="AX30" s="967"/>
      <c r="AY30" s="967"/>
      <c r="AZ30" s="1038" t="s">
        <v>549</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384</v>
      </c>
      <c r="C31" s="1034"/>
      <c r="D31" s="1034"/>
      <c r="E31" s="1034"/>
      <c r="F31" s="1034"/>
      <c r="G31" s="1034"/>
      <c r="H31" s="1034"/>
      <c r="I31" s="1034"/>
      <c r="J31" s="1034"/>
      <c r="K31" s="1034"/>
      <c r="L31" s="1034"/>
      <c r="M31" s="1034"/>
      <c r="N31" s="1034"/>
      <c r="O31" s="1034"/>
      <c r="P31" s="1035"/>
      <c r="Q31" s="1039">
        <v>465</v>
      </c>
      <c r="R31" s="1040"/>
      <c r="S31" s="1040"/>
      <c r="T31" s="1040"/>
      <c r="U31" s="1040"/>
      <c r="V31" s="1040">
        <v>398</v>
      </c>
      <c r="W31" s="1040"/>
      <c r="X31" s="1040"/>
      <c r="Y31" s="1040"/>
      <c r="Z31" s="1040"/>
      <c r="AA31" s="1040">
        <v>67</v>
      </c>
      <c r="AB31" s="1040"/>
      <c r="AC31" s="1040"/>
      <c r="AD31" s="1040"/>
      <c r="AE31" s="1041"/>
      <c r="AF31" s="1015">
        <v>903</v>
      </c>
      <c r="AG31" s="1016"/>
      <c r="AH31" s="1016"/>
      <c r="AI31" s="1016"/>
      <c r="AJ31" s="1017"/>
      <c r="AK31" s="976">
        <v>11</v>
      </c>
      <c r="AL31" s="967"/>
      <c r="AM31" s="967"/>
      <c r="AN31" s="967"/>
      <c r="AO31" s="967"/>
      <c r="AP31" s="967">
        <v>821</v>
      </c>
      <c r="AQ31" s="967"/>
      <c r="AR31" s="967"/>
      <c r="AS31" s="967"/>
      <c r="AT31" s="967"/>
      <c r="AU31" s="967">
        <v>95</v>
      </c>
      <c r="AV31" s="967"/>
      <c r="AW31" s="967"/>
      <c r="AX31" s="967"/>
      <c r="AY31" s="967"/>
      <c r="AZ31" s="1038" t="s">
        <v>549</v>
      </c>
      <c r="BA31" s="1038"/>
      <c r="BB31" s="1038"/>
      <c r="BC31" s="1038"/>
      <c r="BD31" s="1038"/>
      <c r="BE31" s="1028" t="s">
        <v>385</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386</v>
      </c>
      <c r="C32" s="1034"/>
      <c r="D32" s="1034"/>
      <c r="E32" s="1034"/>
      <c r="F32" s="1034"/>
      <c r="G32" s="1034"/>
      <c r="H32" s="1034"/>
      <c r="I32" s="1034"/>
      <c r="J32" s="1034"/>
      <c r="K32" s="1034"/>
      <c r="L32" s="1034"/>
      <c r="M32" s="1034"/>
      <c r="N32" s="1034"/>
      <c r="O32" s="1034"/>
      <c r="P32" s="1035"/>
      <c r="Q32" s="1039">
        <v>28</v>
      </c>
      <c r="R32" s="1040"/>
      <c r="S32" s="1040"/>
      <c r="T32" s="1040"/>
      <c r="U32" s="1040"/>
      <c r="V32" s="1040">
        <v>27</v>
      </c>
      <c r="W32" s="1040"/>
      <c r="X32" s="1040"/>
      <c r="Y32" s="1040"/>
      <c r="Z32" s="1040"/>
      <c r="AA32" s="1040">
        <v>1</v>
      </c>
      <c r="AB32" s="1040"/>
      <c r="AC32" s="1040"/>
      <c r="AD32" s="1040"/>
      <c r="AE32" s="1041"/>
      <c r="AF32" s="1015">
        <v>1</v>
      </c>
      <c r="AG32" s="1016"/>
      <c r="AH32" s="1016"/>
      <c r="AI32" s="1016"/>
      <c r="AJ32" s="1017"/>
      <c r="AK32" s="976">
        <v>25</v>
      </c>
      <c r="AL32" s="967"/>
      <c r="AM32" s="967"/>
      <c r="AN32" s="967"/>
      <c r="AO32" s="967"/>
      <c r="AP32" s="967">
        <v>291</v>
      </c>
      <c r="AQ32" s="967"/>
      <c r="AR32" s="967"/>
      <c r="AS32" s="967"/>
      <c r="AT32" s="967"/>
      <c r="AU32" s="967">
        <v>278</v>
      </c>
      <c r="AV32" s="967"/>
      <c r="AW32" s="967"/>
      <c r="AX32" s="967"/>
      <c r="AY32" s="967"/>
      <c r="AZ32" s="1038" t="s">
        <v>549</v>
      </c>
      <c r="BA32" s="1038"/>
      <c r="BB32" s="1038"/>
      <c r="BC32" s="1038"/>
      <c r="BD32" s="1038"/>
      <c r="BE32" s="1028" t="s">
        <v>387</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388</v>
      </c>
      <c r="C33" s="1034"/>
      <c r="D33" s="1034"/>
      <c r="E33" s="1034"/>
      <c r="F33" s="1034"/>
      <c r="G33" s="1034"/>
      <c r="H33" s="1034"/>
      <c r="I33" s="1034"/>
      <c r="J33" s="1034"/>
      <c r="K33" s="1034"/>
      <c r="L33" s="1034"/>
      <c r="M33" s="1034"/>
      <c r="N33" s="1034"/>
      <c r="O33" s="1034"/>
      <c r="P33" s="1035"/>
      <c r="Q33" s="1039">
        <v>849</v>
      </c>
      <c r="R33" s="1040"/>
      <c r="S33" s="1040"/>
      <c r="T33" s="1040"/>
      <c r="U33" s="1040"/>
      <c r="V33" s="1040">
        <v>849</v>
      </c>
      <c r="W33" s="1040"/>
      <c r="X33" s="1040"/>
      <c r="Y33" s="1040"/>
      <c r="Z33" s="1040"/>
      <c r="AA33" s="1040">
        <v>0</v>
      </c>
      <c r="AB33" s="1040"/>
      <c r="AC33" s="1040"/>
      <c r="AD33" s="1040"/>
      <c r="AE33" s="1041"/>
      <c r="AF33" s="1015">
        <v>0</v>
      </c>
      <c r="AG33" s="1016"/>
      <c r="AH33" s="1016"/>
      <c r="AI33" s="1016"/>
      <c r="AJ33" s="1017"/>
      <c r="AK33" s="976">
        <v>451</v>
      </c>
      <c r="AL33" s="967"/>
      <c r="AM33" s="967"/>
      <c r="AN33" s="967"/>
      <c r="AO33" s="967"/>
      <c r="AP33" s="967">
        <v>7759</v>
      </c>
      <c r="AQ33" s="967"/>
      <c r="AR33" s="967"/>
      <c r="AS33" s="967"/>
      <c r="AT33" s="967"/>
      <c r="AU33" s="967">
        <v>7192</v>
      </c>
      <c r="AV33" s="967"/>
      <c r="AW33" s="967"/>
      <c r="AX33" s="967"/>
      <c r="AY33" s="967"/>
      <c r="AZ33" s="1038" t="s">
        <v>549</v>
      </c>
      <c r="BA33" s="1038"/>
      <c r="BB33" s="1038"/>
      <c r="BC33" s="1038"/>
      <c r="BD33" s="1038"/>
      <c r="BE33" s="1028" t="s">
        <v>387</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389</v>
      </c>
      <c r="C34" s="1034"/>
      <c r="D34" s="1034"/>
      <c r="E34" s="1034"/>
      <c r="F34" s="1034"/>
      <c r="G34" s="1034"/>
      <c r="H34" s="1034"/>
      <c r="I34" s="1034"/>
      <c r="J34" s="1034"/>
      <c r="K34" s="1034"/>
      <c r="L34" s="1034"/>
      <c r="M34" s="1034"/>
      <c r="N34" s="1034"/>
      <c r="O34" s="1034"/>
      <c r="P34" s="1035"/>
      <c r="Q34" s="1039">
        <v>354</v>
      </c>
      <c r="R34" s="1040"/>
      <c r="S34" s="1040"/>
      <c r="T34" s="1040"/>
      <c r="U34" s="1040"/>
      <c r="V34" s="1040">
        <v>354</v>
      </c>
      <c r="W34" s="1040"/>
      <c r="X34" s="1040"/>
      <c r="Y34" s="1040"/>
      <c r="Z34" s="1040"/>
      <c r="AA34" s="1040">
        <v>0</v>
      </c>
      <c r="AB34" s="1040"/>
      <c r="AC34" s="1040"/>
      <c r="AD34" s="1040"/>
      <c r="AE34" s="1041"/>
      <c r="AF34" s="1015">
        <v>0</v>
      </c>
      <c r="AG34" s="1016"/>
      <c r="AH34" s="1016"/>
      <c r="AI34" s="1016"/>
      <c r="AJ34" s="1017"/>
      <c r="AK34" s="976">
        <v>236</v>
      </c>
      <c r="AL34" s="967"/>
      <c r="AM34" s="967"/>
      <c r="AN34" s="967"/>
      <c r="AO34" s="967"/>
      <c r="AP34" s="967">
        <v>2855</v>
      </c>
      <c r="AQ34" s="967"/>
      <c r="AR34" s="967"/>
      <c r="AS34" s="967"/>
      <c r="AT34" s="967"/>
      <c r="AU34" s="967">
        <v>2381</v>
      </c>
      <c r="AV34" s="967"/>
      <c r="AW34" s="967"/>
      <c r="AX34" s="967"/>
      <c r="AY34" s="967"/>
      <c r="AZ34" s="1038" t="s">
        <v>549</v>
      </c>
      <c r="BA34" s="1038"/>
      <c r="BB34" s="1038"/>
      <c r="BC34" s="1038"/>
      <c r="BD34" s="1038"/>
      <c r="BE34" s="1028" t="s">
        <v>387</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390</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369</v>
      </c>
      <c r="B63" s="940" t="s">
        <v>391</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911</v>
      </c>
      <c r="AG63" s="955"/>
      <c r="AH63" s="955"/>
      <c r="AI63" s="955"/>
      <c r="AJ63" s="1026"/>
      <c r="AK63" s="1027"/>
      <c r="AL63" s="959"/>
      <c r="AM63" s="959"/>
      <c r="AN63" s="959"/>
      <c r="AO63" s="959"/>
      <c r="AP63" s="955"/>
      <c r="AQ63" s="955"/>
      <c r="AR63" s="955"/>
      <c r="AS63" s="955"/>
      <c r="AT63" s="955"/>
      <c r="AU63" s="955"/>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393</v>
      </c>
      <c r="B66" s="992"/>
      <c r="C66" s="992"/>
      <c r="D66" s="992"/>
      <c r="E66" s="992"/>
      <c r="F66" s="992"/>
      <c r="G66" s="992"/>
      <c r="H66" s="992"/>
      <c r="I66" s="992"/>
      <c r="J66" s="992"/>
      <c r="K66" s="992"/>
      <c r="L66" s="992"/>
      <c r="M66" s="992"/>
      <c r="N66" s="992"/>
      <c r="O66" s="992"/>
      <c r="P66" s="993"/>
      <c r="Q66" s="997" t="s">
        <v>373</v>
      </c>
      <c r="R66" s="998"/>
      <c r="S66" s="998"/>
      <c r="T66" s="998"/>
      <c r="U66" s="999"/>
      <c r="V66" s="997" t="s">
        <v>374</v>
      </c>
      <c r="W66" s="998"/>
      <c r="X66" s="998"/>
      <c r="Y66" s="998"/>
      <c r="Z66" s="999"/>
      <c r="AA66" s="997" t="s">
        <v>375</v>
      </c>
      <c r="AB66" s="998"/>
      <c r="AC66" s="998"/>
      <c r="AD66" s="998"/>
      <c r="AE66" s="999"/>
      <c r="AF66" s="1003" t="s">
        <v>376</v>
      </c>
      <c r="AG66" s="1004"/>
      <c r="AH66" s="1004"/>
      <c r="AI66" s="1004"/>
      <c r="AJ66" s="1005"/>
      <c r="AK66" s="997" t="s">
        <v>377</v>
      </c>
      <c r="AL66" s="992"/>
      <c r="AM66" s="992"/>
      <c r="AN66" s="992"/>
      <c r="AO66" s="993"/>
      <c r="AP66" s="997" t="s">
        <v>378</v>
      </c>
      <c r="AQ66" s="998"/>
      <c r="AR66" s="998"/>
      <c r="AS66" s="998"/>
      <c r="AT66" s="999"/>
      <c r="AU66" s="997" t="s">
        <v>394</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536</v>
      </c>
      <c r="C68" s="982"/>
      <c r="D68" s="982"/>
      <c r="E68" s="982"/>
      <c r="F68" s="982"/>
      <c r="G68" s="982"/>
      <c r="H68" s="982"/>
      <c r="I68" s="982"/>
      <c r="J68" s="982"/>
      <c r="K68" s="982"/>
      <c r="L68" s="982"/>
      <c r="M68" s="982"/>
      <c r="N68" s="982"/>
      <c r="O68" s="982"/>
      <c r="P68" s="983"/>
      <c r="Q68" s="984">
        <v>484</v>
      </c>
      <c r="R68" s="978"/>
      <c r="S68" s="978"/>
      <c r="T68" s="978"/>
      <c r="U68" s="978"/>
      <c r="V68" s="978">
        <v>455</v>
      </c>
      <c r="W68" s="978"/>
      <c r="X68" s="978"/>
      <c r="Y68" s="978"/>
      <c r="Z68" s="978"/>
      <c r="AA68" s="978">
        <v>29</v>
      </c>
      <c r="AB68" s="978"/>
      <c r="AC68" s="978"/>
      <c r="AD68" s="978"/>
      <c r="AE68" s="978"/>
      <c r="AF68" s="978">
        <v>29</v>
      </c>
      <c r="AG68" s="978"/>
      <c r="AH68" s="978"/>
      <c r="AI68" s="978"/>
      <c r="AJ68" s="978"/>
      <c r="AK68" s="978" t="s">
        <v>549</v>
      </c>
      <c r="AL68" s="978"/>
      <c r="AM68" s="978"/>
      <c r="AN68" s="978"/>
      <c r="AO68" s="978"/>
      <c r="AP68" s="978">
        <v>1588</v>
      </c>
      <c r="AQ68" s="978"/>
      <c r="AR68" s="978"/>
      <c r="AS68" s="978"/>
      <c r="AT68" s="978"/>
      <c r="AU68" s="978">
        <v>927</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537</v>
      </c>
      <c r="C69" s="971"/>
      <c r="D69" s="971"/>
      <c r="E69" s="971"/>
      <c r="F69" s="971"/>
      <c r="G69" s="971"/>
      <c r="H69" s="971"/>
      <c r="I69" s="971"/>
      <c r="J69" s="971"/>
      <c r="K69" s="971"/>
      <c r="L69" s="971"/>
      <c r="M69" s="971"/>
      <c r="N69" s="971"/>
      <c r="O69" s="971"/>
      <c r="P69" s="972"/>
      <c r="Q69" s="973">
        <v>462</v>
      </c>
      <c r="R69" s="967"/>
      <c r="S69" s="967"/>
      <c r="T69" s="967"/>
      <c r="U69" s="967"/>
      <c r="V69" s="967">
        <v>462</v>
      </c>
      <c r="W69" s="967"/>
      <c r="X69" s="967"/>
      <c r="Y69" s="967"/>
      <c r="Z69" s="967"/>
      <c r="AA69" s="967">
        <v>0</v>
      </c>
      <c r="AB69" s="967"/>
      <c r="AC69" s="967"/>
      <c r="AD69" s="967"/>
      <c r="AE69" s="967"/>
      <c r="AF69" s="967">
        <v>196</v>
      </c>
      <c r="AG69" s="967"/>
      <c r="AH69" s="967"/>
      <c r="AI69" s="967"/>
      <c r="AJ69" s="967"/>
      <c r="AK69" s="967">
        <v>185</v>
      </c>
      <c r="AL69" s="967"/>
      <c r="AM69" s="967"/>
      <c r="AN69" s="967"/>
      <c r="AO69" s="967"/>
      <c r="AP69" s="967">
        <v>3855</v>
      </c>
      <c r="AQ69" s="967"/>
      <c r="AR69" s="967"/>
      <c r="AS69" s="967"/>
      <c r="AT69" s="967"/>
      <c r="AU69" s="967">
        <v>759</v>
      </c>
      <c r="AV69" s="967"/>
      <c r="AW69" s="967"/>
      <c r="AX69" s="967"/>
      <c r="AY69" s="967"/>
      <c r="AZ69" s="968" t="s">
        <v>547</v>
      </c>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538</v>
      </c>
      <c r="C70" s="971"/>
      <c r="D70" s="971"/>
      <c r="E70" s="971"/>
      <c r="F70" s="971"/>
      <c r="G70" s="971"/>
      <c r="H70" s="971"/>
      <c r="I70" s="971"/>
      <c r="J70" s="971"/>
      <c r="K70" s="971"/>
      <c r="L70" s="971"/>
      <c r="M70" s="971"/>
      <c r="N70" s="971"/>
      <c r="O70" s="971"/>
      <c r="P70" s="972"/>
      <c r="Q70" s="973">
        <v>353</v>
      </c>
      <c r="R70" s="967"/>
      <c r="S70" s="967"/>
      <c r="T70" s="967"/>
      <c r="U70" s="967"/>
      <c r="V70" s="967">
        <v>353</v>
      </c>
      <c r="W70" s="967"/>
      <c r="X70" s="967"/>
      <c r="Y70" s="967"/>
      <c r="Z70" s="967"/>
      <c r="AA70" s="967">
        <v>0</v>
      </c>
      <c r="AB70" s="967"/>
      <c r="AC70" s="967"/>
      <c r="AD70" s="967"/>
      <c r="AE70" s="967"/>
      <c r="AF70" s="967">
        <v>306</v>
      </c>
      <c r="AG70" s="967"/>
      <c r="AH70" s="967"/>
      <c r="AI70" s="967"/>
      <c r="AJ70" s="967"/>
      <c r="AK70" s="967">
        <v>91</v>
      </c>
      <c r="AL70" s="967"/>
      <c r="AM70" s="967"/>
      <c r="AN70" s="967"/>
      <c r="AO70" s="967"/>
      <c r="AP70" s="967">
        <v>788</v>
      </c>
      <c r="AQ70" s="967"/>
      <c r="AR70" s="967"/>
      <c r="AS70" s="967"/>
      <c r="AT70" s="967"/>
      <c r="AU70" s="967">
        <v>225</v>
      </c>
      <c r="AV70" s="967"/>
      <c r="AW70" s="967"/>
      <c r="AX70" s="967"/>
      <c r="AY70" s="967"/>
      <c r="AZ70" s="968" t="s">
        <v>547</v>
      </c>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539</v>
      </c>
      <c r="C71" s="971"/>
      <c r="D71" s="971"/>
      <c r="E71" s="971"/>
      <c r="F71" s="971"/>
      <c r="G71" s="971"/>
      <c r="H71" s="971"/>
      <c r="I71" s="971"/>
      <c r="J71" s="971"/>
      <c r="K71" s="971"/>
      <c r="L71" s="971"/>
      <c r="M71" s="971"/>
      <c r="N71" s="971"/>
      <c r="O71" s="971"/>
      <c r="P71" s="972"/>
      <c r="Q71" s="973">
        <v>761</v>
      </c>
      <c r="R71" s="967"/>
      <c r="S71" s="967"/>
      <c r="T71" s="967"/>
      <c r="U71" s="967"/>
      <c r="V71" s="967">
        <v>734</v>
      </c>
      <c r="W71" s="967"/>
      <c r="X71" s="967"/>
      <c r="Y71" s="967"/>
      <c r="Z71" s="967"/>
      <c r="AA71" s="967">
        <v>27</v>
      </c>
      <c r="AB71" s="967"/>
      <c r="AC71" s="967"/>
      <c r="AD71" s="967"/>
      <c r="AE71" s="967"/>
      <c r="AF71" s="967">
        <v>27</v>
      </c>
      <c r="AG71" s="967"/>
      <c r="AH71" s="967"/>
      <c r="AI71" s="967"/>
      <c r="AJ71" s="967"/>
      <c r="AK71" s="967"/>
      <c r="AL71" s="967"/>
      <c r="AM71" s="967"/>
      <c r="AN71" s="967"/>
      <c r="AO71" s="967"/>
      <c r="AP71" s="967">
        <v>5518</v>
      </c>
      <c r="AQ71" s="967"/>
      <c r="AR71" s="967"/>
      <c r="AS71" s="967"/>
      <c r="AT71" s="967"/>
      <c r="AU71" s="967">
        <v>868</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540</v>
      </c>
      <c r="C72" s="971"/>
      <c r="D72" s="971"/>
      <c r="E72" s="971"/>
      <c r="F72" s="971"/>
      <c r="G72" s="971"/>
      <c r="H72" s="971"/>
      <c r="I72" s="971"/>
      <c r="J72" s="971"/>
      <c r="K72" s="971"/>
      <c r="L72" s="971"/>
      <c r="M72" s="971"/>
      <c r="N72" s="971"/>
      <c r="O72" s="971"/>
      <c r="P72" s="972"/>
      <c r="Q72" s="973" t="s">
        <v>550</v>
      </c>
      <c r="R72" s="967"/>
      <c r="S72" s="967"/>
      <c r="T72" s="967"/>
      <c r="U72" s="967"/>
      <c r="V72" s="967" t="s">
        <v>550</v>
      </c>
      <c r="W72" s="967"/>
      <c r="X72" s="967"/>
      <c r="Y72" s="967"/>
      <c r="Z72" s="967"/>
      <c r="AA72" s="967" t="s">
        <v>550</v>
      </c>
      <c r="AB72" s="967"/>
      <c r="AC72" s="967"/>
      <c r="AD72" s="967"/>
      <c r="AE72" s="967"/>
      <c r="AF72" s="967">
        <v>1</v>
      </c>
      <c r="AG72" s="967"/>
      <c r="AH72" s="967"/>
      <c r="AI72" s="967"/>
      <c r="AJ72" s="967"/>
      <c r="AK72" s="967" t="s">
        <v>550</v>
      </c>
      <c r="AL72" s="967"/>
      <c r="AM72" s="967"/>
      <c r="AN72" s="967"/>
      <c r="AO72" s="967"/>
      <c r="AP72" s="967">
        <v>702</v>
      </c>
      <c r="AQ72" s="967"/>
      <c r="AR72" s="967"/>
      <c r="AS72" s="967"/>
      <c r="AT72" s="967"/>
      <c r="AU72" s="967">
        <v>117</v>
      </c>
      <c r="AV72" s="967"/>
      <c r="AW72" s="967"/>
      <c r="AX72" s="967"/>
      <c r="AY72" s="967"/>
      <c r="AZ72" s="968" t="s">
        <v>547</v>
      </c>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541</v>
      </c>
      <c r="C73" s="971"/>
      <c r="D73" s="971"/>
      <c r="E73" s="971"/>
      <c r="F73" s="971"/>
      <c r="G73" s="971"/>
      <c r="H73" s="971"/>
      <c r="I73" s="971"/>
      <c r="J73" s="971"/>
      <c r="K73" s="971"/>
      <c r="L73" s="971"/>
      <c r="M73" s="971"/>
      <c r="N73" s="971"/>
      <c r="O73" s="971"/>
      <c r="P73" s="972"/>
      <c r="Q73" s="973">
        <v>16951</v>
      </c>
      <c r="R73" s="967"/>
      <c r="S73" s="967"/>
      <c r="T73" s="967"/>
      <c r="U73" s="967"/>
      <c r="V73" s="967">
        <v>15098</v>
      </c>
      <c r="W73" s="967"/>
      <c r="X73" s="967"/>
      <c r="Y73" s="967"/>
      <c r="Z73" s="967"/>
      <c r="AA73" s="967">
        <v>1853</v>
      </c>
      <c r="AB73" s="967"/>
      <c r="AC73" s="967"/>
      <c r="AD73" s="967"/>
      <c r="AE73" s="967"/>
      <c r="AF73" s="967">
        <v>1853</v>
      </c>
      <c r="AG73" s="967"/>
      <c r="AH73" s="967"/>
      <c r="AI73" s="967"/>
      <c r="AJ73" s="967"/>
      <c r="AK73" s="967" t="s">
        <v>546</v>
      </c>
      <c r="AL73" s="967"/>
      <c r="AM73" s="967"/>
      <c r="AN73" s="967"/>
      <c r="AO73" s="967"/>
      <c r="AP73" s="967" t="s">
        <v>546</v>
      </c>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542</v>
      </c>
      <c r="C74" s="971"/>
      <c r="D74" s="971"/>
      <c r="E74" s="971"/>
      <c r="F74" s="971"/>
      <c r="G74" s="971"/>
      <c r="H74" s="971"/>
      <c r="I74" s="971"/>
      <c r="J74" s="971"/>
      <c r="K74" s="971"/>
      <c r="L74" s="971"/>
      <c r="M74" s="971"/>
      <c r="N74" s="971"/>
      <c r="O74" s="971"/>
      <c r="P74" s="972"/>
      <c r="Q74" s="973">
        <v>125</v>
      </c>
      <c r="R74" s="967"/>
      <c r="S74" s="967"/>
      <c r="T74" s="967"/>
      <c r="U74" s="967"/>
      <c r="V74" s="967">
        <v>124</v>
      </c>
      <c r="W74" s="967"/>
      <c r="X74" s="967"/>
      <c r="Y74" s="967"/>
      <c r="Z74" s="967"/>
      <c r="AA74" s="967">
        <v>1</v>
      </c>
      <c r="AB74" s="967"/>
      <c r="AC74" s="967"/>
      <c r="AD74" s="967"/>
      <c r="AE74" s="967"/>
      <c r="AF74" s="967">
        <v>1</v>
      </c>
      <c r="AG74" s="967"/>
      <c r="AH74" s="967"/>
      <c r="AI74" s="967"/>
      <c r="AJ74" s="967"/>
      <c r="AK74" s="967" t="s">
        <v>546</v>
      </c>
      <c r="AL74" s="967"/>
      <c r="AM74" s="967"/>
      <c r="AN74" s="967"/>
      <c r="AO74" s="967"/>
      <c r="AP74" s="967" t="s">
        <v>546</v>
      </c>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543</v>
      </c>
      <c r="C75" s="971"/>
      <c r="D75" s="971"/>
      <c r="E75" s="971"/>
      <c r="F75" s="971"/>
      <c r="G75" s="971"/>
      <c r="H75" s="971"/>
      <c r="I75" s="971"/>
      <c r="J75" s="971"/>
      <c r="K75" s="971"/>
      <c r="L75" s="971"/>
      <c r="M75" s="971"/>
      <c r="N75" s="971"/>
      <c r="O75" s="971"/>
      <c r="P75" s="972"/>
      <c r="Q75" s="977">
        <v>18</v>
      </c>
      <c r="R75" s="975"/>
      <c r="S75" s="975"/>
      <c r="T75" s="975"/>
      <c r="U75" s="976"/>
      <c r="V75" s="974">
        <v>16</v>
      </c>
      <c r="W75" s="975"/>
      <c r="X75" s="975"/>
      <c r="Y75" s="975"/>
      <c r="Z75" s="976"/>
      <c r="AA75" s="974">
        <v>1</v>
      </c>
      <c r="AB75" s="975"/>
      <c r="AC75" s="975"/>
      <c r="AD75" s="975"/>
      <c r="AE75" s="976"/>
      <c r="AF75" s="974">
        <v>1</v>
      </c>
      <c r="AG75" s="975"/>
      <c r="AH75" s="975"/>
      <c r="AI75" s="975"/>
      <c r="AJ75" s="976"/>
      <c r="AK75" s="974">
        <v>8</v>
      </c>
      <c r="AL75" s="975"/>
      <c r="AM75" s="975"/>
      <c r="AN75" s="975"/>
      <c r="AO75" s="976"/>
      <c r="AP75" s="974" t="s">
        <v>546</v>
      </c>
      <c r="AQ75" s="975"/>
      <c r="AR75" s="975"/>
      <c r="AS75" s="975"/>
      <c r="AT75" s="976"/>
      <c r="AU75" s="974"/>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544</v>
      </c>
      <c r="C76" s="971"/>
      <c r="D76" s="971"/>
      <c r="E76" s="971"/>
      <c r="F76" s="971"/>
      <c r="G76" s="971"/>
      <c r="H76" s="971"/>
      <c r="I76" s="971"/>
      <c r="J76" s="971"/>
      <c r="K76" s="971"/>
      <c r="L76" s="971"/>
      <c r="M76" s="971"/>
      <c r="N76" s="971"/>
      <c r="O76" s="971"/>
      <c r="P76" s="972"/>
      <c r="Q76" s="977">
        <v>4005</v>
      </c>
      <c r="R76" s="975"/>
      <c r="S76" s="975"/>
      <c r="T76" s="975"/>
      <c r="U76" s="976"/>
      <c r="V76" s="974">
        <v>3884</v>
      </c>
      <c r="W76" s="975"/>
      <c r="X76" s="975"/>
      <c r="Y76" s="975"/>
      <c r="Z76" s="976"/>
      <c r="AA76" s="974">
        <v>121</v>
      </c>
      <c r="AB76" s="975"/>
      <c r="AC76" s="975"/>
      <c r="AD76" s="975"/>
      <c r="AE76" s="976"/>
      <c r="AF76" s="974">
        <v>121</v>
      </c>
      <c r="AG76" s="975"/>
      <c r="AH76" s="975"/>
      <c r="AI76" s="975"/>
      <c r="AJ76" s="976"/>
      <c r="AK76" s="974">
        <v>165</v>
      </c>
      <c r="AL76" s="975"/>
      <c r="AM76" s="975"/>
      <c r="AN76" s="975"/>
      <c r="AO76" s="976"/>
      <c r="AP76" s="974" t="s">
        <v>546</v>
      </c>
      <c r="AQ76" s="975"/>
      <c r="AR76" s="975"/>
      <c r="AS76" s="975"/>
      <c r="AT76" s="976"/>
      <c r="AU76" s="974"/>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545</v>
      </c>
      <c r="C77" s="971"/>
      <c r="D77" s="971"/>
      <c r="E77" s="971"/>
      <c r="F77" s="971"/>
      <c r="G77" s="971"/>
      <c r="H77" s="971"/>
      <c r="I77" s="971"/>
      <c r="J77" s="971"/>
      <c r="K77" s="971"/>
      <c r="L77" s="971"/>
      <c r="M77" s="971"/>
      <c r="N77" s="971"/>
      <c r="O77" s="971"/>
      <c r="P77" s="972"/>
      <c r="Q77" s="973">
        <v>665317</v>
      </c>
      <c r="R77" s="967"/>
      <c r="S77" s="967"/>
      <c r="T77" s="967"/>
      <c r="U77" s="967"/>
      <c r="V77" s="967">
        <v>642459</v>
      </c>
      <c r="W77" s="967"/>
      <c r="X77" s="967"/>
      <c r="Y77" s="967"/>
      <c r="Z77" s="967"/>
      <c r="AA77" s="967">
        <v>22858</v>
      </c>
      <c r="AB77" s="967"/>
      <c r="AC77" s="967"/>
      <c r="AD77" s="967"/>
      <c r="AE77" s="967"/>
      <c r="AF77" s="967">
        <v>22858</v>
      </c>
      <c r="AG77" s="967"/>
      <c r="AH77" s="967"/>
      <c r="AI77" s="967"/>
      <c r="AJ77" s="967"/>
      <c r="AK77" s="967">
        <v>8586</v>
      </c>
      <c r="AL77" s="967"/>
      <c r="AM77" s="967"/>
      <c r="AN77" s="967"/>
      <c r="AO77" s="967"/>
      <c r="AP77" s="967" t="s">
        <v>546</v>
      </c>
      <c r="AQ77" s="967"/>
      <c r="AR77" s="967"/>
      <c r="AS77" s="967"/>
      <c r="AT77" s="967"/>
      <c r="AU77" s="974"/>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548</v>
      </c>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v>63</v>
      </c>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369</v>
      </c>
      <c r="B88" s="940" t="s">
        <v>395</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0" t="s">
        <v>396</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397</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398</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401</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402</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403</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404</v>
      </c>
      <c r="AB109" s="888"/>
      <c r="AC109" s="888"/>
      <c r="AD109" s="888"/>
      <c r="AE109" s="889"/>
      <c r="AF109" s="890" t="s">
        <v>287</v>
      </c>
      <c r="AG109" s="888"/>
      <c r="AH109" s="888"/>
      <c r="AI109" s="888"/>
      <c r="AJ109" s="889"/>
      <c r="AK109" s="890" t="s">
        <v>286</v>
      </c>
      <c r="AL109" s="888"/>
      <c r="AM109" s="888"/>
      <c r="AN109" s="888"/>
      <c r="AO109" s="889"/>
      <c r="AP109" s="890" t="s">
        <v>405</v>
      </c>
      <c r="AQ109" s="888"/>
      <c r="AR109" s="888"/>
      <c r="AS109" s="888"/>
      <c r="AT109" s="919"/>
      <c r="AU109" s="887" t="s">
        <v>403</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404</v>
      </c>
      <c r="BR109" s="888"/>
      <c r="BS109" s="888"/>
      <c r="BT109" s="888"/>
      <c r="BU109" s="889"/>
      <c r="BV109" s="890" t="s">
        <v>287</v>
      </c>
      <c r="BW109" s="888"/>
      <c r="BX109" s="888"/>
      <c r="BY109" s="888"/>
      <c r="BZ109" s="889"/>
      <c r="CA109" s="890" t="s">
        <v>286</v>
      </c>
      <c r="CB109" s="888"/>
      <c r="CC109" s="888"/>
      <c r="CD109" s="888"/>
      <c r="CE109" s="889"/>
      <c r="CF109" s="928" t="s">
        <v>405</v>
      </c>
      <c r="CG109" s="928"/>
      <c r="CH109" s="928"/>
      <c r="CI109" s="928"/>
      <c r="CJ109" s="928"/>
      <c r="CK109" s="890" t="s">
        <v>406</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404</v>
      </c>
      <c r="DH109" s="888"/>
      <c r="DI109" s="888"/>
      <c r="DJ109" s="888"/>
      <c r="DK109" s="889"/>
      <c r="DL109" s="890" t="s">
        <v>287</v>
      </c>
      <c r="DM109" s="888"/>
      <c r="DN109" s="888"/>
      <c r="DO109" s="888"/>
      <c r="DP109" s="889"/>
      <c r="DQ109" s="890" t="s">
        <v>286</v>
      </c>
      <c r="DR109" s="888"/>
      <c r="DS109" s="888"/>
      <c r="DT109" s="888"/>
      <c r="DU109" s="889"/>
      <c r="DV109" s="890" t="s">
        <v>405</v>
      </c>
      <c r="DW109" s="888"/>
      <c r="DX109" s="888"/>
      <c r="DY109" s="888"/>
      <c r="DZ109" s="919"/>
    </row>
    <row r="110" spans="1:131" s="197" customFormat="1" ht="26.25" customHeight="1">
      <c r="A110" s="757" t="s">
        <v>407</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1046469</v>
      </c>
      <c r="AB110" s="873"/>
      <c r="AC110" s="873"/>
      <c r="AD110" s="873"/>
      <c r="AE110" s="874"/>
      <c r="AF110" s="875">
        <v>1084081</v>
      </c>
      <c r="AG110" s="873"/>
      <c r="AH110" s="873"/>
      <c r="AI110" s="873"/>
      <c r="AJ110" s="874"/>
      <c r="AK110" s="875">
        <v>1103593</v>
      </c>
      <c r="AL110" s="873"/>
      <c r="AM110" s="873"/>
      <c r="AN110" s="873"/>
      <c r="AO110" s="874"/>
      <c r="AP110" s="876">
        <v>28</v>
      </c>
      <c r="AQ110" s="877"/>
      <c r="AR110" s="877"/>
      <c r="AS110" s="877"/>
      <c r="AT110" s="878"/>
      <c r="AU110" s="920" t="s">
        <v>61</v>
      </c>
      <c r="AV110" s="921"/>
      <c r="AW110" s="921"/>
      <c r="AX110" s="921"/>
      <c r="AY110" s="922"/>
      <c r="AZ110" s="816" t="s">
        <v>408</v>
      </c>
      <c r="BA110" s="758"/>
      <c r="BB110" s="758"/>
      <c r="BC110" s="758"/>
      <c r="BD110" s="758"/>
      <c r="BE110" s="758"/>
      <c r="BF110" s="758"/>
      <c r="BG110" s="758"/>
      <c r="BH110" s="758"/>
      <c r="BI110" s="758"/>
      <c r="BJ110" s="758"/>
      <c r="BK110" s="758"/>
      <c r="BL110" s="758"/>
      <c r="BM110" s="758"/>
      <c r="BN110" s="758"/>
      <c r="BO110" s="758"/>
      <c r="BP110" s="759"/>
      <c r="BQ110" s="799">
        <v>10515964</v>
      </c>
      <c r="BR110" s="800"/>
      <c r="BS110" s="800"/>
      <c r="BT110" s="800"/>
      <c r="BU110" s="800"/>
      <c r="BV110" s="800">
        <v>10428218</v>
      </c>
      <c r="BW110" s="800"/>
      <c r="BX110" s="800"/>
      <c r="BY110" s="800"/>
      <c r="BZ110" s="800"/>
      <c r="CA110" s="800">
        <v>10027642</v>
      </c>
      <c r="CB110" s="800"/>
      <c r="CC110" s="800"/>
      <c r="CD110" s="800"/>
      <c r="CE110" s="800"/>
      <c r="CF110" s="861">
        <v>254.6</v>
      </c>
      <c r="CG110" s="862"/>
      <c r="CH110" s="862"/>
      <c r="CI110" s="862"/>
      <c r="CJ110" s="862"/>
      <c r="CK110" s="916" t="s">
        <v>409</v>
      </c>
      <c r="CL110" s="864"/>
      <c r="CM110" s="869" t="s">
        <v>410</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c r="A111" s="778" t="s">
        <v>411</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412</v>
      </c>
      <c r="BA111" s="768"/>
      <c r="BB111" s="768"/>
      <c r="BC111" s="768"/>
      <c r="BD111" s="768"/>
      <c r="BE111" s="768"/>
      <c r="BF111" s="768"/>
      <c r="BG111" s="768"/>
      <c r="BH111" s="768"/>
      <c r="BI111" s="768"/>
      <c r="BJ111" s="768"/>
      <c r="BK111" s="768"/>
      <c r="BL111" s="768"/>
      <c r="BM111" s="768"/>
      <c r="BN111" s="768"/>
      <c r="BO111" s="768"/>
      <c r="BP111" s="769"/>
      <c r="BQ111" s="770" t="s">
        <v>111</v>
      </c>
      <c r="BR111" s="771"/>
      <c r="BS111" s="771"/>
      <c r="BT111" s="771"/>
      <c r="BU111" s="771"/>
      <c r="BV111" s="771" t="s">
        <v>111</v>
      </c>
      <c r="BW111" s="771"/>
      <c r="BX111" s="771"/>
      <c r="BY111" s="771"/>
      <c r="BZ111" s="771"/>
      <c r="CA111" s="771" t="s">
        <v>111</v>
      </c>
      <c r="CB111" s="771"/>
      <c r="CC111" s="771"/>
      <c r="CD111" s="771"/>
      <c r="CE111" s="771"/>
      <c r="CF111" s="848" t="s">
        <v>111</v>
      </c>
      <c r="CG111" s="849"/>
      <c r="CH111" s="849"/>
      <c r="CI111" s="849"/>
      <c r="CJ111" s="849"/>
      <c r="CK111" s="917"/>
      <c r="CL111" s="866"/>
      <c r="CM111" s="803" t="s">
        <v>413</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c r="A112" s="902" t="s">
        <v>414</v>
      </c>
      <c r="B112" s="903"/>
      <c r="C112" s="768" t="s">
        <v>415</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416</v>
      </c>
      <c r="BA112" s="768"/>
      <c r="BB112" s="768"/>
      <c r="BC112" s="768"/>
      <c r="BD112" s="768"/>
      <c r="BE112" s="768"/>
      <c r="BF112" s="768"/>
      <c r="BG112" s="768"/>
      <c r="BH112" s="768"/>
      <c r="BI112" s="768"/>
      <c r="BJ112" s="768"/>
      <c r="BK112" s="768"/>
      <c r="BL112" s="768"/>
      <c r="BM112" s="768"/>
      <c r="BN112" s="768"/>
      <c r="BO112" s="768"/>
      <c r="BP112" s="769"/>
      <c r="BQ112" s="770">
        <v>10969393</v>
      </c>
      <c r="BR112" s="771"/>
      <c r="BS112" s="771"/>
      <c r="BT112" s="771"/>
      <c r="BU112" s="771"/>
      <c r="BV112" s="771">
        <v>10682402</v>
      </c>
      <c r="BW112" s="771"/>
      <c r="BX112" s="771"/>
      <c r="BY112" s="771"/>
      <c r="BZ112" s="771"/>
      <c r="CA112" s="771">
        <v>9946255</v>
      </c>
      <c r="CB112" s="771"/>
      <c r="CC112" s="771"/>
      <c r="CD112" s="771"/>
      <c r="CE112" s="771"/>
      <c r="CF112" s="848">
        <v>252.5</v>
      </c>
      <c r="CG112" s="849"/>
      <c r="CH112" s="849"/>
      <c r="CI112" s="849"/>
      <c r="CJ112" s="849"/>
      <c r="CK112" s="917"/>
      <c r="CL112" s="866"/>
      <c r="CM112" s="803" t="s">
        <v>417</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c r="A113" s="904"/>
      <c r="B113" s="905"/>
      <c r="C113" s="768" t="s">
        <v>418</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497669</v>
      </c>
      <c r="AB113" s="909"/>
      <c r="AC113" s="909"/>
      <c r="AD113" s="909"/>
      <c r="AE113" s="910"/>
      <c r="AF113" s="911">
        <v>562932</v>
      </c>
      <c r="AG113" s="909"/>
      <c r="AH113" s="909"/>
      <c r="AI113" s="909"/>
      <c r="AJ113" s="910"/>
      <c r="AK113" s="911">
        <v>602399</v>
      </c>
      <c r="AL113" s="909"/>
      <c r="AM113" s="909"/>
      <c r="AN113" s="909"/>
      <c r="AO113" s="910"/>
      <c r="AP113" s="912">
        <v>15.3</v>
      </c>
      <c r="AQ113" s="913"/>
      <c r="AR113" s="913"/>
      <c r="AS113" s="913"/>
      <c r="AT113" s="914"/>
      <c r="AU113" s="923"/>
      <c r="AV113" s="924"/>
      <c r="AW113" s="924"/>
      <c r="AX113" s="924"/>
      <c r="AY113" s="925"/>
      <c r="AZ113" s="767" t="s">
        <v>419</v>
      </c>
      <c r="BA113" s="768"/>
      <c r="BB113" s="768"/>
      <c r="BC113" s="768"/>
      <c r="BD113" s="768"/>
      <c r="BE113" s="768"/>
      <c r="BF113" s="768"/>
      <c r="BG113" s="768"/>
      <c r="BH113" s="768"/>
      <c r="BI113" s="768"/>
      <c r="BJ113" s="768"/>
      <c r="BK113" s="768"/>
      <c r="BL113" s="768"/>
      <c r="BM113" s="768"/>
      <c r="BN113" s="768"/>
      <c r="BO113" s="768"/>
      <c r="BP113" s="769"/>
      <c r="BQ113" s="770">
        <v>3240991</v>
      </c>
      <c r="BR113" s="771"/>
      <c r="BS113" s="771"/>
      <c r="BT113" s="771"/>
      <c r="BU113" s="771"/>
      <c r="BV113" s="771">
        <v>3118901</v>
      </c>
      <c r="BW113" s="771"/>
      <c r="BX113" s="771"/>
      <c r="BY113" s="771"/>
      <c r="BZ113" s="771"/>
      <c r="CA113" s="771">
        <v>2916152</v>
      </c>
      <c r="CB113" s="771"/>
      <c r="CC113" s="771"/>
      <c r="CD113" s="771"/>
      <c r="CE113" s="771"/>
      <c r="CF113" s="848">
        <v>74</v>
      </c>
      <c r="CG113" s="849"/>
      <c r="CH113" s="849"/>
      <c r="CI113" s="849"/>
      <c r="CJ113" s="849"/>
      <c r="CK113" s="917"/>
      <c r="CL113" s="866"/>
      <c r="CM113" s="803" t="s">
        <v>420</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c r="A114" s="904"/>
      <c r="B114" s="905"/>
      <c r="C114" s="768" t="s">
        <v>421</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205432</v>
      </c>
      <c r="AB114" s="784"/>
      <c r="AC114" s="784"/>
      <c r="AD114" s="784"/>
      <c r="AE114" s="785"/>
      <c r="AF114" s="786">
        <v>210261</v>
      </c>
      <c r="AG114" s="784"/>
      <c r="AH114" s="784"/>
      <c r="AI114" s="784"/>
      <c r="AJ114" s="785"/>
      <c r="AK114" s="786">
        <v>201302</v>
      </c>
      <c r="AL114" s="784"/>
      <c r="AM114" s="784"/>
      <c r="AN114" s="784"/>
      <c r="AO114" s="785"/>
      <c r="AP114" s="754">
        <v>5.0999999999999996</v>
      </c>
      <c r="AQ114" s="755"/>
      <c r="AR114" s="755"/>
      <c r="AS114" s="755"/>
      <c r="AT114" s="756"/>
      <c r="AU114" s="923"/>
      <c r="AV114" s="924"/>
      <c r="AW114" s="924"/>
      <c r="AX114" s="924"/>
      <c r="AY114" s="925"/>
      <c r="AZ114" s="767" t="s">
        <v>422</v>
      </c>
      <c r="BA114" s="768"/>
      <c r="BB114" s="768"/>
      <c r="BC114" s="768"/>
      <c r="BD114" s="768"/>
      <c r="BE114" s="768"/>
      <c r="BF114" s="768"/>
      <c r="BG114" s="768"/>
      <c r="BH114" s="768"/>
      <c r="BI114" s="768"/>
      <c r="BJ114" s="768"/>
      <c r="BK114" s="768"/>
      <c r="BL114" s="768"/>
      <c r="BM114" s="768"/>
      <c r="BN114" s="768"/>
      <c r="BO114" s="768"/>
      <c r="BP114" s="769"/>
      <c r="BQ114" s="770">
        <v>1424989</v>
      </c>
      <c r="BR114" s="771"/>
      <c r="BS114" s="771"/>
      <c r="BT114" s="771"/>
      <c r="BU114" s="771"/>
      <c r="BV114" s="771">
        <v>1366390</v>
      </c>
      <c r="BW114" s="771"/>
      <c r="BX114" s="771"/>
      <c r="BY114" s="771"/>
      <c r="BZ114" s="771"/>
      <c r="CA114" s="771">
        <v>1239236</v>
      </c>
      <c r="CB114" s="771"/>
      <c r="CC114" s="771"/>
      <c r="CD114" s="771"/>
      <c r="CE114" s="771"/>
      <c r="CF114" s="848">
        <v>31.5</v>
      </c>
      <c r="CG114" s="849"/>
      <c r="CH114" s="849"/>
      <c r="CI114" s="849"/>
      <c r="CJ114" s="849"/>
      <c r="CK114" s="917"/>
      <c r="CL114" s="866"/>
      <c r="CM114" s="803" t="s">
        <v>423</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c r="A115" s="904"/>
      <c r="B115" s="905"/>
      <c r="C115" s="768" t="s">
        <v>424</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111</v>
      </c>
      <c r="AB115" s="909"/>
      <c r="AC115" s="909"/>
      <c r="AD115" s="909"/>
      <c r="AE115" s="910"/>
      <c r="AF115" s="911" t="s">
        <v>111</v>
      </c>
      <c r="AG115" s="909"/>
      <c r="AH115" s="909"/>
      <c r="AI115" s="909"/>
      <c r="AJ115" s="910"/>
      <c r="AK115" s="911" t="s">
        <v>111</v>
      </c>
      <c r="AL115" s="909"/>
      <c r="AM115" s="909"/>
      <c r="AN115" s="909"/>
      <c r="AO115" s="910"/>
      <c r="AP115" s="912" t="s">
        <v>111</v>
      </c>
      <c r="AQ115" s="913"/>
      <c r="AR115" s="913"/>
      <c r="AS115" s="913"/>
      <c r="AT115" s="914"/>
      <c r="AU115" s="923"/>
      <c r="AV115" s="924"/>
      <c r="AW115" s="924"/>
      <c r="AX115" s="924"/>
      <c r="AY115" s="925"/>
      <c r="AZ115" s="767" t="s">
        <v>425</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426</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c r="A116" s="906"/>
      <c r="B116" s="907"/>
      <c r="C116" s="846" t="s">
        <v>427</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114</v>
      </c>
      <c r="AB116" s="784"/>
      <c r="AC116" s="784"/>
      <c r="AD116" s="784"/>
      <c r="AE116" s="785"/>
      <c r="AF116" s="786">
        <v>239</v>
      </c>
      <c r="AG116" s="784"/>
      <c r="AH116" s="784"/>
      <c r="AI116" s="784"/>
      <c r="AJ116" s="785"/>
      <c r="AK116" s="786">
        <v>258</v>
      </c>
      <c r="AL116" s="784"/>
      <c r="AM116" s="784"/>
      <c r="AN116" s="784"/>
      <c r="AO116" s="785"/>
      <c r="AP116" s="754">
        <v>0</v>
      </c>
      <c r="AQ116" s="755"/>
      <c r="AR116" s="755"/>
      <c r="AS116" s="755"/>
      <c r="AT116" s="756"/>
      <c r="AU116" s="923"/>
      <c r="AV116" s="924"/>
      <c r="AW116" s="924"/>
      <c r="AX116" s="924"/>
      <c r="AY116" s="925"/>
      <c r="AZ116" s="767" t="s">
        <v>428</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429</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430</v>
      </c>
      <c r="Z117" s="889"/>
      <c r="AA117" s="894">
        <v>1749684</v>
      </c>
      <c r="AB117" s="895"/>
      <c r="AC117" s="895"/>
      <c r="AD117" s="895"/>
      <c r="AE117" s="896"/>
      <c r="AF117" s="898">
        <v>1857513</v>
      </c>
      <c r="AG117" s="895"/>
      <c r="AH117" s="895"/>
      <c r="AI117" s="895"/>
      <c r="AJ117" s="896"/>
      <c r="AK117" s="898">
        <v>1907552</v>
      </c>
      <c r="AL117" s="895"/>
      <c r="AM117" s="895"/>
      <c r="AN117" s="895"/>
      <c r="AO117" s="896"/>
      <c r="AP117" s="899"/>
      <c r="AQ117" s="900"/>
      <c r="AR117" s="900"/>
      <c r="AS117" s="900"/>
      <c r="AT117" s="901"/>
      <c r="AU117" s="923"/>
      <c r="AV117" s="924"/>
      <c r="AW117" s="924"/>
      <c r="AX117" s="924"/>
      <c r="AY117" s="925"/>
      <c r="AZ117" s="845" t="s">
        <v>431</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432</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c r="A118" s="887" t="s">
        <v>406</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404</v>
      </c>
      <c r="AB118" s="888"/>
      <c r="AC118" s="888"/>
      <c r="AD118" s="888"/>
      <c r="AE118" s="889"/>
      <c r="AF118" s="890" t="s">
        <v>287</v>
      </c>
      <c r="AG118" s="888"/>
      <c r="AH118" s="888"/>
      <c r="AI118" s="888"/>
      <c r="AJ118" s="889"/>
      <c r="AK118" s="890" t="s">
        <v>286</v>
      </c>
      <c r="AL118" s="888"/>
      <c r="AM118" s="888"/>
      <c r="AN118" s="888"/>
      <c r="AO118" s="889"/>
      <c r="AP118" s="891" t="s">
        <v>405</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433</v>
      </c>
      <c r="BP118" s="838"/>
      <c r="BQ118" s="857">
        <v>26151337</v>
      </c>
      <c r="BR118" s="858"/>
      <c r="BS118" s="858"/>
      <c r="BT118" s="858"/>
      <c r="BU118" s="858"/>
      <c r="BV118" s="858">
        <v>25595911</v>
      </c>
      <c r="BW118" s="858"/>
      <c r="BX118" s="858"/>
      <c r="BY118" s="858"/>
      <c r="BZ118" s="858"/>
      <c r="CA118" s="858">
        <v>24129285</v>
      </c>
      <c r="CB118" s="858"/>
      <c r="CC118" s="858"/>
      <c r="CD118" s="858"/>
      <c r="CE118" s="858"/>
      <c r="CF118" s="743"/>
      <c r="CG118" s="744"/>
      <c r="CH118" s="744"/>
      <c r="CI118" s="744"/>
      <c r="CJ118" s="841"/>
      <c r="CK118" s="917"/>
      <c r="CL118" s="866"/>
      <c r="CM118" s="803" t="s">
        <v>434</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c r="A119" s="863" t="s">
        <v>409</v>
      </c>
      <c r="B119" s="864"/>
      <c r="C119" s="869" t="s">
        <v>410</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435</v>
      </c>
      <c r="AV119" s="880"/>
      <c r="AW119" s="880"/>
      <c r="AX119" s="880"/>
      <c r="AY119" s="881"/>
      <c r="AZ119" s="816" t="s">
        <v>436</v>
      </c>
      <c r="BA119" s="758"/>
      <c r="BB119" s="758"/>
      <c r="BC119" s="758"/>
      <c r="BD119" s="758"/>
      <c r="BE119" s="758"/>
      <c r="BF119" s="758"/>
      <c r="BG119" s="758"/>
      <c r="BH119" s="758"/>
      <c r="BI119" s="758"/>
      <c r="BJ119" s="758"/>
      <c r="BK119" s="758"/>
      <c r="BL119" s="758"/>
      <c r="BM119" s="758"/>
      <c r="BN119" s="758"/>
      <c r="BO119" s="758"/>
      <c r="BP119" s="759"/>
      <c r="BQ119" s="799">
        <v>775653</v>
      </c>
      <c r="BR119" s="800"/>
      <c r="BS119" s="800"/>
      <c r="BT119" s="800"/>
      <c r="BU119" s="800"/>
      <c r="BV119" s="800">
        <v>907711</v>
      </c>
      <c r="BW119" s="800"/>
      <c r="BX119" s="800"/>
      <c r="BY119" s="800"/>
      <c r="BZ119" s="800"/>
      <c r="CA119" s="800">
        <v>692826</v>
      </c>
      <c r="CB119" s="800"/>
      <c r="CC119" s="800"/>
      <c r="CD119" s="800"/>
      <c r="CE119" s="800"/>
      <c r="CF119" s="861">
        <v>17.600000000000001</v>
      </c>
      <c r="CG119" s="862"/>
      <c r="CH119" s="862"/>
      <c r="CI119" s="862"/>
      <c r="CJ119" s="862"/>
      <c r="CK119" s="918"/>
      <c r="CL119" s="868"/>
      <c r="CM119" s="825" t="s">
        <v>437</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c r="A120" s="865"/>
      <c r="B120" s="866"/>
      <c r="C120" s="803" t="s">
        <v>413</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438</v>
      </c>
      <c r="BA120" s="768"/>
      <c r="BB120" s="768"/>
      <c r="BC120" s="768"/>
      <c r="BD120" s="768"/>
      <c r="BE120" s="768"/>
      <c r="BF120" s="768"/>
      <c r="BG120" s="768"/>
      <c r="BH120" s="768"/>
      <c r="BI120" s="768"/>
      <c r="BJ120" s="768"/>
      <c r="BK120" s="768"/>
      <c r="BL120" s="768"/>
      <c r="BM120" s="768"/>
      <c r="BN120" s="768"/>
      <c r="BO120" s="768"/>
      <c r="BP120" s="769"/>
      <c r="BQ120" s="770">
        <v>2444921</v>
      </c>
      <c r="BR120" s="771"/>
      <c r="BS120" s="771"/>
      <c r="BT120" s="771"/>
      <c r="BU120" s="771"/>
      <c r="BV120" s="771">
        <v>2210339</v>
      </c>
      <c r="BW120" s="771"/>
      <c r="BX120" s="771"/>
      <c r="BY120" s="771"/>
      <c r="BZ120" s="771"/>
      <c r="CA120" s="771">
        <v>2031769</v>
      </c>
      <c r="CB120" s="771"/>
      <c r="CC120" s="771"/>
      <c r="CD120" s="771"/>
      <c r="CE120" s="771"/>
      <c r="CF120" s="848">
        <v>51.6</v>
      </c>
      <c r="CG120" s="849"/>
      <c r="CH120" s="849"/>
      <c r="CI120" s="849"/>
      <c r="CJ120" s="849"/>
      <c r="CK120" s="850" t="s">
        <v>439</v>
      </c>
      <c r="CL120" s="810"/>
      <c r="CM120" s="810"/>
      <c r="CN120" s="810"/>
      <c r="CO120" s="811"/>
      <c r="CP120" s="854" t="s">
        <v>388</v>
      </c>
      <c r="CQ120" s="855"/>
      <c r="CR120" s="855"/>
      <c r="CS120" s="855"/>
      <c r="CT120" s="855"/>
      <c r="CU120" s="855"/>
      <c r="CV120" s="855"/>
      <c r="CW120" s="855"/>
      <c r="CX120" s="855"/>
      <c r="CY120" s="855"/>
      <c r="CZ120" s="855"/>
      <c r="DA120" s="855"/>
      <c r="DB120" s="855"/>
      <c r="DC120" s="855"/>
      <c r="DD120" s="855"/>
      <c r="DE120" s="855"/>
      <c r="DF120" s="856"/>
      <c r="DG120" s="799">
        <v>7536988</v>
      </c>
      <c r="DH120" s="800"/>
      <c r="DI120" s="800"/>
      <c r="DJ120" s="800"/>
      <c r="DK120" s="800"/>
      <c r="DL120" s="800">
        <v>7339566</v>
      </c>
      <c r="DM120" s="800"/>
      <c r="DN120" s="800"/>
      <c r="DO120" s="800"/>
      <c r="DP120" s="800"/>
      <c r="DQ120" s="800">
        <v>7192131</v>
      </c>
      <c r="DR120" s="800"/>
      <c r="DS120" s="800"/>
      <c r="DT120" s="800"/>
      <c r="DU120" s="800"/>
      <c r="DV120" s="801">
        <v>182.6</v>
      </c>
      <c r="DW120" s="801"/>
      <c r="DX120" s="801"/>
      <c r="DY120" s="801"/>
      <c r="DZ120" s="802"/>
    </row>
    <row r="121" spans="1:130" s="197" customFormat="1" ht="26.25" customHeight="1">
      <c r="A121" s="865"/>
      <c r="B121" s="866"/>
      <c r="C121" s="842" t="s">
        <v>440</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441</v>
      </c>
      <c r="BA121" s="846"/>
      <c r="BB121" s="846"/>
      <c r="BC121" s="846"/>
      <c r="BD121" s="846"/>
      <c r="BE121" s="846"/>
      <c r="BF121" s="846"/>
      <c r="BG121" s="846"/>
      <c r="BH121" s="846"/>
      <c r="BI121" s="846"/>
      <c r="BJ121" s="846"/>
      <c r="BK121" s="846"/>
      <c r="BL121" s="846"/>
      <c r="BM121" s="846"/>
      <c r="BN121" s="846"/>
      <c r="BO121" s="846"/>
      <c r="BP121" s="847"/>
      <c r="BQ121" s="857">
        <v>12318749</v>
      </c>
      <c r="BR121" s="858"/>
      <c r="BS121" s="858"/>
      <c r="BT121" s="858"/>
      <c r="BU121" s="858"/>
      <c r="BV121" s="858">
        <v>12285418</v>
      </c>
      <c r="BW121" s="858"/>
      <c r="BX121" s="858"/>
      <c r="BY121" s="858"/>
      <c r="BZ121" s="858"/>
      <c r="CA121" s="858">
        <v>12003358</v>
      </c>
      <c r="CB121" s="858"/>
      <c r="CC121" s="858"/>
      <c r="CD121" s="858"/>
      <c r="CE121" s="858"/>
      <c r="CF121" s="859">
        <v>304.8</v>
      </c>
      <c r="CG121" s="860"/>
      <c r="CH121" s="860"/>
      <c r="CI121" s="860"/>
      <c r="CJ121" s="860"/>
      <c r="CK121" s="851"/>
      <c r="CL121" s="812"/>
      <c r="CM121" s="812"/>
      <c r="CN121" s="812"/>
      <c r="CO121" s="813"/>
      <c r="CP121" s="828" t="s">
        <v>389</v>
      </c>
      <c r="CQ121" s="829"/>
      <c r="CR121" s="829"/>
      <c r="CS121" s="829"/>
      <c r="CT121" s="829"/>
      <c r="CU121" s="829"/>
      <c r="CV121" s="829"/>
      <c r="CW121" s="829"/>
      <c r="CX121" s="829"/>
      <c r="CY121" s="829"/>
      <c r="CZ121" s="829"/>
      <c r="DA121" s="829"/>
      <c r="DB121" s="829"/>
      <c r="DC121" s="829"/>
      <c r="DD121" s="829"/>
      <c r="DE121" s="829"/>
      <c r="DF121" s="830"/>
      <c r="DG121" s="770">
        <v>3100864</v>
      </c>
      <c r="DH121" s="771"/>
      <c r="DI121" s="771"/>
      <c r="DJ121" s="771"/>
      <c r="DK121" s="771"/>
      <c r="DL121" s="771">
        <v>2965328</v>
      </c>
      <c r="DM121" s="771"/>
      <c r="DN121" s="771"/>
      <c r="DO121" s="771"/>
      <c r="DP121" s="771"/>
      <c r="DQ121" s="771">
        <v>2380760</v>
      </c>
      <c r="DR121" s="771"/>
      <c r="DS121" s="771"/>
      <c r="DT121" s="771"/>
      <c r="DU121" s="771"/>
      <c r="DV121" s="823">
        <v>60.4</v>
      </c>
      <c r="DW121" s="823"/>
      <c r="DX121" s="823"/>
      <c r="DY121" s="823"/>
      <c r="DZ121" s="824"/>
    </row>
    <row r="122" spans="1:130" s="197" customFormat="1" ht="26.25" customHeight="1">
      <c r="A122" s="865"/>
      <c r="B122" s="866"/>
      <c r="C122" s="803" t="s">
        <v>423</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442</v>
      </c>
      <c r="BP122" s="838"/>
      <c r="BQ122" s="839">
        <v>15539323</v>
      </c>
      <c r="BR122" s="840"/>
      <c r="BS122" s="840"/>
      <c r="BT122" s="840"/>
      <c r="BU122" s="840"/>
      <c r="BV122" s="840">
        <v>15403468</v>
      </c>
      <c r="BW122" s="840"/>
      <c r="BX122" s="840"/>
      <c r="BY122" s="840"/>
      <c r="BZ122" s="840"/>
      <c r="CA122" s="840">
        <v>14727953</v>
      </c>
      <c r="CB122" s="840"/>
      <c r="CC122" s="840"/>
      <c r="CD122" s="840"/>
      <c r="CE122" s="840"/>
      <c r="CF122" s="743"/>
      <c r="CG122" s="744"/>
      <c r="CH122" s="744"/>
      <c r="CI122" s="744"/>
      <c r="CJ122" s="841"/>
      <c r="CK122" s="851"/>
      <c r="CL122" s="812"/>
      <c r="CM122" s="812"/>
      <c r="CN122" s="812"/>
      <c r="CO122" s="813"/>
      <c r="CP122" s="828" t="s">
        <v>386</v>
      </c>
      <c r="CQ122" s="829"/>
      <c r="CR122" s="829"/>
      <c r="CS122" s="829"/>
      <c r="CT122" s="829"/>
      <c r="CU122" s="829"/>
      <c r="CV122" s="829"/>
      <c r="CW122" s="829"/>
      <c r="CX122" s="829"/>
      <c r="CY122" s="829"/>
      <c r="CZ122" s="829"/>
      <c r="DA122" s="829"/>
      <c r="DB122" s="829"/>
      <c r="DC122" s="829"/>
      <c r="DD122" s="829"/>
      <c r="DE122" s="829"/>
      <c r="DF122" s="830"/>
      <c r="DG122" s="770">
        <v>258876</v>
      </c>
      <c r="DH122" s="771"/>
      <c r="DI122" s="771"/>
      <c r="DJ122" s="771"/>
      <c r="DK122" s="771"/>
      <c r="DL122" s="771">
        <v>281685</v>
      </c>
      <c r="DM122" s="771"/>
      <c r="DN122" s="771"/>
      <c r="DO122" s="771"/>
      <c r="DP122" s="771"/>
      <c r="DQ122" s="771">
        <v>278099</v>
      </c>
      <c r="DR122" s="771"/>
      <c r="DS122" s="771"/>
      <c r="DT122" s="771"/>
      <c r="DU122" s="771"/>
      <c r="DV122" s="823">
        <v>7.1</v>
      </c>
      <c r="DW122" s="823"/>
      <c r="DX122" s="823"/>
      <c r="DY122" s="823"/>
      <c r="DZ122" s="824"/>
    </row>
    <row r="123" spans="1:130" s="197" customFormat="1" ht="26.25" customHeight="1" thickBot="1">
      <c r="A123" s="865"/>
      <c r="B123" s="866"/>
      <c r="C123" s="803" t="s">
        <v>429</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443</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269.3</v>
      </c>
      <c r="BR123" s="832"/>
      <c r="BS123" s="832"/>
      <c r="BT123" s="832"/>
      <c r="BU123" s="832"/>
      <c r="BV123" s="832">
        <v>257.5</v>
      </c>
      <c r="BW123" s="832"/>
      <c r="BX123" s="832"/>
      <c r="BY123" s="832"/>
      <c r="BZ123" s="832"/>
      <c r="CA123" s="832">
        <v>238.6</v>
      </c>
      <c r="CB123" s="832"/>
      <c r="CC123" s="832"/>
      <c r="CD123" s="832"/>
      <c r="CE123" s="832"/>
      <c r="CF123" s="730"/>
      <c r="CG123" s="731"/>
      <c r="CH123" s="731"/>
      <c r="CI123" s="731"/>
      <c r="CJ123" s="833"/>
      <c r="CK123" s="851"/>
      <c r="CL123" s="812"/>
      <c r="CM123" s="812"/>
      <c r="CN123" s="812"/>
      <c r="CO123" s="813"/>
      <c r="CP123" s="828" t="s">
        <v>384</v>
      </c>
      <c r="CQ123" s="829"/>
      <c r="CR123" s="829"/>
      <c r="CS123" s="829"/>
      <c r="CT123" s="829"/>
      <c r="CU123" s="829"/>
      <c r="CV123" s="829"/>
      <c r="CW123" s="829"/>
      <c r="CX123" s="829"/>
      <c r="CY123" s="829"/>
      <c r="CZ123" s="829"/>
      <c r="DA123" s="829"/>
      <c r="DB123" s="829"/>
      <c r="DC123" s="829"/>
      <c r="DD123" s="829"/>
      <c r="DE123" s="829"/>
      <c r="DF123" s="830"/>
      <c r="DG123" s="783">
        <v>72665</v>
      </c>
      <c r="DH123" s="784"/>
      <c r="DI123" s="784"/>
      <c r="DJ123" s="784"/>
      <c r="DK123" s="785"/>
      <c r="DL123" s="786">
        <v>95823</v>
      </c>
      <c r="DM123" s="784"/>
      <c r="DN123" s="784"/>
      <c r="DO123" s="784"/>
      <c r="DP123" s="785"/>
      <c r="DQ123" s="786">
        <v>95265</v>
      </c>
      <c r="DR123" s="784"/>
      <c r="DS123" s="784"/>
      <c r="DT123" s="784"/>
      <c r="DU123" s="785"/>
      <c r="DV123" s="754">
        <v>2.4</v>
      </c>
      <c r="DW123" s="755"/>
      <c r="DX123" s="755"/>
      <c r="DY123" s="755"/>
      <c r="DZ123" s="756"/>
    </row>
    <row r="124" spans="1:130" s="197" customFormat="1" ht="26.25" customHeight="1">
      <c r="A124" s="865"/>
      <c r="B124" s="866"/>
      <c r="C124" s="803" t="s">
        <v>432</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444</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c r="A125" s="865"/>
      <c r="B125" s="866"/>
      <c r="C125" s="803" t="s">
        <v>434</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445</v>
      </c>
      <c r="CL125" s="810"/>
      <c r="CM125" s="810"/>
      <c r="CN125" s="810"/>
      <c r="CO125" s="811"/>
      <c r="CP125" s="816" t="s">
        <v>446</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c r="A126" s="865"/>
      <c r="B126" s="866"/>
      <c r="C126" s="803" t="s">
        <v>437</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447</v>
      </c>
      <c r="AY126" s="764"/>
      <c r="AZ126" s="764"/>
      <c r="BA126" s="764"/>
      <c r="BB126" s="764"/>
      <c r="BC126" s="764"/>
      <c r="BD126" s="764"/>
      <c r="BE126" s="765"/>
      <c r="BF126" s="763" t="s">
        <v>448</v>
      </c>
      <c r="BG126" s="764"/>
      <c r="BH126" s="764"/>
      <c r="BI126" s="764"/>
      <c r="BJ126" s="764"/>
      <c r="BK126" s="764"/>
      <c r="BL126" s="765"/>
      <c r="BM126" s="763" t="s">
        <v>449</v>
      </c>
      <c r="BN126" s="764"/>
      <c r="BO126" s="764"/>
      <c r="BP126" s="764"/>
      <c r="BQ126" s="764"/>
      <c r="BR126" s="764"/>
      <c r="BS126" s="765"/>
      <c r="BT126" s="763" t="s">
        <v>450</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451</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c r="A127" s="867"/>
      <c r="B127" s="868"/>
      <c r="C127" s="825" t="s">
        <v>452</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453</v>
      </c>
      <c r="AY127" s="758"/>
      <c r="AZ127" s="758"/>
      <c r="BA127" s="758"/>
      <c r="BB127" s="758"/>
      <c r="BC127" s="758"/>
      <c r="BD127" s="758"/>
      <c r="BE127" s="759"/>
      <c r="BF127" s="760" t="s">
        <v>111</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454</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c r="A128" s="795" t="s">
        <v>455</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456</v>
      </c>
      <c r="X128" s="797"/>
      <c r="Y128" s="797"/>
      <c r="Z128" s="798"/>
      <c r="AA128" s="723">
        <v>146545</v>
      </c>
      <c r="AB128" s="724"/>
      <c r="AC128" s="724"/>
      <c r="AD128" s="724"/>
      <c r="AE128" s="725"/>
      <c r="AF128" s="726">
        <v>148175</v>
      </c>
      <c r="AG128" s="724"/>
      <c r="AH128" s="724"/>
      <c r="AI128" s="724"/>
      <c r="AJ128" s="725"/>
      <c r="AK128" s="726">
        <v>146441</v>
      </c>
      <c r="AL128" s="724"/>
      <c r="AM128" s="724"/>
      <c r="AN128" s="724"/>
      <c r="AO128" s="725"/>
      <c r="AP128" s="727"/>
      <c r="AQ128" s="728"/>
      <c r="AR128" s="728"/>
      <c r="AS128" s="728"/>
      <c r="AT128" s="729"/>
      <c r="AU128" s="235"/>
      <c r="AV128" s="235"/>
      <c r="AW128" s="235"/>
      <c r="AX128" s="772" t="s">
        <v>457</v>
      </c>
      <c r="AY128" s="768"/>
      <c r="AZ128" s="768"/>
      <c r="BA128" s="768"/>
      <c r="BB128" s="768"/>
      <c r="BC128" s="768"/>
      <c r="BD128" s="768"/>
      <c r="BE128" s="769"/>
      <c r="BF128" s="790" t="s">
        <v>111</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458</v>
      </c>
      <c r="X129" s="781"/>
      <c r="Y129" s="781"/>
      <c r="Z129" s="782"/>
      <c r="AA129" s="783">
        <v>4883426</v>
      </c>
      <c r="AB129" s="784"/>
      <c r="AC129" s="784"/>
      <c r="AD129" s="784"/>
      <c r="AE129" s="785"/>
      <c r="AF129" s="786">
        <v>4936635</v>
      </c>
      <c r="AG129" s="784"/>
      <c r="AH129" s="784"/>
      <c r="AI129" s="784"/>
      <c r="AJ129" s="785"/>
      <c r="AK129" s="786">
        <v>4935760</v>
      </c>
      <c r="AL129" s="784"/>
      <c r="AM129" s="784"/>
      <c r="AN129" s="784"/>
      <c r="AO129" s="785"/>
      <c r="AP129" s="787"/>
      <c r="AQ129" s="788"/>
      <c r="AR129" s="788"/>
      <c r="AS129" s="788"/>
      <c r="AT129" s="789"/>
      <c r="AU129" s="235"/>
      <c r="AV129" s="235"/>
      <c r="AW129" s="235"/>
      <c r="AX129" s="772" t="s">
        <v>459</v>
      </c>
      <c r="AY129" s="768"/>
      <c r="AZ129" s="768"/>
      <c r="BA129" s="768"/>
      <c r="BB129" s="768"/>
      <c r="BC129" s="768"/>
      <c r="BD129" s="768"/>
      <c r="BE129" s="769"/>
      <c r="BF129" s="773">
        <v>18.100000000000001</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460</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461</v>
      </c>
      <c r="X130" s="781"/>
      <c r="Y130" s="781"/>
      <c r="Z130" s="782"/>
      <c r="AA130" s="783">
        <v>943467</v>
      </c>
      <c r="AB130" s="784"/>
      <c r="AC130" s="784"/>
      <c r="AD130" s="784"/>
      <c r="AE130" s="785"/>
      <c r="AF130" s="786">
        <v>979377</v>
      </c>
      <c r="AG130" s="784"/>
      <c r="AH130" s="784"/>
      <c r="AI130" s="784"/>
      <c r="AJ130" s="785"/>
      <c r="AK130" s="786">
        <v>997021</v>
      </c>
      <c r="AL130" s="784"/>
      <c r="AM130" s="784"/>
      <c r="AN130" s="784"/>
      <c r="AO130" s="785"/>
      <c r="AP130" s="787"/>
      <c r="AQ130" s="788"/>
      <c r="AR130" s="788"/>
      <c r="AS130" s="788"/>
      <c r="AT130" s="789"/>
      <c r="AU130" s="235"/>
      <c r="AV130" s="235"/>
      <c r="AW130" s="235"/>
      <c r="AX130" s="751" t="s">
        <v>462</v>
      </c>
      <c r="AY130" s="752"/>
      <c r="AZ130" s="752"/>
      <c r="BA130" s="752"/>
      <c r="BB130" s="752"/>
      <c r="BC130" s="752"/>
      <c r="BD130" s="752"/>
      <c r="BE130" s="753"/>
      <c r="BF130" s="705">
        <v>238.6</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463</v>
      </c>
      <c r="X131" s="714"/>
      <c r="Y131" s="714"/>
      <c r="Z131" s="715"/>
      <c r="AA131" s="716">
        <v>3939959</v>
      </c>
      <c r="AB131" s="717"/>
      <c r="AC131" s="717"/>
      <c r="AD131" s="717"/>
      <c r="AE131" s="718"/>
      <c r="AF131" s="719">
        <v>3957258</v>
      </c>
      <c r="AG131" s="717"/>
      <c r="AH131" s="717"/>
      <c r="AI131" s="717"/>
      <c r="AJ131" s="718"/>
      <c r="AK131" s="719">
        <v>3938739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464</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465</v>
      </c>
      <c r="W132" s="737"/>
      <c r="X132" s="737"/>
      <c r="Y132" s="737"/>
      <c r="Z132" s="738"/>
      <c r="AA132" s="739">
        <v>16.743118389999999</v>
      </c>
      <c r="AB132" s="740"/>
      <c r="AC132" s="740"/>
      <c r="AD132" s="740"/>
      <c r="AE132" s="741"/>
      <c r="AF132" s="742">
        <v>18.446131130000001</v>
      </c>
      <c r="AG132" s="740"/>
      <c r="AH132" s="740"/>
      <c r="AI132" s="740"/>
      <c r="AJ132" s="741"/>
      <c r="AK132" s="742">
        <v>19.39935599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466</v>
      </c>
      <c r="W133" s="746"/>
      <c r="X133" s="746"/>
      <c r="Y133" s="746"/>
      <c r="Z133" s="747"/>
      <c r="AA133" s="748">
        <v>16.100000000000001</v>
      </c>
      <c r="AB133" s="749"/>
      <c r="AC133" s="749"/>
      <c r="AD133" s="749"/>
      <c r="AE133" s="750"/>
      <c r="AF133" s="748">
        <v>17.100000000000001</v>
      </c>
      <c r="AG133" s="749"/>
      <c r="AH133" s="749"/>
      <c r="AI133" s="749"/>
      <c r="AJ133" s="750"/>
      <c r="AK133" s="748">
        <v>18.100000000000001</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9" scale="2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election activeCell="AC73" sqref="AC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0" workbookViewId="0">
      <selection activeCell="A11" sqref="A11"/>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9" t="s">
        <v>469</v>
      </c>
      <c r="L7" s="254"/>
      <c r="M7" s="255" t="s">
        <v>470</v>
      </c>
      <c r="N7" s="256"/>
    </row>
    <row r="8" spans="1:16">
      <c r="A8" s="248"/>
      <c r="B8" s="244"/>
      <c r="C8" s="244"/>
      <c r="D8" s="244"/>
      <c r="E8" s="244"/>
      <c r="F8" s="244"/>
      <c r="G8" s="257"/>
      <c r="H8" s="258"/>
      <c r="I8" s="258"/>
      <c r="J8" s="259"/>
      <c r="K8" s="1120"/>
      <c r="L8" s="260" t="s">
        <v>471</v>
      </c>
      <c r="M8" s="261" t="s">
        <v>472</v>
      </c>
      <c r="N8" s="262" t="s">
        <v>473</v>
      </c>
    </row>
    <row r="9" spans="1:16">
      <c r="A9" s="248"/>
      <c r="B9" s="244"/>
      <c r="C9" s="244"/>
      <c r="D9" s="244"/>
      <c r="E9" s="244"/>
      <c r="F9" s="244"/>
      <c r="G9" s="1133" t="s">
        <v>474</v>
      </c>
      <c r="H9" s="1134"/>
      <c r="I9" s="1134"/>
      <c r="J9" s="1135"/>
      <c r="K9" s="263">
        <v>1249649</v>
      </c>
      <c r="L9" s="264">
        <v>77358</v>
      </c>
      <c r="M9" s="265">
        <v>77799</v>
      </c>
      <c r="N9" s="266">
        <v>-0.6</v>
      </c>
    </row>
    <row r="10" spans="1:16">
      <c r="A10" s="248"/>
      <c r="B10" s="244"/>
      <c r="C10" s="244"/>
      <c r="D10" s="244"/>
      <c r="E10" s="244"/>
      <c r="F10" s="244"/>
      <c r="G10" s="1133" t="s">
        <v>475</v>
      </c>
      <c r="H10" s="1134"/>
      <c r="I10" s="1134"/>
      <c r="J10" s="1135"/>
      <c r="K10" s="267">
        <v>164231</v>
      </c>
      <c r="L10" s="268">
        <v>10167</v>
      </c>
      <c r="M10" s="269">
        <v>8141</v>
      </c>
      <c r="N10" s="270">
        <v>24.9</v>
      </c>
    </row>
    <row r="11" spans="1:16" ht="13.5" customHeight="1">
      <c r="A11" s="248"/>
      <c r="B11" s="244"/>
      <c r="C11" s="244"/>
      <c r="D11" s="244"/>
      <c r="E11" s="244"/>
      <c r="F11" s="244"/>
      <c r="G11" s="1133" t="s">
        <v>476</v>
      </c>
      <c r="H11" s="1134"/>
      <c r="I11" s="1134"/>
      <c r="J11" s="1135"/>
      <c r="K11" s="267">
        <v>19894</v>
      </c>
      <c r="L11" s="268">
        <v>1232</v>
      </c>
      <c r="M11" s="269">
        <v>11503</v>
      </c>
      <c r="N11" s="270">
        <v>-89.3</v>
      </c>
    </row>
    <row r="12" spans="1:16" ht="13.5" customHeight="1">
      <c r="A12" s="248"/>
      <c r="B12" s="244"/>
      <c r="C12" s="244"/>
      <c r="D12" s="244"/>
      <c r="E12" s="244"/>
      <c r="F12" s="244"/>
      <c r="G12" s="1133" t="s">
        <v>477</v>
      </c>
      <c r="H12" s="1134"/>
      <c r="I12" s="1134"/>
      <c r="J12" s="1135"/>
      <c r="K12" s="267" t="s">
        <v>478</v>
      </c>
      <c r="L12" s="268" t="s">
        <v>478</v>
      </c>
      <c r="M12" s="269">
        <v>578</v>
      </c>
      <c r="N12" s="270" t="s">
        <v>478</v>
      </c>
    </row>
    <row r="13" spans="1:16" ht="13.5" customHeight="1">
      <c r="A13" s="248"/>
      <c r="B13" s="244"/>
      <c r="C13" s="244"/>
      <c r="D13" s="244"/>
      <c r="E13" s="244"/>
      <c r="F13" s="244"/>
      <c r="G13" s="1133" t="s">
        <v>479</v>
      </c>
      <c r="H13" s="1134"/>
      <c r="I13" s="1134"/>
      <c r="J13" s="1135"/>
      <c r="K13" s="267" t="s">
        <v>478</v>
      </c>
      <c r="L13" s="268" t="s">
        <v>478</v>
      </c>
      <c r="M13" s="269" t="s">
        <v>478</v>
      </c>
      <c r="N13" s="270" t="s">
        <v>478</v>
      </c>
    </row>
    <row r="14" spans="1:16" ht="13.5" customHeight="1">
      <c r="A14" s="248"/>
      <c r="B14" s="244"/>
      <c r="C14" s="244"/>
      <c r="D14" s="244"/>
      <c r="E14" s="244"/>
      <c r="F14" s="244"/>
      <c r="G14" s="1133" t="s">
        <v>480</v>
      </c>
      <c r="H14" s="1134"/>
      <c r="I14" s="1134"/>
      <c r="J14" s="1135"/>
      <c r="K14" s="267">
        <v>70233</v>
      </c>
      <c r="L14" s="268">
        <v>4348</v>
      </c>
      <c r="M14" s="269">
        <v>3404</v>
      </c>
      <c r="N14" s="270">
        <v>27.7</v>
      </c>
    </row>
    <row r="15" spans="1:16" ht="13.5" customHeight="1">
      <c r="A15" s="248"/>
      <c r="B15" s="244"/>
      <c r="C15" s="244"/>
      <c r="D15" s="244"/>
      <c r="E15" s="244"/>
      <c r="F15" s="244"/>
      <c r="G15" s="1133" t="s">
        <v>481</v>
      </c>
      <c r="H15" s="1134"/>
      <c r="I15" s="1134"/>
      <c r="J15" s="1135"/>
      <c r="K15" s="267">
        <v>62309</v>
      </c>
      <c r="L15" s="268">
        <v>3857</v>
      </c>
      <c r="M15" s="269">
        <v>1859</v>
      </c>
      <c r="N15" s="270">
        <v>107.5</v>
      </c>
    </row>
    <row r="16" spans="1:16">
      <c r="A16" s="248"/>
      <c r="B16" s="244"/>
      <c r="C16" s="244"/>
      <c r="D16" s="244"/>
      <c r="E16" s="244"/>
      <c r="F16" s="244"/>
      <c r="G16" s="1136" t="s">
        <v>482</v>
      </c>
      <c r="H16" s="1137"/>
      <c r="I16" s="1137"/>
      <c r="J16" s="1138"/>
      <c r="K16" s="268">
        <v>-148649</v>
      </c>
      <c r="L16" s="268">
        <v>-9202</v>
      </c>
      <c r="M16" s="269">
        <v>-8484</v>
      </c>
      <c r="N16" s="270">
        <v>8.5</v>
      </c>
    </row>
    <row r="17" spans="1:16">
      <c r="A17" s="248"/>
      <c r="B17" s="244"/>
      <c r="C17" s="244"/>
      <c r="D17" s="244"/>
      <c r="E17" s="244"/>
      <c r="F17" s="244"/>
      <c r="G17" s="1136" t="s">
        <v>169</v>
      </c>
      <c r="H17" s="1137"/>
      <c r="I17" s="1137"/>
      <c r="J17" s="1138"/>
      <c r="K17" s="268">
        <v>1417667</v>
      </c>
      <c r="L17" s="268">
        <v>87760</v>
      </c>
      <c r="M17" s="269">
        <v>94801</v>
      </c>
      <c r="N17" s="270">
        <v>-7.4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30" t="s">
        <v>487</v>
      </c>
      <c r="H21" s="1131"/>
      <c r="I21" s="1131"/>
      <c r="J21" s="1132"/>
      <c r="K21" s="280">
        <v>8.98</v>
      </c>
      <c r="L21" s="281">
        <v>8.7799999999999994</v>
      </c>
      <c r="M21" s="282">
        <v>0.2</v>
      </c>
      <c r="N21" s="249"/>
      <c r="O21" s="283"/>
      <c r="P21" s="279"/>
    </row>
    <row r="22" spans="1:16" s="284" customFormat="1">
      <c r="A22" s="279"/>
      <c r="B22" s="249"/>
      <c r="C22" s="249"/>
      <c r="D22" s="249"/>
      <c r="E22" s="249"/>
      <c r="F22" s="249"/>
      <c r="G22" s="1130" t="s">
        <v>488</v>
      </c>
      <c r="H22" s="1131"/>
      <c r="I22" s="1131"/>
      <c r="J22" s="1132"/>
      <c r="K22" s="285">
        <v>97.7</v>
      </c>
      <c r="L22" s="286">
        <v>96.7</v>
      </c>
      <c r="M22" s="287">
        <v>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9" t="s">
        <v>469</v>
      </c>
      <c r="L30" s="254"/>
      <c r="M30" s="255" t="s">
        <v>470</v>
      </c>
      <c r="N30" s="256"/>
    </row>
    <row r="31" spans="1:16">
      <c r="A31" s="248"/>
      <c r="B31" s="244"/>
      <c r="C31" s="244"/>
      <c r="D31" s="244"/>
      <c r="E31" s="244"/>
      <c r="F31" s="244"/>
      <c r="G31" s="257"/>
      <c r="H31" s="258"/>
      <c r="I31" s="258"/>
      <c r="J31" s="259"/>
      <c r="K31" s="1120"/>
      <c r="L31" s="260" t="s">
        <v>471</v>
      </c>
      <c r="M31" s="261" t="s">
        <v>472</v>
      </c>
      <c r="N31" s="262" t="s">
        <v>473</v>
      </c>
    </row>
    <row r="32" spans="1:16" ht="27" customHeight="1">
      <c r="A32" s="248"/>
      <c r="B32" s="244"/>
      <c r="C32" s="244"/>
      <c r="D32" s="244"/>
      <c r="E32" s="244"/>
      <c r="F32" s="244"/>
      <c r="G32" s="1121" t="s">
        <v>491</v>
      </c>
      <c r="H32" s="1122"/>
      <c r="I32" s="1122"/>
      <c r="J32" s="1123"/>
      <c r="K32" s="294">
        <v>1103593</v>
      </c>
      <c r="L32" s="294">
        <v>68317</v>
      </c>
      <c r="M32" s="295">
        <v>52939</v>
      </c>
      <c r="N32" s="296">
        <v>29</v>
      </c>
    </row>
    <row r="33" spans="1:16" ht="13.5" customHeight="1">
      <c r="A33" s="248"/>
      <c r="B33" s="244"/>
      <c r="C33" s="244"/>
      <c r="D33" s="244"/>
      <c r="E33" s="244"/>
      <c r="F33" s="244"/>
      <c r="G33" s="1121" t="s">
        <v>492</v>
      </c>
      <c r="H33" s="1122"/>
      <c r="I33" s="1122"/>
      <c r="J33" s="1123"/>
      <c r="K33" s="294" t="s">
        <v>478</v>
      </c>
      <c r="L33" s="294" t="s">
        <v>478</v>
      </c>
      <c r="M33" s="295" t="s">
        <v>478</v>
      </c>
      <c r="N33" s="296" t="s">
        <v>478</v>
      </c>
    </row>
    <row r="34" spans="1:16" ht="27" customHeight="1">
      <c r="A34" s="248"/>
      <c r="B34" s="244"/>
      <c r="C34" s="244"/>
      <c r="D34" s="244"/>
      <c r="E34" s="244"/>
      <c r="F34" s="244"/>
      <c r="G34" s="1121" t="s">
        <v>493</v>
      </c>
      <c r="H34" s="1122"/>
      <c r="I34" s="1122"/>
      <c r="J34" s="1123"/>
      <c r="K34" s="294" t="s">
        <v>478</v>
      </c>
      <c r="L34" s="294" t="s">
        <v>478</v>
      </c>
      <c r="M34" s="295">
        <v>6</v>
      </c>
      <c r="N34" s="296" t="s">
        <v>478</v>
      </c>
    </row>
    <row r="35" spans="1:16" ht="27" customHeight="1">
      <c r="A35" s="248"/>
      <c r="B35" s="244"/>
      <c r="C35" s="244"/>
      <c r="D35" s="244"/>
      <c r="E35" s="244"/>
      <c r="F35" s="244"/>
      <c r="G35" s="1121" t="s">
        <v>494</v>
      </c>
      <c r="H35" s="1122"/>
      <c r="I35" s="1122"/>
      <c r="J35" s="1123"/>
      <c r="K35" s="294">
        <v>602399</v>
      </c>
      <c r="L35" s="294">
        <v>37291</v>
      </c>
      <c r="M35" s="295">
        <v>16218</v>
      </c>
      <c r="N35" s="296">
        <v>129.9</v>
      </c>
    </row>
    <row r="36" spans="1:16" ht="27" customHeight="1">
      <c r="A36" s="248"/>
      <c r="B36" s="244"/>
      <c r="C36" s="244"/>
      <c r="D36" s="244"/>
      <c r="E36" s="244"/>
      <c r="F36" s="244"/>
      <c r="G36" s="1121" t="s">
        <v>495</v>
      </c>
      <c r="H36" s="1122"/>
      <c r="I36" s="1122"/>
      <c r="J36" s="1123"/>
      <c r="K36" s="294">
        <v>201302</v>
      </c>
      <c r="L36" s="294">
        <v>12461</v>
      </c>
      <c r="M36" s="295">
        <v>3341</v>
      </c>
      <c r="N36" s="296">
        <v>273</v>
      </c>
    </row>
    <row r="37" spans="1:16" ht="13.5" customHeight="1">
      <c r="A37" s="248"/>
      <c r="B37" s="244"/>
      <c r="C37" s="244"/>
      <c r="D37" s="244"/>
      <c r="E37" s="244"/>
      <c r="F37" s="244"/>
      <c r="G37" s="1121" t="s">
        <v>496</v>
      </c>
      <c r="H37" s="1122"/>
      <c r="I37" s="1122"/>
      <c r="J37" s="1123"/>
      <c r="K37" s="294" t="s">
        <v>478</v>
      </c>
      <c r="L37" s="294" t="s">
        <v>478</v>
      </c>
      <c r="M37" s="295">
        <v>1023</v>
      </c>
      <c r="N37" s="296" t="s">
        <v>478</v>
      </c>
    </row>
    <row r="38" spans="1:16" ht="27" customHeight="1">
      <c r="A38" s="248"/>
      <c r="B38" s="244"/>
      <c r="C38" s="244"/>
      <c r="D38" s="244"/>
      <c r="E38" s="244"/>
      <c r="F38" s="244"/>
      <c r="G38" s="1124" t="s">
        <v>497</v>
      </c>
      <c r="H38" s="1125"/>
      <c r="I38" s="1125"/>
      <c r="J38" s="1126"/>
      <c r="K38" s="297">
        <v>258</v>
      </c>
      <c r="L38" s="297">
        <v>16</v>
      </c>
      <c r="M38" s="298">
        <v>7</v>
      </c>
      <c r="N38" s="299">
        <v>128.6</v>
      </c>
      <c r="O38" s="293"/>
    </row>
    <row r="39" spans="1:16">
      <c r="A39" s="248"/>
      <c r="B39" s="244"/>
      <c r="C39" s="244"/>
      <c r="D39" s="244"/>
      <c r="E39" s="244"/>
      <c r="F39" s="244"/>
      <c r="G39" s="1124" t="s">
        <v>498</v>
      </c>
      <c r="H39" s="1125"/>
      <c r="I39" s="1125"/>
      <c r="J39" s="1126"/>
      <c r="K39" s="300">
        <v>-146441</v>
      </c>
      <c r="L39" s="300">
        <v>-9065</v>
      </c>
      <c r="M39" s="301">
        <v>-3044</v>
      </c>
      <c r="N39" s="302">
        <v>197.8</v>
      </c>
      <c r="O39" s="293"/>
    </row>
    <row r="40" spans="1:16" ht="27" customHeight="1">
      <c r="A40" s="248"/>
      <c r="B40" s="244"/>
      <c r="C40" s="244"/>
      <c r="D40" s="244"/>
      <c r="E40" s="244"/>
      <c r="F40" s="244"/>
      <c r="G40" s="1121" t="s">
        <v>499</v>
      </c>
      <c r="H40" s="1122"/>
      <c r="I40" s="1122"/>
      <c r="J40" s="1123"/>
      <c r="K40" s="300">
        <v>-997021</v>
      </c>
      <c r="L40" s="300">
        <v>-61720</v>
      </c>
      <c r="M40" s="301">
        <v>-47792</v>
      </c>
      <c r="N40" s="302">
        <v>29.1</v>
      </c>
      <c r="O40" s="293"/>
    </row>
    <row r="41" spans="1:16">
      <c r="A41" s="248"/>
      <c r="B41" s="244"/>
      <c r="C41" s="244"/>
      <c r="D41" s="244"/>
      <c r="E41" s="244"/>
      <c r="F41" s="244"/>
      <c r="G41" s="1127" t="s">
        <v>281</v>
      </c>
      <c r="H41" s="1128"/>
      <c r="I41" s="1128"/>
      <c r="J41" s="1129"/>
      <c r="K41" s="294">
        <v>764090</v>
      </c>
      <c r="L41" s="300">
        <v>47300</v>
      </c>
      <c r="M41" s="301">
        <v>22698</v>
      </c>
      <c r="N41" s="302">
        <v>108.4</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14" t="s">
        <v>469</v>
      </c>
      <c r="J49" s="1116" t="s">
        <v>503</v>
      </c>
      <c r="K49" s="1117"/>
      <c r="L49" s="1117"/>
      <c r="M49" s="1117"/>
      <c r="N49" s="1118"/>
    </row>
    <row r="50" spans="1:14">
      <c r="A50" s="248"/>
      <c r="B50" s="244"/>
      <c r="C50" s="244"/>
      <c r="D50" s="244"/>
      <c r="E50" s="244"/>
      <c r="F50" s="244"/>
      <c r="G50" s="312"/>
      <c r="H50" s="313"/>
      <c r="I50" s="1115"/>
      <c r="J50" s="314" t="s">
        <v>504</v>
      </c>
      <c r="K50" s="315" t="s">
        <v>505</v>
      </c>
      <c r="L50" s="316" t="s">
        <v>506</v>
      </c>
      <c r="M50" s="317" t="s">
        <v>507</v>
      </c>
      <c r="N50" s="318" t="s">
        <v>508</v>
      </c>
    </row>
    <row r="51" spans="1:14">
      <c r="A51" s="248"/>
      <c r="B51" s="244"/>
      <c r="C51" s="244"/>
      <c r="D51" s="244"/>
      <c r="E51" s="244"/>
      <c r="F51" s="244"/>
      <c r="G51" s="310" t="s">
        <v>509</v>
      </c>
      <c r="H51" s="311"/>
      <c r="I51" s="319">
        <v>1057955</v>
      </c>
      <c r="J51" s="320">
        <v>62284</v>
      </c>
      <c r="K51" s="321">
        <v>-13.6</v>
      </c>
      <c r="L51" s="322">
        <v>64717</v>
      </c>
      <c r="M51" s="323">
        <v>-1.2</v>
      </c>
      <c r="N51" s="324">
        <v>-12.4</v>
      </c>
    </row>
    <row r="52" spans="1:14">
      <c r="A52" s="248"/>
      <c r="B52" s="244"/>
      <c r="C52" s="244"/>
      <c r="D52" s="244"/>
      <c r="E52" s="244"/>
      <c r="F52" s="244"/>
      <c r="G52" s="325"/>
      <c r="H52" s="326" t="s">
        <v>510</v>
      </c>
      <c r="I52" s="327">
        <v>466370</v>
      </c>
      <c r="J52" s="328">
        <v>27456</v>
      </c>
      <c r="K52" s="329">
        <v>-56.4</v>
      </c>
      <c r="L52" s="330">
        <v>31931</v>
      </c>
      <c r="M52" s="331">
        <v>-2.8</v>
      </c>
      <c r="N52" s="332">
        <v>-53.6</v>
      </c>
    </row>
    <row r="53" spans="1:14">
      <c r="A53" s="248"/>
      <c r="B53" s="244"/>
      <c r="C53" s="244"/>
      <c r="D53" s="244"/>
      <c r="E53" s="244"/>
      <c r="F53" s="244"/>
      <c r="G53" s="310" t="s">
        <v>511</v>
      </c>
      <c r="H53" s="311"/>
      <c r="I53" s="319">
        <v>687563</v>
      </c>
      <c r="J53" s="320">
        <v>41019</v>
      </c>
      <c r="K53" s="321">
        <v>-34.1</v>
      </c>
      <c r="L53" s="322">
        <v>61557</v>
      </c>
      <c r="M53" s="323">
        <v>-4.9000000000000004</v>
      </c>
      <c r="N53" s="324">
        <v>-29.2</v>
      </c>
    </row>
    <row r="54" spans="1:14">
      <c r="A54" s="248"/>
      <c r="B54" s="244"/>
      <c r="C54" s="244"/>
      <c r="D54" s="244"/>
      <c r="E54" s="244"/>
      <c r="F54" s="244"/>
      <c r="G54" s="325"/>
      <c r="H54" s="326" t="s">
        <v>510</v>
      </c>
      <c r="I54" s="327">
        <v>570937</v>
      </c>
      <c r="J54" s="328">
        <v>34061</v>
      </c>
      <c r="K54" s="329">
        <v>24.1</v>
      </c>
      <c r="L54" s="330">
        <v>32497</v>
      </c>
      <c r="M54" s="331">
        <v>1.8</v>
      </c>
      <c r="N54" s="332">
        <v>22.3</v>
      </c>
    </row>
    <row r="55" spans="1:14">
      <c r="A55" s="248"/>
      <c r="B55" s="244"/>
      <c r="C55" s="244"/>
      <c r="D55" s="244"/>
      <c r="E55" s="244"/>
      <c r="F55" s="244"/>
      <c r="G55" s="310" t="s">
        <v>512</v>
      </c>
      <c r="H55" s="311"/>
      <c r="I55" s="319">
        <v>875621</v>
      </c>
      <c r="J55" s="320">
        <v>52640</v>
      </c>
      <c r="K55" s="321">
        <v>28.3</v>
      </c>
      <c r="L55" s="322">
        <v>69806</v>
      </c>
      <c r="M55" s="323">
        <v>13.4</v>
      </c>
      <c r="N55" s="324">
        <v>14.9</v>
      </c>
    </row>
    <row r="56" spans="1:14">
      <c r="A56" s="248"/>
      <c r="B56" s="244"/>
      <c r="C56" s="244"/>
      <c r="D56" s="244"/>
      <c r="E56" s="244"/>
      <c r="F56" s="244"/>
      <c r="G56" s="325"/>
      <c r="H56" s="326" t="s">
        <v>510</v>
      </c>
      <c r="I56" s="327">
        <v>777984</v>
      </c>
      <c r="J56" s="328">
        <v>46771</v>
      </c>
      <c r="K56" s="329">
        <v>37.299999999999997</v>
      </c>
      <c r="L56" s="330">
        <v>32823</v>
      </c>
      <c r="M56" s="331">
        <v>1</v>
      </c>
      <c r="N56" s="332">
        <v>36.299999999999997</v>
      </c>
    </row>
    <row r="57" spans="1:14">
      <c r="A57" s="248"/>
      <c r="B57" s="244"/>
      <c r="C57" s="244"/>
      <c r="D57" s="244"/>
      <c r="E57" s="244"/>
      <c r="F57" s="244"/>
      <c r="G57" s="310" t="s">
        <v>513</v>
      </c>
      <c r="H57" s="311"/>
      <c r="I57" s="319">
        <v>862889</v>
      </c>
      <c r="J57" s="320">
        <v>52625</v>
      </c>
      <c r="K57" s="321">
        <v>0</v>
      </c>
      <c r="L57" s="322">
        <v>74444</v>
      </c>
      <c r="M57" s="323">
        <v>6.6</v>
      </c>
      <c r="N57" s="324">
        <v>-6.6</v>
      </c>
    </row>
    <row r="58" spans="1:14">
      <c r="A58" s="248"/>
      <c r="B58" s="244"/>
      <c r="C58" s="244"/>
      <c r="D58" s="244"/>
      <c r="E58" s="244"/>
      <c r="F58" s="244"/>
      <c r="G58" s="325"/>
      <c r="H58" s="326" t="s">
        <v>510</v>
      </c>
      <c r="I58" s="327">
        <v>671914</v>
      </c>
      <c r="J58" s="328">
        <v>40978</v>
      </c>
      <c r="K58" s="329">
        <v>-12.4</v>
      </c>
      <c r="L58" s="330">
        <v>34175</v>
      </c>
      <c r="M58" s="331">
        <v>4.0999999999999996</v>
      </c>
      <c r="N58" s="332">
        <v>-16.5</v>
      </c>
    </row>
    <row r="59" spans="1:14">
      <c r="A59" s="248"/>
      <c r="B59" s="244"/>
      <c r="C59" s="244"/>
      <c r="D59" s="244"/>
      <c r="E59" s="244"/>
      <c r="F59" s="244"/>
      <c r="G59" s="310" t="s">
        <v>514</v>
      </c>
      <c r="H59" s="311"/>
      <c r="I59" s="319">
        <v>490560</v>
      </c>
      <c r="J59" s="320">
        <v>30368</v>
      </c>
      <c r="K59" s="321">
        <v>-42.3</v>
      </c>
      <c r="L59" s="322">
        <v>85205</v>
      </c>
      <c r="M59" s="323">
        <v>14.5</v>
      </c>
      <c r="N59" s="324">
        <v>-56.8</v>
      </c>
    </row>
    <row r="60" spans="1:14">
      <c r="A60" s="248"/>
      <c r="B60" s="244"/>
      <c r="C60" s="244"/>
      <c r="D60" s="244"/>
      <c r="E60" s="244"/>
      <c r="F60" s="244"/>
      <c r="G60" s="325"/>
      <c r="H60" s="326" t="s">
        <v>510</v>
      </c>
      <c r="I60" s="333">
        <v>377744</v>
      </c>
      <c r="J60" s="328">
        <v>23384</v>
      </c>
      <c r="K60" s="329">
        <v>-42.9</v>
      </c>
      <c r="L60" s="330">
        <v>38847</v>
      </c>
      <c r="M60" s="331">
        <v>13.7</v>
      </c>
      <c r="N60" s="332">
        <v>-56.6</v>
      </c>
    </row>
    <row r="61" spans="1:14">
      <c r="A61" s="248"/>
      <c r="B61" s="244"/>
      <c r="C61" s="244"/>
      <c r="D61" s="244"/>
      <c r="E61" s="244"/>
      <c r="F61" s="244"/>
      <c r="G61" s="310" t="s">
        <v>515</v>
      </c>
      <c r="H61" s="334"/>
      <c r="I61" s="335">
        <v>794918</v>
      </c>
      <c r="J61" s="336">
        <v>47787</v>
      </c>
      <c r="K61" s="337">
        <v>-12.3</v>
      </c>
      <c r="L61" s="338">
        <v>71146</v>
      </c>
      <c r="M61" s="339">
        <v>5.7</v>
      </c>
      <c r="N61" s="324">
        <v>-18</v>
      </c>
    </row>
    <row r="62" spans="1:14">
      <c r="A62" s="248"/>
      <c r="B62" s="244"/>
      <c r="C62" s="244"/>
      <c r="D62" s="244"/>
      <c r="E62" s="244"/>
      <c r="F62" s="244"/>
      <c r="G62" s="325"/>
      <c r="H62" s="326" t="s">
        <v>510</v>
      </c>
      <c r="I62" s="327">
        <v>572990</v>
      </c>
      <c r="J62" s="328">
        <v>34530</v>
      </c>
      <c r="K62" s="329">
        <v>-10.1</v>
      </c>
      <c r="L62" s="330">
        <v>34055</v>
      </c>
      <c r="M62" s="331">
        <v>3.6</v>
      </c>
      <c r="N62" s="332">
        <v>-13.7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2" zoomScale="60" zoomScaleNormal="60" zoomScaleSheetLayoutView="100" workbookViewId="0">
      <selection activeCell="J47" sqref="J47"/>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9" t="s">
        <v>3</v>
      </c>
      <c r="D47" s="1139"/>
      <c r="E47" s="1140"/>
      <c r="F47" s="11">
        <v>13.44</v>
      </c>
      <c r="G47" s="12">
        <v>11.31</v>
      </c>
      <c r="H47" s="12">
        <v>9.94</v>
      </c>
      <c r="I47" s="12">
        <v>12.59</v>
      </c>
      <c r="J47" s="13">
        <v>8.25</v>
      </c>
    </row>
    <row r="48" spans="2:10" ht="57.75" customHeight="1">
      <c r="B48" s="14"/>
      <c r="C48" s="1141" t="s">
        <v>4</v>
      </c>
      <c r="D48" s="1141"/>
      <c r="E48" s="1142"/>
      <c r="F48" s="15">
        <v>2.2599999999999998</v>
      </c>
      <c r="G48" s="16">
        <v>3.02</v>
      </c>
      <c r="H48" s="16">
        <v>1.57</v>
      </c>
      <c r="I48" s="16">
        <v>3.41</v>
      </c>
      <c r="J48" s="17">
        <v>2.19</v>
      </c>
    </row>
    <row r="49" spans="2:10" ht="57.75" customHeight="1" thickBot="1">
      <c r="B49" s="18"/>
      <c r="C49" s="1143" t="s">
        <v>5</v>
      </c>
      <c r="D49" s="1143"/>
      <c r="E49" s="1144"/>
      <c r="F49" s="19" t="s">
        <v>522</v>
      </c>
      <c r="G49" s="20" t="s">
        <v>523</v>
      </c>
      <c r="H49" s="20" t="s">
        <v>524</v>
      </c>
      <c r="I49" s="20">
        <v>4</v>
      </c>
      <c r="J49" s="21" t="s">
        <v>525</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31" zoomScale="60" zoomScaleNormal="6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51" t="s">
        <v>526</v>
      </c>
      <c r="D34" s="1151"/>
      <c r="E34" s="1152"/>
      <c r="F34" s="32">
        <v>11.53</v>
      </c>
      <c r="G34" s="33">
        <v>9.75</v>
      </c>
      <c r="H34" s="33">
        <v>11.11</v>
      </c>
      <c r="I34" s="33">
        <v>14.72</v>
      </c>
      <c r="J34" s="34">
        <v>18.29</v>
      </c>
      <c r="K34" s="22"/>
      <c r="L34" s="22"/>
      <c r="M34" s="22"/>
      <c r="N34" s="22"/>
      <c r="O34" s="22"/>
      <c r="P34" s="22"/>
    </row>
    <row r="35" spans="1:16" ht="39" customHeight="1">
      <c r="A35" s="22"/>
      <c r="B35" s="35"/>
      <c r="C35" s="1145" t="s">
        <v>527</v>
      </c>
      <c r="D35" s="1146"/>
      <c r="E35" s="1147"/>
      <c r="F35" s="36">
        <v>1.86</v>
      </c>
      <c r="G35" s="37">
        <v>2.57</v>
      </c>
      <c r="H35" s="37">
        <v>0.93</v>
      </c>
      <c r="I35" s="37">
        <v>2.98</v>
      </c>
      <c r="J35" s="38">
        <v>1.79</v>
      </c>
      <c r="K35" s="22"/>
      <c r="L35" s="22"/>
      <c r="M35" s="22"/>
      <c r="N35" s="22"/>
      <c r="O35" s="22"/>
      <c r="P35" s="22"/>
    </row>
    <row r="36" spans="1:16" ht="39" customHeight="1">
      <c r="A36" s="22"/>
      <c r="B36" s="35"/>
      <c r="C36" s="1145" t="s">
        <v>528</v>
      </c>
      <c r="D36" s="1146"/>
      <c r="E36" s="1147"/>
      <c r="F36" s="36">
        <v>0.4</v>
      </c>
      <c r="G36" s="37">
        <v>0.44</v>
      </c>
      <c r="H36" s="37">
        <v>0.63</v>
      </c>
      <c r="I36" s="37">
        <v>0.42</v>
      </c>
      <c r="J36" s="38">
        <v>0.39</v>
      </c>
      <c r="K36" s="22"/>
      <c r="L36" s="22"/>
      <c r="M36" s="22"/>
      <c r="N36" s="22"/>
      <c r="O36" s="22"/>
      <c r="P36" s="22"/>
    </row>
    <row r="37" spans="1:16" ht="39" customHeight="1">
      <c r="A37" s="22"/>
      <c r="B37" s="35"/>
      <c r="C37" s="1145" t="s">
        <v>529</v>
      </c>
      <c r="D37" s="1146"/>
      <c r="E37" s="1147"/>
      <c r="F37" s="36">
        <v>7.0000000000000007E-2</v>
      </c>
      <c r="G37" s="37">
        <v>0.05</v>
      </c>
      <c r="H37" s="37">
        <v>0.06</v>
      </c>
      <c r="I37" s="37">
        <v>0.42</v>
      </c>
      <c r="J37" s="38">
        <v>0.11</v>
      </c>
      <c r="K37" s="22"/>
      <c r="L37" s="22"/>
      <c r="M37" s="22"/>
      <c r="N37" s="22"/>
      <c r="O37" s="22"/>
      <c r="P37" s="22"/>
    </row>
    <row r="38" spans="1:16" ht="39" customHeight="1">
      <c r="A38" s="22"/>
      <c r="B38" s="35"/>
      <c r="C38" s="1145" t="s">
        <v>530</v>
      </c>
      <c r="D38" s="1146"/>
      <c r="E38" s="1147"/>
      <c r="F38" s="36">
        <v>1.1000000000000001</v>
      </c>
      <c r="G38" s="37">
        <v>0.41</v>
      </c>
      <c r="H38" s="37">
        <v>0.75</v>
      </c>
      <c r="I38" s="37">
        <v>0.02</v>
      </c>
      <c r="J38" s="38">
        <v>0.01</v>
      </c>
      <c r="K38" s="22"/>
      <c r="L38" s="22"/>
      <c r="M38" s="22"/>
      <c r="N38" s="22"/>
      <c r="O38" s="22"/>
      <c r="P38" s="22"/>
    </row>
    <row r="39" spans="1:16" ht="39" customHeight="1">
      <c r="A39" s="22"/>
      <c r="B39" s="35"/>
      <c r="C39" s="1145" t="s">
        <v>531</v>
      </c>
      <c r="D39" s="1146"/>
      <c r="E39" s="1147"/>
      <c r="F39" s="36">
        <v>0.01</v>
      </c>
      <c r="G39" s="37">
        <v>0.01</v>
      </c>
      <c r="H39" s="37">
        <v>0.01</v>
      </c>
      <c r="I39" s="37">
        <v>0.03</v>
      </c>
      <c r="J39" s="38">
        <v>0.01</v>
      </c>
      <c r="K39" s="22"/>
      <c r="L39" s="22"/>
      <c r="M39" s="22"/>
      <c r="N39" s="22"/>
      <c r="O39" s="22"/>
      <c r="P39" s="22"/>
    </row>
    <row r="40" spans="1:16" ht="39" customHeight="1">
      <c r="A40" s="22"/>
      <c r="B40" s="35"/>
      <c r="C40" s="1145" t="s">
        <v>532</v>
      </c>
      <c r="D40" s="1146"/>
      <c r="E40" s="1147"/>
      <c r="F40" s="36">
        <v>0.02</v>
      </c>
      <c r="G40" s="37">
        <v>0.01</v>
      </c>
      <c r="H40" s="37">
        <v>0.01</v>
      </c>
      <c r="I40" s="37">
        <v>0.01</v>
      </c>
      <c r="J40" s="38">
        <v>0</v>
      </c>
      <c r="K40" s="22"/>
      <c r="L40" s="22"/>
      <c r="M40" s="22"/>
      <c r="N40" s="22"/>
      <c r="O40" s="22"/>
      <c r="P40" s="22"/>
    </row>
    <row r="41" spans="1:16" ht="39" customHeight="1">
      <c r="A41" s="22"/>
      <c r="B41" s="35"/>
      <c r="C41" s="1145" t="s">
        <v>533</v>
      </c>
      <c r="D41" s="1146"/>
      <c r="E41" s="1147"/>
      <c r="F41" s="36">
        <v>0</v>
      </c>
      <c r="G41" s="37">
        <v>0.05</v>
      </c>
      <c r="H41" s="37">
        <v>3.39</v>
      </c>
      <c r="I41" s="37">
        <v>0.02</v>
      </c>
      <c r="J41" s="38">
        <v>0</v>
      </c>
      <c r="K41" s="22"/>
      <c r="L41" s="22"/>
      <c r="M41" s="22"/>
      <c r="N41" s="22"/>
      <c r="O41" s="22"/>
      <c r="P41" s="22"/>
    </row>
    <row r="42" spans="1:16" ht="39" customHeight="1">
      <c r="A42" s="22"/>
      <c r="B42" s="39"/>
      <c r="C42" s="1145" t="s">
        <v>534</v>
      </c>
      <c r="D42" s="1146"/>
      <c r="E42" s="1147"/>
      <c r="F42" s="36" t="s">
        <v>478</v>
      </c>
      <c r="G42" s="37" t="s">
        <v>478</v>
      </c>
      <c r="H42" s="37" t="s">
        <v>478</v>
      </c>
      <c r="I42" s="37" t="s">
        <v>478</v>
      </c>
      <c r="J42" s="38" t="s">
        <v>478</v>
      </c>
      <c r="K42" s="22"/>
      <c r="L42" s="22"/>
      <c r="M42" s="22"/>
      <c r="N42" s="22"/>
      <c r="O42" s="22"/>
      <c r="P42" s="22"/>
    </row>
    <row r="43" spans="1:16" ht="39" customHeight="1" thickBot="1">
      <c r="A43" s="22"/>
      <c r="B43" s="40"/>
      <c r="C43" s="1148" t="s">
        <v>535</v>
      </c>
      <c r="D43" s="1149"/>
      <c r="E43" s="1150"/>
      <c r="F43" s="41">
        <v>0.21</v>
      </c>
      <c r="G43" s="42">
        <v>0.32</v>
      </c>
      <c r="H43" s="42">
        <v>0.08</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4" zoomScale="60" zoomScaleNormal="6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61" t="s">
        <v>11</v>
      </c>
      <c r="C45" s="1162"/>
      <c r="D45" s="58"/>
      <c r="E45" s="1167" t="s">
        <v>12</v>
      </c>
      <c r="F45" s="1167"/>
      <c r="G45" s="1167"/>
      <c r="H45" s="1167"/>
      <c r="I45" s="1167"/>
      <c r="J45" s="1168"/>
      <c r="K45" s="59">
        <v>966</v>
      </c>
      <c r="L45" s="60">
        <v>968</v>
      </c>
      <c r="M45" s="60">
        <v>1046</v>
      </c>
      <c r="N45" s="60">
        <v>1084</v>
      </c>
      <c r="O45" s="61">
        <v>1104</v>
      </c>
      <c r="P45" s="48"/>
      <c r="Q45" s="48"/>
      <c r="R45" s="48"/>
      <c r="S45" s="48"/>
      <c r="T45" s="48"/>
      <c r="U45" s="48"/>
    </row>
    <row r="46" spans="1:21" ht="30.75" customHeight="1">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c r="A48" s="48"/>
      <c r="B48" s="1163"/>
      <c r="C48" s="1164"/>
      <c r="D48" s="62"/>
      <c r="E48" s="1155" t="s">
        <v>15</v>
      </c>
      <c r="F48" s="1155"/>
      <c r="G48" s="1155"/>
      <c r="H48" s="1155"/>
      <c r="I48" s="1155"/>
      <c r="J48" s="1156"/>
      <c r="K48" s="63">
        <v>535</v>
      </c>
      <c r="L48" s="64">
        <v>549</v>
      </c>
      <c r="M48" s="64">
        <v>498</v>
      </c>
      <c r="N48" s="64">
        <v>563</v>
      </c>
      <c r="O48" s="65">
        <v>602</v>
      </c>
      <c r="P48" s="48"/>
      <c r="Q48" s="48"/>
      <c r="R48" s="48"/>
      <c r="S48" s="48"/>
      <c r="T48" s="48"/>
      <c r="U48" s="48"/>
    </row>
    <row r="49" spans="1:21" ht="30.75" customHeight="1">
      <c r="A49" s="48"/>
      <c r="B49" s="1163"/>
      <c r="C49" s="1164"/>
      <c r="D49" s="62"/>
      <c r="E49" s="1155" t="s">
        <v>16</v>
      </c>
      <c r="F49" s="1155"/>
      <c r="G49" s="1155"/>
      <c r="H49" s="1155"/>
      <c r="I49" s="1155"/>
      <c r="J49" s="1156"/>
      <c r="K49" s="63">
        <v>179</v>
      </c>
      <c r="L49" s="64">
        <v>188</v>
      </c>
      <c r="M49" s="64">
        <v>205</v>
      </c>
      <c r="N49" s="64">
        <v>210</v>
      </c>
      <c r="O49" s="65">
        <v>201</v>
      </c>
      <c r="P49" s="48"/>
      <c r="Q49" s="48"/>
      <c r="R49" s="48"/>
      <c r="S49" s="48"/>
      <c r="T49" s="48"/>
      <c r="U49" s="48"/>
    </row>
    <row r="50" spans="1:21" ht="30.75" customHeight="1">
      <c r="A50" s="48"/>
      <c r="B50" s="1163"/>
      <c r="C50" s="1164"/>
      <c r="D50" s="62"/>
      <c r="E50" s="1155" t="s">
        <v>17</v>
      </c>
      <c r="F50" s="1155"/>
      <c r="G50" s="1155"/>
      <c r="H50" s="1155"/>
      <c r="I50" s="1155"/>
      <c r="J50" s="1156"/>
      <c r="K50" s="63" t="s">
        <v>478</v>
      </c>
      <c r="L50" s="64" t="s">
        <v>478</v>
      </c>
      <c r="M50" s="64" t="s">
        <v>478</v>
      </c>
      <c r="N50" s="64" t="s">
        <v>478</v>
      </c>
      <c r="O50" s="65" t="s">
        <v>478</v>
      </c>
      <c r="P50" s="48"/>
      <c r="Q50" s="48"/>
      <c r="R50" s="48"/>
      <c r="S50" s="48"/>
      <c r="T50" s="48"/>
      <c r="U50" s="48"/>
    </row>
    <row r="51" spans="1:21" ht="30.75" customHeight="1">
      <c r="A51" s="48"/>
      <c r="B51" s="1165"/>
      <c r="C51" s="1166"/>
      <c r="D51" s="66"/>
      <c r="E51" s="1155" t="s">
        <v>18</v>
      </c>
      <c r="F51" s="1155"/>
      <c r="G51" s="1155"/>
      <c r="H51" s="1155"/>
      <c r="I51" s="1155"/>
      <c r="J51" s="1156"/>
      <c r="K51" s="63">
        <v>1</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1068</v>
      </c>
      <c r="L52" s="64">
        <v>1054</v>
      </c>
      <c r="M52" s="64">
        <v>1089</v>
      </c>
      <c r="N52" s="64">
        <v>1127</v>
      </c>
      <c r="O52" s="65">
        <v>1143</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613</v>
      </c>
      <c r="L53" s="69">
        <v>651</v>
      </c>
      <c r="M53" s="69">
        <v>660</v>
      </c>
      <c r="N53" s="69">
        <v>730</v>
      </c>
      <c r="O53" s="70">
        <v>764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2016-04-05T01:33:42Z</cp:lastPrinted>
  <dcterms:created xsi:type="dcterms:W3CDTF">2016-02-15T01:49:54Z</dcterms:created>
  <dcterms:modified xsi:type="dcterms:W3CDTF">2016-05-30T06:57:28Z</dcterms:modified>
  <cp:category/>
</cp:coreProperties>
</file>