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BW34" i="9"/>
  <c r="BW35" i="9" s="1"/>
  <c r="BW36" i="9" s="1"/>
  <c r="BW37" i="9" s="1"/>
  <c r="BW38" i="9" s="1"/>
  <c r="BW39" i="9" s="1"/>
  <c r="BW40" i="9" s="1"/>
  <c r="BW41" i="9" s="1"/>
  <c r="BW42" i="9" s="1"/>
  <c r="C34" i="9"/>
  <c r="C35" i="9" s="1"/>
  <c r="CO34" i="9" l="1"/>
  <c r="U34" i="9"/>
  <c r="U35" i="9" s="1"/>
  <c r="U36" i="9" s="1"/>
  <c r="U37" i="9" s="1"/>
  <c r="AM34" i="9"/>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<sst xmlns="http://schemas.openxmlformats.org/spreadsheetml/2006/main" count="1017" uniqueCount="544">
  <si>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</si>
  <si>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</si>
  <si>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</si>
  <si>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</si>
  <si>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</si>
  <si>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</si>
  <si>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</si>
  <si>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</si>
  <si>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</si>
  <si>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</si>
  <si>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</si>
  <si>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</si>
  <si>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</si>
  <si>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</si>
  <si>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</si>
  <si>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</si>
  <si>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</si>
  <si>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</si>
  <si>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</si>
  <si>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</si>
  <si>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</si>
  <si>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</si>
  <si>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</si>
  <si>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</si>
  <si>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</si>
  <si>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</si>
  <si>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</si>
  <si>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</si>
  <si>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</si>
  <si>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</si>
  <si>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</si>
  <si>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</si>
  <si>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</si>
  <si>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</si>
  <si>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</si>
  <si>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</si>
  <si>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</si>
  <si>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</si>
  <si>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</si>
  <si>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</si>
  <si>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</si>
  <si>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</si>
  <si>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</si>
  <si>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</si>
  <si>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</si>
  <si>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</si>
  <si>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</si>
  <si>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</si>
  <si>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</si>
  <si>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</si>
  <si>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</si>
  <si>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</si>
  <si>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</si>
  <si>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</si>
  <si>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</si>
  <si>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</si>
  <si>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</si>
  <si>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</si>
  <si>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</si>
  <si>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</si>
  <si>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</si>
  <si>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</si>
  <si>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</si>
  <si>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</si>
  <si>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</si>
  <si>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</si>
  <si>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</si>
  <si>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</si>
  <si>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</si>
  <si>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</si>
  <si>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</si>
  <si>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</si>
  <si>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</si>
  <si>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</si>
  <si>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</si>
  <si>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</si>
  <si>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</si>
  <si>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</si>
  <si>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</si>
  <si>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</si>
  <si>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</si>
  <si>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太子町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</si>
  <si>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</si>
  <si>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</si>
  <si>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</si>
  <si>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</si>
  <si>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</si>
  <si>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</si>
  <si>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</si>
  <si>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</si>
  <si>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</si>
  <si>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</si>
  <si>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</si>
  <si>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</si>
  <si>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</si>
  <si>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</si>
  <si>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</si>
  <si>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</si>
  <si>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</si>
  <si>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</si>
  <si>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</si>
  <si>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</si>
  <si>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</si>
  <si>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</si>
  <si>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</si>
  <si>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</si>
  <si>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</si>
  <si>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</si>
  <si>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</si>
  <si>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</si>
  <si>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</si>
  <si>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</si>
  <si>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</si>
  <si>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</si>
  <si>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</si>
  <si>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</si>
  <si>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</si>
  <si>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</si>
  <si>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</si>
  <si>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</si>
  <si>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</si>
  <si>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</si>
  <si>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</si>
  <si>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</si>
  <si>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</si>
  <si>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</si>
  <si>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</si>
  <si>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</si>
  <si>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</si>
  <si>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</si>
  <si>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</si>
  <si>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</si>
  <si>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</si>
  <si>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</si>
  <si>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</si>
  <si>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</si>
  <si>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</si>
  <si>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</si>
  <si>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</si>
  <si>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</si>
  <si>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</si>
  <si>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</si>
  <si>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</si>
  <si>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</si>
  <si>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</si>
  <si>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</si>
  <si>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</si>
  <si>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</si>
  <si>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</si>
  <si>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</si>
  <si>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</si>
  <si>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</si>
  <si>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</si>
  <si>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</si>
  <si>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</si>
  <si>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</si>
  <si>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</si>
  <si>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</si>
  <si>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</si>
  <si>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</si>
  <si>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</si>
  <si>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</si>
  <si>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</si>
  <si>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</si>
  <si>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</si>
  <si>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</si>
  <si>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</si>
  <si>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</si>
  <si>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</si>
  <si>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</si>
  <si>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</si>
  <si>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</si>
  <si>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</si>
  <si>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</si>
  <si>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</si>
  <si>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</si>
  <si>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</si>
  <si>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</si>
  <si>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</si>
  <si>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</si>
  <si>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</si>
  <si>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</si>
  <si>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</si>
  <si>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</si>
  <si>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</si>
  <si>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</si>
  <si>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</si>
  <si>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</si>
  <si>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</si>
  <si>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</si>
  <si>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</si>
  <si>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</si>
  <si>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</si>
  <si>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</si>
  <si>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兵庫県太子町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</si>
  <si>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</si>
  <si>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</si>
  <si>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</si>
  <si>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</si>
  <si>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</si>
  <si>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</si>
  <si>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</si>
  <si>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</si>
  <si>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</si>
  <si>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</si>
  <si>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</si>
  <si>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</si>
  <si>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</si>
  <si>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</si>
  <si>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</si>
  <si>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</si>
  <si>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</si>
  <si>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</si>
  <si>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</si>
  <si>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</si>
  <si>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</si>
  <si>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</si>
  <si>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</si>
  <si>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</si>
  <si>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</si>
  <si>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</si>
  <si>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</si>
  <si>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</si>
  <si>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</si>
  <si>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</si>
  <si>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</si>
  <si>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</si>
  <si>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</si>
  <si>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</si>
  <si>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</si>
  <si>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</si>
  <si>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</si>
  <si>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</si>
  <si>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</si>
  <si>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</si>
  <si>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</si>
  <si>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</si>
  <si>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</si>
  <si>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</si>
  <si>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</si>
  <si>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</si>
  <si>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</si>
  <si>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</si>
  <si>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</si>
  <si>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</si>
  <si>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</si>
  <si>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</si>
  <si>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</si>
  <si>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</si>
  <si>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</si>
  <si>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</si>
  <si>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</si>
  <si>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</si>
  <si>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</si>
  <si>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</si>
  <si>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</si>
  <si>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</si>
  <si>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</si>
  <si>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</si>
  <si>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</si>
  <si>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</si>
  <si>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</si>
  <si>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</si>
  <si>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</si>
  <si>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</si>
  <si>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</si>
  <si>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</si>
  <si>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</si>
  <si>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</si>
  <si>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</si>
  <si>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</si>
  <si>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</si>
  <si>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</si>
  <si>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</si>
  <si>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</si>
  <si>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</si>
  <si>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</si>
  <si>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</si>
  <si>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</si>
  <si>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</si>
  <si>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</si>
  <si>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</si>
  <si>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</si>
  <si>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</si>
  <si>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</si>
  <si>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</si>
  <si>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</si>
  <si>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</si>
  <si>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</si>
  <si>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</si>
  <si>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</si>
  <si>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</si>
  <si>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</si>
  <si>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</si>
  <si>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</si>
  <si>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</si>
  <si>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</si>
  <si>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</si>
  <si>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</si>
  <si>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</si>
  <si>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</si>
  <si>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</si>
  <si>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</si>
  <si>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</si>
  <si>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</si>
  <si>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</si>
  <si>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</si>
  <si>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</si>
  <si>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</si>
  <si>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</si>
  <si>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</si>
  <si>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</si>
  <si>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</si>
  <si>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</si>
  <si>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</si>
  <si>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</si>
  <si>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</si>
  <si>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</si>
  <si>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</si>
  <si>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</si>
  <si>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</si>
  <si>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</si>
  <si>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</si>
  <si>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</si>
  <si>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</si>
  <si>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</si>
  <si>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</si>
  <si>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</si>
  <si>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</si>
  <si>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</si>
  <si>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</si>
  <si>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</si>
  <si>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</si>
  <si>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</si>
  <si>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</si>
  <si>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</si>
  <si>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</si>
  <si>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</si>
  <si>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</si>
  <si>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</si>
  <si>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</si>
  <si>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</si>
  <si>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</si>
  <si>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兵庫県太子町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</si>
  <si>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</si>
  <si>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</si>
  <si>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</si>
  <si>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</si>
  <si>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</si>
  <si>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</si>
  <si>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</si>
  <si>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</si>
  <si>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</si>
  <si>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</si>
  <si>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</si>
  <si>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</si>
  <si>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</si>
  <si>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</si>
  <si>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</si>
  <si>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</si>
  <si>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</si>
  <si>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</si>
  <si>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</si>
  <si>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</si>
  <si>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</si>
  <si>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</si>
  <si>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</si>
  <si>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</si>
  <si>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</si>
  <si>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</si>
  <si>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</si>
  <si>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</si>
  <si>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</si>
  <si>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</si>
  <si>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</si>
  <si>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</si>
  <si>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</si>
  <si>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</si>
  <si>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</si>
  <si>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</si>
  <si>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</si>
  <si>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</si>
  <si>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</si>
  <si>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</si>
  <si>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</si>
  <si>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</si>
  <si>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</si>
  <si>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</si>
  <si>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</si>
  <si>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</si>
  <si>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</si>
  <si>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</si>
  <si>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</si>
  <si>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</si>
  <si>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</si>
  <si>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</si>
  <si>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</si>
  <si>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</si>
  <si>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</si>
  <si>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</si>
  <si>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</si>
  <si>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</si>
  <si>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</si>
  <si>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</si>
  <si>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</si>
  <si>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</si>
  <si>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</si>
  <si>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</si>
  <si>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</si>
  <si>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</si>
  <si>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</si>
  <si>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</si>
  <si>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</si>
  <si>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</si>
  <si>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</si>
  <si>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</si>
  <si>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</si>
  <si>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</si>
  <si>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</si>
  <si>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</si>
  <si>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</si>
  <si>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</si>
  <si>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</si>
  <si>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</si>
  <si>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</si>
  <si>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</si>
  <si>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</si>
  <si>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</si>
  <si>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</si>
  <si>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</si>
  <si>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</si>
  <si>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</si>
  <si>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</si>
  <si>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</si>
  <si>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</si>
  <si>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</si>
  <si>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</si>
  <si>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</si>
  <si>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</si>
  <si>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</si>
  <si>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</si>
  <si>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</si>
  <si>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</si>
  <si>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</si>
  <si>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</si>
  <si>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</si>
  <si>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</si>
  <si>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</si>
  <si>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</si>
  <si>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</si>
  <si>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</si>
  <si>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</si>
  <si>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</si>
  <si>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</si>
  <si>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</si>
  <si>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</si>
  <si>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</si>
  <si>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</si>
  <si>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</si>
  <si>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</si>
  <si>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</si>
  <si>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</si>
  <si>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</si>
  <si>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</si>
  <si>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</si>
  <si>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</si>
  <si>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</si>
  <si>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</si>
  <si>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</si>
  <si>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</si>
  <si>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</si>
  <si>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</si>
  <si>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</si>
  <si>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</si>
  <si>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</si>
  <si>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</si>
  <si>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</si>
  <si>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</si>
  <si>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</si>
  <si>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</si>
  <si>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</si>
  <si>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</si>
  <si>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</si>
  <si>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</si>
  <si>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</si>
  <si>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</si>
  <si>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</si>
  <si>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</si>
  <si>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</si>
  <si>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</si>
  <si>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</si>
  <si>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</si>
  <si>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</si>
  <si>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</si>
  <si>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</si>
  <si>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</si>
  <si>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</si>
  <si>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</si>
  <si>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</si>
  <si>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</si>
  <si>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</si>
  <si>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</si>
  <si>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</si>
  <si>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</si>
  <si>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</si>
  <si>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</si>
  <si>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</si>
  <si>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</si>
  <si>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</si>
  <si>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</si>
  <si>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</si>
  <si>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</si>
  <si>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</si>
  <si>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</si>
  <si>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</si>
  <si>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</si>
  <si>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</si>
  <si>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</si>
  <si>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</si>
  <si>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</si>
  <si>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</si>
  <si>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</si>
  <si>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介護保険特別会計（保険事業勘定）</t>
  </si>
  <si>
    <t>後期高齢者医療特別会計</t>
  </si>
  <si>
    <t>墓園事業特別会計</t>
  </si>
  <si>
    <t>介護保険特別会計（介護サービス事業勘定）</t>
  </si>
  <si>
    <t>▲ 0.00</t>
  </si>
  <si>
    <t>下水道事業特別会計</t>
  </si>
  <si>
    <t>その他会計（赤字）</t>
  </si>
  <si>
    <t>その他会計（黒字）</t>
  </si>
  <si>
    <t>兵庫県市町村職員退職手当組合</t>
  </si>
  <si>
    <t>兵庫県町議会議員公務災害補償組合</t>
  </si>
  <si>
    <t>兵庫県市町交通災害共済組合</t>
  </si>
  <si>
    <t>兵庫県後期高齢者医療広域連合（一般会計）</t>
  </si>
  <si>
    <t>兵庫県後期高齢者医療広域連合（特別会計）</t>
  </si>
  <si>
    <t>揖龍保健衛生施設事務組合</t>
    <rPh sb="2" eb="4">
      <t>ホケン</t>
    </rPh>
    <rPh sb="10" eb="12">
      <t>クミアイ</t>
    </rPh>
    <phoneticPr fontId="2"/>
  </si>
  <si>
    <t>揖龍保険衛生施設事務組合（休日夜間急病センター特別会計）</t>
    <phoneticPr fontId="5"/>
  </si>
  <si>
    <t>西はりま消防組合</t>
    <rPh sb="0" eb="1">
      <t>ニシ</t>
    </rPh>
    <rPh sb="4" eb="6">
      <t>ショウボウ</t>
    </rPh>
    <rPh sb="6" eb="8">
      <t>クミアイ</t>
    </rPh>
    <phoneticPr fontId="2"/>
  </si>
  <si>
    <t>揖龍地区農業共済事務組合</t>
    <phoneticPr fontId="2"/>
  </si>
  <si>
    <t>兵庫県土地開発公社</t>
    <rPh sb="0" eb="3">
      <t>ヒョウゴケン</t>
    </rPh>
    <rPh sb="3" eb="5">
      <t>トチ</t>
    </rPh>
    <rPh sb="5" eb="7">
      <t>カイハツ</t>
    </rPh>
    <rPh sb="7" eb="9">
      <t>コウシャ</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</si>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</sst>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21299</c:v>
                </c:pt>
                <c:pt idx="1">
                  <c:v>22253</c:v>
                </c:pt>
                <c:pt idx="2">
                  <c:v>30771</c:v>
                </c:pt>
                <c:pt idx="3">
                  <c:v>16878</c:v>
                </c:pt>
                <c:pt idx="4">
                  <c:v>22341</c:v>
                </c:pt>
              </c:numCache>
            </c:numRef>
          </c:val>
          <c:smooth val="0"/>
        </c:ser>
        <c:dLbls>
          <c:showLegendKey val="0"/>
          <c:showVal val="0"/>
          <c:showCatName val="0"/>
          <c:showSerName val="0"/>
          <c:showPercent val="0"/>
          <c:showBubbleSize val="0"/>
        </c:dLbls>
        <c:marker val="1"/>
        <c:smooth val="0"/>
        <c:axId val="205447552"/>
        <c:axId val="205449472"/>
      </c:lineChart>
      <c:catAx>
        <c:axId val="2054475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449472"/>
        <c:crosses val="autoZero"/>
        <c:auto val="1"/>
        <c:lblAlgn val="ctr"/>
        <c:lblOffset val="100"/>
        <c:tickLblSkip val="1"/>
        <c:tickMarkSkip val="1"/>
        <c:noMultiLvlLbl val="0"/>
      </c:catAx>
      <c:valAx>
        <c:axId val="205449472"/>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447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3.44</c:v>
                </c:pt>
                <c:pt idx="1">
                  <c:v>2.46</c:v>
                </c:pt>
                <c:pt idx="2">
                  <c:v>4.71</c:v>
                </c:pt>
                <c:pt idx="3">
                  <c:v>4.18</c:v>
                </c:pt>
                <c:pt idx="4">
                  <c:v>5.25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17.37</c:v>
                </c:pt>
                <c:pt idx="1">
                  <c:v>21.87</c:v>
                </c:pt>
                <c:pt idx="2">
                  <c:v>27.12</c:v>
                </c:pt>
                <c:pt idx="3">
                  <c:v>29.96</c:v>
                </c:pt>
                <c:pt idx="4">
                  <c:v>33.159999999999997</c:v>
                </c:pt>
              </c:numCache>
            </c:numRef>
          </c:val>
        </c:ser>
        <c:dLbls>
          <c:showLegendKey val="0"/>
          <c:showVal val="0"/>
          <c:showCatName val="0"/>
          <c:showSerName val="0"/>
          <c:showPercent val="0"/>
          <c:showBubbleSize val="0"/>
        </c:dLbls>
        <c:gapWidth val="250"/>
        <c:overlap val="100"/>
        <c:axId val="195253376"/>
        <c:axId val="1952552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3.49</c:v>
                </c:pt>
                <c:pt idx="1">
                  <c:v>3.5</c:v>
                </c:pt>
                <c:pt idx="2">
                  <c:v>7.54</c:v>
                </c:pt>
                <c:pt idx="3">
                  <c:v>2.5299999999999998</c:v>
                </c:pt>
                <c:pt idx="4">
                  <c:v>4.18</c:v>
                </c:pt>
              </c:numCache>
            </c:numRef>
          </c:val>
          <c:smooth val="0"/>
        </c:ser>
        <c:dLbls>
          <c:showLegendKey val="0"/>
          <c:showVal val="0"/>
          <c:showCatName val="0"/>
          <c:showSerName val="0"/>
          <c:showPercent val="0"/>
          <c:showBubbleSize val="0"/>
        </c:dLbls>
        <c:marker val="1"/>
        <c:smooth val="0"/>
        <c:axId val="195253376"/>
        <c:axId val="195255296"/>
      </c:lineChart>
      <c:catAx>
        <c:axId val="19525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5255296"/>
        <c:crosses val="autoZero"/>
        <c:auto val="1"/>
        <c:lblAlgn val="ctr"/>
        <c:lblOffset val="100"/>
        <c:tickLblSkip val="1"/>
        <c:tickMarkSkip val="1"/>
        <c:noMultiLvlLbl val="0"/>
      </c:catAx>
      <c:valAx>
        <c:axId val="195255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25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0.08</c:v>
                </c:pt>
                <c:pt idx="4">
                  <c:v>#N/A</c:v>
                </c:pt>
                <c:pt idx="5">
                  <c:v>0.06</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0.74</c:v>
                </c:pt>
                <c:pt idx="2">
                  <c:v>#N/A</c:v>
                </c:pt>
                <c:pt idx="3">
                  <c:v>0.21</c:v>
                </c:pt>
                <c:pt idx="4">
                  <c:v>#N/A</c:v>
                </c:pt>
                <c:pt idx="5">
                  <c:v>0.43</c:v>
                </c:pt>
                <c:pt idx="6">
                  <c:v>#N/A</c:v>
                </c:pt>
                <c:pt idx="7">
                  <c:v>0.55000000000000004</c:v>
                </c:pt>
                <c:pt idx="8">
                  <c:v>#N/A</c:v>
                </c:pt>
                <c:pt idx="9">
                  <c:v>0</c:v>
                </c:pt>
              </c:numCache>
            </c:numRef>
          </c:val>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0.01</c:v>
                </c:pt>
                <c:pt idx="6">
                  <c:v>#N/A</c:v>
                </c:pt>
                <c:pt idx="7">
                  <c:v>0</c:v>
                </c:pt>
                <c:pt idx="8">
                  <c:v>#N/A</c:v>
                </c:pt>
                <c:pt idx="9">
                  <c:v>0.03</c:v>
                </c:pt>
              </c:numCache>
            </c:numRef>
          </c:val>
        </c:ser>
        <c:ser>
          <c:idx val="4"/>
          <c:order val="4"/>
          <c:tx>
            <c:strRef>
              <c:f>データシート!$A$31</c:f>
              <c:strCache>
                <c:ptCount val="1"/>
                <c:pt idx="0">
                  <c:v>墓園事業特別会計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0.05</c:v>
                </c:pt>
                <c:pt idx="2">
                  <c:v>#N/A</c:v>
                </c:pt>
                <c:pt idx="3">
                  <c:v>0.02</c:v>
                </c:pt>
                <c:pt idx="4">
                  <c:v>#N/A</c:v>
                </c:pt>
                <c:pt idx="5">
                  <c:v>0.1</c:v>
                </c:pt>
                <c:pt idx="6">
                  <c:v>#N/A</c:v>
                </c:pt>
                <c:pt idx="7">
                  <c:v>0.08</c:v>
                </c:pt>
                <c:pt idx="8">
                  <c:v>#N/A</c:v>
                </c:pt>
                <c:pt idx="9">
                  <c:v>0.04</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0.08</c:v>
                </c:pt>
                <c:pt idx="4">
                  <c:v>#N/A</c:v>
                </c:pt>
                <c:pt idx="5">
                  <c:v>0.09</c:v>
                </c:pt>
                <c:pt idx="6">
                  <c:v>#N/A</c:v>
                </c:pt>
                <c:pt idx="7">
                  <c:v>0.09</c:v>
                </c:pt>
                <c:pt idx="8">
                  <c:v>#N/A</c:v>
                </c:pt>
                <c:pt idx="9">
                  <c:v>0.1</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0.82</c:v>
                </c:pt>
                <c:pt idx="4">
                  <c:v>#N/A</c:v>
                </c:pt>
                <c:pt idx="5">
                  <c:v>0.7</c:v>
                </c:pt>
                <c:pt idx="6">
                  <c:v>#N/A</c:v>
                </c:pt>
                <c:pt idx="7">
                  <c:v>1.17</c:v>
                </c:pt>
                <c:pt idx="8">
                  <c:v>#N/A</c:v>
                </c:pt>
                <c:pt idx="9">
                  <c:v>0.48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2.5099999999999998</c:v>
                </c:pt>
                <c:pt idx="2">
                  <c:v>#N/A</c:v>
                </c:pt>
                <c:pt idx="3">
                  <c:v>1.84</c:v>
                </c:pt>
                <c:pt idx="4">
                  <c:v>#N/A</c:v>
                </c:pt>
                <c:pt idx="5">
                  <c:v>2.2400000000000002</c:v>
                </c:pt>
                <c:pt idx="6">
                  <c:v>#N/A</c:v>
                </c:pt>
                <c:pt idx="7">
                  <c:v>2.4300000000000002</c:v>
                </c:pt>
                <c:pt idx="8">
                  <c:v>#N/A</c:v>
                </c:pt>
                <c:pt idx="9">
                  <c:v>2.96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3.38</c:v>
                </c:pt>
                <c:pt idx="2">
                  <c:v>#N/A</c:v>
                </c:pt>
                <c:pt idx="3">
                  <c:v>2.42</c:v>
                </c:pt>
                <c:pt idx="4">
                  <c:v>#N/A</c:v>
                </c:pt>
                <c:pt idx="5">
                  <c:v>4.6100000000000003</c:v>
                </c:pt>
                <c:pt idx="6">
                  <c:v>#N/A</c:v>
                </c:pt>
                <c:pt idx="7">
                  <c:v>4.0999999999999996</c:v>
                </c:pt>
                <c:pt idx="8">
                  <c:v>#N/A</c:v>
                </c:pt>
                <c:pt idx="9">
                  <c:v>5.2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11.57</c:v>
                </c:pt>
                <c:pt idx="2">
                  <c:v>#N/A</c:v>
                </c:pt>
                <c:pt idx="3">
                  <c:v>13.09</c:v>
                </c:pt>
                <c:pt idx="4">
                  <c:v>#N/A</c:v>
                </c:pt>
                <c:pt idx="5">
                  <c:v>10.220000000000001</c:v>
                </c:pt>
                <c:pt idx="6">
                  <c:v>#N/A</c:v>
                </c:pt>
                <c:pt idx="7">
                  <c:v>11.84</c:v>
                </c:pt>
                <c:pt idx="8">
                  <c:v>#N/A</c:v>
                </c:pt>
                <c:pt idx="9">
                  <c:v>12.7</c:v>
                </c:pt>
              </c:numCache>
            </c:numRef>
          </c:val>
        </c:ser>
        <c:dLbls>
          <c:showLegendKey val="0"/>
          <c:showVal val="0"/>
          <c:showCatName val="0"/>
          <c:showSerName val="0"/>
          <c:showPercent val="0"/>
          <c:showBubbleSize val="0"/>
        </c:dLbls>
        <c:gapWidth val="150"/>
        <c:overlap val="100"/>
        <c:axId val="210340480"/>
        <c:axId val="210370944"/>
      </c:barChart>
      <c:catAx>
        <c:axId val="21034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0370944"/>
        <c:crosses val="autoZero"/>
        <c:auto val="1"/>
        <c:lblAlgn val="ctr"/>
        <c:lblOffset val="100"/>
        <c:tickLblSkip val="1"/>
        <c:tickMarkSkip val="1"/>
        <c:noMultiLvlLbl val="0"/>
      </c:catAx>
      <c:valAx>
        <c:axId val="210370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0340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1231</c:v>
                </c:pt>
                <c:pt idx="5">
                  <c:v>1181</c:v>
                </c:pt>
                <c:pt idx="8">
                  <c:v>1119</c:v>
                </c:pt>
                <c:pt idx="11">
                  <c:v>1161</c:v>
                </c:pt>
                <c:pt idx="14">
                  <c:v>1228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c:v>
                </c:pt>
                <c:pt idx="3">
                  <c:v>2</c:v>
                </c:pt>
                <c:pt idx="6">
                  <c:v>2</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256</c:v>
                </c:pt>
                <c:pt idx="3">
                  <c:v>189</c:v>
                </c:pt>
                <c:pt idx="6">
                  <c:v>68</c:v>
                </c:pt>
                <c:pt idx="9">
                  <c:v>66</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715</c:v>
                </c:pt>
                <c:pt idx="3">
                  <c:v>745</c:v>
                </c:pt>
                <c:pt idx="6">
                  <c:v>793</c:v>
                </c:pt>
                <c:pt idx="9">
                  <c:v>808</c:v>
                </c:pt>
                <c:pt idx="12">
                  <c:v>829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970</c:v>
                </c:pt>
                <c:pt idx="3">
                  <c:v>983</c:v>
                </c:pt>
                <c:pt idx="6">
                  <c:v>994</c:v>
                </c:pt>
                <c:pt idx="9">
                  <c:v>942</c:v>
                </c:pt>
                <c:pt idx="12">
                  <c:v>867</c:v>
                </c:pt>
              </c:numCache>
            </c:numRef>
          </c:val>
        </c:ser>
        <c:dLbls>
          <c:showLegendKey val="0"/>
          <c:showVal val="0"/>
          <c:showCatName val="0"/>
          <c:showSerName val="0"/>
          <c:showPercent val="0"/>
          <c:showBubbleSize val="0"/>
        </c:dLbls>
        <c:gapWidth val="100"/>
        <c:overlap val="100"/>
        <c:axId val="210532608"/>
        <c:axId val="210542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712</c:v>
                </c:pt>
                <c:pt idx="2">
                  <c:v>#N/A</c:v>
                </c:pt>
                <c:pt idx="3">
                  <c:v>#N/A</c:v>
                </c:pt>
                <c:pt idx="4">
                  <c:v>738</c:v>
                </c:pt>
                <c:pt idx="5">
                  <c:v>#N/A</c:v>
                </c:pt>
                <c:pt idx="6">
                  <c:v>#N/A</c:v>
                </c:pt>
                <c:pt idx="7">
                  <c:v>738</c:v>
                </c:pt>
                <c:pt idx="8">
                  <c:v>#N/A</c:v>
                </c:pt>
                <c:pt idx="9">
                  <c:v>#N/A</c:v>
                </c:pt>
                <c:pt idx="10">
                  <c:v>656</c:v>
                </c:pt>
                <c:pt idx="11">
                  <c:v>#N/A</c:v>
                </c:pt>
                <c:pt idx="12">
                  <c:v>#N/A</c:v>
                </c:pt>
                <c:pt idx="13">
                  <c:v>535</c:v>
                </c:pt>
                <c:pt idx="14">
                  <c:v>#N/A</c:v>
                </c:pt>
              </c:numCache>
            </c:numRef>
          </c:val>
          <c:smooth val="0"/>
        </c:ser>
        <c:dLbls>
          <c:showLegendKey val="0"/>
          <c:showVal val="0"/>
          <c:showCatName val="0"/>
          <c:showSerName val="0"/>
          <c:showPercent val="0"/>
          <c:showBubbleSize val="0"/>
        </c:dLbls>
        <c:marker val="1"/>
        <c:smooth val="0"/>
        <c:axId val="210532608"/>
        <c:axId val="210542976"/>
      </c:lineChart>
      <c:catAx>
        <c:axId val="21053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0542976"/>
        <c:crosses val="autoZero"/>
        <c:auto val="1"/>
        <c:lblAlgn val="ctr"/>
        <c:lblOffset val="100"/>
        <c:tickLblSkip val="1"/>
        <c:tickMarkSkip val="1"/>
        <c:noMultiLvlLbl val="0"/>
      </c:catAx>
      <c:valAx>
        <c:axId val="210542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0532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14904</c:v>
                </c:pt>
                <c:pt idx="5">
                  <c:v>14846</c:v>
                </c:pt>
                <c:pt idx="8">
                  <c:v>14800</c:v>
                </c:pt>
                <c:pt idx="11">
                  <c:v>14596</c:v>
                </c:pt>
                <c:pt idx="14">
                  <c:v>14270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2403</c:v>
                </c:pt>
                <c:pt idx="5">
                  <c:v>2815</c:v>
                </c:pt>
                <c:pt idx="8">
                  <c:v>3186</c:v>
                </c:pt>
                <c:pt idx="11">
                  <c:v>3686</c:v>
                </c:pt>
                <c:pt idx="14">
                  <c:v>3717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1584</c:v>
                </c:pt>
                <c:pt idx="3">
                  <c:v>1617</c:v>
                </c:pt>
                <c:pt idx="6">
                  <c:v>1541</c:v>
                </c:pt>
                <c:pt idx="9">
                  <c:v>1560</c:v>
                </c:pt>
                <c:pt idx="12">
                  <c:v>1425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554</c:v>
                </c:pt>
                <c:pt idx="3">
                  <c:v>371</c:v>
                </c:pt>
                <c:pt idx="6">
                  <c:v>314</c:v>
                </c:pt>
                <c:pt idx="9">
                  <c:v>251</c:v>
                </c:pt>
                <c:pt idx="12">
                  <c:v>187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11911</c:v>
                </c:pt>
                <c:pt idx="3">
                  <c:v>11123</c:v>
                </c:pt>
                <c:pt idx="6">
                  <c:v>10790</c:v>
                </c:pt>
                <c:pt idx="9">
                  <c:v>10199</c:v>
                </c:pt>
                <c:pt idx="12">
                  <c:v>9986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c:v>
                </c:pt>
                <c:pt idx="3">
                  <c:v>7</c:v>
                </c:pt>
                <c:pt idx="6">
                  <c:v>5</c:v>
                </c:pt>
                <c:pt idx="9">
                  <c:v>4</c:v>
                </c:pt>
                <c:pt idx="12">
                  <c:v>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8555</c:v>
                </c:pt>
                <c:pt idx="3">
                  <c:v>8733</c:v>
                </c:pt>
                <c:pt idx="6">
                  <c:v>8807</c:v>
                </c:pt>
                <c:pt idx="9">
                  <c:v>8730</c:v>
                </c:pt>
                <c:pt idx="12">
                  <c:v>8941</c:v>
                </c:pt>
              </c:numCache>
            </c:numRef>
          </c:val>
        </c:ser>
        <c:dLbls>
          <c:showLegendKey val="0"/>
          <c:showVal val="0"/>
          <c:showCatName val="0"/>
          <c:showSerName val="0"/>
          <c:showPercent val="0"/>
          <c:showBubbleSize val="0"/>
        </c:dLbls>
        <c:gapWidth val="100"/>
        <c:overlap val="100"/>
        <c:axId val="210282368"/>
        <c:axId val="2102927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5303</c:v>
                </c:pt>
                <c:pt idx="2">
                  <c:v>#N/A</c:v>
                </c:pt>
                <c:pt idx="3">
                  <c:v>#N/A</c:v>
                </c:pt>
                <c:pt idx="4">
                  <c:v>4188</c:v>
                </c:pt>
                <c:pt idx="5">
                  <c:v>#N/A</c:v>
                </c:pt>
                <c:pt idx="6">
                  <c:v>#N/A</c:v>
                </c:pt>
                <c:pt idx="7">
                  <c:v>3472</c:v>
                </c:pt>
                <c:pt idx="8">
                  <c:v>#N/A</c:v>
                </c:pt>
                <c:pt idx="9">
                  <c:v>#N/A</c:v>
                </c:pt>
                <c:pt idx="10">
                  <c:v>2461</c:v>
                </c:pt>
                <c:pt idx="11">
                  <c:v>#N/A</c:v>
                </c:pt>
                <c:pt idx="12">
                  <c:v>#N/A</c:v>
                </c:pt>
                <c:pt idx="13">
                  <c:v>2555</c:v>
                </c:pt>
                <c:pt idx="14">
                  <c:v>#N/A</c:v>
                </c:pt>
              </c:numCache>
            </c:numRef>
          </c:val>
          <c:smooth val="0"/>
        </c:ser>
        <c:dLbls>
          <c:showLegendKey val="0"/>
          <c:showVal val="0"/>
          <c:showCatName val="0"/>
          <c:showSerName val="0"/>
          <c:showPercent val="0"/>
          <c:showBubbleSize val="0"/>
        </c:dLbls>
        <c:marker val="1"/>
        <c:smooth val="0"/>
        <c:axId val="210282368"/>
        <c:axId val="210292736"/>
      </c:lineChart>
      <c:catAx>
        <c:axId val="210282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0292736"/>
        <c:crosses val="autoZero"/>
        <c:auto val="1"/>
        <c:lblAlgn val="ctr"/>
        <c:lblOffset val="100"/>
        <c:tickLblSkip val="1"/>
        <c:tickMarkSkip val="1"/>
        <c:noMultiLvlLbl val="0"/>
      </c:catAx>
      <c:valAx>
        <c:axId val="210292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0282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34,535
34,323
22.61
10,098,018
9,612,766
357,282
6,800,843
8,941,392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45.8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近年は低下傾向（平成2</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年度から0.0</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ポイント低下）にある。景気の持ち直し</a:t>
          </a:r>
          <a:r>
            <a:rPr lang="ja-JP" altLang="en-US" sz="1100" b="0" i="0" baseline="0">
              <a:solidFill>
                <a:schemeClr val="dk1"/>
              </a:solidFill>
              <a:effectLst/>
              <a:latin typeface="+mn-lt"/>
              <a:ea typeface="+mn-ea"/>
              <a:cs typeface="+mn-cs"/>
            </a:rPr>
            <a:t>が期待されてはいるが</a:t>
          </a:r>
          <a:r>
            <a:rPr lang="ja-JP" altLang="ja-JP" sz="1100" b="0" i="0" baseline="0">
              <a:solidFill>
                <a:schemeClr val="dk1"/>
              </a:solidFill>
              <a:effectLst/>
              <a:latin typeface="+mn-lt"/>
              <a:ea typeface="+mn-ea"/>
              <a:cs typeface="+mn-cs"/>
            </a:rPr>
            <a:t>、町税においては前年度比は</a:t>
          </a:r>
          <a:r>
            <a:rPr lang="en-US" altLang="ja-JP" sz="1100" b="0" i="0" baseline="0">
              <a:solidFill>
                <a:schemeClr val="dk1"/>
              </a:solidFill>
              <a:effectLst/>
              <a:latin typeface="+mn-lt"/>
              <a:ea typeface="+mn-ea"/>
              <a:cs typeface="+mn-cs"/>
            </a:rPr>
            <a:t>0.7</a:t>
          </a:r>
          <a:r>
            <a:rPr lang="ja-JP" altLang="en-US" sz="1100" b="0" i="0" baseline="0">
              <a:solidFill>
                <a:schemeClr val="dk1"/>
              </a:solidFill>
              <a:effectLst/>
              <a:latin typeface="+mn-lt"/>
              <a:ea typeface="+mn-ea"/>
              <a:cs typeface="+mn-cs"/>
            </a:rPr>
            <a:t>ポイントの増加にとどまる反面</a:t>
          </a:r>
          <a:r>
            <a:rPr lang="ja-JP" altLang="ja-JP" sz="1100" b="0" i="0" baseline="0">
              <a:solidFill>
                <a:schemeClr val="dk1"/>
              </a:solidFill>
              <a:effectLst/>
              <a:latin typeface="+mn-lt"/>
              <a:ea typeface="+mn-ea"/>
              <a:cs typeface="+mn-cs"/>
            </a:rPr>
            <a:t>、社会保障経費を含む民生費</a:t>
          </a:r>
          <a:r>
            <a:rPr lang="ja-JP" altLang="en-US" sz="1100" b="0" i="0" baseline="0">
              <a:solidFill>
                <a:schemeClr val="dk1"/>
              </a:solidFill>
              <a:effectLst/>
              <a:latin typeface="+mn-lt"/>
              <a:ea typeface="+mn-ea"/>
              <a:cs typeface="+mn-cs"/>
            </a:rPr>
            <a:t>の伸びに加え</a:t>
          </a:r>
          <a:r>
            <a:rPr lang="ja-JP" altLang="ja-JP" sz="1100" b="0" i="0" baseline="0">
              <a:solidFill>
                <a:schemeClr val="dk1"/>
              </a:solidFill>
              <a:effectLst/>
              <a:latin typeface="+mn-lt"/>
              <a:ea typeface="+mn-ea"/>
              <a:cs typeface="+mn-cs"/>
            </a:rPr>
            <a:t>、老朽化施設の維持管理経費等が増加しており、財政力指数下落の要因となっている。</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事業を峻別し投資的経費を抑制する等、歳出の見直しを実施し景気回復に伴う税収の向上対策を中心とする歳入確保に努める。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79022</xdr:rowOff>
    </xdr:from>
    <xdr:to>
      <xdr:col>7</xdr:col>
      <xdr:colOff>152400</xdr:colOff>
      <xdr:row>42</xdr:row>
      <xdr:rowOff>92428</xdr:rowOff>
    </xdr:to>
    <xdr:cxnSp macro="">
      <xdr:nvCxnSpPr>
        <xdr:cNvPr id="67" name="直線コネクタ 66"/>
        <xdr:cNvCxnSpPr/>
      </xdr:nvCxnSpPr>
      <xdr:spPr>
        <a:xfrm flipV="1">
          <a:off x="4114800" y="72799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92428</xdr:rowOff>
    </xdr:from>
    <xdr:to>
      <xdr:col>6</xdr:col>
      <xdr:colOff>0</xdr:colOff>
      <xdr:row>42</xdr:row>
      <xdr:rowOff>92428</xdr:rowOff>
    </xdr:to>
    <xdr:cxnSp macro="">
      <xdr:nvCxnSpPr>
        <xdr:cNvPr id="70" name="直線コネクタ 69"/>
        <xdr:cNvCxnSpPr/>
      </xdr:nvCxnSpPr>
      <xdr:spPr>
        <a:xfrm>
          <a:off x="3225800" y="72933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92428</xdr:rowOff>
    </xdr:to>
    <xdr:cxnSp macro="">
      <xdr:nvCxnSpPr>
        <xdr:cNvPr id="73" name="直線コネクタ 72"/>
        <xdr:cNvCxnSpPr/>
      </xdr:nvCxnSpPr>
      <xdr:spPr>
        <a:xfrm>
          <a:off x="2336800" y="726651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38805</xdr:rowOff>
    </xdr:from>
    <xdr:to>
      <xdr:col>3</xdr:col>
      <xdr:colOff>279400</xdr:colOff>
      <xdr:row>42</xdr:row>
      <xdr:rowOff>65617</xdr:rowOff>
    </xdr:to>
    <xdr:cxnSp macro="">
      <xdr:nvCxnSpPr>
        <xdr:cNvPr id="76" name="直線コネクタ 75"/>
        <xdr:cNvCxnSpPr/>
      </xdr:nvCxnSpPr>
      <xdr:spPr>
        <a:xfrm>
          <a:off x="1447800" y="723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86" name="円/楕円 85"/>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44749</xdr:rowOff>
    </xdr:from>
    <xdr:ext cx="762000" cy="259045"/>
    <xdr:sp macro="" textlink="">
      <xdr:nvSpPr>
        <xdr:cNvPr id="87"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41628</xdr:rowOff>
    </xdr:from>
    <xdr:to>
      <xdr:col>6</xdr:col>
      <xdr:colOff>50800</xdr:colOff>
      <xdr:row>42</xdr:row>
      <xdr:rowOff>143228</xdr:rowOff>
    </xdr:to>
    <xdr:sp macro="" textlink="">
      <xdr:nvSpPr>
        <xdr:cNvPr id="88" name="円/楕円 87"/>
        <xdr:cNvSpPr/>
      </xdr:nvSpPr>
      <xdr:spPr>
        <a:xfrm>
          <a:off x="4064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153405</xdr:rowOff>
    </xdr:from>
    <xdr:ext cx="736600" cy="259045"/>
    <xdr:sp macro="" textlink="">
      <xdr:nvSpPr>
        <xdr:cNvPr id="89" name="テキスト ボックス 88"/>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41628</xdr:rowOff>
    </xdr:from>
    <xdr:to>
      <xdr:col>4</xdr:col>
      <xdr:colOff>533400</xdr:colOff>
      <xdr:row>42</xdr:row>
      <xdr:rowOff>143228</xdr:rowOff>
    </xdr:to>
    <xdr:sp macro="" textlink="">
      <xdr:nvSpPr>
        <xdr:cNvPr id="90" name="円/楕円 89"/>
        <xdr:cNvSpPr/>
      </xdr:nvSpPr>
      <xdr:spPr>
        <a:xfrm>
          <a:off x="3175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153405</xdr:rowOff>
    </xdr:from>
    <xdr:ext cx="762000" cy="259045"/>
    <xdr:sp macro="" textlink="">
      <xdr:nvSpPr>
        <xdr:cNvPr id="91" name="テキスト ボックス 90"/>
        <xdr:cNvSpPr txBox="1"/>
      </xdr:nvSpPr>
      <xdr:spPr>
        <a:xfrm>
          <a:off x="2844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2" name="円/楕円 91"/>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3" name="テキスト ボックス 92"/>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94" name="円/楕円 93"/>
        <xdr:cNvSpPr/>
      </xdr:nvSpPr>
      <xdr:spPr>
        <a:xfrm>
          <a:off x="1397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95" name="テキスト ボックス 94"/>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前年度に比べ</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下落</a:t>
          </a:r>
          <a:r>
            <a:rPr lang="ja-JP" altLang="ja-JP" sz="1100" b="0" i="0" baseline="0">
              <a:solidFill>
                <a:schemeClr val="dk1"/>
              </a:solidFill>
              <a:effectLst/>
              <a:latin typeface="+mn-lt"/>
              <a:ea typeface="+mn-ea"/>
              <a:cs typeface="+mn-cs"/>
            </a:rPr>
            <a:t>している。効率的な組織運営を図り､</a:t>
          </a:r>
          <a:r>
            <a:rPr lang="ja-JP" altLang="en-US" sz="1100" b="0" i="0" baseline="0">
              <a:solidFill>
                <a:schemeClr val="dk1"/>
              </a:solidFill>
              <a:effectLst/>
              <a:latin typeface="+mn-lt"/>
              <a:ea typeface="+mn-ea"/>
              <a:cs typeface="+mn-cs"/>
            </a:rPr>
            <a:t>経常的な施設管理経費や補助制度の見直しを行うとともに、</a:t>
          </a:r>
          <a:r>
            <a:rPr lang="ja-JP" altLang="ja-JP" sz="1100" b="0" i="0" baseline="0">
              <a:solidFill>
                <a:schemeClr val="dk1"/>
              </a:solidFill>
              <a:effectLst/>
              <a:latin typeface="+mn-lt"/>
              <a:ea typeface="+mn-ea"/>
              <a:cs typeface="+mn-cs"/>
            </a:rPr>
            <a:t>定員管理計画に基づいた職員数の管理により</a:t>
          </a:r>
          <a:r>
            <a:rPr lang="ja-JP" altLang="en-US" sz="1100" b="0" i="0" baseline="0">
              <a:solidFill>
                <a:schemeClr val="dk1"/>
              </a:solidFill>
              <a:effectLst/>
              <a:latin typeface="+mn-lt"/>
              <a:ea typeface="+mn-ea"/>
              <a:cs typeface="+mn-cs"/>
            </a:rPr>
            <a:t>更なる人件費等の</a:t>
          </a:r>
          <a:r>
            <a:rPr lang="ja-JP" altLang="ja-JP" sz="1100" b="0" i="0" baseline="0">
              <a:solidFill>
                <a:schemeClr val="dk1"/>
              </a:solidFill>
              <a:effectLst/>
              <a:latin typeface="+mn-lt"/>
              <a:ea typeface="+mn-ea"/>
              <a:cs typeface="+mn-cs"/>
            </a:rPr>
            <a:t>義務的経費の削減など行財政改革への取組に努める。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56388</xdr:rowOff>
    </xdr:from>
    <xdr:to>
      <xdr:col>7</xdr:col>
      <xdr:colOff>152400</xdr:colOff>
      <xdr:row>63</xdr:row>
      <xdr:rowOff>66040</xdr:rowOff>
    </xdr:to>
    <xdr:cxnSp macro="">
      <xdr:nvCxnSpPr>
        <xdr:cNvPr id="128" name="直線コネクタ 127"/>
        <xdr:cNvCxnSpPr/>
      </xdr:nvCxnSpPr>
      <xdr:spPr>
        <a:xfrm flipV="1">
          <a:off x="4114800" y="1085773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169926</xdr:rowOff>
    </xdr:from>
    <xdr:to>
      <xdr:col>6</xdr:col>
      <xdr:colOff>0</xdr:colOff>
      <xdr:row>63</xdr:row>
      <xdr:rowOff>66040</xdr:rowOff>
    </xdr:to>
    <xdr:cxnSp macro="">
      <xdr:nvCxnSpPr>
        <xdr:cNvPr id="131" name="直線コネクタ 130"/>
        <xdr:cNvCxnSpPr/>
      </xdr:nvCxnSpPr>
      <xdr:spPr>
        <a:xfrm>
          <a:off x="3225800" y="1079982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169926</xdr:rowOff>
    </xdr:from>
    <xdr:to>
      <xdr:col>4</xdr:col>
      <xdr:colOff>482600</xdr:colOff>
      <xdr:row>64</xdr:row>
      <xdr:rowOff>5588</xdr:rowOff>
    </xdr:to>
    <xdr:cxnSp macro="">
      <xdr:nvCxnSpPr>
        <xdr:cNvPr id="134" name="直線コネクタ 133"/>
        <xdr:cNvCxnSpPr/>
      </xdr:nvCxnSpPr>
      <xdr:spPr>
        <a:xfrm flipV="1">
          <a:off x="2336800" y="10799826"/>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112014</xdr:rowOff>
    </xdr:from>
    <xdr:to>
      <xdr:col>3</xdr:col>
      <xdr:colOff>279400</xdr:colOff>
      <xdr:row>64</xdr:row>
      <xdr:rowOff>5588</xdr:rowOff>
    </xdr:to>
    <xdr:cxnSp macro="">
      <xdr:nvCxnSpPr>
        <xdr:cNvPr id="137" name="直線コネクタ 136"/>
        <xdr:cNvCxnSpPr/>
      </xdr:nvCxnSpPr>
      <xdr:spPr>
        <a:xfrm>
          <a:off x="1447800" y="10741914"/>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58183</xdr:rowOff>
    </xdr:from>
    <xdr:ext cx="762000" cy="259045"/>
    <xdr:sp macro="" textlink="">
      <xdr:nvSpPr>
        <xdr:cNvPr id="141" name="テキスト ボックス 140"/>
        <xdr:cNvSpPr txBox="1"/>
      </xdr:nvSpPr>
      <xdr:spPr>
        <a:xfrm>
          <a:off x="1066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5588</xdr:rowOff>
    </xdr:from>
    <xdr:to>
      <xdr:col>7</xdr:col>
      <xdr:colOff>203200</xdr:colOff>
      <xdr:row>63</xdr:row>
      <xdr:rowOff>107188</xdr:rowOff>
    </xdr:to>
    <xdr:sp macro="" textlink="">
      <xdr:nvSpPr>
        <xdr:cNvPr id="147" name="円/楕円 146"/>
        <xdr:cNvSpPr/>
      </xdr:nvSpPr>
      <xdr:spPr>
        <a:xfrm>
          <a:off x="49022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22115</xdr:rowOff>
    </xdr:from>
    <xdr:ext cx="762000" cy="259045"/>
    <xdr:sp macro="" textlink="">
      <xdr:nvSpPr>
        <xdr:cNvPr id="148" name="財政構造の弾力性該当値テキスト"/>
        <xdr:cNvSpPr txBox="1"/>
      </xdr:nvSpPr>
      <xdr:spPr>
        <a:xfrm>
          <a:off x="5041900" y="1065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15240</xdr:rowOff>
    </xdr:from>
    <xdr:to>
      <xdr:col>6</xdr:col>
      <xdr:colOff>50800</xdr:colOff>
      <xdr:row>63</xdr:row>
      <xdr:rowOff>116840</xdr:rowOff>
    </xdr:to>
    <xdr:sp macro="" textlink="">
      <xdr:nvSpPr>
        <xdr:cNvPr id="149" name="円/楕円 148"/>
        <xdr:cNvSpPr/>
      </xdr:nvSpPr>
      <xdr:spPr>
        <a:xfrm>
          <a:off x="4064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127017</xdr:rowOff>
    </xdr:from>
    <xdr:ext cx="736600" cy="259045"/>
    <xdr:sp macro="" textlink="">
      <xdr:nvSpPr>
        <xdr:cNvPr id="150" name="テキスト ボックス 149"/>
        <xdr:cNvSpPr txBox="1"/>
      </xdr:nvSpPr>
      <xdr:spPr>
        <a:xfrm>
          <a:off x="3733800" y="1058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119126</xdr:rowOff>
    </xdr:from>
    <xdr:to>
      <xdr:col>4</xdr:col>
      <xdr:colOff>533400</xdr:colOff>
      <xdr:row>63</xdr:row>
      <xdr:rowOff>49276</xdr:rowOff>
    </xdr:to>
    <xdr:sp macro="" textlink="">
      <xdr:nvSpPr>
        <xdr:cNvPr id="151" name="円/楕円 150"/>
        <xdr:cNvSpPr/>
      </xdr:nvSpPr>
      <xdr:spPr>
        <a:xfrm>
          <a:off x="3175000" y="107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59453</xdr:rowOff>
    </xdr:from>
    <xdr:ext cx="762000" cy="259045"/>
    <xdr:sp macro="" textlink="">
      <xdr:nvSpPr>
        <xdr:cNvPr id="152" name="テキスト ボックス 151"/>
        <xdr:cNvSpPr txBox="1"/>
      </xdr:nvSpPr>
      <xdr:spPr>
        <a:xfrm>
          <a:off x="2844800" y="10517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126238</xdr:rowOff>
    </xdr:from>
    <xdr:to>
      <xdr:col>3</xdr:col>
      <xdr:colOff>330200</xdr:colOff>
      <xdr:row>64</xdr:row>
      <xdr:rowOff>56388</xdr:rowOff>
    </xdr:to>
    <xdr:sp macro="" textlink="">
      <xdr:nvSpPr>
        <xdr:cNvPr id="153" name="円/楕円 152"/>
        <xdr:cNvSpPr/>
      </xdr:nvSpPr>
      <xdr:spPr>
        <a:xfrm>
          <a:off x="2286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41165</xdr:rowOff>
    </xdr:from>
    <xdr:ext cx="762000" cy="259045"/>
    <xdr:sp macro="" textlink="">
      <xdr:nvSpPr>
        <xdr:cNvPr id="154" name="テキスト ボックス 153"/>
        <xdr:cNvSpPr txBox="1"/>
      </xdr:nvSpPr>
      <xdr:spPr>
        <a:xfrm>
          <a:off x="1955800" y="1101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61214</xdr:rowOff>
    </xdr:from>
    <xdr:to>
      <xdr:col>2</xdr:col>
      <xdr:colOff>127000</xdr:colOff>
      <xdr:row>62</xdr:row>
      <xdr:rowOff>162814</xdr:rowOff>
    </xdr:to>
    <xdr:sp macro="" textlink="">
      <xdr:nvSpPr>
        <xdr:cNvPr id="155" name="円/楕円 154"/>
        <xdr:cNvSpPr/>
      </xdr:nvSpPr>
      <xdr:spPr>
        <a:xfrm>
          <a:off x="1397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1541</xdr:rowOff>
    </xdr:from>
    <xdr:ext cx="762000" cy="259045"/>
    <xdr:sp macro="" textlink="">
      <xdr:nvSpPr>
        <xdr:cNvPr id="156" name="テキスト ボックス 155"/>
        <xdr:cNvSpPr txBox="1"/>
      </xdr:nvSpPr>
      <xdr:spPr>
        <a:xfrm>
          <a:off x="1066800" y="1045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[71,709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類似団体内順位は</a:t>
          </a:r>
          <a:r>
            <a:rPr lang="ja-JP" altLang="en-US" sz="1100" b="0" i="0" baseline="0">
              <a:solidFill>
                <a:schemeClr val="dk1"/>
              </a:solidFill>
              <a:effectLst/>
              <a:latin typeface="+mn-lt"/>
              <a:ea typeface="+mn-ea"/>
              <a:cs typeface="+mn-cs"/>
            </a:rPr>
            <a:t>類似団体内で</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位となっ</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。人口1人当たりの行政経費は</a:t>
          </a:r>
          <a:r>
            <a:rPr lang="ja-JP" altLang="en-US" sz="1100" b="0" i="0" baseline="0">
              <a:solidFill>
                <a:schemeClr val="dk1"/>
              </a:solidFill>
              <a:effectLst/>
              <a:latin typeface="+mn-lt"/>
              <a:ea typeface="+mn-ea"/>
              <a:cs typeface="+mn-cs"/>
            </a:rPr>
            <a:t>極めて</a:t>
          </a:r>
          <a:r>
            <a:rPr lang="ja-JP" altLang="ja-JP" sz="1100" b="0" i="0" baseline="0">
              <a:solidFill>
                <a:schemeClr val="dk1"/>
              </a:solidFill>
              <a:effectLst/>
              <a:latin typeface="+mn-lt"/>
              <a:ea typeface="+mn-ea"/>
              <a:cs typeface="+mn-cs"/>
            </a:rPr>
            <a:t>安価となって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職員の資質向上を一層高め、維持していく。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81097</xdr:rowOff>
    </xdr:from>
    <xdr:to>
      <xdr:col>7</xdr:col>
      <xdr:colOff>152400</xdr:colOff>
      <xdr:row>81</xdr:row>
      <xdr:rowOff>87829</xdr:rowOff>
    </xdr:to>
    <xdr:cxnSp macro="">
      <xdr:nvCxnSpPr>
        <xdr:cNvPr id="191" name="直線コネクタ 190"/>
        <xdr:cNvCxnSpPr/>
      </xdr:nvCxnSpPr>
      <xdr:spPr>
        <a:xfrm>
          <a:off x="4114800" y="13968547"/>
          <a:ext cx="838200" cy="6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81097</xdr:rowOff>
    </xdr:from>
    <xdr:to>
      <xdr:col>6</xdr:col>
      <xdr:colOff>0</xdr:colOff>
      <xdr:row>81</xdr:row>
      <xdr:rowOff>98020</xdr:rowOff>
    </xdr:to>
    <xdr:cxnSp macro="">
      <xdr:nvCxnSpPr>
        <xdr:cNvPr id="194" name="直線コネクタ 193"/>
        <xdr:cNvCxnSpPr/>
      </xdr:nvCxnSpPr>
      <xdr:spPr>
        <a:xfrm flipV="1">
          <a:off x="3225800" y="13968547"/>
          <a:ext cx="889000" cy="16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98020</xdr:rowOff>
    </xdr:from>
    <xdr:to>
      <xdr:col>4</xdr:col>
      <xdr:colOff>482600</xdr:colOff>
      <xdr:row>81</xdr:row>
      <xdr:rowOff>123461</xdr:rowOff>
    </xdr:to>
    <xdr:cxnSp macro="">
      <xdr:nvCxnSpPr>
        <xdr:cNvPr id="197" name="直線コネクタ 196"/>
        <xdr:cNvCxnSpPr/>
      </xdr:nvCxnSpPr>
      <xdr:spPr>
        <a:xfrm flipV="1">
          <a:off x="2336800" y="13985470"/>
          <a:ext cx="889000" cy="25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96974</xdr:rowOff>
    </xdr:from>
    <xdr:to>
      <xdr:col>3</xdr:col>
      <xdr:colOff>279400</xdr:colOff>
      <xdr:row>81</xdr:row>
      <xdr:rowOff>123461</xdr:rowOff>
    </xdr:to>
    <xdr:cxnSp macro="">
      <xdr:nvCxnSpPr>
        <xdr:cNvPr id="200" name="直線コネクタ 199"/>
        <xdr:cNvCxnSpPr/>
      </xdr:nvCxnSpPr>
      <xdr:spPr>
        <a:xfrm>
          <a:off x="1447800" y="13984424"/>
          <a:ext cx="889000" cy="2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37029</xdr:rowOff>
    </xdr:from>
    <xdr:to>
      <xdr:col>7</xdr:col>
      <xdr:colOff>203200</xdr:colOff>
      <xdr:row>81</xdr:row>
      <xdr:rowOff>138629</xdr:rowOff>
    </xdr:to>
    <xdr:sp macro="" textlink="">
      <xdr:nvSpPr>
        <xdr:cNvPr id="210" name="円/楕円 209"/>
        <xdr:cNvSpPr/>
      </xdr:nvSpPr>
      <xdr:spPr>
        <a:xfrm>
          <a:off x="4902200" y="13924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129756</xdr:rowOff>
    </xdr:from>
    <xdr:ext cx="762000" cy="259045"/>
    <xdr:sp macro="" textlink="">
      <xdr:nvSpPr>
        <xdr:cNvPr id="211" name="人件費・物件費等の状況該当値テキスト"/>
        <xdr:cNvSpPr txBox="1"/>
      </xdr:nvSpPr>
      <xdr:spPr>
        <a:xfrm>
          <a:off x="5041900" y="1384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71,709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30297</xdr:rowOff>
    </xdr:from>
    <xdr:to>
      <xdr:col>6</xdr:col>
      <xdr:colOff>50800</xdr:colOff>
      <xdr:row>81</xdr:row>
      <xdr:rowOff>131897</xdr:rowOff>
    </xdr:to>
    <xdr:sp macro="" textlink="">
      <xdr:nvSpPr>
        <xdr:cNvPr id="212" name="円/楕円 211"/>
        <xdr:cNvSpPr/>
      </xdr:nvSpPr>
      <xdr:spPr>
        <a:xfrm>
          <a:off x="4064000" y="1391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142074</xdr:rowOff>
    </xdr:from>
    <xdr:ext cx="736600" cy="259045"/>
    <xdr:sp macro="" textlink="">
      <xdr:nvSpPr>
        <xdr:cNvPr id="213" name="テキスト ボックス 212"/>
        <xdr:cNvSpPr txBox="1"/>
      </xdr:nvSpPr>
      <xdr:spPr>
        <a:xfrm>
          <a:off x="3733800" y="13686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70,872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47220</xdr:rowOff>
    </xdr:from>
    <xdr:to>
      <xdr:col>4</xdr:col>
      <xdr:colOff>533400</xdr:colOff>
      <xdr:row>81</xdr:row>
      <xdr:rowOff>148820</xdr:rowOff>
    </xdr:to>
    <xdr:sp macro="" textlink="">
      <xdr:nvSpPr>
        <xdr:cNvPr id="214" name="円/楕円 213"/>
        <xdr:cNvSpPr/>
      </xdr:nvSpPr>
      <xdr:spPr>
        <a:xfrm>
          <a:off x="3175000" y="1393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158997</xdr:rowOff>
    </xdr:from>
    <xdr:ext cx="762000" cy="259045"/>
    <xdr:sp macro="" textlink="">
      <xdr:nvSpPr>
        <xdr:cNvPr id="215" name="テキスト ボックス 214"/>
        <xdr:cNvSpPr txBox="1"/>
      </xdr:nvSpPr>
      <xdr:spPr>
        <a:xfrm>
          <a:off x="2844800" y="13703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72,976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72661</xdr:rowOff>
    </xdr:from>
    <xdr:to>
      <xdr:col>3</xdr:col>
      <xdr:colOff>330200</xdr:colOff>
      <xdr:row>82</xdr:row>
      <xdr:rowOff>2811</xdr:rowOff>
    </xdr:to>
    <xdr:sp macro="" textlink="">
      <xdr:nvSpPr>
        <xdr:cNvPr id="216" name="円/楕円 215"/>
        <xdr:cNvSpPr/>
      </xdr:nvSpPr>
      <xdr:spPr>
        <a:xfrm>
          <a:off x="2286000" y="13960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12988</xdr:rowOff>
    </xdr:from>
    <xdr:ext cx="762000" cy="259045"/>
    <xdr:sp macro="" textlink="">
      <xdr:nvSpPr>
        <xdr:cNvPr id="217" name="テキスト ボックス 216"/>
        <xdr:cNvSpPr txBox="1"/>
      </xdr:nvSpPr>
      <xdr:spPr>
        <a:xfrm>
          <a:off x="1955800" y="1372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76,139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46174</xdr:rowOff>
    </xdr:from>
    <xdr:to>
      <xdr:col>2</xdr:col>
      <xdr:colOff>127000</xdr:colOff>
      <xdr:row>81</xdr:row>
      <xdr:rowOff>147774</xdr:rowOff>
    </xdr:to>
    <xdr:sp macro="" textlink="">
      <xdr:nvSpPr>
        <xdr:cNvPr id="218" name="円/楕円 217"/>
        <xdr:cNvSpPr/>
      </xdr:nvSpPr>
      <xdr:spPr>
        <a:xfrm>
          <a:off x="1397000" y="13933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157951</xdr:rowOff>
    </xdr:from>
    <xdr:ext cx="762000" cy="259045"/>
    <xdr:sp macro="" textlink="">
      <xdr:nvSpPr>
        <xdr:cNvPr id="219" name="テキスト ボックス 218"/>
        <xdr:cNvSpPr txBox="1"/>
      </xdr:nvSpPr>
      <xdr:spPr>
        <a:xfrm>
          <a:off x="1066800" y="1370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72,846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ポイント上回って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昨年度</a:t>
          </a:r>
          <a:r>
            <a:rPr lang="ja-JP" altLang="en-US" sz="1100" b="0" i="0" baseline="0">
              <a:solidFill>
                <a:schemeClr val="dk1"/>
              </a:solidFill>
              <a:effectLst/>
              <a:latin typeface="+mn-lt"/>
              <a:ea typeface="+mn-ea"/>
              <a:cs typeface="+mn-cs"/>
            </a:rPr>
            <a:t>比としては類似団体との差が縮小している。</a:t>
          </a:r>
          <a:r>
            <a:rPr lang="ja-JP" altLang="ja-JP" sz="1100" b="0" i="0" baseline="0">
              <a:solidFill>
                <a:schemeClr val="dk1"/>
              </a:solidFill>
              <a:effectLst/>
              <a:latin typeface="+mn-lt"/>
              <a:ea typeface="+mn-ea"/>
              <a:cs typeface="+mn-cs"/>
            </a:rPr>
            <a:t>類似団体との差は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各団体の給与制度</a:t>
          </a:r>
          <a:r>
            <a:rPr lang="ja-JP" altLang="en-US" sz="1100" b="0" i="0" baseline="0">
              <a:solidFill>
                <a:schemeClr val="dk1"/>
              </a:solidFill>
              <a:effectLst/>
              <a:latin typeface="+mn-lt"/>
              <a:ea typeface="+mn-ea"/>
              <a:cs typeface="+mn-cs"/>
            </a:rPr>
            <a:t>や年齢構成</a:t>
          </a:r>
          <a:r>
            <a:rPr lang="ja-JP" altLang="ja-JP" sz="1100" b="0" i="0" baseline="0">
              <a:solidFill>
                <a:schemeClr val="dk1"/>
              </a:solidFill>
              <a:effectLst/>
              <a:latin typeface="+mn-lt"/>
              <a:ea typeface="+mn-ea"/>
              <a:cs typeface="+mn-cs"/>
            </a:rPr>
            <a:t>の差と分析されるが、本町の制度は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基本的に国</a:t>
          </a:r>
          <a:r>
            <a:rPr lang="ja-JP" altLang="en-US" sz="1100" b="0" i="0" baseline="0">
              <a:solidFill>
                <a:schemeClr val="dk1"/>
              </a:solidFill>
              <a:effectLst/>
              <a:latin typeface="+mn-lt"/>
              <a:ea typeface="+mn-ea"/>
              <a:cs typeface="+mn-cs"/>
            </a:rPr>
            <a:t>の昇給幅に</a:t>
          </a:r>
          <a:r>
            <a:rPr lang="ja-JP" altLang="ja-JP" sz="1100" b="0" i="0" baseline="0">
              <a:solidFill>
                <a:schemeClr val="dk1"/>
              </a:solidFill>
              <a:effectLst/>
              <a:latin typeface="+mn-lt"/>
              <a:ea typeface="+mn-ea"/>
              <a:cs typeface="+mn-cs"/>
            </a:rPr>
            <a:t>準拠して</a:t>
          </a:r>
          <a:r>
            <a:rPr lang="ja-JP" altLang="en-US" sz="1100" b="0" i="0" baseline="0">
              <a:solidFill>
                <a:schemeClr val="dk1"/>
              </a:solidFill>
              <a:effectLst/>
              <a:latin typeface="+mn-lt"/>
              <a:ea typeface="+mn-ea"/>
              <a:cs typeface="+mn-cs"/>
            </a:rPr>
            <a:t>いるため</a:t>
          </a:r>
          <a:r>
            <a:rPr lang="ja-JP" altLang="ja-JP" sz="1100" b="0" i="0" baseline="0">
              <a:solidFill>
                <a:schemeClr val="dk1"/>
              </a:solidFill>
              <a:effectLst/>
              <a:latin typeface="+mn-lt"/>
              <a:ea typeface="+mn-ea"/>
              <a:cs typeface="+mn-cs"/>
            </a:rPr>
            <a:t>国の水準を下回っている。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18204</xdr:rowOff>
    </xdr:from>
    <xdr:to>
      <xdr:col>24</xdr:col>
      <xdr:colOff>558800</xdr:colOff>
      <xdr:row>84</xdr:row>
      <xdr:rowOff>50377</xdr:rowOff>
    </xdr:to>
    <xdr:cxnSp macro="">
      <xdr:nvCxnSpPr>
        <xdr:cNvPr id="253" name="直線コネクタ 252"/>
        <xdr:cNvCxnSpPr/>
      </xdr:nvCxnSpPr>
      <xdr:spPr>
        <a:xfrm flipV="1">
          <a:off x="16179800" y="14420004"/>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50377</xdr:rowOff>
    </xdr:from>
    <xdr:to>
      <xdr:col>23</xdr:col>
      <xdr:colOff>406400</xdr:colOff>
      <xdr:row>87</xdr:row>
      <xdr:rowOff>163407</xdr:rowOff>
    </xdr:to>
    <xdr:cxnSp macro="">
      <xdr:nvCxnSpPr>
        <xdr:cNvPr id="256" name="直線コネクタ 255"/>
        <xdr:cNvCxnSpPr/>
      </xdr:nvCxnSpPr>
      <xdr:spPr>
        <a:xfrm flipV="1">
          <a:off x="15290800" y="1445217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163407</xdr:rowOff>
    </xdr:from>
    <xdr:to>
      <xdr:col>22</xdr:col>
      <xdr:colOff>203200</xdr:colOff>
      <xdr:row>88</xdr:row>
      <xdr:rowOff>24130</xdr:rowOff>
    </xdr:to>
    <xdr:cxnSp macro="">
      <xdr:nvCxnSpPr>
        <xdr:cNvPr id="259" name="直線コネクタ 258"/>
        <xdr:cNvCxnSpPr/>
      </xdr:nvCxnSpPr>
      <xdr:spPr>
        <a:xfrm flipV="1">
          <a:off x="14401800" y="1507955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50377</xdr:rowOff>
    </xdr:from>
    <xdr:to>
      <xdr:col>21</xdr:col>
      <xdr:colOff>0</xdr:colOff>
      <xdr:row>88</xdr:row>
      <xdr:rowOff>24130</xdr:rowOff>
    </xdr:to>
    <xdr:cxnSp macro="">
      <xdr:nvCxnSpPr>
        <xdr:cNvPr id="262" name="直線コネクタ 261"/>
        <xdr:cNvCxnSpPr/>
      </xdr:nvCxnSpPr>
      <xdr:spPr>
        <a:xfrm>
          <a:off x="13512800" y="14452177"/>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72" name="円/楕円 271"/>
        <xdr:cNvSpPr/>
      </xdr:nvSpPr>
      <xdr:spPr>
        <a:xfrm>
          <a:off x="169672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110931</xdr:rowOff>
    </xdr:from>
    <xdr:ext cx="762000" cy="259045"/>
    <xdr:sp macro="" textlink="">
      <xdr:nvSpPr>
        <xdr:cNvPr id="273" name="給与水準   （国との比較）該当値テキスト"/>
        <xdr:cNvSpPr txBox="1"/>
      </xdr:nvSpPr>
      <xdr:spPr>
        <a:xfrm>
          <a:off x="17106900" y="14341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171027</xdr:rowOff>
    </xdr:from>
    <xdr:to>
      <xdr:col>23</xdr:col>
      <xdr:colOff>457200</xdr:colOff>
      <xdr:row>84</xdr:row>
      <xdr:rowOff>101177</xdr:rowOff>
    </xdr:to>
    <xdr:sp macro="" textlink="">
      <xdr:nvSpPr>
        <xdr:cNvPr id="274" name="円/楕円 273"/>
        <xdr:cNvSpPr/>
      </xdr:nvSpPr>
      <xdr:spPr>
        <a:xfrm>
          <a:off x="16129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85954</xdr:rowOff>
    </xdr:from>
    <xdr:ext cx="736600" cy="259045"/>
    <xdr:sp macro="" textlink="">
      <xdr:nvSpPr>
        <xdr:cNvPr id="275" name="テキスト ボックス 274"/>
        <xdr:cNvSpPr txBox="1"/>
      </xdr:nvSpPr>
      <xdr:spPr>
        <a:xfrm>
          <a:off x="15798800" y="14487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112607</xdr:rowOff>
    </xdr:from>
    <xdr:to>
      <xdr:col>22</xdr:col>
      <xdr:colOff>254000</xdr:colOff>
      <xdr:row>88</xdr:row>
      <xdr:rowOff>42757</xdr:rowOff>
    </xdr:to>
    <xdr:sp macro="" textlink="">
      <xdr:nvSpPr>
        <xdr:cNvPr id="276" name="円/楕円 275"/>
        <xdr:cNvSpPr/>
      </xdr:nvSpPr>
      <xdr:spPr>
        <a:xfrm>
          <a:off x="15240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27534</xdr:rowOff>
    </xdr:from>
    <xdr:ext cx="762000" cy="259045"/>
    <xdr:sp macro="" textlink="">
      <xdr:nvSpPr>
        <xdr:cNvPr id="277" name="テキスト ボックス 276"/>
        <xdr:cNvSpPr txBox="1"/>
      </xdr:nvSpPr>
      <xdr:spPr>
        <a:xfrm>
          <a:off x="14909800" y="151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144780</xdr:rowOff>
    </xdr:from>
    <xdr:to>
      <xdr:col>21</xdr:col>
      <xdr:colOff>50800</xdr:colOff>
      <xdr:row>88</xdr:row>
      <xdr:rowOff>74930</xdr:rowOff>
    </xdr:to>
    <xdr:sp macro="" textlink="">
      <xdr:nvSpPr>
        <xdr:cNvPr id="278" name="円/楕円 277"/>
        <xdr:cNvSpPr/>
      </xdr:nvSpPr>
      <xdr:spPr>
        <a:xfrm>
          <a:off x="14351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59707</xdr:rowOff>
    </xdr:from>
    <xdr:ext cx="762000" cy="259045"/>
    <xdr:sp macro="" textlink="">
      <xdr:nvSpPr>
        <xdr:cNvPr id="279" name="テキスト ボックス 278"/>
        <xdr:cNvSpPr txBox="1"/>
      </xdr:nvSpPr>
      <xdr:spPr>
        <a:xfrm>
          <a:off x="14020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171027</xdr:rowOff>
    </xdr:from>
    <xdr:to>
      <xdr:col>19</xdr:col>
      <xdr:colOff>533400</xdr:colOff>
      <xdr:row>84</xdr:row>
      <xdr:rowOff>101177</xdr:rowOff>
    </xdr:to>
    <xdr:sp macro="" textlink="">
      <xdr:nvSpPr>
        <xdr:cNvPr id="280" name="円/楕円 279"/>
        <xdr:cNvSpPr/>
      </xdr:nvSpPr>
      <xdr:spPr>
        <a:xfrm>
          <a:off x="13462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85954</xdr:rowOff>
    </xdr:from>
    <xdr:ext cx="762000" cy="259045"/>
    <xdr:sp macro="" textlink="">
      <xdr:nvSpPr>
        <xdr:cNvPr id="281" name="テキスト ボックス 280"/>
        <xdr:cNvSpPr txBox="1"/>
      </xdr:nvSpPr>
      <xdr:spPr>
        <a:xfrm>
          <a:off x="13131800" y="1448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町の人口が微増するなかで、職員数は定員適正化管理計画に基づき減少し</a:t>
          </a:r>
          <a:r>
            <a:rPr lang="ja-JP" altLang="en-US" sz="1100" b="0" i="0" baseline="0">
              <a:solidFill>
                <a:schemeClr val="dk1"/>
              </a:solidFill>
              <a:effectLst/>
              <a:latin typeface="+mn-lt"/>
              <a:ea typeface="+mn-ea"/>
              <a:cs typeface="+mn-cs"/>
            </a:rPr>
            <a:t>てきた経緯があり、近年は概ね横ばいである。平成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年に改訂予定の同計画に基づき、</a:t>
          </a:r>
          <a:r>
            <a:rPr lang="ja-JP" altLang="ja-JP" sz="1100" b="0" i="0" baseline="0">
              <a:solidFill>
                <a:schemeClr val="dk1"/>
              </a:solidFill>
              <a:effectLst/>
              <a:latin typeface="+mn-lt"/>
              <a:ea typeface="+mn-ea"/>
              <a:cs typeface="+mn-cs"/>
            </a:rPr>
            <a:t>県で3番目に小さい面積（22.62k㎡）に3万4千人以上の人口</a:t>
          </a:r>
          <a:r>
            <a:rPr lang="ja-JP" altLang="en-US" sz="1100" b="0" i="0" baseline="0">
              <a:solidFill>
                <a:schemeClr val="dk1"/>
              </a:solidFill>
              <a:effectLst/>
              <a:latin typeface="+mn-lt"/>
              <a:ea typeface="+mn-ea"/>
              <a:cs typeface="+mn-cs"/>
            </a:rPr>
            <a:t>で効率的な</a:t>
          </a:r>
          <a:r>
            <a:rPr lang="ja-JP" altLang="ja-JP" sz="1100" b="0" i="0" baseline="0">
              <a:solidFill>
                <a:schemeClr val="dk1"/>
              </a:solidFill>
              <a:effectLst/>
              <a:latin typeface="+mn-lt"/>
              <a:ea typeface="+mn-ea"/>
              <a:cs typeface="+mn-cs"/>
            </a:rPr>
            <a:t>行政運営が可能</a:t>
          </a:r>
          <a:r>
            <a:rPr lang="ja-JP" altLang="en-US" sz="1100" b="0" i="0" baseline="0">
              <a:solidFill>
                <a:schemeClr val="dk1"/>
              </a:solidFill>
              <a:effectLst/>
              <a:latin typeface="+mn-lt"/>
              <a:ea typeface="+mn-ea"/>
              <a:cs typeface="+mn-cs"/>
            </a:rPr>
            <a:t>であることから、職員の資質向上に努め現状が維持できるよう努める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14151</xdr:rowOff>
    </xdr:from>
    <xdr:to>
      <xdr:col>24</xdr:col>
      <xdr:colOff>558800</xdr:colOff>
      <xdr:row>59</xdr:row>
      <xdr:rowOff>25642</xdr:rowOff>
    </xdr:to>
    <xdr:cxnSp macro="">
      <xdr:nvCxnSpPr>
        <xdr:cNvPr id="318" name="直線コネクタ 317"/>
        <xdr:cNvCxnSpPr/>
      </xdr:nvCxnSpPr>
      <xdr:spPr>
        <a:xfrm>
          <a:off x="16179800" y="10129701"/>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9"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14151</xdr:rowOff>
    </xdr:from>
    <xdr:to>
      <xdr:col>23</xdr:col>
      <xdr:colOff>406400</xdr:colOff>
      <xdr:row>59</xdr:row>
      <xdr:rowOff>26791</xdr:rowOff>
    </xdr:to>
    <xdr:cxnSp macro="">
      <xdr:nvCxnSpPr>
        <xdr:cNvPr id="321" name="直線コネクタ 320"/>
        <xdr:cNvCxnSpPr/>
      </xdr:nvCxnSpPr>
      <xdr:spPr>
        <a:xfrm flipV="1">
          <a:off x="15290800" y="10129701"/>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3" name="テキスト ボックス 322"/>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26791</xdr:rowOff>
    </xdr:from>
    <xdr:to>
      <xdr:col>22</xdr:col>
      <xdr:colOff>203200</xdr:colOff>
      <xdr:row>59</xdr:row>
      <xdr:rowOff>26791</xdr:rowOff>
    </xdr:to>
    <xdr:cxnSp macro="">
      <xdr:nvCxnSpPr>
        <xdr:cNvPr id="324" name="直線コネクタ 323"/>
        <xdr:cNvCxnSpPr/>
      </xdr:nvCxnSpPr>
      <xdr:spPr>
        <a:xfrm>
          <a:off x="14401800" y="1014234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6" name="テキスト ボックス 325"/>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26791</xdr:rowOff>
    </xdr:from>
    <xdr:to>
      <xdr:col>21</xdr:col>
      <xdr:colOff>0</xdr:colOff>
      <xdr:row>59</xdr:row>
      <xdr:rowOff>37133</xdr:rowOff>
    </xdr:to>
    <xdr:cxnSp macro="">
      <xdr:nvCxnSpPr>
        <xdr:cNvPr id="327" name="直線コネクタ 326"/>
        <xdr:cNvCxnSpPr/>
      </xdr:nvCxnSpPr>
      <xdr:spPr>
        <a:xfrm flipV="1">
          <a:off x="13512800" y="10142341"/>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9" name="テキスト ボックス 328"/>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1" name="テキスト ボックス 330"/>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146292</xdr:rowOff>
    </xdr:from>
    <xdr:to>
      <xdr:col>24</xdr:col>
      <xdr:colOff>609600</xdr:colOff>
      <xdr:row>59</xdr:row>
      <xdr:rowOff>76442</xdr:rowOff>
    </xdr:to>
    <xdr:sp macro="" textlink="">
      <xdr:nvSpPr>
        <xdr:cNvPr id="337" name="円/楕円 336"/>
        <xdr:cNvSpPr/>
      </xdr:nvSpPr>
      <xdr:spPr>
        <a:xfrm>
          <a:off x="16967200" y="1009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67569</xdr:rowOff>
    </xdr:from>
    <xdr:ext cx="762000" cy="259045"/>
    <xdr:sp macro="" textlink="">
      <xdr:nvSpPr>
        <xdr:cNvPr id="338" name="定員管理の状況該当値テキスト"/>
        <xdr:cNvSpPr txBox="1"/>
      </xdr:nvSpPr>
      <xdr:spPr>
        <a:xfrm>
          <a:off x="17106900" y="1001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4.81</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134801</xdr:rowOff>
    </xdr:from>
    <xdr:to>
      <xdr:col>23</xdr:col>
      <xdr:colOff>457200</xdr:colOff>
      <xdr:row>59</xdr:row>
      <xdr:rowOff>64951</xdr:rowOff>
    </xdr:to>
    <xdr:sp macro="" textlink="">
      <xdr:nvSpPr>
        <xdr:cNvPr id="339" name="円/楕円 338"/>
        <xdr:cNvSpPr/>
      </xdr:nvSpPr>
      <xdr:spPr>
        <a:xfrm>
          <a:off x="161290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75128</xdr:rowOff>
    </xdr:from>
    <xdr:ext cx="736600" cy="259045"/>
    <xdr:sp macro="" textlink="">
      <xdr:nvSpPr>
        <xdr:cNvPr id="340" name="テキスト ボックス 339"/>
        <xdr:cNvSpPr txBox="1"/>
      </xdr:nvSpPr>
      <xdr:spPr>
        <a:xfrm>
          <a:off x="15798800" y="9847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147441</xdr:rowOff>
    </xdr:from>
    <xdr:to>
      <xdr:col>22</xdr:col>
      <xdr:colOff>254000</xdr:colOff>
      <xdr:row>59</xdr:row>
      <xdr:rowOff>77591</xdr:rowOff>
    </xdr:to>
    <xdr:sp macro="" textlink="">
      <xdr:nvSpPr>
        <xdr:cNvPr id="341" name="円/楕円 340"/>
        <xdr:cNvSpPr/>
      </xdr:nvSpPr>
      <xdr:spPr>
        <a:xfrm>
          <a:off x="15240000" y="100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87768</xdr:rowOff>
    </xdr:from>
    <xdr:ext cx="762000" cy="259045"/>
    <xdr:sp macro="" textlink="">
      <xdr:nvSpPr>
        <xdr:cNvPr id="342" name="テキスト ボックス 341"/>
        <xdr:cNvSpPr txBox="1"/>
      </xdr:nvSpPr>
      <xdr:spPr>
        <a:xfrm>
          <a:off x="14909800" y="986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147441</xdr:rowOff>
    </xdr:from>
    <xdr:to>
      <xdr:col>21</xdr:col>
      <xdr:colOff>50800</xdr:colOff>
      <xdr:row>59</xdr:row>
      <xdr:rowOff>77591</xdr:rowOff>
    </xdr:to>
    <xdr:sp macro="" textlink="">
      <xdr:nvSpPr>
        <xdr:cNvPr id="343" name="円/楕円 342"/>
        <xdr:cNvSpPr/>
      </xdr:nvSpPr>
      <xdr:spPr>
        <a:xfrm>
          <a:off x="14351000" y="100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87768</xdr:rowOff>
    </xdr:from>
    <xdr:ext cx="762000" cy="259045"/>
    <xdr:sp macro="" textlink="">
      <xdr:nvSpPr>
        <xdr:cNvPr id="344" name="テキスト ボックス 343"/>
        <xdr:cNvSpPr txBox="1"/>
      </xdr:nvSpPr>
      <xdr:spPr>
        <a:xfrm>
          <a:off x="14020800" y="986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157783</xdr:rowOff>
    </xdr:from>
    <xdr:to>
      <xdr:col>19</xdr:col>
      <xdr:colOff>533400</xdr:colOff>
      <xdr:row>59</xdr:row>
      <xdr:rowOff>87933</xdr:rowOff>
    </xdr:to>
    <xdr:sp macro="" textlink="">
      <xdr:nvSpPr>
        <xdr:cNvPr id="345" name="円/楕円 344"/>
        <xdr:cNvSpPr/>
      </xdr:nvSpPr>
      <xdr:spPr>
        <a:xfrm>
          <a:off x="13462000" y="10101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98110</xdr:rowOff>
    </xdr:from>
    <xdr:ext cx="762000" cy="259045"/>
    <xdr:sp macro="" textlink="">
      <xdr:nvSpPr>
        <xdr:cNvPr id="346" name="テキスト ボックス 345"/>
        <xdr:cNvSpPr txBox="1"/>
      </xdr:nvSpPr>
      <xdr:spPr>
        <a:xfrm>
          <a:off x="13131800" y="987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ポイント改善し、ここ数年は改善傾向である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類似団体平均と比べても</a:t>
          </a:r>
          <a:r>
            <a:rPr lang="en-US" altLang="ja-JP" sz="1100" b="0" i="0" baseline="0">
              <a:solidFill>
                <a:schemeClr val="dk1"/>
              </a:solidFill>
              <a:effectLst/>
              <a:latin typeface="+mn-lt"/>
              <a:ea typeface="+mn-ea"/>
              <a:cs typeface="+mn-cs"/>
            </a:rPr>
            <a:t>3.7</a:t>
          </a:r>
          <a:r>
            <a:rPr lang="ja-JP" altLang="ja-JP" sz="1100" b="0" i="0" baseline="0">
              <a:solidFill>
                <a:schemeClr val="dk1"/>
              </a:solidFill>
              <a:effectLst/>
              <a:latin typeface="+mn-lt"/>
              <a:ea typeface="+mn-ea"/>
              <a:cs typeface="+mn-cs"/>
            </a:rPr>
            <a:t>ポイント高い数値である。公共下水道事業債は長期30年償還である上、毎年度発行を続けている下水道資本費平準化債、流域下水道事業債により残高</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減少していない。今後</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新庁舎建設における起債が見込まれるため、財政比率等の予測を行い、発行</a:t>
          </a:r>
          <a:r>
            <a:rPr lang="ja-JP" altLang="en-US" sz="1100" b="0" i="0" baseline="0">
              <a:solidFill>
                <a:schemeClr val="dk1"/>
              </a:solidFill>
              <a:effectLst/>
              <a:latin typeface="+mn-lt"/>
              <a:ea typeface="+mn-ea"/>
              <a:cs typeface="+mn-cs"/>
            </a:rPr>
            <a:t>抑制に努める</a:t>
          </a:r>
          <a:r>
            <a:rPr lang="ja-JP" altLang="ja-JP" sz="1100" b="0" i="0" baseline="0">
              <a:solidFill>
                <a:schemeClr val="dk1"/>
              </a:solidFill>
              <a:effectLst/>
              <a:latin typeface="+mn-lt"/>
              <a:ea typeface="+mn-ea"/>
              <a:cs typeface="+mn-cs"/>
            </a:rPr>
            <a:t>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127423</xdr:rowOff>
    </xdr:from>
    <xdr:to>
      <xdr:col>24</xdr:col>
      <xdr:colOff>558800</xdr:colOff>
      <xdr:row>44</xdr:row>
      <xdr:rowOff>52494</xdr:rowOff>
    </xdr:to>
    <xdr:cxnSp macro="">
      <xdr:nvCxnSpPr>
        <xdr:cNvPr id="379" name="直線コネクタ 378"/>
        <xdr:cNvCxnSpPr/>
      </xdr:nvCxnSpPr>
      <xdr:spPr>
        <a:xfrm flipV="1">
          <a:off x="16179800" y="7499773"/>
          <a:ext cx="8382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0"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52494</xdr:rowOff>
    </xdr:from>
    <xdr:to>
      <xdr:col>23</xdr:col>
      <xdr:colOff>406400</xdr:colOff>
      <xdr:row>44</xdr:row>
      <xdr:rowOff>84667</xdr:rowOff>
    </xdr:to>
    <xdr:cxnSp macro="">
      <xdr:nvCxnSpPr>
        <xdr:cNvPr id="382" name="直線コネクタ 381"/>
        <xdr:cNvCxnSpPr/>
      </xdr:nvCxnSpPr>
      <xdr:spPr>
        <a:xfrm flipV="1">
          <a:off x="15290800" y="759629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4" name="テキスト ボックス 383"/>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84667</xdr:rowOff>
    </xdr:from>
    <xdr:to>
      <xdr:col>22</xdr:col>
      <xdr:colOff>203200</xdr:colOff>
      <xdr:row>44</xdr:row>
      <xdr:rowOff>100754</xdr:rowOff>
    </xdr:to>
    <xdr:cxnSp macro="">
      <xdr:nvCxnSpPr>
        <xdr:cNvPr id="385" name="直線コネクタ 384"/>
        <xdr:cNvCxnSpPr/>
      </xdr:nvCxnSpPr>
      <xdr:spPr>
        <a:xfrm flipV="1">
          <a:off x="14401800" y="76284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7" name="テキスト ボックス 386"/>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100754</xdr:rowOff>
    </xdr:from>
    <xdr:to>
      <xdr:col>21</xdr:col>
      <xdr:colOff>0</xdr:colOff>
      <xdr:row>44</xdr:row>
      <xdr:rowOff>165100</xdr:rowOff>
    </xdr:to>
    <xdr:cxnSp macro="">
      <xdr:nvCxnSpPr>
        <xdr:cNvPr id="388" name="直線コネクタ 387"/>
        <xdr:cNvCxnSpPr/>
      </xdr:nvCxnSpPr>
      <xdr:spPr>
        <a:xfrm flipV="1">
          <a:off x="13512800" y="7644554"/>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0" name="テキスト ボックス 389"/>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2" name="テキスト ボックス 391"/>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76623</xdr:rowOff>
    </xdr:from>
    <xdr:to>
      <xdr:col>24</xdr:col>
      <xdr:colOff>609600</xdr:colOff>
      <xdr:row>44</xdr:row>
      <xdr:rowOff>6773</xdr:rowOff>
    </xdr:to>
    <xdr:sp macro="" textlink="">
      <xdr:nvSpPr>
        <xdr:cNvPr id="398" name="円/楕円 397"/>
        <xdr:cNvSpPr/>
      </xdr:nvSpPr>
      <xdr:spPr>
        <a:xfrm>
          <a:off x="16967200" y="7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48700</xdr:rowOff>
    </xdr:from>
    <xdr:ext cx="762000" cy="259045"/>
    <xdr:sp macro="" textlink="">
      <xdr:nvSpPr>
        <xdr:cNvPr id="399" name="公債費負担の状況該当値テキスト"/>
        <xdr:cNvSpPr txBox="1"/>
      </xdr:nvSpPr>
      <xdr:spPr>
        <a:xfrm>
          <a:off x="17106900" y="742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1694</xdr:rowOff>
    </xdr:from>
    <xdr:to>
      <xdr:col>23</xdr:col>
      <xdr:colOff>457200</xdr:colOff>
      <xdr:row>44</xdr:row>
      <xdr:rowOff>103294</xdr:rowOff>
    </xdr:to>
    <xdr:sp macro="" textlink="">
      <xdr:nvSpPr>
        <xdr:cNvPr id="400" name="円/楕円 399"/>
        <xdr:cNvSpPr/>
      </xdr:nvSpPr>
      <xdr:spPr>
        <a:xfrm>
          <a:off x="16129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88071</xdr:rowOff>
    </xdr:from>
    <xdr:ext cx="736600" cy="259045"/>
    <xdr:sp macro="" textlink="">
      <xdr:nvSpPr>
        <xdr:cNvPr id="401" name="テキスト ボックス 400"/>
        <xdr:cNvSpPr txBox="1"/>
      </xdr:nvSpPr>
      <xdr:spPr>
        <a:xfrm>
          <a:off x="15798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33867</xdr:rowOff>
    </xdr:from>
    <xdr:to>
      <xdr:col>22</xdr:col>
      <xdr:colOff>254000</xdr:colOff>
      <xdr:row>44</xdr:row>
      <xdr:rowOff>135467</xdr:rowOff>
    </xdr:to>
    <xdr:sp macro="" textlink="">
      <xdr:nvSpPr>
        <xdr:cNvPr id="402" name="円/楕円 401"/>
        <xdr:cNvSpPr/>
      </xdr:nvSpPr>
      <xdr:spPr>
        <a:xfrm>
          <a:off x="15240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120244</xdr:rowOff>
    </xdr:from>
    <xdr:ext cx="762000" cy="259045"/>
    <xdr:sp macro="" textlink="">
      <xdr:nvSpPr>
        <xdr:cNvPr id="403" name="テキスト ボックス 402"/>
        <xdr:cNvSpPr txBox="1"/>
      </xdr:nvSpPr>
      <xdr:spPr>
        <a:xfrm>
          <a:off x="14909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49954</xdr:rowOff>
    </xdr:from>
    <xdr:to>
      <xdr:col>21</xdr:col>
      <xdr:colOff>50800</xdr:colOff>
      <xdr:row>44</xdr:row>
      <xdr:rowOff>151554</xdr:rowOff>
    </xdr:to>
    <xdr:sp macro="" textlink="">
      <xdr:nvSpPr>
        <xdr:cNvPr id="404" name="円/楕円 403"/>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136331</xdr:rowOff>
    </xdr:from>
    <xdr:ext cx="762000" cy="259045"/>
    <xdr:sp macro="" textlink="">
      <xdr:nvSpPr>
        <xdr:cNvPr id="405" name="テキスト ボックス 404"/>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114300</xdr:rowOff>
    </xdr:from>
    <xdr:to>
      <xdr:col>19</xdr:col>
      <xdr:colOff>533400</xdr:colOff>
      <xdr:row>45</xdr:row>
      <xdr:rowOff>44450</xdr:rowOff>
    </xdr:to>
    <xdr:sp macro="" textlink="">
      <xdr:nvSpPr>
        <xdr:cNvPr id="406" name="円/楕円 405"/>
        <xdr:cNvSpPr/>
      </xdr:nvSpPr>
      <xdr:spPr>
        <a:xfrm>
          <a:off x="13462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29227</xdr:rowOff>
    </xdr:from>
    <xdr:ext cx="762000" cy="259045"/>
    <xdr:sp macro="" textlink="">
      <xdr:nvSpPr>
        <xdr:cNvPr id="407" name="テキスト ボックス 406"/>
        <xdr:cNvSpPr txBox="1"/>
      </xdr:nvSpPr>
      <xdr:spPr>
        <a:xfrm>
          <a:off x="13131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前年度より</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した。水道事業債、下水道債について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償還元金に対して新規発行額が少額であることから残高は順調に減ってきている。昭和60年代～平成17年度に面整備工事を行った下水道事業の償還が課題であるが、年度償還額の平準化を計画的に行いながら、将来負担比率の更なる低減に努め</a:t>
          </a:r>
          <a:r>
            <a:rPr lang="ja-JP" altLang="en-US" sz="1100" b="0" i="0" baseline="0">
              <a:solidFill>
                <a:schemeClr val="dk1"/>
              </a:solidFill>
              <a:effectLst/>
              <a:latin typeface="+mn-lt"/>
              <a:ea typeface="+mn-ea"/>
              <a:cs typeface="+mn-cs"/>
            </a:rPr>
            <a:t>る。反面、新庁舎建設に関する起債が今後増加する見込であり、将来負担比率は上昇する予定であるが、財政を逼迫させないよう努める。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148802</xdr:rowOff>
    </xdr:from>
    <xdr:to>
      <xdr:col>24</xdr:col>
      <xdr:colOff>558800</xdr:colOff>
      <xdr:row>15</xdr:row>
      <xdr:rowOff>167301</xdr:rowOff>
    </xdr:to>
    <xdr:cxnSp macro="">
      <xdr:nvCxnSpPr>
        <xdr:cNvPr id="441" name="直線コネクタ 440"/>
        <xdr:cNvCxnSpPr/>
      </xdr:nvCxnSpPr>
      <xdr:spPr>
        <a:xfrm>
          <a:off x="16179800" y="2720552"/>
          <a:ext cx="838200" cy="18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42"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3" name="フローチャート : 判断 442"/>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148802</xdr:rowOff>
    </xdr:from>
    <xdr:to>
      <xdr:col>23</xdr:col>
      <xdr:colOff>406400</xdr:colOff>
      <xdr:row>16</xdr:row>
      <xdr:rowOff>121327</xdr:rowOff>
    </xdr:to>
    <xdr:cxnSp macro="">
      <xdr:nvCxnSpPr>
        <xdr:cNvPr id="444" name="直線コネクタ 443"/>
        <xdr:cNvCxnSpPr/>
      </xdr:nvCxnSpPr>
      <xdr:spPr>
        <a:xfrm flipV="1">
          <a:off x="15290800" y="2720552"/>
          <a:ext cx="889000" cy="14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121327</xdr:rowOff>
    </xdr:from>
    <xdr:to>
      <xdr:col>22</xdr:col>
      <xdr:colOff>203200</xdr:colOff>
      <xdr:row>17</xdr:row>
      <xdr:rowOff>59267</xdr:rowOff>
    </xdr:to>
    <xdr:cxnSp macro="">
      <xdr:nvCxnSpPr>
        <xdr:cNvPr id="447" name="直線コネクタ 446"/>
        <xdr:cNvCxnSpPr/>
      </xdr:nvCxnSpPr>
      <xdr:spPr>
        <a:xfrm flipV="1">
          <a:off x="14401800" y="2864527"/>
          <a:ext cx="889000" cy="10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8" name="フローチャート : 判断 447"/>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9" name="テキスト ボックス 448"/>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59267</xdr:rowOff>
    </xdr:from>
    <xdr:to>
      <xdr:col>21</xdr:col>
      <xdr:colOff>0</xdr:colOff>
      <xdr:row>18</xdr:row>
      <xdr:rowOff>55118</xdr:rowOff>
    </xdr:to>
    <xdr:cxnSp macro="">
      <xdr:nvCxnSpPr>
        <xdr:cNvPr id="450" name="直線コネクタ 449"/>
        <xdr:cNvCxnSpPr/>
      </xdr:nvCxnSpPr>
      <xdr:spPr>
        <a:xfrm flipV="1">
          <a:off x="13512800" y="2973917"/>
          <a:ext cx="889000" cy="167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1" name="フローチャート : 判断 450"/>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2" name="テキスト ボックス 451"/>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3" name="フローチャート : 判断 452"/>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4" name="テキスト ボックス 453"/>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116501</xdr:rowOff>
    </xdr:from>
    <xdr:to>
      <xdr:col>24</xdr:col>
      <xdr:colOff>609600</xdr:colOff>
      <xdr:row>16</xdr:row>
      <xdr:rowOff>46651</xdr:rowOff>
    </xdr:to>
    <xdr:sp macro="" textlink="">
      <xdr:nvSpPr>
        <xdr:cNvPr id="460" name="円/楕円 459"/>
        <xdr:cNvSpPr/>
      </xdr:nvSpPr>
      <xdr:spPr>
        <a:xfrm>
          <a:off x="16967200" y="268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88578</xdr:rowOff>
    </xdr:from>
    <xdr:ext cx="762000" cy="259045"/>
    <xdr:sp macro="" textlink="">
      <xdr:nvSpPr>
        <xdr:cNvPr id="461" name="将来負担の状況該当値テキスト"/>
        <xdr:cNvSpPr txBox="1"/>
      </xdr:nvSpPr>
      <xdr:spPr>
        <a:xfrm>
          <a:off x="17106900" y="2660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98002</xdr:rowOff>
    </xdr:from>
    <xdr:to>
      <xdr:col>23</xdr:col>
      <xdr:colOff>457200</xdr:colOff>
      <xdr:row>16</xdr:row>
      <xdr:rowOff>28152</xdr:rowOff>
    </xdr:to>
    <xdr:sp macro="" textlink="">
      <xdr:nvSpPr>
        <xdr:cNvPr id="462" name="円/楕円 461"/>
        <xdr:cNvSpPr/>
      </xdr:nvSpPr>
      <xdr:spPr>
        <a:xfrm>
          <a:off x="16129000" y="266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12929</xdr:rowOff>
    </xdr:from>
    <xdr:ext cx="736600" cy="259045"/>
    <xdr:sp macro="" textlink="">
      <xdr:nvSpPr>
        <xdr:cNvPr id="463" name="テキスト ボックス 462"/>
        <xdr:cNvSpPr txBox="1"/>
      </xdr:nvSpPr>
      <xdr:spPr>
        <a:xfrm>
          <a:off x="15798800" y="2756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70527</xdr:rowOff>
    </xdr:from>
    <xdr:to>
      <xdr:col>22</xdr:col>
      <xdr:colOff>254000</xdr:colOff>
      <xdr:row>17</xdr:row>
      <xdr:rowOff>677</xdr:rowOff>
    </xdr:to>
    <xdr:sp macro="" textlink="">
      <xdr:nvSpPr>
        <xdr:cNvPr id="464" name="円/楕円 463"/>
        <xdr:cNvSpPr/>
      </xdr:nvSpPr>
      <xdr:spPr>
        <a:xfrm>
          <a:off x="15240000" y="2813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156904</xdr:rowOff>
    </xdr:from>
    <xdr:ext cx="762000" cy="259045"/>
    <xdr:sp macro="" textlink="">
      <xdr:nvSpPr>
        <xdr:cNvPr id="465" name="テキスト ボックス 464"/>
        <xdr:cNvSpPr txBox="1"/>
      </xdr:nvSpPr>
      <xdr:spPr>
        <a:xfrm>
          <a:off x="14909800" y="2900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8467</xdr:rowOff>
    </xdr:from>
    <xdr:to>
      <xdr:col>21</xdr:col>
      <xdr:colOff>50800</xdr:colOff>
      <xdr:row>17</xdr:row>
      <xdr:rowOff>110067</xdr:rowOff>
    </xdr:to>
    <xdr:sp macro="" textlink="">
      <xdr:nvSpPr>
        <xdr:cNvPr id="466" name="円/楕円 465"/>
        <xdr:cNvSpPr/>
      </xdr:nvSpPr>
      <xdr:spPr>
        <a:xfrm>
          <a:off x="14351000" y="292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94844</xdr:rowOff>
    </xdr:from>
    <xdr:ext cx="762000" cy="259045"/>
    <xdr:sp macro="" textlink="">
      <xdr:nvSpPr>
        <xdr:cNvPr id="467" name="テキスト ボックス 466"/>
        <xdr:cNvSpPr txBox="1"/>
      </xdr:nvSpPr>
      <xdr:spPr>
        <a:xfrm>
          <a:off x="14020800" y="300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4318</xdr:rowOff>
    </xdr:from>
    <xdr:to>
      <xdr:col>19</xdr:col>
      <xdr:colOff>533400</xdr:colOff>
      <xdr:row>18</xdr:row>
      <xdr:rowOff>105918</xdr:rowOff>
    </xdr:to>
    <xdr:sp macro="" textlink="">
      <xdr:nvSpPr>
        <xdr:cNvPr id="468" name="円/楕円 467"/>
        <xdr:cNvSpPr/>
      </xdr:nvSpPr>
      <xdr:spPr>
        <a:xfrm>
          <a:off x="13462000" y="309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90695</xdr:rowOff>
    </xdr:from>
    <xdr:ext cx="762000" cy="259045"/>
    <xdr:sp macro="" textlink="">
      <xdr:nvSpPr>
        <xdr:cNvPr id="469" name="テキスト ボックス 468"/>
        <xdr:cNvSpPr txBox="1"/>
      </xdr:nvSpPr>
      <xdr:spPr>
        <a:xfrm>
          <a:off x="13131800" y="317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兵庫県太子町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34,535
34,323
22.61
10,098,018
9,612,766
357,282
6,800,843
8,941,392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45.8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類似団体平均と比較すると、人件費に係る経常収支比率は</a:t>
          </a:r>
          <a:r>
            <a:rPr lang="en-US" altLang="ja-JP" sz="1100" b="0" i="0" baseline="0">
              <a:solidFill>
                <a:schemeClr val="dk1"/>
              </a:solidFill>
              <a:effectLst/>
              <a:latin typeface="+mn-lt"/>
              <a:ea typeface="+mn-ea"/>
              <a:cs typeface="+mn-cs"/>
            </a:rPr>
            <a:t>3.9</a:t>
          </a:r>
          <a:r>
            <a:rPr lang="ja-JP" altLang="en-US" sz="1100" b="0" i="0" baseline="0">
              <a:solidFill>
                <a:schemeClr val="dk1"/>
              </a:solidFill>
              <a:effectLst/>
              <a:latin typeface="+mn-lt"/>
              <a:ea typeface="+mn-ea"/>
              <a:cs typeface="+mn-cs"/>
            </a:rPr>
            <a:t>ポイント下回っている。</a:t>
          </a:r>
          <a:r>
            <a:rPr lang="ja-JP" altLang="ja-JP" sz="1100" b="0" i="0" baseline="0">
              <a:solidFill>
                <a:schemeClr val="dk1"/>
              </a:solidFill>
              <a:effectLst/>
              <a:latin typeface="+mn-lt"/>
              <a:ea typeface="+mn-ea"/>
              <a:cs typeface="+mn-cs"/>
            </a:rPr>
            <a:t>前年度に比べ</a:t>
          </a:r>
          <a:r>
            <a:rPr lang="ja-JP" altLang="en-US" sz="1100" b="0" i="0" baseline="0">
              <a:solidFill>
                <a:schemeClr val="dk1"/>
              </a:solidFill>
              <a:effectLst/>
              <a:latin typeface="+mn-lt"/>
              <a:ea typeface="+mn-ea"/>
              <a:cs typeface="+mn-cs"/>
            </a:rPr>
            <a:t>ても</a:t>
          </a:r>
          <a:r>
            <a:rPr lang="ja-JP" altLang="ja-JP" sz="1100" b="0" i="0" baseline="0">
              <a:solidFill>
                <a:schemeClr val="dk1"/>
              </a:solidFill>
              <a:effectLst/>
              <a:latin typeface="+mn-lt"/>
              <a:ea typeface="+mn-ea"/>
              <a:cs typeface="+mn-cs"/>
            </a:rPr>
            <a:t>0.</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定員適正化管理計画を基本に行財政改革への取り組みを通じて削減に努める。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170434</xdr:rowOff>
    </xdr:from>
    <xdr:to>
      <xdr:col>7</xdr:col>
      <xdr:colOff>15875</xdr:colOff>
      <xdr:row>36</xdr:row>
      <xdr:rowOff>17272</xdr:rowOff>
    </xdr:to>
    <xdr:cxnSp macro="">
      <xdr:nvCxnSpPr>
        <xdr:cNvPr id="62" name="直線コネクタ 61"/>
        <xdr:cNvCxnSpPr/>
      </xdr:nvCxnSpPr>
      <xdr:spPr>
        <a:xfrm flipV="1">
          <a:off x="3987800" y="617118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xdr:rowOff>
    </xdr:from>
    <xdr:to>
      <xdr:col>5</xdr:col>
      <xdr:colOff>549275</xdr:colOff>
      <xdr:row>36</xdr:row>
      <xdr:rowOff>17272</xdr:rowOff>
    </xdr:to>
    <xdr:cxnSp macro="">
      <xdr:nvCxnSpPr>
        <xdr:cNvPr id="65" name="直線コネクタ 64"/>
        <xdr:cNvCxnSpPr/>
      </xdr:nvCxnSpPr>
      <xdr:spPr>
        <a:xfrm>
          <a:off x="3098800" y="61757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xdr:rowOff>
    </xdr:from>
    <xdr:to>
      <xdr:col>4</xdr:col>
      <xdr:colOff>346075</xdr:colOff>
      <xdr:row>36</xdr:row>
      <xdr:rowOff>44704</xdr:rowOff>
    </xdr:to>
    <xdr:cxnSp macro="">
      <xdr:nvCxnSpPr>
        <xdr:cNvPr id="68" name="直線コネクタ 67"/>
        <xdr:cNvCxnSpPr/>
      </xdr:nvCxnSpPr>
      <xdr:spPr>
        <a:xfrm flipV="1">
          <a:off x="2209800" y="61757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xdr:rowOff>
    </xdr:from>
    <xdr:to>
      <xdr:col>3</xdr:col>
      <xdr:colOff>142875</xdr:colOff>
      <xdr:row>36</xdr:row>
      <xdr:rowOff>44704</xdr:rowOff>
    </xdr:to>
    <xdr:cxnSp macro="">
      <xdr:nvCxnSpPr>
        <xdr:cNvPr id="71" name="直線コネクタ 70"/>
        <xdr:cNvCxnSpPr/>
      </xdr:nvCxnSpPr>
      <xdr:spPr>
        <a:xfrm>
          <a:off x="1320800" y="61849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119634</xdr:rowOff>
    </xdr:from>
    <xdr:to>
      <xdr:col>7</xdr:col>
      <xdr:colOff>66675</xdr:colOff>
      <xdr:row>36</xdr:row>
      <xdr:rowOff>49784</xdr:rowOff>
    </xdr:to>
    <xdr:sp macro="" textlink="">
      <xdr:nvSpPr>
        <xdr:cNvPr id="81" name="円/楕円 80"/>
        <xdr:cNvSpPr/>
      </xdr:nvSpPr>
      <xdr:spPr>
        <a:xfrm>
          <a:off x="47752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136161</xdr:rowOff>
    </xdr:from>
    <xdr:ext cx="762000" cy="259045"/>
    <xdr:sp macro="" textlink="">
      <xdr:nvSpPr>
        <xdr:cNvPr id="82" name="人件費該当値テキスト"/>
        <xdr:cNvSpPr txBox="1"/>
      </xdr:nvSpPr>
      <xdr:spPr>
        <a:xfrm>
          <a:off x="4914900" y="596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137922</xdr:rowOff>
    </xdr:from>
    <xdr:to>
      <xdr:col>5</xdr:col>
      <xdr:colOff>600075</xdr:colOff>
      <xdr:row>36</xdr:row>
      <xdr:rowOff>68072</xdr:rowOff>
    </xdr:to>
    <xdr:sp macro="" textlink="">
      <xdr:nvSpPr>
        <xdr:cNvPr id="83" name="円/楕円 82"/>
        <xdr:cNvSpPr/>
      </xdr:nvSpPr>
      <xdr:spPr>
        <a:xfrm>
          <a:off x="3937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78249</xdr:rowOff>
    </xdr:from>
    <xdr:ext cx="736600" cy="259045"/>
    <xdr:sp macro="" textlink="">
      <xdr:nvSpPr>
        <xdr:cNvPr id="84" name="テキスト ボックス 83"/>
        <xdr:cNvSpPr txBox="1"/>
      </xdr:nvSpPr>
      <xdr:spPr>
        <a:xfrm>
          <a:off x="3606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124206</xdr:rowOff>
    </xdr:from>
    <xdr:to>
      <xdr:col>4</xdr:col>
      <xdr:colOff>396875</xdr:colOff>
      <xdr:row>36</xdr:row>
      <xdr:rowOff>54356</xdr:rowOff>
    </xdr:to>
    <xdr:sp macro="" textlink="">
      <xdr:nvSpPr>
        <xdr:cNvPr id="85" name="円/楕円 84"/>
        <xdr:cNvSpPr/>
      </xdr:nvSpPr>
      <xdr:spPr>
        <a:xfrm>
          <a:off x="3048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64533</xdr:rowOff>
    </xdr:from>
    <xdr:ext cx="762000" cy="259045"/>
    <xdr:sp macro="" textlink="">
      <xdr:nvSpPr>
        <xdr:cNvPr id="86" name="テキスト ボックス 85"/>
        <xdr:cNvSpPr txBox="1"/>
      </xdr:nvSpPr>
      <xdr:spPr>
        <a:xfrm>
          <a:off x="2717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165354</xdr:rowOff>
    </xdr:from>
    <xdr:to>
      <xdr:col>3</xdr:col>
      <xdr:colOff>193675</xdr:colOff>
      <xdr:row>36</xdr:row>
      <xdr:rowOff>95504</xdr:rowOff>
    </xdr:to>
    <xdr:sp macro="" textlink="">
      <xdr:nvSpPr>
        <xdr:cNvPr id="87" name="円/楕円 86"/>
        <xdr:cNvSpPr/>
      </xdr:nvSpPr>
      <xdr:spPr>
        <a:xfrm>
          <a:off x="2159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105681</xdr:rowOff>
    </xdr:from>
    <xdr:ext cx="762000" cy="259045"/>
    <xdr:sp macro="" textlink="">
      <xdr:nvSpPr>
        <xdr:cNvPr id="88" name="テキスト ボックス 87"/>
        <xdr:cNvSpPr txBox="1"/>
      </xdr:nvSpPr>
      <xdr:spPr>
        <a:xfrm>
          <a:off x="1828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133350</xdr:rowOff>
    </xdr:from>
    <xdr:to>
      <xdr:col>1</xdr:col>
      <xdr:colOff>676275</xdr:colOff>
      <xdr:row>36</xdr:row>
      <xdr:rowOff>63500</xdr:rowOff>
    </xdr:to>
    <xdr:sp macro="" textlink="">
      <xdr:nvSpPr>
        <xdr:cNvPr id="89" name="円/楕円 88"/>
        <xdr:cNvSpPr/>
      </xdr:nvSpPr>
      <xdr:spPr>
        <a:xfrm>
          <a:off x="1270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73677</xdr:rowOff>
    </xdr:from>
    <xdr:ext cx="762000" cy="259045"/>
    <xdr:sp macro="" textlink="">
      <xdr:nvSpPr>
        <xdr:cNvPr id="90" name="テキスト ボックス 89"/>
        <xdr:cNvSpPr txBox="1"/>
      </xdr:nvSpPr>
      <xdr:spPr>
        <a:xfrm>
          <a:off x="939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物件費に係る経常収支比率は、</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した</a:t>
          </a:r>
          <a:r>
            <a:rPr lang="ja-JP" altLang="en-US" sz="1100" b="0" i="0" baseline="0">
              <a:solidFill>
                <a:schemeClr val="dk1"/>
              </a:solidFill>
              <a:effectLst/>
              <a:latin typeface="+mn-lt"/>
              <a:ea typeface="+mn-ea"/>
              <a:cs typeface="+mn-cs"/>
            </a:rPr>
            <a:t>が類似団体比較においては</a:t>
          </a:r>
          <a:r>
            <a:rPr lang="en-US" altLang="ja-JP" sz="1100" b="0" i="0" baseline="0">
              <a:solidFill>
                <a:schemeClr val="dk1"/>
              </a:solidFill>
              <a:effectLst/>
              <a:latin typeface="+mn-lt"/>
              <a:ea typeface="+mn-ea"/>
              <a:cs typeface="+mn-cs"/>
            </a:rPr>
            <a:t>13</a:t>
          </a:r>
          <a:r>
            <a:rPr lang="ja-JP" altLang="en-US" sz="1100" b="0" i="0" baseline="0">
              <a:solidFill>
                <a:schemeClr val="dk1"/>
              </a:solidFill>
              <a:effectLst/>
              <a:latin typeface="+mn-lt"/>
              <a:ea typeface="+mn-ea"/>
              <a:cs typeface="+mn-cs"/>
            </a:rPr>
            <a:t>位となっており削減は引き続き実施していく。また、</a:t>
          </a:r>
          <a:r>
            <a:rPr lang="ja-JP" altLang="ja-JP" sz="1100" b="0" i="0" baseline="0">
              <a:solidFill>
                <a:schemeClr val="dk1"/>
              </a:solidFill>
              <a:effectLst/>
              <a:latin typeface="+mn-lt"/>
              <a:ea typeface="+mn-ea"/>
              <a:cs typeface="+mn-cs"/>
            </a:rPr>
            <a:t>予算</a:t>
          </a:r>
          <a:r>
            <a:rPr lang="ja-JP" altLang="en-US" sz="1100" b="0" i="0" baseline="0">
              <a:solidFill>
                <a:schemeClr val="dk1"/>
              </a:solidFill>
              <a:effectLst/>
              <a:latin typeface="+mn-lt"/>
              <a:ea typeface="+mn-ea"/>
              <a:cs typeface="+mn-cs"/>
            </a:rPr>
            <a:t>編成</a:t>
          </a:r>
          <a:r>
            <a:rPr lang="ja-JP" altLang="ja-JP" sz="1100" b="0" i="0" baseline="0">
              <a:solidFill>
                <a:schemeClr val="dk1"/>
              </a:solidFill>
              <a:effectLst/>
              <a:latin typeface="+mn-lt"/>
              <a:ea typeface="+mn-ea"/>
              <a:cs typeface="+mn-cs"/>
            </a:rPr>
            <a:t>において需用費や役務費等、物件費に係る費目に対しては緊縮的措置を講じていく。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53848</xdr:rowOff>
    </xdr:from>
    <xdr:to>
      <xdr:col>24</xdr:col>
      <xdr:colOff>31750</xdr:colOff>
      <xdr:row>16</xdr:row>
      <xdr:rowOff>67564</xdr:rowOff>
    </xdr:to>
    <xdr:cxnSp macro="">
      <xdr:nvCxnSpPr>
        <xdr:cNvPr id="120" name="直線コネクタ 119"/>
        <xdr:cNvCxnSpPr/>
      </xdr:nvCxnSpPr>
      <xdr:spPr>
        <a:xfrm>
          <a:off x="15671800" y="279704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53848</xdr:rowOff>
    </xdr:from>
    <xdr:to>
      <xdr:col>22</xdr:col>
      <xdr:colOff>565150</xdr:colOff>
      <xdr:row>16</xdr:row>
      <xdr:rowOff>90424</xdr:rowOff>
    </xdr:to>
    <xdr:cxnSp macro="">
      <xdr:nvCxnSpPr>
        <xdr:cNvPr id="123" name="直線コネクタ 122"/>
        <xdr:cNvCxnSpPr/>
      </xdr:nvCxnSpPr>
      <xdr:spPr>
        <a:xfrm flipV="1">
          <a:off x="14782800" y="27970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85852</xdr:rowOff>
    </xdr:from>
    <xdr:to>
      <xdr:col>21</xdr:col>
      <xdr:colOff>361950</xdr:colOff>
      <xdr:row>16</xdr:row>
      <xdr:rowOff>90424</xdr:rowOff>
    </xdr:to>
    <xdr:cxnSp macro="">
      <xdr:nvCxnSpPr>
        <xdr:cNvPr id="126" name="直線コネクタ 125"/>
        <xdr:cNvCxnSpPr/>
      </xdr:nvCxnSpPr>
      <xdr:spPr>
        <a:xfrm>
          <a:off x="13893800" y="282905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85852</xdr:rowOff>
    </xdr:from>
    <xdr:to>
      <xdr:col>20</xdr:col>
      <xdr:colOff>158750</xdr:colOff>
      <xdr:row>16</xdr:row>
      <xdr:rowOff>85852</xdr:rowOff>
    </xdr:to>
    <xdr:cxnSp macro="">
      <xdr:nvCxnSpPr>
        <xdr:cNvPr id="129" name="直線コネクタ 128"/>
        <xdr:cNvCxnSpPr/>
      </xdr:nvCxnSpPr>
      <xdr:spPr>
        <a:xfrm>
          <a:off x="13004800" y="2829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16764</xdr:rowOff>
    </xdr:from>
    <xdr:to>
      <xdr:col>24</xdr:col>
      <xdr:colOff>82550</xdr:colOff>
      <xdr:row>16</xdr:row>
      <xdr:rowOff>118364</xdr:rowOff>
    </xdr:to>
    <xdr:sp macro="" textlink="">
      <xdr:nvSpPr>
        <xdr:cNvPr id="139" name="円/楕円 138"/>
        <xdr:cNvSpPr/>
      </xdr:nvSpPr>
      <xdr:spPr>
        <a:xfrm>
          <a:off x="16459200" y="275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33291</xdr:rowOff>
    </xdr:from>
    <xdr:ext cx="762000" cy="259045"/>
    <xdr:sp macro="" textlink="">
      <xdr:nvSpPr>
        <xdr:cNvPr id="140" name="物件費該当値テキスト"/>
        <xdr:cNvSpPr txBox="1"/>
      </xdr:nvSpPr>
      <xdr:spPr>
        <a:xfrm>
          <a:off x="16598900" y="260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xdr:rowOff>
    </xdr:from>
    <xdr:to>
      <xdr:col>22</xdr:col>
      <xdr:colOff>615950</xdr:colOff>
      <xdr:row>16</xdr:row>
      <xdr:rowOff>104648</xdr:rowOff>
    </xdr:to>
    <xdr:sp macro="" textlink="">
      <xdr:nvSpPr>
        <xdr:cNvPr id="141" name="円/楕円 140"/>
        <xdr:cNvSpPr/>
      </xdr:nvSpPr>
      <xdr:spPr>
        <a:xfrm>
          <a:off x="156210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114825</xdr:rowOff>
    </xdr:from>
    <xdr:ext cx="736600" cy="259045"/>
    <xdr:sp macro="" textlink="">
      <xdr:nvSpPr>
        <xdr:cNvPr id="142" name="テキスト ボックス 141"/>
        <xdr:cNvSpPr txBox="1"/>
      </xdr:nvSpPr>
      <xdr:spPr>
        <a:xfrm>
          <a:off x="15290800" y="2515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39624</xdr:rowOff>
    </xdr:from>
    <xdr:to>
      <xdr:col>21</xdr:col>
      <xdr:colOff>412750</xdr:colOff>
      <xdr:row>16</xdr:row>
      <xdr:rowOff>141224</xdr:rowOff>
    </xdr:to>
    <xdr:sp macro="" textlink="">
      <xdr:nvSpPr>
        <xdr:cNvPr id="143" name="円/楕円 142"/>
        <xdr:cNvSpPr/>
      </xdr:nvSpPr>
      <xdr:spPr>
        <a:xfrm>
          <a:off x="14732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151401</xdr:rowOff>
    </xdr:from>
    <xdr:ext cx="762000" cy="259045"/>
    <xdr:sp macro="" textlink="">
      <xdr:nvSpPr>
        <xdr:cNvPr id="144" name="テキスト ボックス 143"/>
        <xdr:cNvSpPr txBox="1"/>
      </xdr:nvSpPr>
      <xdr:spPr>
        <a:xfrm>
          <a:off x="14401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35052</xdr:rowOff>
    </xdr:from>
    <xdr:to>
      <xdr:col>20</xdr:col>
      <xdr:colOff>209550</xdr:colOff>
      <xdr:row>16</xdr:row>
      <xdr:rowOff>136652</xdr:rowOff>
    </xdr:to>
    <xdr:sp macro="" textlink="">
      <xdr:nvSpPr>
        <xdr:cNvPr id="145" name="円/楕円 144"/>
        <xdr:cNvSpPr/>
      </xdr:nvSpPr>
      <xdr:spPr>
        <a:xfrm>
          <a:off x="13843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146829</xdr:rowOff>
    </xdr:from>
    <xdr:ext cx="762000" cy="259045"/>
    <xdr:sp macro="" textlink="">
      <xdr:nvSpPr>
        <xdr:cNvPr id="146" name="テキスト ボックス 145"/>
        <xdr:cNvSpPr txBox="1"/>
      </xdr:nvSpPr>
      <xdr:spPr>
        <a:xfrm>
          <a:off x="13512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47" name="円/楕円 146"/>
        <xdr:cNvSpPr/>
      </xdr:nvSpPr>
      <xdr:spPr>
        <a:xfrm>
          <a:off x="12954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48" name="テキスト ボックス 147"/>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扶助費に係る経常収支比率は</a:t>
          </a:r>
          <a:r>
            <a:rPr lang="ja-JP" altLang="en-US" sz="1100" b="0" i="0" baseline="0">
              <a:solidFill>
                <a:schemeClr val="dk1"/>
              </a:solidFill>
              <a:effectLst/>
              <a:latin typeface="+mn-lt"/>
              <a:ea typeface="+mn-ea"/>
              <a:cs typeface="+mn-cs"/>
            </a:rPr>
            <a:t>、一昨年と同様に</a:t>
          </a:r>
          <a:r>
            <a:rPr lang="ja-JP" altLang="ja-JP" sz="1100" b="0" i="0" baseline="0">
              <a:solidFill>
                <a:schemeClr val="dk1"/>
              </a:solidFill>
              <a:effectLst/>
              <a:latin typeface="+mn-lt"/>
              <a:ea typeface="+mn-ea"/>
              <a:cs typeface="+mn-cs"/>
            </a:rPr>
            <a:t>0.</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ポイント増加した。</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医療・介護給付費の増加が見込まれ、扶助費の伸びに対して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確実な対応策が求められる。</a:t>
          </a:r>
          <a:r>
            <a:rPr lang="ja-JP" altLang="en-US" sz="1100" b="0" i="0" baseline="0">
              <a:solidFill>
                <a:schemeClr val="dk1"/>
              </a:solidFill>
              <a:effectLst/>
              <a:latin typeface="+mn-lt"/>
              <a:ea typeface="+mn-ea"/>
              <a:cs typeface="+mn-cs"/>
            </a:rPr>
            <a:t>社会保障</a:t>
          </a:r>
          <a:r>
            <a:rPr lang="en-US" altLang="ja-JP" sz="1100" b="0" i="0" baseline="0">
              <a:solidFill>
                <a:schemeClr val="dk1"/>
              </a:solidFill>
              <a:effectLst/>
              <a:latin typeface="+mn-lt"/>
              <a:ea typeface="+mn-ea"/>
              <a:cs typeface="+mn-cs"/>
            </a:rPr>
            <a:t>4</a:t>
          </a:r>
          <a:r>
            <a:rPr lang="ja-JP" altLang="en-US" sz="1100" b="0" i="0" baseline="0">
              <a:solidFill>
                <a:schemeClr val="dk1"/>
              </a:solidFill>
              <a:effectLst/>
              <a:latin typeface="+mn-lt"/>
              <a:ea typeface="+mn-ea"/>
              <a:cs typeface="+mn-cs"/>
            </a:rPr>
            <a:t>経費には、地方消費税交付金が措置されるが、サービスの充実により需要は増加する見込である。削減の</a:t>
          </a:r>
          <a:r>
            <a:rPr lang="ja-JP" altLang="ja-JP" sz="1100" b="0" i="0" baseline="0">
              <a:solidFill>
                <a:schemeClr val="dk1"/>
              </a:solidFill>
              <a:effectLst/>
              <a:latin typeface="+mn-lt"/>
              <a:ea typeface="+mn-ea"/>
              <a:cs typeface="+mn-cs"/>
            </a:rPr>
            <a:t>一例として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、単独の給付</a:t>
          </a:r>
          <a:r>
            <a:rPr lang="ja-JP" altLang="en-US" sz="1100" b="0" i="0" baseline="0">
              <a:solidFill>
                <a:schemeClr val="dk1"/>
              </a:solidFill>
              <a:effectLst/>
              <a:latin typeface="+mn-lt"/>
              <a:ea typeface="+mn-ea"/>
              <a:cs typeface="+mn-cs"/>
            </a:rPr>
            <a:t>型サービスの</a:t>
          </a:r>
          <a:r>
            <a:rPr lang="ja-JP" altLang="ja-JP" sz="1100" b="0" i="0" baseline="0">
              <a:solidFill>
                <a:schemeClr val="dk1"/>
              </a:solidFill>
              <a:effectLst/>
              <a:latin typeface="+mn-lt"/>
              <a:ea typeface="+mn-ea"/>
              <a:cs typeface="+mn-cs"/>
            </a:rPr>
            <a:t>削減、各種保険料の定期的な見直しを行うことで持続可能な運営を推進</a:t>
          </a:r>
          <a:r>
            <a:rPr lang="ja-JP" altLang="en-US" sz="1100" b="0" i="0" baseline="0">
              <a:solidFill>
                <a:schemeClr val="dk1"/>
              </a:solidFill>
              <a:effectLst/>
              <a:latin typeface="+mn-lt"/>
              <a:ea typeface="+mn-ea"/>
              <a:cs typeface="+mn-cs"/>
            </a:rPr>
            <a:t>できる</a:t>
          </a:r>
          <a:r>
            <a:rPr lang="ja-JP" altLang="ja-JP" sz="1100" b="0" i="0" baseline="0">
              <a:solidFill>
                <a:schemeClr val="dk1"/>
              </a:solidFill>
              <a:effectLst/>
              <a:latin typeface="+mn-lt"/>
              <a:ea typeface="+mn-ea"/>
              <a:cs typeface="+mn-cs"/>
            </a:rPr>
            <a:t>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139700</xdr:rowOff>
    </xdr:from>
    <xdr:to>
      <xdr:col>7</xdr:col>
      <xdr:colOff>15875</xdr:colOff>
      <xdr:row>57</xdr:row>
      <xdr:rowOff>57150</xdr:rowOff>
    </xdr:to>
    <xdr:cxnSp macro="">
      <xdr:nvCxnSpPr>
        <xdr:cNvPr id="181" name="直線コネクタ 180"/>
        <xdr:cNvCxnSpPr/>
      </xdr:nvCxnSpPr>
      <xdr:spPr>
        <a:xfrm>
          <a:off x="3987800" y="97409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139700</xdr:rowOff>
    </xdr:to>
    <xdr:cxnSp macro="">
      <xdr:nvCxnSpPr>
        <xdr:cNvPr id="184" name="直線コネクタ 183"/>
        <xdr:cNvCxnSpPr/>
      </xdr:nvCxnSpPr>
      <xdr:spPr>
        <a:xfrm>
          <a:off x="3098800" y="9652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50800</xdr:rowOff>
    </xdr:from>
    <xdr:to>
      <xdr:col>4</xdr:col>
      <xdr:colOff>346075</xdr:colOff>
      <xdr:row>56</xdr:row>
      <xdr:rowOff>101600</xdr:rowOff>
    </xdr:to>
    <xdr:cxnSp macro="">
      <xdr:nvCxnSpPr>
        <xdr:cNvPr id="187" name="直線コネクタ 186"/>
        <xdr:cNvCxnSpPr/>
      </xdr:nvCxnSpPr>
      <xdr:spPr>
        <a:xfrm flipV="1">
          <a:off x="2209800" y="9652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25400</xdr:rowOff>
    </xdr:from>
    <xdr:to>
      <xdr:col>3</xdr:col>
      <xdr:colOff>142875</xdr:colOff>
      <xdr:row>56</xdr:row>
      <xdr:rowOff>101600</xdr:rowOff>
    </xdr:to>
    <xdr:cxnSp macro="">
      <xdr:nvCxnSpPr>
        <xdr:cNvPr id="190" name="直線コネクタ 189"/>
        <xdr:cNvCxnSpPr/>
      </xdr:nvCxnSpPr>
      <xdr:spPr>
        <a:xfrm>
          <a:off x="1320800" y="9626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6350</xdr:rowOff>
    </xdr:from>
    <xdr:to>
      <xdr:col>7</xdr:col>
      <xdr:colOff>66675</xdr:colOff>
      <xdr:row>57</xdr:row>
      <xdr:rowOff>107950</xdr:rowOff>
    </xdr:to>
    <xdr:sp macro="" textlink="">
      <xdr:nvSpPr>
        <xdr:cNvPr id="200" name="円/楕円 199"/>
        <xdr:cNvSpPr/>
      </xdr:nvSpPr>
      <xdr:spPr>
        <a:xfrm>
          <a:off x="47752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149877</xdr:rowOff>
    </xdr:from>
    <xdr:ext cx="762000" cy="259045"/>
    <xdr:sp macro="" textlink="">
      <xdr:nvSpPr>
        <xdr:cNvPr id="201" name="扶助費該当値テキスト"/>
        <xdr:cNvSpPr txBox="1"/>
      </xdr:nvSpPr>
      <xdr:spPr>
        <a:xfrm>
          <a:off x="4914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88900</xdr:rowOff>
    </xdr:from>
    <xdr:to>
      <xdr:col>5</xdr:col>
      <xdr:colOff>600075</xdr:colOff>
      <xdr:row>57</xdr:row>
      <xdr:rowOff>19050</xdr:rowOff>
    </xdr:to>
    <xdr:sp macro="" textlink="">
      <xdr:nvSpPr>
        <xdr:cNvPr id="202" name="円/楕円 201"/>
        <xdr:cNvSpPr/>
      </xdr:nvSpPr>
      <xdr:spPr>
        <a:xfrm>
          <a:off x="3937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3827</xdr:rowOff>
    </xdr:from>
    <xdr:ext cx="736600" cy="259045"/>
    <xdr:sp macro="" textlink="">
      <xdr:nvSpPr>
        <xdr:cNvPr id="203" name="テキスト ボックス 202"/>
        <xdr:cNvSpPr txBox="1"/>
      </xdr:nvSpPr>
      <xdr:spPr>
        <a:xfrm>
          <a:off x="3606800" y="977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04" name="円/楕円 203"/>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05" name="テキスト ボックス 204"/>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50800</xdr:rowOff>
    </xdr:from>
    <xdr:to>
      <xdr:col>3</xdr:col>
      <xdr:colOff>193675</xdr:colOff>
      <xdr:row>56</xdr:row>
      <xdr:rowOff>152400</xdr:rowOff>
    </xdr:to>
    <xdr:sp macro="" textlink="">
      <xdr:nvSpPr>
        <xdr:cNvPr id="206" name="円/楕円 205"/>
        <xdr:cNvSpPr/>
      </xdr:nvSpPr>
      <xdr:spPr>
        <a:xfrm>
          <a:off x="2159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137177</xdr:rowOff>
    </xdr:from>
    <xdr:ext cx="762000" cy="259045"/>
    <xdr:sp macro="" textlink="">
      <xdr:nvSpPr>
        <xdr:cNvPr id="207" name="テキスト ボックス 206"/>
        <xdr:cNvSpPr txBox="1"/>
      </xdr:nvSpPr>
      <xdr:spPr>
        <a:xfrm>
          <a:off x="1828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08" name="円/楕円 207"/>
        <xdr:cNvSpPr/>
      </xdr:nvSpPr>
      <xdr:spPr>
        <a:xfrm>
          <a:off x="1270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60977</xdr:rowOff>
    </xdr:from>
    <xdr:ext cx="762000" cy="259045"/>
    <xdr:sp macro="" textlink="">
      <xdr:nvSpPr>
        <xdr:cNvPr id="209" name="テキスト ボックス 208"/>
        <xdr:cNvSpPr txBox="1"/>
      </xdr:nvSpPr>
      <xdr:spPr>
        <a:xfrm>
          <a:off x="939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繰出金が主な要因となっている。</a:t>
          </a:r>
          <a:r>
            <a:rPr lang="ja-JP" altLang="en-US" sz="1100" b="0" i="0" baseline="0">
              <a:solidFill>
                <a:schemeClr val="dk1"/>
              </a:solidFill>
              <a:effectLst/>
              <a:latin typeface="+mn-lt"/>
              <a:ea typeface="+mn-ea"/>
              <a:cs typeface="+mn-cs"/>
            </a:rPr>
            <a:t>下水道事業特別会計には</a:t>
          </a:r>
          <a:r>
            <a:rPr lang="ja-JP" altLang="ja-JP" sz="1100" b="0" i="0" baseline="0">
              <a:solidFill>
                <a:schemeClr val="dk1"/>
              </a:solidFill>
              <a:effectLst/>
              <a:latin typeface="+mn-lt"/>
              <a:ea typeface="+mn-ea"/>
              <a:cs typeface="+mn-cs"/>
            </a:rPr>
            <a:t>赤字補填</a:t>
          </a:r>
          <a:r>
            <a:rPr lang="ja-JP" altLang="en-US" sz="1100" b="0" i="0" baseline="0">
              <a:solidFill>
                <a:schemeClr val="dk1"/>
              </a:solidFill>
              <a:effectLst/>
              <a:latin typeface="+mn-lt"/>
              <a:ea typeface="+mn-ea"/>
              <a:cs typeface="+mn-cs"/>
            </a:rPr>
            <a:t>としての</a:t>
          </a:r>
          <a:r>
            <a:rPr lang="ja-JP" altLang="ja-JP" sz="1100" b="0" i="0" baseline="0">
              <a:solidFill>
                <a:schemeClr val="dk1"/>
              </a:solidFill>
              <a:effectLst/>
              <a:latin typeface="+mn-lt"/>
              <a:ea typeface="+mn-ea"/>
              <a:cs typeface="+mn-cs"/>
            </a:rPr>
            <a:t>繰出をしているが、各特別会計において経費削減を一層進めるとともに、独立採算の原則に立ち返った保険料及び使用料の値上げによる健全化を図ることにより、税収を主な財源とする普通会計の負担の低減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53848</xdr:rowOff>
    </xdr:to>
    <xdr:cxnSp macro="">
      <xdr:nvCxnSpPr>
        <xdr:cNvPr id="239" name="直線コネクタ 238"/>
        <xdr:cNvCxnSpPr/>
      </xdr:nvCxnSpPr>
      <xdr:spPr>
        <a:xfrm>
          <a:off x="15671800" y="99796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124714</xdr:rowOff>
    </xdr:from>
    <xdr:to>
      <xdr:col>22</xdr:col>
      <xdr:colOff>565150</xdr:colOff>
      <xdr:row>58</xdr:row>
      <xdr:rowOff>35560</xdr:rowOff>
    </xdr:to>
    <xdr:cxnSp macro="">
      <xdr:nvCxnSpPr>
        <xdr:cNvPr id="242" name="直線コネクタ 241"/>
        <xdr:cNvCxnSpPr/>
      </xdr:nvCxnSpPr>
      <xdr:spPr>
        <a:xfrm>
          <a:off x="14782800" y="989736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124714</xdr:rowOff>
    </xdr:from>
    <xdr:to>
      <xdr:col>21</xdr:col>
      <xdr:colOff>361950</xdr:colOff>
      <xdr:row>58</xdr:row>
      <xdr:rowOff>17272</xdr:rowOff>
    </xdr:to>
    <xdr:cxnSp macro="">
      <xdr:nvCxnSpPr>
        <xdr:cNvPr id="245" name="直線コネクタ 244"/>
        <xdr:cNvCxnSpPr/>
      </xdr:nvCxnSpPr>
      <xdr:spPr>
        <a:xfrm flipV="1">
          <a:off x="13893800" y="989736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140716</xdr:rowOff>
    </xdr:from>
    <xdr:to>
      <xdr:col>20</xdr:col>
      <xdr:colOff>158750</xdr:colOff>
      <xdr:row>58</xdr:row>
      <xdr:rowOff>17272</xdr:rowOff>
    </xdr:to>
    <xdr:cxnSp macro="">
      <xdr:nvCxnSpPr>
        <xdr:cNvPr id="248" name="直線コネクタ 247"/>
        <xdr:cNvCxnSpPr/>
      </xdr:nvCxnSpPr>
      <xdr:spPr>
        <a:xfrm>
          <a:off x="13004800" y="9741916"/>
          <a:ext cx="8890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3048</xdr:rowOff>
    </xdr:from>
    <xdr:to>
      <xdr:col>24</xdr:col>
      <xdr:colOff>82550</xdr:colOff>
      <xdr:row>58</xdr:row>
      <xdr:rowOff>104648</xdr:rowOff>
    </xdr:to>
    <xdr:sp macro="" textlink="">
      <xdr:nvSpPr>
        <xdr:cNvPr id="258" name="円/楕円 257"/>
        <xdr:cNvSpPr/>
      </xdr:nvSpPr>
      <xdr:spPr>
        <a:xfrm>
          <a:off x="16459200" y="994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146575</xdr:rowOff>
    </xdr:from>
    <xdr:ext cx="762000" cy="259045"/>
    <xdr:sp macro="" textlink="">
      <xdr:nvSpPr>
        <xdr:cNvPr id="259" name="その他該当値テキスト"/>
        <xdr:cNvSpPr txBox="1"/>
      </xdr:nvSpPr>
      <xdr:spPr>
        <a:xfrm>
          <a:off x="16598900" y="991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60" name="円/楕円 259"/>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71137</xdr:rowOff>
    </xdr:from>
    <xdr:ext cx="736600" cy="259045"/>
    <xdr:sp macro="" textlink="">
      <xdr:nvSpPr>
        <xdr:cNvPr id="261" name="テキスト ボックス 260"/>
        <xdr:cNvSpPr txBox="1"/>
      </xdr:nvSpPr>
      <xdr:spPr>
        <a:xfrm>
          <a:off x="15290800" y="1001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73914</xdr:rowOff>
    </xdr:from>
    <xdr:to>
      <xdr:col>21</xdr:col>
      <xdr:colOff>412750</xdr:colOff>
      <xdr:row>58</xdr:row>
      <xdr:rowOff>4064</xdr:rowOff>
    </xdr:to>
    <xdr:sp macro="" textlink="">
      <xdr:nvSpPr>
        <xdr:cNvPr id="262" name="円/楕円 261"/>
        <xdr:cNvSpPr/>
      </xdr:nvSpPr>
      <xdr:spPr>
        <a:xfrm>
          <a:off x="14732000" y="98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160291</xdr:rowOff>
    </xdr:from>
    <xdr:ext cx="762000" cy="259045"/>
    <xdr:sp macro="" textlink="">
      <xdr:nvSpPr>
        <xdr:cNvPr id="263" name="テキスト ボックス 262"/>
        <xdr:cNvSpPr txBox="1"/>
      </xdr:nvSpPr>
      <xdr:spPr>
        <a:xfrm>
          <a:off x="14401800" y="993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137922</xdr:rowOff>
    </xdr:from>
    <xdr:to>
      <xdr:col>20</xdr:col>
      <xdr:colOff>209550</xdr:colOff>
      <xdr:row>58</xdr:row>
      <xdr:rowOff>68072</xdr:rowOff>
    </xdr:to>
    <xdr:sp macro="" textlink="">
      <xdr:nvSpPr>
        <xdr:cNvPr id="264" name="円/楕円 263"/>
        <xdr:cNvSpPr/>
      </xdr:nvSpPr>
      <xdr:spPr>
        <a:xfrm>
          <a:off x="13843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52849</xdr:rowOff>
    </xdr:from>
    <xdr:ext cx="762000" cy="259045"/>
    <xdr:sp macro="" textlink="">
      <xdr:nvSpPr>
        <xdr:cNvPr id="265" name="テキスト ボックス 264"/>
        <xdr:cNvSpPr txBox="1"/>
      </xdr:nvSpPr>
      <xdr:spPr>
        <a:xfrm>
          <a:off x="13512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89916</xdr:rowOff>
    </xdr:from>
    <xdr:to>
      <xdr:col>19</xdr:col>
      <xdr:colOff>6350</xdr:colOff>
      <xdr:row>57</xdr:row>
      <xdr:rowOff>20066</xdr:rowOff>
    </xdr:to>
    <xdr:sp macro="" textlink="">
      <xdr:nvSpPr>
        <xdr:cNvPr id="266" name="円/楕円 265"/>
        <xdr:cNvSpPr/>
      </xdr:nvSpPr>
      <xdr:spPr>
        <a:xfrm>
          <a:off x="12954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30243</xdr:rowOff>
    </xdr:from>
    <xdr:ext cx="762000" cy="259045"/>
    <xdr:sp macro="" textlink="">
      <xdr:nvSpPr>
        <xdr:cNvPr id="267" name="テキスト ボックス 266"/>
        <xdr:cNvSpPr txBox="1"/>
      </xdr:nvSpPr>
      <xdr:spPr>
        <a:xfrm>
          <a:off x="12623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補助費等に係る経常収支比率は類似団体に比べ高い比率で推移しているが、揖龍保健衛生施設事務組合、西はりま消防組合への負担金</a:t>
          </a:r>
          <a:r>
            <a:rPr lang="ja-JP" altLang="en-US" sz="1100" b="0" i="0" baseline="0">
              <a:solidFill>
                <a:schemeClr val="dk1"/>
              </a:solidFill>
              <a:effectLst/>
              <a:latin typeface="+mn-lt"/>
              <a:ea typeface="+mn-ea"/>
              <a:cs typeface="+mn-cs"/>
            </a:rPr>
            <a:t>が大半を占めている</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一部事務組合に係る経費の抑制や町独自の補助金制度等の見直しにより経常収支比率の改善を図る。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88138</xdr:rowOff>
    </xdr:from>
    <xdr:to>
      <xdr:col>24</xdr:col>
      <xdr:colOff>31750</xdr:colOff>
      <xdr:row>37</xdr:row>
      <xdr:rowOff>92710</xdr:rowOff>
    </xdr:to>
    <xdr:cxnSp macro="">
      <xdr:nvCxnSpPr>
        <xdr:cNvPr id="297" name="直線コネクタ 296"/>
        <xdr:cNvCxnSpPr/>
      </xdr:nvCxnSpPr>
      <xdr:spPr>
        <a:xfrm flipV="1">
          <a:off x="15671800" y="643178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88138</xdr:rowOff>
    </xdr:from>
    <xdr:to>
      <xdr:col>22</xdr:col>
      <xdr:colOff>565150</xdr:colOff>
      <xdr:row>37</xdr:row>
      <xdr:rowOff>92710</xdr:rowOff>
    </xdr:to>
    <xdr:cxnSp macro="">
      <xdr:nvCxnSpPr>
        <xdr:cNvPr id="300" name="直線コネクタ 299"/>
        <xdr:cNvCxnSpPr/>
      </xdr:nvCxnSpPr>
      <xdr:spPr>
        <a:xfrm>
          <a:off x="14782800" y="64317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88138</xdr:rowOff>
    </xdr:from>
    <xdr:to>
      <xdr:col>21</xdr:col>
      <xdr:colOff>361950</xdr:colOff>
      <xdr:row>37</xdr:row>
      <xdr:rowOff>147574</xdr:rowOff>
    </xdr:to>
    <xdr:cxnSp macro="">
      <xdr:nvCxnSpPr>
        <xdr:cNvPr id="303" name="直線コネクタ 302"/>
        <xdr:cNvCxnSpPr/>
      </xdr:nvCxnSpPr>
      <xdr:spPr>
        <a:xfrm flipV="1">
          <a:off x="13893800" y="64317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147574</xdr:rowOff>
    </xdr:from>
    <xdr:to>
      <xdr:col>20</xdr:col>
      <xdr:colOff>158750</xdr:colOff>
      <xdr:row>38</xdr:row>
      <xdr:rowOff>35560</xdr:rowOff>
    </xdr:to>
    <xdr:cxnSp macro="">
      <xdr:nvCxnSpPr>
        <xdr:cNvPr id="306" name="直線コネクタ 305"/>
        <xdr:cNvCxnSpPr/>
      </xdr:nvCxnSpPr>
      <xdr:spPr>
        <a:xfrm flipV="1">
          <a:off x="13004800" y="649122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37338</xdr:rowOff>
    </xdr:from>
    <xdr:to>
      <xdr:col>24</xdr:col>
      <xdr:colOff>82550</xdr:colOff>
      <xdr:row>37</xdr:row>
      <xdr:rowOff>138938</xdr:rowOff>
    </xdr:to>
    <xdr:sp macro="" textlink="">
      <xdr:nvSpPr>
        <xdr:cNvPr id="316" name="円/楕円 315"/>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9415</xdr:rowOff>
    </xdr:from>
    <xdr:ext cx="762000" cy="259045"/>
    <xdr:sp macro="" textlink="">
      <xdr:nvSpPr>
        <xdr:cNvPr id="317" name="補助費等該当値テキスト"/>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41910</xdr:rowOff>
    </xdr:from>
    <xdr:to>
      <xdr:col>22</xdr:col>
      <xdr:colOff>615950</xdr:colOff>
      <xdr:row>37</xdr:row>
      <xdr:rowOff>143510</xdr:rowOff>
    </xdr:to>
    <xdr:sp macro="" textlink="">
      <xdr:nvSpPr>
        <xdr:cNvPr id="318" name="円/楕円 317"/>
        <xdr:cNvSpPr/>
      </xdr:nvSpPr>
      <xdr:spPr>
        <a:xfrm>
          <a:off x="15621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9" name="テキスト ボックス 318"/>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37338</xdr:rowOff>
    </xdr:from>
    <xdr:to>
      <xdr:col>21</xdr:col>
      <xdr:colOff>412750</xdr:colOff>
      <xdr:row>37</xdr:row>
      <xdr:rowOff>138938</xdr:rowOff>
    </xdr:to>
    <xdr:sp macro="" textlink="">
      <xdr:nvSpPr>
        <xdr:cNvPr id="320" name="円/楕円 319"/>
        <xdr:cNvSpPr/>
      </xdr:nvSpPr>
      <xdr:spPr>
        <a:xfrm>
          <a:off x="14732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123715</xdr:rowOff>
    </xdr:from>
    <xdr:ext cx="762000" cy="259045"/>
    <xdr:sp macro="" textlink="">
      <xdr:nvSpPr>
        <xdr:cNvPr id="321" name="テキスト ボックス 320"/>
        <xdr:cNvSpPr txBox="1"/>
      </xdr:nvSpPr>
      <xdr:spPr>
        <a:xfrm>
          <a:off x="14401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96774</xdr:rowOff>
    </xdr:from>
    <xdr:to>
      <xdr:col>20</xdr:col>
      <xdr:colOff>209550</xdr:colOff>
      <xdr:row>38</xdr:row>
      <xdr:rowOff>26924</xdr:rowOff>
    </xdr:to>
    <xdr:sp macro="" textlink="">
      <xdr:nvSpPr>
        <xdr:cNvPr id="322" name="円/楕円 321"/>
        <xdr:cNvSpPr/>
      </xdr:nvSpPr>
      <xdr:spPr>
        <a:xfrm>
          <a:off x="13843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11701</xdr:rowOff>
    </xdr:from>
    <xdr:ext cx="762000" cy="259045"/>
    <xdr:sp macro="" textlink="">
      <xdr:nvSpPr>
        <xdr:cNvPr id="323" name="テキスト ボックス 322"/>
        <xdr:cNvSpPr txBox="1"/>
      </xdr:nvSpPr>
      <xdr:spPr>
        <a:xfrm>
          <a:off x="13512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156210</xdr:rowOff>
    </xdr:from>
    <xdr:to>
      <xdr:col>19</xdr:col>
      <xdr:colOff>6350</xdr:colOff>
      <xdr:row>38</xdr:row>
      <xdr:rowOff>86360</xdr:rowOff>
    </xdr:to>
    <xdr:sp macro="" textlink="">
      <xdr:nvSpPr>
        <xdr:cNvPr id="324" name="円/楕円 323"/>
        <xdr:cNvSpPr/>
      </xdr:nvSpPr>
      <xdr:spPr>
        <a:xfrm>
          <a:off x="12954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71137</xdr:rowOff>
    </xdr:from>
    <xdr:ext cx="762000" cy="259045"/>
    <xdr:sp macro="" textlink="">
      <xdr:nvSpPr>
        <xdr:cNvPr id="325" name="テキスト ボックス 324"/>
        <xdr:cNvSpPr txBox="1"/>
      </xdr:nvSpPr>
      <xdr:spPr>
        <a:xfrm>
          <a:off x="12623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公債費に係る経常収支比率は前年度より</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ポイント改善している。近年は普通建設事業を抑制しているが、平成27年度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新庁舎建設における起債が見込まれる。事業の実施により一時的に起債残高は増加するが、計画的な事業実施により地方債の発行を平準化し、公債費の抑制に努める。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66039</xdr:rowOff>
    </xdr:from>
    <xdr:to>
      <xdr:col>7</xdr:col>
      <xdr:colOff>15875</xdr:colOff>
      <xdr:row>76</xdr:row>
      <xdr:rowOff>149861</xdr:rowOff>
    </xdr:to>
    <xdr:cxnSp macro="">
      <xdr:nvCxnSpPr>
        <xdr:cNvPr id="358" name="直線コネクタ 357"/>
        <xdr:cNvCxnSpPr/>
      </xdr:nvCxnSpPr>
      <xdr:spPr>
        <a:xfrm flipV="1">
          <a:off x="3987800" y="13096239"/>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149861</xdr:rowOff>
    </xdr:from>
    <xdr:to>
      <xdr:col>5</xdr:col>
      <xdr:colOff>549275</xdr:colOff>
      <xdr:row>77</xdr:row>
      <xdr:rowOff>31750</xdr:rowOff>
    </xdr:to>
    <xdr:cxnSp macro="">
      <xdr:nvCxnSpPr>
        <xdr:cNvPr id="361" name="直線コネクタ 360"/>
        <xdr:cNvCxnSpPr/>
      </xdr:nvCxnSpPr>
      <xdr:spPr>
        <a:xfrm flipV="1">
          <a:off x="3098800" y="131800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16511</xdr:rowOff>
    </xdr:from>
    <xdr:to>
      <xdr:col>4</xdr:col>
      <xdr:colOff>346075</xdr:colOff>
      <xdr:row>77</xdr:row>
      <xdr:rowOff>31750</xdr:rowOff>
    </xdr:to>
    <xdr:cxnSp macro="">
      <xdr:nvCxnSpPr>
        <xdr:cNvPr id="364" name="直線コネクタ 363"/>
        <xdr:cNvCxnSpPr/>
      </xdr:nvCxnSpPr>
      <xdr:spPr>
        <a:xfrm>
          <a:off x="2209800" y="132181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8889</xdr:rowOff>
    </xdr:from>
    <xdr:to>
      <xdr:col>3</xdr:col>
      <xdr:colOff>142875</xdr:colOff>
      <xdr:row>77</xdr:row>
      <xdr:rowOff>16511</xdr:rowOff>
    </xdr:to>
    <xdr:cxnSp macro="">
      <xdr:nvCxnSpPr>
        <xdr:cNvPr id="367" name="直線コネクタ 366"/>
        <xdr:cNvCxnSpPr/>
      </xdr:nvCxnSpPr>
      <xdr:spPr>
        <a:xfrm>
          <a:off x="1320800" y="132105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15239</xdr:rowOff>
    </xdr:from>
    <xdr:to>
      <xdr:col>7</xdr:col>
      <xdr:colOff>66675</xdr:colOff>
      <xdr:row>76</xdr:row>
      <xdr:rowOff>116839</xdr:rowOff>
    </xdr:to>
    <xdr:sp macro="" textlink="">
      <xdr:nvSpPr>
        <xdr:cNvPr id="377" name="円/楕円 376"/>
        <xdr:cNvSpPr/>
      </xdr:nvSpPr>
      <xdr:spPr>
        <a:xfrm>
          <a:off x="47752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31767</xdr:rowOff>
    </xdr:from>
    <xdr:ext cx="762000" cy="259045"/>
    <xdr:sp macro="" textlink="">
      <xdr:nvSpPr>
        <xdr:cNvPr id="378" name="公債費該当値テキスト"/>
        <xdr:cNvSpPr txBox="1"/>
      </xdr:nvSpPr>
      <xdr:spPr>
        <a:xfrm>
          <a:off x="49149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99061</xdr:rowOff>
    </xdr:from>
    <xdr:to>
      <xdr:col>5</xdr:col>
      <xdr:colOff>600075</xdr:colOff>
      <xdr:row>77</xdr:row>
      <xdr:rowOff>29211</xdr:rowOff>
    </xdr:to>
    <xdr:sp macro="" textlink="">
      <xdr:nvSpPr>
        <xdr:cNvPr id="379" name="円/楕円 378"/>
        <xdr:cNvSpPr/>
      </xdr:nvSpPr>
      <xdr:spPr>
        <a:xfrm>
          <a:off x="3937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80" name="テキスト ボックス 379"/>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152400</xdr:rowOff>
    </xdr:from>
    <xdr:to>
      <xdr:col>4</xdr:col>
      <xdr:colOff>396875</xdr:colOff>
      <xdr:row>77</xdr:row>
      <xdr:rowOff>82550</xdr:rowOff>
    </xdr:to>
    <xdr:sp macro="" textlink="">
      <xdr:nvSpPr>
        <xdr:cNvPr id="381" name="円/楕円 380"/>
        <xdr:cNvSpPr/>
      </xdr:nvSpPr>
      <xdr:spPr>
        <a:xfrm>
          <a:off x="3048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92727</xdr:rowOff>
    </xdr:from>
    <xdr:ext cx="762000" cy="259045"/>
    <xdr:sp macro="" textlink="">
      <xdr:nvSpPr>
        <xdr:cNvPr id="382" name="テキスト ボックス 381"/>
        <xdr:cNvSpPr txBox="1"/>
      </xdr:nvSpPr>
      <xdr:spPr>
        <a:xfrm>
          <a:off x="2717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137161</xdr:rowOff>
    </xdr:from>
    <xdr:to>
      <xdr:col>3</xdr:col>
      <xdr:colOff>193675</xdr:colOff>
      <xdr:row>77</xdr:row>
      <xdr:rowOff>67311</xdr:rowOff>
    </xdr:to>
    <xdr:sp macro="" textlink="">
      <xdr:nvSpPr>
        <xdr:cNvPr id="383" name="円/楕円 382"/>
        <xdr:cNvSpPr/>
      </xdr:nvSpPr>
      <xdr:spPr>
        <a:xfrm>
          <a:off x="2159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77487</xdr:rowOff>
    </xdr:from>
    <xdr:ext cx="762000" cy="259045"/>
    <xdr:sp macro="" textlink="">
      <xdr:nvSpPr>
        <xdr:cNvPr id="384" name="テキスト ボックス 383"/>
        <xdr:cNvSpPr txBox="1"/>
      </xdr:nvSpPr>
      <xdr:spPr>
        <a:xfrm>
          <a:off x="1828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129539</xdr:rowOff>
    </xdr:from>
    <xdr:to>
      <xdr:col>1</xdr:col>
      <xdr:colOff>676275</xdr:colOff>
      <xdr:row>77</xdr:row>
      <xdr:rowOff>59689</xdr:rowOff>
    </xdr:to>
    <xdr:sp macro="" textlink="">
      <xdr:nvSpPr>
        <xdr:cNvPr id="385" name="円/楕円 384"/>
        <xdr:cNvSpPr/>
      </xdr:nvSpPr>
      <xdr:spPr>
        <a:xfrm>
          <a:off x="1270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69867</xdr:rowOff>
    </xdr:from>
    <xdr:ext cx="762000" cy="259045"/>
    <xdr:sp macro="" textlink="">
      <xdr:nvSpPr>
        <xdr:cNvPr id="386" name="テキスト ボックス 385"/>
        <xdr:cNvSpPr txBox="1"/>
      </xdr:nvSpPr>
      <xdr:spPr>
        <a:xfrm>
          <a:off x="939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では</a:t>
          </a:r>
          <a:r>
            <a:rPr lang="ja-JP" altLang="ja-JP" sz="1100" b="0" i="0" baseline="0">
              <a:solidFill>
                <a:schemeClr val="dk1"/>
              </a:solidFill>
              <a:effectLst/>
              <a:latin typeface="+mn-lt"/>
              <a:ea typeface="+mn-ea"/>
              <a:cs typeface="+mn-cs"/>
            </a:rPr>
            <a:t>平均</a:t>
          </a:r>
          <a:r>
            <a:rPr lang="ja-JP" altLang="en-US" sz="1100" b="0" i="0" baseline="0">
              <a:solidFill>
                <a:schemeClr val="dk1"/>
              </a:solidFill>
              <a:effectLst/>
              <a:latin typeface="+mn-lt"/>
              <a:ea typeface="+mn-ea"/>
              <a:cs typeface="+mn-cs"/>
            </a:rPr>
            <a:t>的数値であるが</a:t>
          </a:r>
          <a:r>
            <a:rPr lang="ja-JP" altLang="ja-JP" sz="1100" b="0" i="0" baseline="0">
              <a:solidFill>
                <a:schemeClr val="dk1"/>
              </a:solidFill>
              <a:effectLst/>
              <a:latin typeface="+mn-lt"/>
              <a:ea typeface="+mn-ea"/>
              <a:cs typeface="+mn-cs"/>
            </a:rPr>
            <a:t>、今後控えている大規模な事業計画の整理・縮小を図り、住民サービスを低下させることなく、更なる経常経費歳出の抑制を実施し、適正な水準を維持するように努める。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136144</xdr:rowOff>
    </xdr:from>
    <xdr:to>
      <xdr:col>24</xdr:col>
      <xdr:colOff>31750</xdr:colOff>
      <xdr:row>77</xdr:row>
      <xdr:rowOff>5842</xdr:rowOff>
    </xdr:to>
    <xdr:cxnSp macro="">
      <xdr:nvCxnSpPr>
        <xdr:cNvPr id="417" name="直線コネクタ 416"/>
        <xdr:cNvCxnSpPr/>
      </xdr:nvCxnSpPr>
      <xdr:spPr>
        <a:xfrm>
          <a:off x="15671800" y="1316634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40132</xdr:rowOff>
    </xdr:from>
    <xdr:to>
      <xdr:col>22</xdr:col>
      <xdr:colOff>565150</xdr:colOff>
      <xdr:row>76</xdr:row>
      <xdr:rowOff>136144</xdr:rowOff>
    </xdr:to>
    <xdr:cxnSp macro="">
      <xdr:nvCxnSpPr>
        <xdr:cNvPr id="420" name="直線コネクタ 419"/>
        <xdr:cNvCxnSpPr/>
      </xdr:nvCxnSpPr>
      <xdr:spPr>
        <a:xfrm>
          <a:off x="14782800" y="1307033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40132</xdr:rowOff>
    </xdr:from>
    <xdr:to>
      <xdr:col>21</xdr:col>
      <xdr:colOff>361950</xdr:colOff>
      <xdr:row>77</xdr:row>
      <xdr:rowOff>46989</xdr:rowOff>
    </xdr:to>
    <xdr:cxnSp macro="">
      <xdr:nvCxnSpPr>
        <xdr:cNvPr id="423" name="直線コネクタ 422"/>
        <xdr:cNvCxnSpPr/>
      </xdr:nvCxnSpPr>
      <xdr:spPr>
        <a:xfrm flipV="1">
          <a:off x="13893800" y="13070332"/>
          <a:ext cx="889000" cy="17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170435</xdr:rowOff>
    </xdr:from>
    <xdr:to>
      <xdr:col>20</xdr:col>
      <xdr:colOff>158750</xdr:colOff>
      <xdr:row>77</xdr:row>
      <xdr:rowOff>46989</xdr:rowOff>
    </xdr:to>
    <xdr:cxnSp macro="">
      <xdr:nvCxnSpPr>
        <xdr:cNvPr id="426" name="直線コネクタ 425"/>
        <xdr:cNvCxnSpPr/>
      </xdr:nvCxnSpPr>
      <xdr:spPr>
        <a:xfrm>
          <a:off x="13004800" y="13029185"/>
          <a:ext cx="889000" cy="219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126492</xdr:rowOff>
    </xdr:from>
    <xdr:to>
      <xdr:col>24</xdr:col>
      <xdr:colOff>82550</xdr:colOff>
      <xdr:row>77</xdr:row>
      <xdr:rowOff>56642</xdr:rowOff>
    </xdr:to>
    <xdr:sp macro="" textlink="">
      <xdr:nvSpPr>
        <xdr:cNvPr id="436" name="円/楕円 435"/>
        <xdr:cNvSpPr/>
      </xdr:nvSpPr>
      <xdr:spPr>
        <a:xfrm>
          <a:off x="164592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143019</xdr:rowOff>
    </xdr:from>
    <xdr:ext cx="762000" cy="259045"/>
    <xdr:sp macro="" textlink="">
      <xdr:nvSpPr>
        <xdr:cNvPr id="437" name="公債費以外該当値テキスト"/>
        <xdr:cNvSpPr txBox="1"/>
      </xdr:nvSpPr>
      <xdr:spPr>
        <a:xfrm>
          <a:off x="16598900" y="1300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85344</xdr:rowOff>
    </xdr:from>
    <xdr:to>
      <xdr:col>22</xdr:col>
      <xdr:colOff>615950</xdr:colOff>
      <xdr:row>77</xdr:row>
      <xdr:rowOff>15494</xdr:rowOff>
    </xdr:to>
    <xdr:sp macro="" textlink="">
      <xdr:nvSpPr>
        <xdr:cNvPr id="438" name="円/楕円 437"/>
        <xdr:cNvSpPr/>
      </xdr:nvSpPr>
      <xdr:spPr>
        <a:xfrm>
          <a:off x="15621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271</xdr:rowOff>
    </xdr:from>
    <xdr:ext cx="736600" cy="259045"/>
    <xdr:sp macro="" textlink="">
      <xdr:nvSpPr>
        <xdr:cNvPr id="439" name="テキスト ボックス 438"/>
        <xdr:cNvSpPr txBox="1"/>
      </xdr:nvSpPr>
      <xdr:spPr>
        <a:xfrm>
          <a:off x="15290800" y="13201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160782</xdr:rowOff>
    </xdr:from>
    <xdr:to>
      <xdr:col>21</xdr:col>
      <xdr:colOff>412750</xdr:colOff>
      <xdr:row>76</xdr:row>
      <xdr:rowOff>90932</xdr:rowOff>
    </xdr:to>
    <xdr:sp macro="" textlink="">
      <xdr:nvSpPr>
        <xdr:cNvPr id="440" name="円/楕円 439"/>
        <xdr:cNvSpPr/>
      </xdr:nvSpPr>
      <xdr:spPr>
        <a:xfrm>
          <a:off x="14732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101109</xdr:rowOff>
    </xdr:from>
    <xdr:ext cx="762000" cy="259045"/>
    <xdr:sp macro="" textlink="">
      <xdr:nvSpPr>
        <xdr:cNvPr id="441" name="テキスト ボックス 440"/>
        <xdr:cNvSpPr txBox="1"/>
      </xdr:nvSpPr>
      <xdr:spPr>
        <a:xfrm>
          <a:off x="14401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167639</xdr:rowOff>
    </xdr:from>
    <xdr:to>
      <xdr:col>20</xdr:col>
      <xdr:colOff>209550</xdr:colOff>
      <xdr:row>77</xdr:row>
      <xdr:rowOff>97789</xdr:rowOff>
    </xdr:to>
    <xdr:sp macro="" textlink="">
      <xdr:nvSpPr>
        <xdr:cNvPr id="442" name="円/楕円 441"/>
        <xdr:cNvSpPr/>
      </xdr:nvSpPr>
      <xdr:spPr>
        <a:xfrm>
          <a:off x="13843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3" name="テキスト ボックス 442"/>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119634</xdr:rowOff>
    </xdr:from>
    <xdr:to>
      <xdr:col>19</xdr:col>
      <xdr:colOff>6350</xdr:colOff>
      <xdr:row>76</xdr:row>
      <xdr:rowOff>49783</xdr:rowOff>
    </xdr:to>
    <xdr:sp macro="" textlink="">
      <xdr:nvSpPr>
        <xdr:cNvPr id="444" name="円/楕円 443"/>
        <xdr:cNvSpPr/>
      </xdr:nvSpPr>
      <xdr:spPr>
        <a:xfrm>
          <a:off x="12954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59961</xdr:rowOff>
    </xdr:from>
    <xdr:ext cx="762000" cy="259045"/>
    <xdr:sp macro="" textlink="">
      <xdr:nvSpPr>
        <xdr:cNvPr id="445" name="テキスト ボックス 444"/>
        <xdr:cNvSpPr txBox="1"/>
      </xdr:nvSpPr>
      <xdr:spPr>
        <a:xfrm>
          <a:off x="12623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兵庫県太子町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165100</xdr:rowOff>
    </xdr:from>
    <xdr:to>
      <xdr:col>4</xdr:col>
      <xdr:colOff>1117600</xdr:colOff>
      <xdr:row>18</xdr:row>
      <xdr:rowOff>167266</xdr:rowOff>
    </xdr:to>
    <xdr:cxnSp macro="">
      <xdr:nvCxnSpPr>
        <xdr:cNvPr id="52" name="直線コネクタ 51"/>
        <xdr:cNvCxnSpPr/>
      </xdr:nvCxnSpPr>
      <xdr:spPr bwMode="auto">
        <a:xfrm flipV="1">
          <a:off x="5003800" y="3298825"/>
          <a:ext cx="647700" cy="21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167266</xdr:rowOff>
    </xdr:from>
    <xdr:to>
      <xdr:col>4</xdr:col>
      <xdr:colOff>469900</xdr:colOff>
      <xdr:row>19</xdr:row>
      <xdr:rowOff>107950</xdr:rowOff>
    </xdr:to>
    <xdr:cxnSp macro="">
      <xdr:nvCxnSpPr>
        <xdr:cNvPr id="55" name="直線コネクタ 54"/>
        <xdr:cNvCxnSpPr/>
      </xdr:nvCxnSpPr>
      <xdr:spPr bwMode="auto">
        <a:xfrm flipV="1">
          <a:off x="4305300" y="3300991"/>
          <a:ext cx="698500" cy="112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97489</xdr:rowOff>
    </xdr:from>
    <xdr:to>
      <xdr:col>3</xdr:col>
      <xdr:colOff>904875</xdr:colOff>
      <xdr:row>19</xdr:row>
      <xdr:rowOff>107950</xdr:rowOff>
    </xdr:to>
    <xdr:cxnSp macro="">
      <xdr:nvCxnSpPr>
        <xdr:cNvPr id="58" name="直線コネクタ 57"/>
        <xdr:cNvCxnSpPr/>
      </xdr:nvCxnSpPr>
      <xdr:spPr bwMode="auto">
        <a:xfrm>
          <a:off x="3606800" y="3402664"/>
          <a:ext cx="698500" cy="10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97489</xdr:rowOff>
    </xdr:from>
    <xdr:to>
      <xdr:col>3</xdr:col>
      <xdr:colOff>206375</xdr:colOff>
      <xdr:row>19</xdr:row>
      <xdr:rowOff>100112</xdr:rowOff>
    </xdr:to>
    <xdr:cxnSp macro="">
      <xdr:nvCxnSpPr>
        <xdr:cNvPr id="61" name="直線コネクタ 60"/>
        <xdr:cNvCxnSpPr/>
      </xdr:nvCxnSpPr>
      <xdr:spPr bwMode="auto">
        <a:xfrm flipV="1">
          <a:off x="2908300" y="3402664"/>
          <a:ext cx="698500" cy="2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114300</xdr:rowOff>
    </xdr:from>
    <xdr:to>
      <xdr:col>5</xdr:col>
      <xdr:colOff>34925</xdr:colOff>
      <xdr:row>19</xdr:row>
      <xdr:rowOff>44450</xdr:rowOff>
    </xdr:to>
    <xdr:sp macro="" textlink="">
      <xdr:nvSpPr>
        <xdr:cNvPr id="71" name="円/楕円 70"/>
        <xdr:cNvSpPr/>
      </xdr:nvSpPr>
      <xdr:spPr bwMode="auto">
        <a:xfrm>
          <a:off x="5600700" y="3248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86377</xdr:rowOff>
    </xdr:from>
    <xdr:ext cx="762000" cy="259045"/>
    <xdr:sp macro="" textlink="">
      <xdr:nvSpPr>
        <xdr:cNvPr id="72" name="人口1人当たり決算額の推移該当値テキスト130"/>
        <xdr:cNvSpPr txBox="1"/>
      </xdr:nvSpPr>
      <xdr:spPr>
        <a:xfrm>
          <a:off x="5740400" y="3220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58,625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116466</xdr:rowOff>
    </xdr:from>
    <xdr:to>
      <xdr:col>4</xdr:col>
      <xdr:colOff>520700</xdr:colOff>
      <xdr:row>19</xdr:row>
      <xdr:rowOff>46617</xdr:rowOff>
    </xdr:to>
    <xdr:sp macro="" textlink="">
      <xdr:nvSpPr>
        <xdr:cNvPr id="73" name="円/楕円 72"/>
        <xdr:cNvSpPr/>
      </xdr:nvSpPr>
      <xdr:spPr bwMode="auto">
        <a:xfrm>
          <a:off x="4953000" y="3250191"/>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31393</xdr:rowOff>
    </xdr:from>
    <xdr:ext cx="736600" cy="259045"/>
    <xdr:sp macro="" textlink="">
      <xdr:nvSpPr>
        <xdr:cNvPr id="74" name="テキスト ボックス 73"/>
        <xdr:cNvSpPr txBox="1"/>
      </xdr:nvSpPr>
      <xdr:spPr>
        <a:xfrm>
          <a:off x="4622800" y="3336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58,426</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57150</xdr:rowOff>
    </xdr:from>
    <xdr:to>
      <xdr:col>3</xdr:col>
      <xdr:colOff>955675</xdr:colOff>
      <xdr:row>19</xdr:row>
      <xdr:rowOff>158750</xdr:rowOff>
    </xdr:to>
    <xdr:sp macro="" textlink="">
      <xdr:nvSpPr>
        <xdr:cNvPr id="75" name="円/楕円 74"/>
        <xdr:cNvSpPr/>
      </xdr:nvSpPr>
      <xdr:spPr bwMode="auto">
        <a:xfrm>
          <a:off x="4254500" y="3362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143527</xdr:rowOff>
    </xdr:from>
    <xdr:ext cx="762000" cy="259045"/>
    <xdr:sp macro="" textlink="">
      <xdr:nvSpPr>
        <xdr:cNvPr id="76" name="テキスト ボックス 75"/>
        <xdr:cNvSpPr txBox="1"/>
      </xdr:nvSpPr>
      <xdr:spPr>
        <a:xfrm>
          <a:off x="3924300" y="344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48,125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46689</xdr:rowOff>
    </xdr:from>
    <xdr:to>
      <xdr:col>3</xdr:col>
      <xdr:colOff>257175</xdr:colOff>
      <xdr:row>19</xdr:row>
      <xdr:rowOff>148289</xdr:rowOff>
    </xdr:to>
    <xdr:sp macro="" textlink="">
      <xdr:nvSpPr>
        <xdr:cNvPr id="77" name="円/楕円 76"/>
        <xdr:cNvSpPr/>
      </xdr:nvSpPr>
      <xdr:spPr bwMode="auto">
        <a:xfrm>
          <a:off x="3556000" y="3351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133066</xdr:rowOff>
    </xdr:from>
    <xdr:ext cx="762000" cy="259045"/>
    <xdr:sp macro="" textlink="">
      <xdr:nvSpPr>
        <xdr:cNvPr id="78" name="テキスト ボックス 77"/>
        <xdr:cNvSpPr txBox="1"/>
      </xdr:nvSpPr>
      <xdr:spPr>
        <a:xfrm>
          <a:off x="3225800" y="343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49,086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49312</xdr:rowOff>
    </xdr:from>
    <xdr:to>
      <xdr:col>2</xdr:col>
      <xdr:colOff>692150</xdr:colOff>
      <xdr:row>19</xdr:row>
      <xdr:rowOff>150912</xdr:rowOff>
    </xdr:to>
    <xdr:sp macro="" textlink="">
      <xdr:nvSpPr>
        <xdr:cNvPr id="79" name="円/楕円 78"/>
        <xdr:cNvSpPr/>
      </xdr:nvSpPr>
      <xdr:spPr bwMode="auto">
        <a:xfrm>
          <a:off x="2857500" y="3354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135689</xdr:rowOff>
    </xdr:from>
    <xdr:ext cx="762000" cy="259045"/>
    <xdr:sp macro="" textlink="">
      <xdr:nvSpPr>
        <xdr:cNvPr id="80" name="テキスト ボックス 79"/>
        <xdr:cNvSpPr txBox="1"/>
      </xdr:nvSpPr>
      <xdr:spPr>
        <a:xfrm>
          <a:off x="2527300" y="3440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54828</xdr:rowOff>
    </xdr:from>
    <xdr:to>
      <xdr:col>4</xdr:col>
      <xdr:colOff>1117600</xdr:colOff>
      <xdr:row>35</xdr:row>
      <xdr:rowOff>167364</xdr:rowOff>
    </xdr:to>
    <xdr:cxnSp macro="">
      <xdr:nvCxnSpPr>
        <xdr:cNvPr id="115" name="直線コネクタ 114"/>
        <xdr:cNvCxnSpPr/>
      </xdr:nvCxnSpPr>
      <xdr:spPr bwMode="auto">
        <a:xfrm>
          <a:off x="5003800" y="6665178"/>
          <a:ext cx="647700" cy="112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320755</xdr:rowOff>
    </xdr:from>
    <xdr:to>
      <xdr:col>4</xdr:col>
      <xdr:colOff>469900</xdr:colOff>
      <xdr:row>35</xdr:row>
      <xdr:rowOff>54828</xdr:rowOff>
    </xdr:to>
    <xdr:cxnSp macro="">
      <xdr:nvCxnSpPr>
        <xdr:cNvPr id="118" name="直線コネクタ 117"/>
        <xdr:cNvCxnSpPr/>
      </xdr:nvCxnSpPr>
      <xdr:spPr bwMode="auto">
        <a:xfrm>
          <a:off x="4305300" y="6588205"/>
          <a:ext cx="698500" cy="76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317130</xdr:rowOff>
    </xdr:from>
    <xdr:to>
      <xdr:col>3</xdr:col>
      <xdr:colOff>904875</xdr:colOff>
      <xdr:row>34</xdr:row>
      <xdr:rowOff>320755</xdr:rowOff>
    </xdr:to>
    <xdr:cxnSp macro="">
      <xdr:nvCxnSpPr>
        <xdr:cNvPr id="121" name="直線コネクタ 120"/>
        <xdr:cNvCxnSpPr/>
      </xdr:nvCxnSpPr>
      <xdr:spPr bwMode="auto">
        <a:xfrm>
          <a:off x="3606800" y="6584580"/>
          <a:ext cx="698500" cy="3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317130</xdr:rowOff>
    </xdr:from>
    <xdr:to>
      <xdr:col>3</xdr:col>
      <xdr:colOff>206375</xdr:colOff>
      <xdr:row>34</xdr:row>
      <xdr:rowOff>337671</xdr:rowOff>
    </xdr:to>
    <xdr:cxnSp macro="">
      <xdr:nvCxnSpPr>
        <xdr:cNvPr id="124" name="直線コネクタ 123"/>
        <xdr:cNvCxnSpPr/>
      </xdr:nvCxnSpPr>
      <xdr:spPr bwMode="auto">
        <a:xfrm flipV="1">
          <a:off x="2908300" y="6584580"/>
          <a:ext cx="698500" cy="205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116564</xdr:rowOff>
    </xdr:from>
    <xdr:to>
      <xdr:col>5</xdr:col>
      <xdr:colOff>34925</xdr:colOff>
      <xdr:row>35</xdr:row>
      <xdr:rowOff>218164</xdr:rowOff>
    </xdr:to>
    <xdr:sp macro="" textlink="">
      <xdr:nvSpPr>
        <xdr:cNvPr id="134" name="円/楕円 133"/>
        <xdr:cNvSpPr/>
      </xdr:nvSpPr>
      <xdr:spPr bwMode="auto">
        <a:xfrm>
          <a:off x="5600700" y="6726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304541</xdr:rowOff>
    </xdr:from>
    <xdr:ext cx="762000" cy="259045"/>
    <xdr:sp macro="" textlink="">
      <xdr:nvSpPr>
        <xdr:cNvPr id="135" name="人口1人当たり決算額の推移該当値テキスト445"/>
        <xdr:cNvSpPr txBox="1"/>
      </xdr:nvSpPr>
      <xdr:spPr>
        <a:xfrm>
          <a:off x="5740400" y="657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15,514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4028</xdr:rowOff>
    </xdr:from>
    <xdr:to>
      <xdr:col>4</xdr:col>
      <xdr:colOff>520700</xdr:colOff>
      <xdr:row>35</xdr:row>
      <xdr:rowOff>105628</xdr:rowOff>
    </xdr:to>
    <xdr:sp macro="" textlink="">
      <xdr:nvSpPr>
        <xdr:cNvPr id="136" name="円/楕円 135"/>
        <xdr:cNvSpPr/>
      </xdr:nvSpPr>
      <xdr:spPr bwMode="auto">
        <a:xfrm>
          <a:off x="4953000" y="6614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115805</xdr:rowOff>
    </xdr:from>
    <xdr:ext cx="736600" cy="259045"/>
    <xdr:sp macro="" textlink="">
      <xdr:nvSpPr>
        <xdr:cNvPr id="137" name="テキスト ボックス 136"/>
        <xdr:cNvSpPr txBox="1"/>
      </xdr:nvSpPr>
      <xdr:spPr>
        <a:xfrm>
          <a:off x="4622800" y="6383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18,960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269955</xdr:rowOff>
    </xdr:from>
    <xdr:to>
      <xdr:col>3</xdr:col>
      <xdr:colOff>955675</xdr:colOff>
      <xdr:row>35</xdr:row>
      <xdr:rowOff>28655</xdr:rowOff>
    </xdr:to>
    <xdr:sp macro="" textlink="">
      <xdr:nvSpPr>
        <xdr:cNvPr id="138" name="円/楕円 137"/>
        <xdr:cNvSpPr/>
      </xdr:nvSpPr>
      <xdr:spPr bwMode="auto">
        <a:xfrm>
          <a:off x="4254500" y="6537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38832</xdr:rowOff>
    </xdr:from>
    <xdr:ext cx="762000" cy="259045"/>
    <xdr:sp macro="" textlink="">
      <xdr:nvSpPr>
        <xdr:cNvPr id="139" name="テキスト ボックス 138"/>
        <xdr:cNvSpPr txBox="1"/>
      </xdr:nvSpPr>
      <xdr:spPr>
        <a:xfrm>
          <a:off x="3924300" y="6306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21,317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266330</xdr:rowOff>
    </xdr:from>
    <xdr:to>
      <xdr:col>3</xdr:col>
      <xdr:colOff>257175</xdr:colOff>
      <xdr:row>35</xdr:row>
      <xdr:rowOff>25030</xdr:rowOff>
    </xdr:to>
    <xdr:sp macro="" textlink="">
      <xdr:nvSpPr>
        <xdr:cNvPr id="140" name="円/楕円 139"/>
        <xdr:cNvSpPr/>
      </xdr:nvSpPr>
      <xdr:spPr bwMode="auto">
        <a:xfrm>
          <a:off x="3556000" y="6533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35207</xdr:rowOff>
    </xdr:from>
    <xdr:ext cx="762000" cy="259045"/>
    <xdr:sp macro="" textlink="">
      <xdr:nvSpPr>
        <xdr:cNvPr id="141" name="テキスト ボックス 140"/>
        <xdr:cNvSpPr txBox="1"/>
      </xdr:nvSpPr>
      <xdr:spPr>
        <a:xfrm>
          <a:off x="3225800" y="630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21,428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286871</xdr:rowOff>
    </xdr:from>
    <xdr:to>
      <xdr:col>2</xdr:col>
      <xdr:colOff>692150</xdr:colOff>
      <xdr:row>35</xdr:row>
      <xdr:rowOff>45571</xdr:rowOff>
    </xdr:to>
    <xdr:sp macro="" textlink="">
      <xdr:nvSpPr>
        <xdr:cNvPr id="142" name="円/楕円 141"/>
        <xdr:cNvSpPr/>
      </xdr:nvSpPr>
      <xdr:spPr bwMode="auto">
        <a:xfrm>
          <a:off x="2857500" y="6554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55748</xdr:rowOff>
    </xdr:from>
    <xdr:ext cx="762000" cy="259045"/>
    <xdr:sp macro="" textlink="">
      <xdr:nvSpPr>
        <xdr:cNvPr id="143" name="テキスト ボックス 142"/>
        <xdr:cNvSpPr txBox="1"/>
      </xdr:nvSpPr>
      <xdr:spPr>
        <a:xfrm>
          <a:off x="2527300" y="6323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20,799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実質収支額については黒字</a:t>
          </a:r>
          <a:r>
            <a:rPr lang="ja-JP" altLang="en-US" sz="1100" b="0" i="0" baseline="0">
              <a:solidFill>
                <a:schemeClr val="dk1"/>
              </a:solidFill>
              <a:effectLst/>
              <a:latin typeface="+mn-lt"/>
              <a:ea typeface="+mn-ea"/>
              <a:cs typeface="+mn-cs"/>
            </a:rPr>
            <a:t>となっており、</a:t>
          </a:r>
          <a:r>
            <a:rPr lang="ja-JP" altLang="ja-JP" sz="1100" b="0" i="0" baseline="0">
              <a:solidFill>
                <a:schemeClr val="dk1"/>
              </a:solidFill>
              <a:effectLst/>
              <a:latin typeface="+mn-lt"/>
              <a:ea typeface="+mn-ea"/>
              <a:cs typeface="+mn-cs"/>
            </a:rPr>
            <a:t>財政調整基金</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平成19年度以降</a:t>
          </a:r>
          <a:r>
            <a:rPr lang="ja-JP" altLang="en-US" sz="1100" b="0" i="0" baseline="0">
              <a:solidFill>
                <a:schemeClr val="dk1"/>
              </a:solidFill>
              <a:effectLst/>
              <a:latin typeface="+mn-lt"/>
              <a:ea typeface="+mn-ea"/>
              <a:cs typeface="+mn-cs"/>
            </a:rPr>
            <a:t>毎年積み増しを行っている</a:t>
          </a:r>
          <a:r>
            <a:rPr lang="ja-JP" altLang="ja-JP" sz="1100" b="0" i="0" baseline="0">
              <a:solidFill>
                <a:schemeClr val="dk1"/>
              </a:solidFill>
              <a:effectLst/>
              <a:latin typeface="+mn-lt"/>
              <a:ea typeface="+mn-ea"/>
              <a:cs typeface="+mn-cs"/>
            </a:rPr>
            <a:t>。実質収支は</a:t>
          </a:r>
          <a:r>
            <a:rPr lang="en-US" altLang="ja-JP" sz="1100" b="0" i="0" baseline="0">
              <a:solidFill>
                <a:schemeClr val="dk1"/>
              </a:solidFill>
              <a:effectLst/>
              <a:latin typeface="+mn-lt"/>
              <a:ea typeface="+mn-ea"/>
              <a:cs typeface="+mn-cs"/>
            </a:rPr>
            <a:t>5.25</a:t>
          </a:r>
          <a:r>
            <a:rPr lang="ja-JP" altLang="ja-JP" sz="1100" b="0" i="0" baseline="0">
              <a:solidFill>
                <a:schemeClr val="dk1"/>
              </a:solidFill>
              <a:effectLst/>
              <a:latin typeface="+mn-lt"/>
              <a:ea typeface="+mn-ea"/>
              <a:cs typeface="+mn-cs"/>
            </a:rPr>
            <a:t>ポイントとなり、実質単年度収支について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4.18</a:t>
          </a:r>
          <a:r>
            <a:rPr lang="ja-JP" altLang="en-US" sz="1100" b="0" i="0" baseline="0">
              <a:solidFill>
                <a:schemeClr val="dk1"/>
              </a:solidFill>
              <a:effectLst/>
              <a:latin typeface="+mn-lt"/>
              <a:ea typeface="+mn-ea"/>
              <a:cs typeface="+mn-cs"/>
            </a:rPr>
            <a:t>ポイントとなり</a:t>
          </a:r>
          <a:r>
            <a:rPr lang="ja-JP" altLang="ja-JP" sz="1100" b="0" i="0" baseline="0">
              <a:solidFill>
                <a:schemeClr val="dk1"/>
              </a:solidFill>
              <a:effectLst/>
              <a:latin typeface="+mn-lt"/>
              <a:ea typeface="+mn-ea"/>
              <a:cs typeface="+mn-cs"/>
            </a:rPr>
            <a:t>特筆すべき問題はないと分析している。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黒字収支となっているが、一般会計からの繰入により黒字収支が維持されている現状がある。各特別会計において経費削減を一層進め、健全化を図ることにより普通会計の負担額を減らしていくよう努める。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大型起債の償還終了</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元利償還金は</a:t>
          </a:r>
          <a:r>
            <a:rPr lang="ja-JP" altLang="en-US" sz="1100" b="0" i="0" baseline="0">
              <a:solidFill>
                <a:schemeClr val="dk1"/>
              </a:solidFill>
              <a:effectLst/>
              <a:latin typeface="+mn-lt"/>
              <a:ea typeface="+mn-ea"/>
              <a:cs typeface="+mn-cs"/>
            </a:rPr>
            <a:t>昨年度に引き続き</a:t>
          </a:r>
          <a:r>
            <a:rPr lang="ja-JP" altLang="ja-JP" sz="1100" b="0" i="0" baseline="0">
              <a:solidFill>
                <a:schemeClr val="dk1"/>
              </a:solidFill>
              <a:effectLst/>
              <a:latin typeface="+mn-lt"/>
              <a:ea typeface="+mn-ea"/>
              <a:cs typeface="+mn-cs"/>
            </a:rPr>
            <a:t>減少に転じた。新庁舎建設事業の新発債及び各施設の老朽化対策としての起債も必要となるため、</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年度に大幅に</a:t>
          </a:r>
          <a:r>
            <a:rPr lang="ja-JP" altLang="ja-JP" sz="1100" b="0" i="0" baseline="0">
              <a:solidFill>
                <a:schemeClr val="dk1"/>
              </a:solidFill>
              <a:effectLst/>
              <a:latin typeface="+mn-lt"/>
              <a:ea typeface="+mn-ea"/>
              <a:cs typeface="+mn-cs"/>
            </a:rPr>
            <a:t>増加する見込であるが、町財政の硬直化を招くため、投資的事業の取捨選択に努め、財政健全化に取り組む必要がある。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兵庫県太子町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公営企業債等繰入見込額が高い割合を占めており、次に高い割合を占めているのが一般会計等に係る地方債現在高である。一般会計等に係る地方債残高は大きな事業債が完済していく半面、施設の老朽化、耐震化及び新庁舎建設における新発債により地方債残高は上昇するとともに基金は減額するため比率には大きく影響を及ぼす。</a:t>
          </a:r>
          <a:endParaRPr lang="ja-JP" altLang="ja-JP" sz="1400">
            <a:effectLst/>
          </a:endParaRPr>
        </a:p>
        <a:p>
          <a:pPr rtl="0"/>
          <a:r>
            <a:rPr lang="ja-JP" altLang="ja-JP" sz="1100" b="0" i="0" baseline="0">
              <a:solidFill>
                <a:schemeClr val="dk1"/>
              </a:solidFill>
              <a:effectLst/>
              <a:latin typeface="+mn-lt"/>
              <a:ea typeface="+mn-ea"/>
              <a:cs typeface="+mn-cs"/>
            </a:rPr>
            <a:t>　今後も基金の積み立てに加え、地方債の発行抑制を図るなど、将来にわたり計画性のある健全な財政運営に努める。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31" workbookViewId="0">
      <selection activeCell="AY10" sqref="AY10:BM10"/>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10098018</v>
      </c>
      <c r="BO4" s="379"/>
      <c r="BP4" s="379"/>
      <c r="BQ4" s="379"/>
      <c r="BR4" s="379"/>
      <c r="BS4" s="379"/>
      <c r="BT4" s="379"/>
      <c r="BU4" s="380"/>
      <c r="BV4" s="378">
        <v>9817204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5.3</v>
      </c>
      <c r="CU4" s="556"/>
      <c r="CV4" s="556"/>
      <c r="CW4" s="556"/>
      <c r="CX4" s="556"/>
      <c r="CY4" s="556"/>
      <c r="CZ4" s="556"/>
      <c r="DA4" s="557"/>
      <c r="DB4" s="555">
        <v>4.2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9612766</v>
      </c>
      <c r="BO5" s="384"/>
      <c r="BP5" s="384"/>
      <c r="BQ5" s="384"/>
      <c r="BR5" s="384"/>
      <c r="BS5" s="384"/>
      <c r="BT5" s="384"/>
      <c r="BU5" s="385"/>
      <c r="BV5" s="383">
        <v>9490205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86.3</v>
      </c>
      <c r="CU5" s="354"/>
      <c r="CV5" s="354"/>
      <c r="CW5" s="354"/>
      <c r="CX5" s="354"/>
      <c r="CY5" s="354"/>
      <c r="CZ5" s="354"/>
      <c r="DA5" s="355"/>
      <c r="DB5" s="353">
        <v>86.5</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485252</v>
      </c>
      <c r="BO6" s="384"/>
      <c r="BP6" s="384"/>
      <c r="BQ6" s="384"/>
      <c r="BR6" s="384"/>
      <c r="BS6" s="384"/>
      <c r="BT6" s="384"/>
      <c r="BU6" s="385"/>
      <c r="BV6" s="383">
        <v>326999</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94.5</v>
      </c>
      <c r="CU6" s="530"/>
      <c r="CV6" s="530"/>
      <c r="CW6" s="530"/>
      <c r="CX6" s="530"/>
      <c r="CY6" s="530"/>
      <c r="CZ6" s="530"/>
      <c r="DA6" s="531"/>
      <c r="DB6" s="529">
        <v>95.4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127970</v>
      </c>
      <c r="BO7" s="384"/>
      <c r="BP7" s="384"/>
      <c r="BQ7" s="384"/>
      <c r="BR7" s="384"/>
      <c r="BS7" s="384"/>
      <c r="BT7" s="384"/>
      <c r="BU7" s="385"/>
      <c r="BV7" s="383">
        <v>41768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6800843</v>
      </c>
      <c r="CU7" s="384"/>
      <c r="CV7" s="384"/>
      <c r="CW7" s="384"/>
      <c r="CX7" s="384"/>
      <c r="CY7" s="384"/>
      <c r="CZ7" s="384"/>
      <c r="DA7" s="385"/>
      <c r="DB7" s="383">
        <v>6819258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357282</v>
      </c>
      <c r="BO8" s="384"/>
      <c r="BP8" s="384"/>
      <c r="BQ8" s="384"/>
      <c r="BR8" s="384"/>
      <c r="BS8" s="384"/>
      <c r="BT8" s="384"/>
      <c r="BU8" s="385"/>
      <c r="BV8" s="383">
        <v>285231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0.68</v>
      </c>
      <c r="CU8" s="493"/>
      <c r="CV8" s="493"/>
      <c r="CW8" s="493"/>
      <c r="CX8" s="493"/>
      <c r="CY8" s="493"/>
      <c r="CZ8" s="493"/>
      <c r="DA8" s="494"/>
      <c r="DB8" s="492">
        <v>0.67</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33438</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72051</v>
      </c>
      <c r="BO9" s="384"/>
      <c r="BP9" s="384"/>
      <c r="BQ9" s="384"/>
      <c r="BR9" s="384"/>
      <c r="BS9" s="384"/>
      <c r="BT9" s="384"/>
      <c r="BU9" s="385"/>
      <c r="BV9" s="383">
        <v>-33931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11.9</v>
      </c>
      <c r="CU9" s="354"/>
      <c r="CV9" s="354"/>
      <c r="CW9" s="354"/>
      <c r="CX9" s="354"/>
      <c r="CY9" s="354"/>
      <c r="CZ9" s="354"/>
      <c r="DA9" s="355"/>
      <c r="DB9" s="353">
        <v>12.7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32555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212175</v>
      </c>
      <c r="BO10" s="384"/>
      <c r="BP10" s="384"/>
      <c r="BQ10" s="384"/>
      <c r="BR10" s="384"/>
      <c r="BS10" s="384"/>
      <c r="BT10" s="384"/>
      <c r="BU10" s="385"/>
      <c r="BV10" s="383">
        <v>206652</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34535</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34323</v>
      </c>
      <c r="S13" s="485"/>
      <c r="T13" s="485"/>
      <c r="U13" s="485"/>
      <c r="V13" s="486"/>
      <c r="W13" s="472" t="s">
        <v>122</v>
      </c>
      <c r="X13" s="396"/>
      <c r="Y13" s="396"/>
      <c r="Z13" s="396"/>
      <c r="AA13" s="396"/>
      <c r="AB13" s="397"/>
      <c r="AC13" s="359">
        <v>211</v>
      </c>
      <c r="AD13" s="360"/>
      <c r="AE13" s="360"/>
      <c r="AF13" s="360"/>
      <c r="AG13" s="361"/>
      <c r="AH13" s="359">
        <v>284</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284226</v>
      </c>
      <c r="BO13" s="384"/>
      <c r="BP13" s="384"/>
      <c r="BQ13" s="384"/>
      <c r="BR13" s="384"/>
      <c r="BS13" s="384"/>
      <c r="BT13" s="384"/>
      <c r="BU13" s="385"/>
      <c r="BV13" s="383">
        <v>172721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11.4</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34613</v>
      </c>
      <c r="S14" s="485"/>
      <c r="T14" s="485"/>
      <c r="U14" s="485"/>
      <c r="V14" s="486"/>
      <c r="W14" s="487"/>
      <c r="X14" s="399"/>
      <c r="Y14" s="399"/>
      <c r="Z14" s="399"/>
      <c r="AA14" s="399"/>
      <c r="AB14" s="400"/>
      <c r="AC14" s="477">
        <v>1.4</v>
      </c>
      <c r="AD14" s="478"/>
      <c r="AE14" s="478"/>
      <c r="AF14" s="478"/>
      <c r="AG14" s="479"/>
      <c r="AH14" s="477">
        <v>1.8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45.8</v>
      </c>
      <c r="CU14" s="456"/>
      <c r="CV14" s="456"/>
      <c r="CW14" s="456"/>
      <c r="CX14" s="456"/>
      <c r="CY14" s="456"/>
      <c r="CZ14" s="456"/>
      <c r="DA14" s="457"/>
      <c r="DB14" s="488">
        <v>43.5</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34398</v>
      </c>
      <c r="S15" s="485"/>
      <c r="T15" s="485"/>
      <c r="U15" s="485"/>
      <c r="V15" s="486"/>
      <c r="W15" s="472" t="s">
        <v>129</v>
      </c>
      <c r="X15" s="396"/>
      <c r="Y15" s="396"/>
      <c r="Z15" s="396"/>
      <c r="AA15" s="396"/>
      <c r="AB15" s="397"/>
      <c r="AC15" s="359">
        <v>5464</v>
      </c>
      <c r="AD15" s="360"/>
      <c r="AE15" s="360"/>
      <c r="AF15" s="360"/>
      <c r="AG15" s="361"/>
      <c r="AH15" s="359">
        <v>5872</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3586099</v>
      </c>
      <c r="BO15" s="379"/>
      <c r="BP15" s="379"/>
      <c r="BQ15" s="379"/>
      <c r="BR15" s="379"/>
      <c r="BS15" s="379"/>
      <c r="BT15" s="379"/>
      <c r="BU15" s="380"/>
      <c r="BV15" s="378">
        <v>3514659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36.9</v>
      </c>
      <c r="AD16" s="478"/>
      <c r="AE16" s="478"/>
      <c r="AF16" s="478"/>
      <c r="AG16" s="479"/>
      <c r="AH16" s="477">
        <v>38.200000000000003</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5212165</v>
      </c>
      <c r="BO16" s="384"/>
      <c r="BP16" s="384"/>
      <c r="BQ16" s="384"/>
      <c r="BR16" s="384"/>
      <c r="BS16" s="384"/>
      <c r="BT16" s="384"/>
      <c r="BU16" s="385"/>
      <c r="BV16" s="383">
        <v>5145866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9143</v>
      </c>
      <c r="AD17" s="360"/>
      <c r="AE17" s="360"/>
      <c r="AF17" s="360"/>
      <c r="AG17" s="361"/>
      <c r="AH17" s="359">
        <v>9194</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4608978</v>
      </c>
      <c r="BO17" s="384"/>
      <c r="BP17" s="384"/>
      <c r="BQ17" s="384"/>
      <c r="BR17" s="384"/>
      <c r="BS17" s="384"/>
      <c r="BT17" s="384"/>
      <c r="BU17" s="385"/>
      <c r="BV17" s="383">
        <v>4553448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22.61</v>
      </c>
      <c r="M18" s="448"/>
      <c r="N18" s="448"/>
      <c r="O18" s="448"/>
      <c r="P18" s="448"/>
      <c r="Q18" s="448"/>
      <c r="R18" s="449"/>
      <c r="S18" s="449"/>
      <c r="T18" s="449"/>
      <c r="U18" s="449"/>
      <c r="V18" s="450"/>
      <c r="W18" s="464"/>
      <c r="X18" s="465"/>
      <c r="Y18" s="465"/>
      <c r="Z18" s="465"/>
      <c r="AA18" s="465"/>
      <c r="AB18" s="473"/>
      <c r="AC18" s="347">
        <v>61.7</v>
      </c>
      <c r="AD18" s="348"/>
      <c r="AE18" s="348"/>
      <c r="AF18" s="348"/>
      <c r="AG18" s="451"/>
      <c r="AH18" s="347">
        <v>59.8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5897047</v>
      </c>
      <c r="BO18" s="384"/>
      <c r="BP18" s="384"/>
      <c r="BQ18" s="384"/>
      <c r="BR18" s="384"/>
      <c r="BS18" s="384"/>
      <c r="BT18" s="384"/>
      <c r="BU18" s="385"/>
      <c r="BV18" s="383">
        <v>5910232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1479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7260712</v>
      </c>
      <c r="BO19" s="384"/>
      <c r="BP19" s="384"/>
      <c r="BQ19" s="384"/>
      <c r="BR19" s="384"/>
      <c r="BS19" s="384"/>
      <c r="BT19" s="384"/>
      <c r="BU19" s="385"/>
      <c r="BV19" s="383">
        <v>7432145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11640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8941392</v>
      </c>
      <c r="BO23" s="384"/>
      <c r="BP23" s="384"/>
      <c r="BQ23" s="384"/>
      <c r="BR23" s="384"/>
      <c r="BS23" s="384"/>
      <c r="BT23" s="384"/>
      <c r="BU23" s="385"/>
      <c r="BV23" s="383">
        <v>8729962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7120</v>
      </c>
      <c r="R24" s="360"/>
      <c r="S24" s="360"/>
      <c r="T24" s="360"/>
      <c r="U24" s="360"/>
      <c r="V24" s="361"/>
      <c r="W24" s="425"/>
      <c r="X24" s="416"/>
      <c r="Y24" s="417"/>
      <c r="Z24" s="356" t="s">
        <v>152</v>
      </c>
      <c r="AA24" s="357"/>
      <c r="AB24" s="357"/>
      <c r="AC24" s="357"/>
      <c r="AD24" s="357"/>
      <c r="AE24" s="357"/>
      <c r="AF24" s="357"/>
      <c r="AG24" s="358"/>
      <c r="AH24" s="359">
        <v>144</v>
      </c>
      <c r="AI24" s="360"/>
      <c r="AJ24" s="360"/>
      <c r="AK24" s="360"/>
      <c r="AL24" s="361"/>
      <c r="AM24" s="359">
        <v>456624</v>
      </c>
      <c r="AN24" s="360"/>
      <c r="AO24" s="360"/>
      <c r="AP24" s="360"/>
      <c r="AQ24" s="360"/>
      <c r="AR24" s="361"/>
      <c r="AS24" s="359">
        <v>3171</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8195716</v>
      </c>
      <c r="BO24" s="384"/>
      <c r="BP24" s="384"/>
      <c r="BQ24" s="384"/>
      <c r="BR24" s="384"/>
      <c r="BS24" s="384"/>
      <c r="BT24" s="384"/>
      <c r="BU24" s="385"/>
      <c r="BV24" s="383">
        <v>8124155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6570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3060103</v>
      </c>
      <c r="BO25" s="379"/>
      <c r="BP25" s="379"/>
      <c r="BQ25" s="379"/>
      <c r="BR25" s="379"/>
      <c r="BS25" s="379"/>
      <c r="BT25" s="379"/>
      <c r="BU25" s="380"/>
      <c r="BV25" s="378">
        <v>3656572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6210</v>
      </c>
      <c r="R26" s="360"/>
      <c r="S26" s="360"/>
      <c r="T26" s="360"/>
      <c r="U26" s="360"/>
      <c r="V26" s="361"/>
      <c r="W26" s="425"/>
      <c r="X26" s="416"/>
      <c r="Y26" s="417"/>
      <c r="Z26" s="356" t="s">
        <v>158</v>
      </c>
      <c r="AA26" s="438"/>
      <c r="AB26" s="438"/>
      <c r="AC26" s="438"/>
      <c r="AD26" s="438"/>
      <c r="AE26" s="438"/>
      <c r="AF26" s="438"/>
      <c r="AG26" s="439"/>
      <c r="AH26" s="359">
        <v>1</v>
      </c>
      <c r="AI26" s="360"/>
      <c r="AJ26" s="360"/>
      <c r="AK26" s="360"/>
      <c r="AL26" s="361"/>
      <c r="AM26" s="359" t="s">
        <v>159</v>
      </c>
      <c r="AN26" s="360"/>
      <c r="AO26" s="360"/>
      <c r="AP26" s="360"/>
      <c r="AQ26" s="360"/>
      <c r="AR26" s="361"/>
      <c r="AS26" s="359" t="s">
        <v>159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3900</v>
      </c>
      <c r="R27" s="360"/>
      <c r="S27" s="360"/>
      <c r="T27" s="360"/>
      <c r="U27" s="360"/>
      <c r="V27" s="361"/>
      <c r="W27" s="425"/>
      <c r="X27" s="416"/>
      <c r="Y27" s="417"/>
      <c r="Z27" s="356" t="s">
        <v>162</v>
      </c>
      <c r="AA27" s="357"/>
      <c r="AB27" s="357"/>
      <c r="AC27" s="357"/>
      <c r="AD27" s="357"/>
      <c r="AE27" s="357"/>
      <c r="AF27" s="357"/>
      <c r="AG27" s="358"/>
      <c r="AH27" s="359">
        <v>22</v>
      </c>
      <c r="AI27" s="360"/>
      <c r="AJ27" s="360"/>
      <c r="AK27" s="360"/>
      <c r="AL27" s="361"/>
      <c r="AM27" s="359">
        <v>69406</v>
      </c>
      <c r="AN27" s="360"/>
      <c r="AO27" s="360"/>
      <c r="AP27" s="360"/>
      <c r="AQ27" s="360"/>
      <c r="AR27" s="361"/>
      <c r="AS27" s="359">
        <v>3155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112625</v>
      </c>
      <c r="BO27" s="387"/>
      <c r="BP27" s="387"/>
      <c r="BQ27" s="387"/>
      <c r="BR27" s="387"/>
      <c r="BS27" s="387"/>
      <c r="BT27" s="387"/>
      <c r="BU27" s="388"/>
      <c r="BV27" s="386">
        <v>112546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3000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2254905</v>
      </c>
      <c r="BO28" s="379"/>
      <c r="BP28" s="379"/>
      <c r="BQ28" s="379"/>
      <c r="BR28" s="379"/>
      <c r="BS28" s="379"/>
      <c r="BT28" s="379"/>
      <c r="BU28" s="380"/>
      <c r="BV28" s="378">
        <v>2042730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14</v>
      </c>
      <c r="M29" s="360"/>
      <c r="N29" s="360"/>
      <c r="O29" s="360"/>
      <c r="P29" s="361"/>
      <c r="Q29" s="359">
        <v>2710</v>
      </c>
      <c r="R29" s="360"/>
      <c r="S29" s="360"/>
      <c r="T29" s="360"/>
      <c r="U29" s="360"/>
      <c r="V29" s="361"/>
      <c r="W29" s="426"/>
      <c r="X29" s="427"/>
      <c r="Y29" s="428"/>
      <c r="Z29" s="356" t="s">
        <v>169</v>
      </c>
      <c r="AA29" s="357"/>
      <c r="AB29" s="357"/>
      <c r="AC29" s="357"/>
      <c r="AD29" s="357"/>
      <c r="AE29" s="357"/>
      <c r="AF29" s="357"/>
      <c r="AG29" s="358"/>
      <c r="AH29" s="359">
        <v>166</v>
      </c>
      <c r="AI29" s="360"/>
      <c r="AJ29" s="360"/>
      <c r="AK29" s="360"/>
      <c r="AL29" s="361"/>
      <c r="AM29" s="359">
        <v>526030</v>
      </c>
      <c r="AN29" s="360"/>
      <c r="AO29" s="360"/>
      <c r="AP29" s="360"/>
      <c r="AQ29" s="360"/>
      <c r="AR29" s="361"/>
      <c r="AS29" s="359">
        <v>3169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t="s">
        <v>119</v>
      </c>
      <c r="BO29" s="384"/>
      <c r="BP29" s="384"/>
      <c r="BQ29" s="384"/>
      <c r="BR29" s="384"/>
      <c r="BS29" s="384"/>
      <c r="BT29" s="384"/>
      <c r="BU29" s="385"/>
      <c r="BV29" s="383" t="s">
        <v>119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1213668</v>
      </c>
      <c r="BO30" s="387"/>
      <c r="BP30" s="387"/>
      <c r="BQ30" s="387"/>
      <c r="BR30" s="387"/>
      <c r="BS30" s="387"/>
      <c r="BT30" s="387"/>
      <c r="BU30" s="388"/>
      <c r="BV30" s="386">
        <v>1360392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兵庫県土地開発公社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墓園事業特別会計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兵庫県町議会議員公務災害補償組合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兵庫県市町交通災害共済組合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揖龍保健衛生施設事務組合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揖龍保険衛生施設事務組合（休日夜間急病センター特別会計）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西はりま消防組合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揖龍地区農業共済事務組合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9"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514</v>
      </c>
      <c r="J40" s="79" t="s">
        <v>515</v>
      </c>
      <c r="K40" s="79" t="s">
        <v>516</v>
      </c>
      <c r="L40" s="79" t="s">
        <v>517</v>
      </c>
      <c r="M40" s="80" t="s">
        <v>518</v>
      </c>
    </row>
    <row r="41" spans="2:13" ht="27.75" customHeight="1" x14ac:dyDescent="0.15">
      <c r="B41" s="1181" t="s">
        <v>23</v>
      </c>
      <c r="C41" s="1182"/>
      <c r="D41" s="81"/>
      <c r="E41" s="1183" t="s">
        <v>24</v>
      </c>
      <c r="F41" s="1183"/>
      <c r="G41" s="1183"/>
      <c r="H41" s="1184"/>
      <c r="I41" s="82">
        <v>8555</v>
      </c>
      <c r="J41" s="83">
        <v>8733</v>
      </c>
      <c r="K41" s="83">
        <v>8807</v>
      </c>
      <c r="L41" s="83">
        <v>8730</v>
      </c>
      <c r="M41" s="84">
        <v>8941</v>
      </c>
    </row>
    <row r="42" spans="2:13" ht="27.75" customHeight="1" x14ac:dyDescent="0.15">
      <c r="B42" s="1171"/>
      <c r="C42" s="1172"/>
      <c r="D42" s="85"/>
      <c r="E42" s="1175" t="s">
        <v>25</v>
      </c>
      <c r="F42" s="1175"/>
      <c r="G42" s="1175"/>
      <c r="H42" s="1176"/>
      <c r="I42" s="86">
        <v>7</v>
      </c>
      <c r="J42" s="87">
        <v>7</v>
      </c>
      <c r="K42" s="87">
        <v>5</v>
      </c>
      <c r="L42" s="87">
        <v>4</v>
      </c>
      <c r="M42" s="88">
        <v>3</v>
      </c>
    </row>
    <row r="43" spans="2:13" ht="27.75" customHeight="1" x14ac:dyDescent="0.15">
      <c r="B43" s="1171"/>
      <c r="C43" s="1172"/>
      <c r="D43" s="85"/>
      <c r="E43" s="1175" t="s">
        <v>26</v>
      </c>
      <c r="F43" s="1175"/>
      <c r="G43" s="1175"/>
      <c r="H43" s="1176"/>
      <c r="I43" s="86">
        <v>11911</v>
      </c>
      <c r="J43" s="87">
        <v>11123</v>
      </c>
      <c r="K43" s="87">
        <v>10790</v>
      </c>
      <c r="L43" s="87">
        <v>10199</v>
      </c>
      <c r="M43" s="88">
        <v>9986</v>
      </c>
    </row>
    <row r="44" spans="2:13" ht="27.75" customHeight="1" x14ac:dyDescent="0.15">
      <c r="B44" s="1171"/>
      <c r="C44" s="1172"/>
      <c r="D44" s="85"/>
      <c r="E44" s="1175" t="s">
        <v>27</v>
      </c>
      <c r="F44" s="1175"/>
      <c r="G44" s="1175"/>
      <c r="H44" s="1176"/>
      <c r="I44" s="86">
        <v>554</v>
      </c>
      <c r="J44" s="87">
        <v>371</v>
      </c>
      <c r="K44" s="87">
        <v>314</v>
      </c>
      <c r="L44" s="87">
        <v>251</v>
      </c>
      <c r="M44" s="88">
        <v>187</v>
      </c>
    </row>
    <row r="45" spans="2:13" ht="27.75" customHeight="1" x14ac:dyDescent="0.15">
      <c r="B45" s="1171"/>
      <c r="C45" s="1172"/>
      <c r="D45" s="85"/>
      <c r="E45" s="1175" t="s">
        <v>28</v>
      </c>
      <c r="F45" s="1175"/>
      <c r="G45" s="1175"/>
      <c r="H45" s="1176"/>
      <c r="I45" s="86">
        <v>1584</v>
      </c>
      <c r="J45" s="87">
        <v>1617</v>
      </c>
      <c r="K45" s="87">
        <v>1541</v>
      </c>
      <c r="L45" s="87">
        <v>1560</v>
      </c>
      <c r="M45" s="88">
        <v>1425</v>
      </c>
    </row>
    <row r="46" spans="2:13" ht="27.75" customHeight="1" x14ac:dyDescent="0.15">
      <c r="B46" s="1171"/>
      <c r="C46" s="1172"/>
      <c r="D46" s="85"/>
      <c r="E46" s="1175" t="s">
        <v>29</v>
      </c>
      <c r="F46" s="1175"/>
      <c r="G46" s="1175"/>
      <c r="H46" s="1176"/>
      <c r="I46" s="86" t="s">
        <v>476</v>
      </c>
      <c r="J46" s="87" t="s">
        <v>476</v>
      </c>
      <c r="K46" s="87" t="s">
        <v>476</v>
      </c>
      <c r="L46" s="87" t="s">
        <v>476</v>
      </c>
      <c r="M46" s="88" t="s">
        <v>476</v>
      </c>
    </row>
    <row r="47" spans="2:13" ht="27.75" customHeight="1" x14ac:dyDescent="0.15">
      <c r="B47" s="1171"/>
      <c r="C47" s="1172"/>
      <c r="D47" s="85"/>
      <c r="E47" s="1175" t="s">
        <v>30</v>
      </c>
      <c r="F47" s="1175"/>
      <c r="G47" s="1175"/>
      <c r="H47" s="1176"/>
      <c r="I47" s="86" t="s">
        <v>476</v>
      </c>
      <c r="J47" s="87" t="s">
        <v>476</v>
      </c>
      <c r="K47" s="87" t="s">
        <v>476</v>
      </c>
      <c r="L47" s="87" t="s">
        <v>476</v>
      </c>
      <c r="M47" s="88" t="s">
        <v>476</v>
      </c>
    </row>
    <row r="48" spans="2:13" ht="27.75" customHeight="1" x14ac:dyDescent="0.15">
      <c r="B48" s="1173"/>
      <c r="C48" s="1174"/>
      <c r="D48" s="85"/>
      <c r="E48" s="1175" t="s">
        <v>31</v>
      </c>
      <c r="F48" s="1175"/>
      <c r="G48" s="1175"/>
      <c r="H48" s="1176"/>
      <c r="I48" s="86" t="s">
        <v>476</v>
      </c>
      <c r="J48" s="87" t="s">
        <v>476</v>
      </c>
      <c r="K48" s="87" t="s">
        <v>476</v>
      </c>
      <c r="L48" s="87" t="s">
        <v>476</v>
      </c>
      <c r="M48" s="88" t="s">
        <v>476</v>
      </c>
    </row>
    <row r="49" spans="2:13" ht="27.75" customHeight="1" x14ac:dyDescent="0.15">
      <c r="B49" s="1169" t="s">
        <v>32</v>
      </c>
      <c r="C49" s="1170"/>
      <c r="D49" s="89"/>
      <c r="E49" s="1175" t="s">
        <v>33</v>
      </c>
      <c r="F49" s="1175"/>
      <c r="G49" s="1175"/>
      <c r="H49" s="1176"/>
      <c r="I49" s="86">
        <v>2403</v>
      </c>
      <c r="J49" s="87">
        <v>2815</v>
      </c>
      <c r="K49" s="87">
        <v>3186</v>
      </c>
      <c r="L49" s="87">
        <v>3686</v>
      </c>
      <c r="M49" s="88">
        <v>3717</v>
      </c>
    </row>
    <row r="50" spans="2:13" ht="27.75" customHeight="1" x14ac:dyDescent="0.15">
      <c r="B50" s="1171"/>
      <c r="C50" s="1172"/>
      <c r="D50" s="85"/>
      <c r="E50" s="1175" t="s">
        <v>34</v>
      </c>
      <c r="F50" s="1175"/>
      <c r="G50" s="1175"/>
      <c r="H50" s="1176"/>
      <c r="I50" s="86" t="s">
        <v>476</v>
      </c>
      <c r="J50" s="87" t="s">
        <v>476</v>
      </c>
      <c r="K50" s="87" t="s">
        <v>476</v>
      </c>
      <c r="L50" s="87" t="s">
        <v>476</v>
      </c>
      <c r="M50" s="88" t="s">
        <v>476</v>
      </c>
    </row>
    <row r="51" spans="2:13" ht="27.75" customHeight="1" x14ac:dyDescent="0.15">
      <c r="B51" s="1173"/>
      <c r="C51" s="1174"/>
      <c r="D51" s="85"/>
      <c r="E51" s="1175" t="s">
        <v>35</v>
      </c>
      <c r="F51" s="1175"/>
      <c r="G51" s="1175"/>
      <c r="H51" s="1176"/>
      <c r="I51" s="86">
        <v>14904</v>
      </c>
      <c r="J51" s="87">
        <v>14846</v>
      </c>
      <c r="K51" s="87">
        <v>14800</v>
      </c>
      <c r="L51" s="87">
        <v>14596</v>
      </c>
      <c r="M51" s="88">
        <v>14270</v>
      </c>
    </row>
    <row r="52" spans="2:13" ht="27.75" customHeight="1" thickBot="1" x14ac:dyDescent="0.2">
      <c r="B52" s="1177" t="s">
        <v>36</v>
      </c>
      <c r="C52" s="1178"/>
      <c r="D52" s="90"/>
      <c r="E52" s="1179" t="s">
        <v>37</v>
      </c>
      <c r="F52" s="1179"/>
      <c r="G52" s="1179"/>
      <c r="H52" s="1180"/>
      <c r="I52" s="91">
        <v>5303</v>
      </c>
      <c r="J52" s="92">
        <v>4188</v>
      </c>
      <c r="K52" s="92">
        <v>3472</v>
      </c>
      <c r="L52" s="92">
        <v>2461</v>
      </c>
      <c r="M52" s="93">
        <v>2555</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513</v>
      </c>
      <c r="G2" s="111"/>
      <c r="H2" s="112"/>
    </row>
    <row r="3" spans="1:8" x14ac:dyDescent="0.15">
      <c r="A3" s="108" t="s">
        <v>506</v>
      </c>
      <c r="B3" s="113"/>
      <c r="C3" s="114"/>
      <c r="D3" s="115">
        <v>21299</v>
      </c>
      <c r="E3" s="116"/>
      <c r="F3" s="117">
        <v>49426</v>
      </c>
      <c r="G3" s="118"/>
      <c r="H3" s="119"/>
    </row>
    <row r="4" spans="1:8" x14ac:dyDescent="0.15">
      <c r="A4" s="120"/>
      <c r="B4" s="121"/>
      <c r="C4" s="122"/>
      <c r="D4" s="123">
        <v>15259</v>
      </c>
      <c r="E4" s="124"/>
      <c r="F4" s="125">
        <v>26568</v>
      </c>
      <c r="G4" s="126"/>
      <c r="H4" s="127"/>
    </row>
    <row r="5" spans="1:8" x14ac:dyDescent="0.15">
      <c r="A5" s="108" t="s">
        <v>508</v>
      </c>
      <c r="B5" s="113"/>
      <c r="C5" s="114"/>
      <c r="D5" s="115">
        <v>22253</v>
      </c>
      <c r="E5" s="116"/>
      <c r="F5" s="117">
        <v>42839</v>
      </c>
      <c r="G5" s="118"/>
      <c r="H5" s="119"/>
    </row>
    <row r="6" spans="1:8" x14ac:dyDescent="0.15">
      <c r="A6" s="120"/>
      <c r="B6" s="121"/>
      <c r="C6" s="122"/>
      <c r="D6" s="123">
        <v>4807</v>
      </c>
      <c r="E6" s="124"/>
      <c r="F6" s="125">
        <v>22027</v>
      </c>
      <c r="G6" s="126"/>
      <c r="H6" s="127"/>
    </row>
    <row r="7" spans="1:8" x14ac:dyDescent="0.15">
      <c r="A7" s="108" t="s">
        <v>509</v>
      </c>
      <c r="B7" s="113"/>
      <c r="C7" s="114"/>
      <c r="D7" s="115">
        <v>30771</v>
      </c>
      <c r="E7" s="116"/>
      <c r="F7" s="117">
        <v>46819</v>
      </c>
      <c r="G7" s="118"/>
      <c r="H7" s="119"/>
    </row>
    <row r="8" spans="1:8" x14ac:dyDescent="0.15">
      <c r="A8" s="120"/>
      <c r="B8" s="121"/>
      <c r="C8" s="122"/>
      <c r="D8" s="123">
        <v>15789</v>
      </c>
      <c r="E8" s="124"/>
      <c r="F8" s="125">
        <v>24121</v>
      </c>
      <c r="G8" s="126"/>
      <c r="H8" s="127"/>
    </row>
    <row r="9" spans="1:8" x14ac:dyDescent="0.15">
      <c r="A9" s="108" t="s">
        <v>510</v>
      </c>
      <c r="B9" s="113"/>
      <c r="C9" s="114"/>
      <c r="D9" s="115">
        <v>16878</v>
      </c>
      <c r="E9" s="116"/>
      <c r="F9" s="117">
        <v>53270</v>
      </c>
      <c r="G9" s="118"/>
      <c r="H9" s="119"/>
    </row>
    <row r="10" spans="1:8" x14ac:dyDescent="0.15">
      <c r="A10" s="120"/>
      <c r="B10" s="121"/>
      <c r="C10" s="122"/>
      <c r="D10" s="123">
        <v>4460</v>
      </c>
      <c r="E10" s="124"/>
      <c r="F10" s="125">
        <v>24316</v>
      </c>
      <c r="G10" s="126"/>
      <c r="H10" s="127"/>
    </row>
    <row r="11" spans="1:8" x14ac:dyDescent="0.15">
      <c r="A11" s="108" t="s">
        <v>511</v>
      </c>
      <c r="B11" s="113"/>
      <c r="C11" s="114"/>
      <c r="D11" s="115">
        <v>22341</v>
      </c>
      <c r="E11" s="116"/>
      <c r="F11" s="117">
        <v>53292</v>
      </c>
      <c r="G11" s="118"/>
      <c r="H11" s="119"/>
    </row>
    <row r="12" spans="1:8" x14ac:dyDescent="0.15">
      <c r="A12" s="120"/>
      <c r="B12" s="121"/>
      <c r="C12" s="128"/>
      <c r="D12" s="123">
        <v>16558</v>
      </c>
      <c r="E12" s="124"/>
      <c r="F12" s="125">
        <v>28900</v>
      </c>
      <c r="G12" s="126"/>
      <c r="H12" s="127"/>
    </row>
    <row r="13" spans="1:8" x14ac:dyDescent="0.15">
      <c r="A13" s="108"/>
      <c r="B13" s="113"/>
      <c r="C13" s="129"/>
      <c r="D13" s="130">
        <v>22708</v>
      </c>
      <c r="E13" s="131"/>
      <c r="F13" s="132">
        <v>49129</v>
      </c>
      <c r="G13" s="133"/>
      <c r="H13" s="119"/>
    </row>
    <row r="14" spans="1:8" x14ac:dyDescent="0.15">
      <c r="A14" s="120"/>
      <c r="B14" s="121"/>
      <c r="C14" s="122"/>
      <c r="D14" s="123">
        <v>11375</v>
      </c>
      <c r="E14" s="124"/>
      <c r="F14" s="125">
        <v>25186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3.44</v>
      </c>
      <c r="C19" s="134">
        <f>ROUND(VALUE(SUBSTITUTE(実質収支比率等に係る経年分析!G$48,"▲","-")),2)</f>
        <v>2.46</v>
      </c>
      <c r="D19" s="134">
        <f>ROUND(VALUE(SUBSTITUTE(実質収支比率等に係る経年分析!H$48,"▲","-")),2)</f>
        <v>4.71</v>
      </c>
      <c r="E19" s="134">
        <f>ROUND(VALUE(SUBSTITUTE(実質収支比率等に係る経年分析!I$48,"▲","-")),2)</f>
        <v>4.18</v>
      </c>
      <c r="F19" s="134">
        <f>ROUND(VALUE(SUBSTITUTE(実質収支比率等に係る経年分析!J$48,"▲","-")),2)</f>
        <v>5.25</v>
      </c>
    </row>
    <row r="20" spans="1:11" x14ac:dyDescent="0.15">
      <c r="A20" s="134" t="s">
        <v>42</v>
      </c>
      <c r="B20" s="134">
        <f>ROUND(VALUE(SUBSTITUTE(実質収支比率等に係る経年分析!F$47,"▲","-")),2)</f>
        <v>17.37</v>
      </c>
      <c r="C20" s="134">
        <f>ROUND(VALUE(SUBSTITUTE(実質収支比率等に係る経年分析!G$47,"▲","-")),2)</f>
        <v>21.87</v>
      </c>
      <c r="D20" s="134">
        <f>ROUND(VALUE(SUBSTITUTE(実質収支比率等に係る経年分析!H$47,"▲","-")),2)</f>
        <v>27.12</v>
      </c>
      <c r="E20" s="134">
        <f>ROUND(VALUE(SUBSTITUTE(実質収支比率等に係る経年分析!I$47,"▲","-")),2)</f>
        <v>29.96</v>
      </c>
      <c r="F20" s="134">
        <f>ROUND(VALUE(SUBSTITUTE(実質収支比率等に係る経年分析!J$47,"▲","-")),2)</f>
        <v>33.159999999999997</v>
      </c>
    </row>
    <row r="21" spans="1:11" x14ac:dyDescent="0.15">
      <c r="A21" s="134" t="s">
        <v>43</v>
      </c>
      <c r="B21" s="134">
        <f>IF(ISNUMBER(VALUE(SUBSTITUTE(実質収支比率等に係る経年分析!F$49,"▲","-"))),ROUND(VALUE(SUBSTITUTE(実質収支比率等に係る経年分析!F$49,"▲","-")),2),NA())</f>
        <v>3.49</v>
      </c>
      <c r="C21" s="134">
        <f>IF(ISNUMBER(VALUE(SUBSTITUTE(実質収支比率等に係る経年分析!G$49,"▲","-"))),ROUND(VALUE(SUBSTITUTE(実質収支比率等に係る経年分析!G$49,"▲","-")),2),NA())</f>
        <v>3.5</v>
      </c>
      <c r="D21" s="134">
        <f>IF(ISNUMBER(VALUE(SUBSTITUTE(実質収支比率等に係る経年分析!H$49,"▲","-"))),ROUND(VALUE(SUBSTITUTE(実質収支比率等に係る経年分析!H$49,"▲","-")),2),NA())</f>
        <v>7.54</v>
      </c>
      <c r="E21" s="134">
        <f>IF(ISNUMBER(VALUE(SUBSTITUTE(実質収支比率等に係る経年分析!I$49,"▲","-"))),ROUND(VALUE(SUBSTITUTE(実質収支比率等に係る経年分析!I$49,"▲","-")),2),NA())</f>
        <v>2.5299999999999998</v>
      </c>
      <c r="F21" s="134">
        <f>IF(ISNUMBER(VALUE(SUBSTITUTE(実質収支比率等に係る経年分析!J$49,"▲","-"))),ROUND(VALUE(SUBSTITUTE(実質収支比率等に係る経年分析!J$49,"▲","-")),2),NA())</f>
        <v>4.18</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0.74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0.43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0.55000000000000004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介護保険特別会計（介護サービス事業勘定）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墓園事業特別会計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0.48</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2.5099999999999998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2.2400000000000002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2.4300000000000002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4.6100000000000003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4.0999999999999996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5.2</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11.57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10.220000000000001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1231</v>
      </c>
      <c r="E42" s="136"/>
      <c r="F42" s="136"/>
      <c r="G42" s="136">
        <f>'実質公債費比率（分子）の構造'!L$52</f>
        <v>1181</v>
      </c>
      <c r="H42" s="136"/>
      <c r="I42" s="136"/>
      <c r="J42" s="136">
        <f>'実質公債費比率（分子）の構造'!M$52</f>
        <v>1119</v>
      </c>
      <c r="K42" s="136"/>
      <c r="L42" s="136"/>
      <c r="M42" s="136">
        <f>'実質公債費比率（分子）の構造'!N$52</f>
        <v>1161</v>
      </c>
      <c r="N42" s="136"/>
      <c r="O42" s="136"/>
      <c r="P42" s="136">
        <f>'実質公債費比率（分子）の構造'!O$52</f>
        <v>1228</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2</v>
      </c>
      <c r="C44" s="136"/>
      <c r="D44" s="136"/>
      <c r="E44" s="136">
        <f>'実質公債費比率（分子）の構造'!L$50</f>
        <v>2</v>
      </c>
      <c r="F44" s="136"/>
      <c r="G44" s="136"/>
      <c r="H44" s="136">
        <f>'実質公債費比率（分子）の構造'!M$50</f>
        <v>2</v>
      </c>
      <c r="I44" s="136"/>
      <c r="J44" s="136"/>
      <c r="K44" s="136">
        <f>'実質公債費比率（分子）の構造'!N$50</f>
        <v>1</v>
      </c>
      <c r="L44" s="136"/>
      <c r="M44" s="136"/>
      <c r="N44" s="136">
        <f>'実質公債費比率（分子）の構造'!O$50</f>
        <v>1</v>
      </c>
      <c r="O44" s="136"/>
      <c r="P44" s="136"/>
    </row>
    <row r="45" spans="1:16" x14ac:dyDescent="0.15">
      <c r="A45" s="136" t="s">
        <v>53</v>
      </c>
      <c r="B45" s="136">
        <f>'実質公債費比率（分子）の構造'!K$49</f>
        <v>256</v>
      </c>
      <c r="C45" s="136"/>
      <c r="D45" s="136"/>
      <c r="E45" s="136">
        <f>'実質公債費比率（分子）の構造'!L$49</f>
        <v>189</v>
      </c>
      <c r="F45" s="136"/>
      <c r="G45" s="136"/>
      <c r="H45" s="136">
        <f>'実質公債費比率（分子）の構造'!M$49</f>
        <v>68</v>
      </c>
      <c r="I45" s="136"/>
      <c r="J45" s="136"/>
      <c r="K45" s="136">
        <f>'実質公債費比率（分子）の構造'!N$49</f>
        <v>66</v>
      </c>
      <c r="L45" s="136"/>
      <c r="M45" s="136"/>
      <c r="N45" s="136">
        <f>'実質公債費比率（分子）の構造'!O$49</f>
        <v>66</v>
      </c>
      <c r="O45" s="136"/>
      <c r="P45" s="136"/>
    </row>
    <row r="46" spans="1:16" x14ac:dyDescent="0.15">
      <c r="A46" s="136" t="s">
        <v>54</v>
      </c>
      <c r="B46" s="136">
        <f>'実質公債費比率（分子）の構造'!K$48</f>
        <v>715</v>
      </c>
      <c r="C46" s="136"/>
      <c r="D46" s="136"/>
      <c r="E46" s="136">
        <f>'実質公債費比率（分子）の構造'!L$48</f>
        <v>745</v>
      </c>
      <c r="F46" s="136"/>
      <c r="G46" s="136"/>
      <c r="H46" s="136">
        <f>'実質公債費比率（分子）の構造'!M$48</f>
        <v>793</v>
      </c>
      <c r="I46" s="136"/>
      <c r="J46" s="136"/>
      <c r="K46" s="136">
        <f>'実質公債費比率（分子）の構造'!N$48</f>
        <v>808</v>
      </c>
      <c r="L46" s="136"/>
      <c r="M46" s="136"/>
      <c r="N46" s="136">
        <f>'実質公債費比率（分子）の構造'!O$48</f>
        <v>829</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970</v>
      </c>
      <c r="C49" s="136"/>
      <c r="D49" s="136"/>
      <c r="E49" s="136">
        <f>'実質公債費比率（分子）の構造'!L$45</f>
        <v>983</v>
      </c>
      <c r="F49" s="136"/>
      <c r="G49" s="136"/>
      <c r="H49" s="136">
        <f>'実質公債費比率（分子）の構造'!M$45</f>
        <v>994</v>
      </c>
      <c r="I49" s="136"/>
      <c r="J49" s="136"/>
      <c r="K49" s="136">
        <f>'実質公債費比率（分子）の構造'!N$45</f>
        <v>942</v>
      </c>
      <c r="L49" s="136"/>
      <c r="M49" s="136"/>
      <c r="N49" s="136">
        <f>'実質公債費比率（分子）の構造'!O$45</f>
        <v>867</v>
      </c>
      <c r="O49" s="136"/>
      <c r="P49" s="136"/>
    </row>
    <row r="50" spans="1:16" x14ac:dyDescent="0.15">
      <c r="A50" s="136" t="s">
        <v>58</v>
      </c>
      <c r="B50" s="136" t="e">
        <f>NA()</f>
        <v>#N/A</v>
      </c>
      <c r="C50" s="136">
        <f>IF(ISNUMBER('実質公債費比率（分子）の構造'!K$53),'実質公債費比率（分子）の構造'!K$53,NA())</f>
        <v>712</v>
      </c>
      <c r="D50" s="136" t="e">
        <f>NA()</f>
        <v>#N/A</v>
      </c>
      <c r="E50" s="136" t="e">
        <f>NA()</f>
        <v>#N/A</v>
      </c>
      <c r="F50" s="136">
        <f>IF(ISNUMBER('実質公債費比率（分子）の構造'!L$53),'実質公債費比率（分子）の構造'!L$53,NA())</f>
        <v>738</v>
      </c>
      <c r="G50" s="136" t="e">
        <f>NA()</f>
        <v>#N/A</v>
      </c>
      <c r="H50" s="136" t="e">
        <f>NA()</f>
        <v>#N/A</v>
      </c>
      <c r="I50" s="136">
        <f>IF(ISNUMBER('実質公債費比率（分子）の構造'!M$53),'実質公債費比率（分子）の構造'!M$53,NA())</f>
        <v>738</v>
      </c>
      <c r="J50" s="136" t="e">
        <f>NA()</f>
        <v>#N/A</v>
      </c>
      <c r="K50" s="136" t="e">
        <f>NA()</f>
        <v>#N/A</v>
      </c>
      <c r="L50" s="136">
        <f>IF(ISNUMBER('実質公債費比率（分子）の構造'!N$53),'実質公債費比率（分子）の構造'!N$53,NA())</f>
        <v>656</v>
      </c>
      <c r="M50" s="136" t="e">
        <f>NA()</f>
        <v>#N/A</v>
      </c>
      <c r="N50" s="136" t="e">
        <f>NA()</f>
        <v>#N/A</v>
      </c>
      <c r="O50" s="136">
        <f>IF(ISNUMBER('実質公債費比率（分子）の構造'!O$53),'実質公債費比率（分子）の構造'!O$53,NA())</f>
        <v>535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14904</v>
      </c>
      <c r="E56" s="135"/>
      <c r="F56" s="135"/>
      <c r="G56" s="135">
        <f>'将来負担比率（分子）の構造'!J$51</f>
        <v>14846</v>
      </c>
      <c r="H56" s="135"/>
      <c r="I56" s="135"/>
      <c r="J56" s="135">
        <f>'将来負担比率（分子）の構造'!K$51</f>
        <v>14800</v>
      </c>
      <c r="K56" s="135"/>
      <c r="L56" s="135"/>
      <c r="M56" s="135">
        <f>'将来負担比率（分子）の構造'!L$51</f>
        <v>14596</v>
      </c>
      <c r="N56" s="135"/>
      <c r="O56" s="135"/>
      <c r="P56" s="135">
        <f>'将来負担比率（分子）の構造'!M$51</f>
        <v>14270</v>
      </c>
    </row>
    <row r="57" spans="1:16" x14ac:dyDescent="0.15">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2403</v>
      </c>
      <c r="E58" s="135"/>
      <c r="F58" s="135"/>
      <c r="G58" s="135">
        <f>'将来負担比率（分子）の構造'!J$49</f>
        <v>2815</v>
      </c>
      <c r="H58" s="135"/>
      <c r="I58" s="135"/>
      <c r="J58" s="135">
        <f>'将来負担比率（分子）の構造'!K$49</f>
        <v>3186</v>
      </c>
      <c r="K58" s="135"/>
      <c r="L58" s="135"/>
      <c r="M58" s="135">
        <f>'将来負担比率（分子）の構造'!L$49</f>
        <v>3686</v>
      </c>
      <c r="N58" s="135"/>
      <c r="O58" s="135"/>
      <c r="P58" s="135">
        <f>'将来負担比率（分子）の構造'!M$49</f>
        <v>3717</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1584</v>
      </c>
      <c r="C62" s="135"/>
      <c r="D62" s="135"/>
      <c r="E62" s="135">
        <f>'将来負担比率（分子）の構造'!J$45</f>
        <v>1617</v>
      </c>
      <c r="F62" s="135"/>
      <c r="G62" s="135"/>
      <c r="H62" s="135">
        <f>'将来負担比率（分子）の構造'!K$45</f>
        <v>1541</v>
      </c>
      <c r="I62" s="135"/>
      <c r="J62" s="135"/>
      <c r="K62" s="135">
        <f>'将来負担比率（分子）の構造'!L$45</f>
        <v>1560</v>
      </c>
      <c r="L62" s="135"/>
      <c r="M62" s="135"/>
      <c r="N62" s="135">
        <f>'将来負担比率（分子）の構造'!M$45</f>
        <v>1425</v>
      </c>
      <c r="O62" s="135"/>
      <c r="P62" s="135"/>
    </row>
    <row r="63" spans="1:16" x14ac:dyDescent="0.15">
      <c r="A63" s="135" t="s">
        <v>27</v>
      </c>
      <c r="B63" s="135">
        <f>'将来負担比率（分子）の構造'!I$44</f>
        <v>554</v>
      </c>
      <c r="C63" s="135"/>
      <c r="D63" s="135"/>
      <c r="E63" s="135">
        <f>'将来負担比率（分子）の構造'!J$44</f>
        <v>371</v>
      </c>
      <c r="F63" s="135"/>
      <c r="G63" s="135"/>
      <c r="H63" s="135">
        <f>'将来負担比率（分子）の構造'!K$44</f>
        <v>314</v>
      </c>
      <c r="I63" s="135"/>
      <c r="J63" s="135"/>
      <c r="K63" s="135">
        <f>'将来負担比率（分子）の構造'!L$44</f>
        <v>251</v>
      </c>
      <c r="L63" s="135"/>
      <c r="M63" s="135"/>
      <c r="N63" s="135">
        <f>'将来負担比率（分子）の構造'!M$44</f>
        <v>187</v>
      </c>
      <c r="O63" s="135"/>
      <c r="P63" s="135"/>
    </row>
    <row r="64" spans="1:16" x14ac:dyDescent="0.15">
      <c r="A64" s="135" t="s">
        <v>26</v>
      </c>
      <c r="B64" s="135">
        <f>'将来負担比率（分子）の構造'!I$43</f>
        <v>11911</v>
      </c>
      <c r="C64" s="135"/>
      <c r="D64" s="135"/>
      <c r="E64" s="135">
        <f>'将来負担比率（分子）の構造'!J$43</f>
        <v>11123</v>
      </c>
      <c r="F64" s="135"/>
      <c r="G64" s="135"/>
      <c r="H64" s="135">
        <f>'将来負担比率（分子）の構造'!K$43</f>
        <v>10790</v>
      </c>
      <c r="I64" s="135"/>
      <c r="J64" s="135"/>
      <c r="K64" s="135">
        <f>'将来負担比率（分子）の構造'!L$43</f>
        <v>10199</v>
      </c>
      <c r="L64" s="135"/>
      <c r="M64" s="135"/>
      <c r="N64" s="135">
        <f>'将来負担比率（分子）の構造'!M$43</f>
        <v>9986</v>
      </c>
      <c r="O64" s="135"/>
      <c r="P64" s="135"/>
    </row>
    <row r="65" spans="1:16" x14ac:dyDescent="0.15">
      <c r="A65" s="135" t="s">
        <v>25</v>
      </c>
      <c r="B65" s="135">
        <f>'将来負担比率（分子）の構造'!I$42</f>
        <v>7</v>
      </c>
      <c r="C65" s="135"/>
      <c r="D65" s="135"/>
      <c r="E65" s="135">
        <f>'将来負担比率（分子）の構造'!J$42</f>
        <v>7</v>
      </c>
      <c r="F65" s="135"/>
      <c r="G65" s="135"/>
      <c r="H65" s="135">
        <f>'将来負担比率（分子）の構造'!K$42</f>
        <v>5</v>
      </c>
      <c r="I65" s="135"/>
      <c r="J65" s="135"/>
      <c r="K65" s="135">
        <f>'将来負担比率（分子）の構造'!L$42</f>
        <v>4</v>
      </c>
      <c r="L65" s="135"/>
      <c r="M65" s="135"/>
      <c r="N65" s="135">
        <f>'将来負担比率（分子）の構造'!M$42</f>
        <v>3</v>
      </c>
      <c r="O65" s="135"/>
      <c r="P65" s="135"/>
    </row>
    <row r="66" spans="1:16" x14ac:dyDescent="0.15">
      <c r="A66" s="135" t="s">
        <v>24</v>
      </c>
      <c r="B66" s="135">
        <f>'将来負担比率（分子）の構造'!I$41</f>
        <v>8555</v>
      </c>
      <c r="C66" s="135"/>
      <c r="D66" s="135"/>
      <c r="E66" s="135">
        <f>'将来負担比率（分子）の構造'!J$41</f>
        <v>8733</v>
      </c>
      <c r="F66" s="135"/>
      <c r="G66" s="135"/>
      <c r="H66" s="135">
        <f>'将来負担比率（分子）の構造'!K$41</f>
        <v>8807</v>
      </c>
      <c r="I66" s="135"/>
      <c r="J66" s="135"/>
      <c r="K66" s="135">
        <f>'将来負担比率（分子）の構造'!L$41</f>
        <v>8730</v>
      </c>
      <c r="L66" s="135"/>
      <c r="M66" s="135"/>
      <c r="N66" s="135">
        <f>'将来負担比率（分子）の構造'!M$41</f>
        <v>8941</v>
      </c>
      <c r="O66" s="135"/>
      <c r="P66" s="135"/>
    </row>
    <row r="67" spans="1:16" x14ac:dyDescent="0.15">
      <c r="A67" s="135" t="s">
        <v>62</v>
      </c>
      <c r="B67" s="135" t="e">
        <f>NA()</f>
        <v>#N/A</v>
      </c>
      <c r="C67" s="135">
        <f>IF(ISNUMBER('将来負担比率（分子）の構造'!I$52), IF('将来負担比率（分子）の構造'!I$52 &lt; 0, 0, '将来負担比率（分子）の構造'!I$52), NA())</f>
        <v>5303</v>
      </c>
      <c r="D67" s="135" t="e">
        <f>NA()</f>
        <v>#N/A</v>
      </c>
      <c r="E67" s="135" t="e">
        <f>NA()</f>
        <v>#N/A</v>
      </c>
      <c r="F67" s="135">
        <f>IF(ISNUMBER('将来負担比率（分子）の構造'!J$52), IF('将来負担比率（分子）の構造'!J$52 &lt; 0, 0, '将来負担比率（分子）の構造'!J$52), NA())</f>
        <v>4188</v>
      </c>
      <c r="G67" s="135" t="e">
        <f>NA()</f>
        <v>#N/A</v>
      </c>
      <c r="H67" s="135" t="e">
        <f>NA()</f>
        <v>#N/A</v>
      </c>
      <c r="I67" s="135">
        <f>IF(ISNUMBER('将来負担比率（分子）の構造'!K$52), IF('将来負担比率（分子）の構造'!K$52 &lt; 0, 0, '将来負担比率（分子）の構造'!K$52), NA())</f>
        <v>3472</v>
      </c>
      <c r="J67" s="135" t="e">
        <f>NA()</f>
        <v>#N/A</v>
      </c>
      <c r="K67" s="135" t="e">
        <f>NA()</f>
        <v>#N/A</v>
      </c>
      <c r="L67" s="135">
        <f>IF(ISNUMBER('将来負担比率（分子）の構造'!L$52), IF('将来負担比率（分子）の構造'!L$52 &lt; 0, 0, '将来負担比率（分子）の構造'!L$52), NA())</f>
        <v>2461</v>
      </c>
      <c r="M67" s="135" t="e">
        <f>NA()</f>
        <v>#N/A</v>
      </c>
      <c r="N67" s="135" t="e">
        <f>NA()</f>
        <v>#N/A</v>
      </c>
      <c r="O67" s="135">
        <f>IF(ISNUMBER('将来負担比率（分子）の構造'!M$52), IF('将来負担比率（分子）の構造'!M$52 &lt; 0, 0, '将来負担比率（分子）の構造'!M$52), NA())</f>
        <v>2555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4056968</v>
      </c>
      <c r="S5" s="639"/>
      <c r="T5" s="639"/>
      <c r="U5" s="639"/>
      <c r="V5" s="639"/>
      <c r="W5" s="639"/>
      <c r="X5" s="639"/>
      <c r="Y5" s="686"/>
      <c r="Z5" s="699">
        <v>40.200000000000003</v>
      </c>
      <c r="AA5" s="699"/>
      <c r="AB5" s="699"/>
      <c r="AC5" s="699"/>
      <c r="AD5" s="700">
        <v>4056968</v>
      </c>
      <c r="AE5" s="700"/>
      <c r="AF5" s="700"/>
      <c r="AG5" s="700"/>
      <c r="AH5" s="700"/>
      <c r="AI5" s="700"/>
      <c r="AJ5" s="700"/>
      <c r="AK5" s="700"/>
      <c r="AL5" s="687">
        <v>65</v>
      </c>
      <c r="AM5" s="656"/>
      <c r="AN5" s="656"/>
      <c r="AO5" s="688"/>
      <c r="AP5" s="675" t="s">
        <v>207</v>
      </c>
      <c r="AQ5" s="676"/>
      <c r="AR5" s="676"/>
      <c r="AS5" s="676"/>
      <c r="AT5" s="676"/>
      <c r="AU5" s="676"/>
      <c r="AV5" s="676"/>
      <c r="AW5" s="676"/>
      <c r="AX5" s="676"/>
      <c r="AY5" s="676"/>
      <c r="AZ5" s="676"/>
      <c r="BA5" s="676"/>
      <c r="BB5" s="676"/>
      <c r="BC5" s="676"/>
      <c r="BD5" s="676"/>
      <c r="BE5" s="676"/>
      <c r="BF5" s="677"/>
      <c r="BG5" s="588">
        <v>4056968</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76430</v>
      </c>
      <c r="S6" s="589"/>
      <c r="T6" s="589"/>
      <c r="U6" s="589"/>
      <c r="V6" s="589"/>
      <c r="W6" s="589"/>
      <c r="X6" s="589"/>
      <c r="Y6" s="590"/>
      <c r="Z6" s="641">
        <v>0.8</v>
      </c>
      <c r="AA6" s="641"/>
      <c r="AB6" s="641"/>
      <c r="AC6" s="641"/>
      <c r="AD6" s="642">
        <v>76430</v>
      </c>
      <c r="AE6" s="642"/>
      <c r="AF6" s="642"/>
      <c r="AG6" s="642"/>
      <c r="AH6" s="642"/>
      <c r="AI6" s="642"/>
      <c r="AJ6" s="642"/>
      <c r="AK6" s="642"/>
      <c r="AL6" s="611">
        <v>1.2</v>
      </c>
      <c r="AM6" s="643"/>
      <c r="AN6" s="643"/>
      <c r="AO6" s="644"/>
      <c r="AP6" s="585" t="s">
        <v>213</v>
      </c>
      <c r="AQ6" s="586"/>
      <c r="AR6" s="586"/>
      <c r="AS6" s="586"/>
      <c r="AT6" s="586"/>
      <c r="AU6" s="586"/>
      <c r="AV6" s="586"/>
      <c r="AW6" s="586"/>
      <c r="AX6" s="586"/>
      <c r="AY6" s="586"/>
      <c r="AZ6" s="586"/>
      <c r="BA6" s="586"/>
      <c r="BB6" s="586"/>
      <c r="BC6" s="586"/>
      <c r="BD6" s="586"/>
      <c r="BE6" s="586"/>
      <c r="BF6" s="587"/>
      <c r="BG6" s="588">
        <v>4056968</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137767</v>
      </c>
      <c r="CS6" s="589"/>
      <c r="CT6" s="589"/>
      <c r="CU6" s="589"/>
      <c r="CV6" s="589"/>
      <c r="CW6" s="589"/>
      <c r="CX6" s="589"/>
      <c r="CY6" s="590"/>
      <c r="CZ6" s="641">
        <v>1.4</v>
      </c>
      <c r="DA6" s="641"/>
      <c r="DB6" s="641"/>
      <c r="DC6" s="641"/>
      <c r="DD6" s="594" t="s">
        <v>208</v>
      </c>
      <c r="DE6" s="589"/>
      <c r="DF6" s="589"/>
      <c r="DG6" s="589"/>
      <c r="DH6" s="589"/>
      <c r="DI6" s="589"/>
      <c r="DJ6" s="589"/>
      <c r="DK6" s="589"/>
      <c r="DL6" s="589"/>
      <c r="DM6" s="589"/>
      <c r="DN6" s="589"/>
      <c r="DO6" s="589"/>
      <c r="DP6" s="590"/>
      <c r="DQ6" s="594">
        <v>137767</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11809</v>
      </c>
      <c r="S7" s="589"/>
      <c r="T7" s="589"/>
      <c r="U7" s="589"/>
      <c r="V7" s="589"/>
      <c r="W7" s="589"/>
      <c r="X7" s="589"/>
      <c r="Y7" s="590"/>
      <c r="Z7" s="641">
        <v>0.1</v>
      </c>
      <c r="AA7" s="641"/>
      <c r="AB7" s="641"/>
      <c r="AC7" s="641"/>
      <c r="AD7" s="642">
        <v>11809</v>
      </c>
      <c r="AE7" s="642"/>
      <c r="AF7" s="642"/>
      <c r="AG7" s="642"/>
      <c r="AH7" s="642"/>
      <c r="AI7" s="642"/>
      <c r="AJ7" s="642"/>
      <c r="AK7" s="642"/>
      <c r="AL7" s="611">
        <v>0.2</v>
      </c>
      <c r="AM7" s="643"/>
      <c r="AN7" s="643"/>
      <c r="AO7" s="644"/>
      <c r="AP7" s="585" t="s">
        <v>216</v>
      </c>
      <c r="AQ7" s="586"/>
      <c r="AR7" s="586"/>
      <c r="AS7" s="586"/>
      <c r="AT7" s="586"/>
      <c r="AU7" s="586"/>
      <c r="AV7" s="586"/>
      <c r="AW7" s="586"/>
      <c r="AX7" s="586"/>
      <c r="AY7" s="586"/>
      <c r="AZ7" s="586"/>
      <c r="BA7" s="586"/>
      <c r="BB7" s="586"/>
      <c r="BC7" s="586"/>
      <c r="BD7" s="586"/>
      <c r="BE7" s="586"/>
      <c r="BF7" s="587"/>
      <c r="BG7" s="588">
        <v>1786970</v>
      </c>
      <c r="BH7" s="589"/>
      <c r="BI7" s="589"/>
      <c r="BJ7" s="589"/>
      <c r="BK7" s="589"/>
      <c r="BL7" s="589"/>
      <c r="BM7" s="589"/>
      <c r="BN7" s="590"/>
      <c r="BO7" s="641">
        <v>44</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1597116</v>
      </c>
      <c r="CS7" s="589"/>
      <c r="CT7" s="589"/>
      <c r="CU7" s="589"/>
      <c r="CV7" s="589"/>
      <c r="CW7" s="589"/>
      <c r="CX7" s="589"/>
      <c r="CY7" s="590"/>
      <c r="CZ7" s="641">
        <v>16.600000000000001</v>
      </c>
      <c r="DA7" s="641"/>
      <c r="DB7" s="641"/>
      <c r="DC7" s="641"/>
      <c r="DD7" s="594">
        <v>525488</v>
      </c>
      <c r="DE7" s="589"/>
      <c r="DF7" s="589"/>
      <c r="DG7" s="589"/>
      <c r="DH7" s="589"/>
      <c r="DI7" s="589"/>
      <c r="DJ7" s="589"/>
      <c r="DK7" s="589"/>
      <c r="DL7" s="589"/>
      <c r="DM7" s="589"/>
      <c r="DN7" s="589"/>
      <c r="DO7" s="589"/>
      <c r="DP7" s="590"/>
      <c r="DQ7" s="594">
        <v>999493</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43701</v>
      </c>
      <c r="S8" s="589"/>
      <c r="T8" s="589"/>
      <c r="U8" s="589"/>
      <c r="V8" s="589"/>
      <c r="W8" s="589"/>
      <c r="X8" s="589"/>
      <c r="Y8" s="590"/>
      <c r="Z8" s="641">
        <v>0.4</v>
      </c>
      <c r="AA8" s="641"/>
      <c r="AB8" s="641"/>
      <c r="AC8" s="641"/>
      <c r="AD8" s="642">
        <v>43701</v>
      </c>
      <c r="AE8" s="642"/>
      <c r="AF8" s="642"/>
      <c r="AG8" s="642"/>
      <c r="AH8" s="642"/>
      <c r="AI8" s="642"/>
      <c r="AJ8" s="642"/>
      <c r="AK8" s="642"/>
      <c r="AL8" s="611">
        <v>0.7</v>
      </c>
      <c r="AM8" s="643"/>
      <c r="AN8" s="643"/>
      <c r="AO8" s="644"/>
      <c r="AP8" s="585" t="s">
        <v>219</v>
      </c>
      <c r="AQ8" s="586"/>
      <c r="AR8" s="586"/>
      <c r="AS8" s="586"/>
      <c r="AT8" s="586"/>
      <c r="AU8" s="586"/>
      <c r="AV8" s="586"/>
      <c r="AW8" s="586"/>
      <c r="AX8" s="586"/>
      <c r="AY8" s="586"/>
      <c r="AZ8" s="586"/>
      <c r="BA8" s="586"/>
      <c r="BB8" s="586"/>
      <c r="BC8" s="586"/>
      <c r="BD8" s="586"/>
      <c r="BE8" s="586"/>
      <c r="BF8" s="587"/>
      <c r="BG8" s="588">
        <v>56163</v>
      </c>
      <c r="BH8" s="589"/>
      <c r="BI8" s="589"/>
      <c r="BJ8" s="589"/>
      <c r="BK8" s="589"/>
      <c r="BL8" s="589"/>
      <c r="BM8" s="589"/>
      <c r="BN8" s="590"/>
      <c r="BO8" s="641">
        <v>1.4</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3290676</v>
      </c>
      <c r="CS8" s="589"/>
      <c r="CT8" s="589"/>
      <c r="CU8" s="589"/>
      <c r="CV8" s="589"/>
      <c r="CW8" s="589"/>
      <c r="CX8" s="589"/>
      <c r="CY8" s="590"/>
      <c r="CZ8" s="641">
        <v>34.200000000000003</v>
      </c>
      <c r="DA8" s="641"/>
      <c r="DB8" s="641"/>
      <c r="DC8" s="641"/>
      <c r="DD8" s="594">
        <v>10788</v>
      </c>
      <c r="DE8" s="589"/>
      <c r="DF8" s="589"/>
      <c r="DG8" s="589"/>
      <c r="DH8" s="589"/>
      <c r="DI8" s="589"/>
      <c r="DJ8" s="589"/>
      <c r="DK8" s="589"/>
      <c r="DL8" s="589"/>
      <c r="DM8" s="589"/>
      <c r="DN8" s="589"/>
      <c r="DO8" s="589"/>
      <c r="DP8" s="590"/>
      <c r="DQ8" s="594">
        <v>1442771</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23826</v>
      </c>
      <c r="S9" s="589"/>
      <c r="T9" s="589"/>
      <c r="U9" s="589"/>
      <c r="V9" s="589"/>
      <c r="W9" s="589"/>
      <c r="X9" s="589"/>
      <c r="Y9" s="590"/>
      <c r="Z9" s="641">
        <v>0.2</v>
      </c>
      <c r="AA9" s="641"/>
      <c r="AB9" s="641"/>
      <c r="AC9" s="641"/>
      <c r="AD9" s="642">
        <v>23826</v>
      </c>
      <c r="AE9" s="642"/>
      <c r="AF9" s="642"/>
      <c r="AG9" s="642"/>
      <c r="AH9" s="642"/>
      <c r="AI9" s="642"/>
      <c r="AJ9" s="642"/>
      <c r="AK9" s="642"/>
      <c r="AL9" s="611">
        <v>0.4</v>
      </c>
      <c r="AM9" s="643"/>
      <c r="AN9" s="643"/>
      <c r="AO9" s="644"/>
      <c r="AP9" s="585" t="s">
        <v>223</v>
      </c>
      <c r="AQ9" s="586"/>
      <c r="AR9" s="586"/>
      <c r="AS9" s="586"/>
      <c r="AT9" s="586"/>
      <c r="AU9" s="586"/>
      <c r="AV9" s="586"/>
      <c r="AW9" s="586"/>
      <c r="AX9" s="586"/>
      <c r="AY9" s="586"/>
      <c r="AZ9" s="586"/>
      <c r="BA9" s="586"/>
      <c r="BB9" s="586"/>
      <c r="BC9" s="586"/>
      <c r="BD9" s="586"/>
      <c r="BE9" s="586"/>
      <c r="BF9" s="587"/>
      <c r="BG9" s="588">
        <v>1530391</v>
      </c>
      <c r="BH9" s="589"/>
      <c r="BI9" s="589"/>
      <c r="BJ9" s="589"/>
      <c r="BK9" s="589"/>
      <c r="BL9" s="589"/>
      <c r="BM9" s="589"/>
      <c r="BN9" s="590"/>
      <c r="BO9" s="641">
        <v>37.700000000000003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784035</v>
      </c>
      <c r="CS9" s="589"/>
      <c r="CT9" s="589"/>
      <c r="CU9" s="589"/>
      <c r="CV9" s="589"/>
      <c r="CW9" s="589"/>
      <c r="CX9" s="589"/>
      <c r="CY9" s="590"/>
      <c r="CZ9" s="641">
        <v>8.1999999999999993</v>
      </c>
      <c r="DA9" s="641"/>
      <c r="DB9" s="641"/>
      <c r="DC9" s="641"/>
      <c r="DD9" s="594">
        <v>1868</v>
      </c>
      <c r="DE9" s="589"/>
      <c r="DF9" s="589"/>
      <c r="DG9" s="589"/>
      <c r="DH9" s="589"/>
      <c r="DI9" s="589"/>
      <c r="DJ9" s="589"/>
      <c r="DK9" s="589"/>
      <c r="DL9" s="589"/>
      <c r="DM9" s="589"/>
      <c r="DN9" s="589"/>
      <c r="DO9" s="589"/>
      <c r="DP9" s="590"/>
      <c r="DQ9" s="594">
        <v>745020</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343874</v>
      </c>
      <c r="S10" s="589"/>
      <c r="T10" s="589"/>
      <c r="U10" s="589"/>
      <c r="V10" s="589"/>
      <c r="W10" s="589"/>
      <c r="X10" s="589"/>
      <c r="Y10" s="590"/>
      <c r="Z10" s="641">
        <v>3.4</v>
      </c>
      <c r="AA10" s="641"/>
      <c r="AB10" s="641"/>
      <c r="AC10" s="641"/>
      <c r="AD10" s="642">
        <v>343874</v>
      </c>
      <c r="AE10" s="642"/>
      <c r="AF10" s="642"/>
      <c r="AG10" s="642"/>
      <c r="AH10" s="642"/>
      <c r="AI10" s="642"/>
      <c r="AJ10" s="642"/>
      <c r="AK10" s="642"/>
      <c r="AL10" s="611">
        <v>5.5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65782</v>
      </c>
      <c r="BH10" s="589"/>
      <c r="BI10" s="589"/>
      <c r="BJ10" s="589"/>
      <c r="BK10" s="589"/>
      <c r="BL10" s="589"/>
      <c r="BM10" s="589"/>
      <c r="BN10" s="590"/>
      <c r="BO10" s="641">
        <v>1.6</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7344</v>
      </c>
      <c r="CS10" s="589"/>
      <c r="CT10" s="589"/>
      <c r="CU10" s="589"/>
      <c r="CV10" s="589"/>
      <c r="CW10" s="589"/>
      <c r="CX10" s="589"/>
      <c r="CY10" s="590"/>
      <c r="CZ10" s="641">
        <v>0.1</v>
      </c>
      <c r="DA10" s="641"/>
      <c r="DB10" s="641"/>
      <c r="DC10" s="641"/>
      <c r="DD10" s="594" t="s">
        <v>220</v>
      </c>
      <c r="DE10" s="589"/>
      <c r="DF10" s="589"/>
      <c r="DG10" s="589"/>
      <c r="DH10" s="589"/>
      <c r="DI10" s="589"/>
      <c r="DJ10" s="589"/>
      <c r="DK10" s="589"/>
      <c r="DL10" s="589"/>
      <c r="DM10" s="589"/>
      <c r="DN10" s="589"/>
      <c r="DO10" s="589"/>
      <c r="DP10" s="590"/>
      <c r="DQ10" s="594">
        <v>3144</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4184</v>
      </c>
      <c r="S11" s="589"/>
      <c r="T11" s="589"/>
      <c r="U11" s="589"/>
      <c r="V11" s="589"/>
      <c r="W11" s="589"/>
      <c r="X11" s="589"/>
      <c r="Y11" s="590"/>
      <c r="Z11" s="641">
        <v>0</v>
      </c>
      <c r="AA11" s="641"/>
      <c r="AB11" s="641"/>
      <c r="AC11" s="641"/>
      <c r="AD11" s="642">
        <v>4184</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134634</v>
      </c>
      <c r="BH11" s="589"/>
      <c r="BI11" s="589"/>
      <c r="BJ11" s="589"/>
      <c r="BK11" s="589"/>
      <c r="BL11" s="589"/>
      <c r="BM11" s="589"/>
      <c r="BN11" s="590"/>
      <c r="BO11" s="641">
        <v>3.3</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101566</v>
      </c>
      <c r="CS11" s="589"/>
      <c r="CT11" s="589"/>
      <c r="CU11" s="589"/>
      <c r="CV11" s="589"/>
      <c r="CW11" s="589"/>
      <c r="CX11" s="589"/>
      <c r="CY11" s="590"/>
      <c r="CZ11" s="641">
        <v>1.1000000000000001</v>
      </c>
      <c r="DA11" s="641"/>
      <c r="DB11" s="641"/>
      <c r="DC11" s="641"/>
      <c r="DD11" s="594">
        <v>6499</v>
      </c>
      <c r="DE11" s="589"/>
      <c r="DF11" s="589"/>
      <c r="DG11" s="589"/>
      <c r="DH11" s="589"/>
      <c r="DI11" s="589"/>
      <c r="DJ11" s="589"/>
      <c r="DK11" s="589"/>
      <c r="DL11" s="589"/>
      <c r="DM11" s="589"/>
      <c r="DN11" s="589"/>
      <c r="DO11" s="589"/>
      <c r="DP11" s="590"/>
      <c r="DQ11" s="594">
        <v>85137</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1967198</v>
      </c>
      <c r="BH12" s="589"/>
      <c r="BI12" s="589"/>
      <c r="BJ12" s="589"/>
      <c r="BK12" s="589"/>
      <c r="BL12" s="589"/>
      <c r="BM12" s="589"/>
      <c r="BN12" s="590"/>
      <c r="BO12" s="641">
        <v>48.5</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59885</v>
      </c>
      <c r="CS12" s="589"/>
      <c r="CT12" s="589"/>
      <c r="CU12" s="589"/>
      <c r="CV12" s="589"/>
      <c r="CW12" s="589"/>
      <c r="CX12" s="589"/>
      <c r="CY12" s="590"/>
      <c r="CZ12" s="641">
        <v>0.6</v>
      </c>
      <c r="DA12" s="641"/>
      <c r="DB12" s="641"/>
      <c r="DC12" s="641"/>
      <c r="DD12" s="594" t="s">
        <v>220</v>
      </c>
      <c r="DE12" s="589"/>
      <c r="DF12" s="589"/>
      <c r="DG12" s="589"/>
      <c r="DH12" s="589"/>
      <c r="DI12" s="589"/>
      <c r="DJ12" s="589"/>
      <c r="DK12" s="589"/>
      <c r="DL12" s="589"/>
      <c r="DM12" s="589"/>
      <c r="DN12" s="589"/>
      <c r="DO12" s="589"/>
      <c r="DP12" s="590"/>
      <c r="DQ12" s="594">
        <v>27989</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13398</v>
      </c>
      <c r="S13" s="589"/>
      <c r="T13" s="589"/>
      <c r="U13" s="589"/>
      <c r="V13" s="589"/>
      <c r="W13" s="589"/>
      <c r="X13" s="589"/>
      <c r="Y13" s="590"/>
      <c r="Z13" s="641">
        <v>0.1</v>
      </c>
      <c r="AA13" s="641"/>
      <c r="AB13" s="641"/>
      <c r="AC13" s="641"/>
      <c r="AD13" s="642">
        <v>13398</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1962835</v>
      </c>
      <c r="BH13" s="589"/>
      <c r="BI13" s="589"/>
      <c r="BJ13" s="589"/>
      <c r="BK13" s="589"/>
      <c r="BL13" s="589"/>
      <c r="BM13" s="589"/>
      <c r="BN13" s="590"/>
      <c r="BO13" s="641">
        <v>48.4</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1384239</v>
      </c>
      <c r="CS13" s="589"/>
      <c r="CT13" s="589"/>
      <c r="CU13" s="589"/>
      <c r="CV13" s="589"/>
      <c r="CW13" s="589"/>
      <c r="CX13" s="589"/>
      <c r="CY13" s="590"/>
      <c r="CZ13" s="641">
        <v>14.4</v>
      </c>
      <c r="DA13" s="641"/>
      <c r="DB13" s="641"/>
      <c r="DC13" s="641"/>
      <c r="DD13" s="594">
        <v>180843</v>
      </c>
      <c r="DE13" s="589"/>
      <c r="DF13" s="589"/>
      <c r="DG13" s="589"/>
      <c r="DH13" s="589"/>
      <c r="DI13" s="589"/>
      <c r="DJ13" s="589"/>
      <c r="DK13" s="589"/>
      <c r="DL13" s="589"/>
      <c r="DM13" s="589"/>
      <c r="DN13" s="589"/>
      <c r="DO13" s="589"/>
      <c r="DP13" s="590"/>
      <c r="DQ13" s="594">
        <v>1224395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74714</v>
      </c>
      <c r="BH14" s="589"/>
      <c r="BI14" s="589"/>
      <c r="BJ14" s="589"/>
      <c r="BK14" s="589"/>
      <c r="BL14" s="589"/>
      <c r="BM14" s="589"/>
      <c r="BN14" s="590"/>
      <c r="BO14" s="641">
        <v>1.8</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480507</v>
      </c>
      <c r="CS14" s="589"/>
      <c r="CT14" s="589"/>
      <c r="CU14" s="589"/>
      <c r="CV14" s="589"/>
      <c r="CW14" s="589"/>
      <c r="CX14" s="589"/>
      <c r="CY14" s="590"/>
      <c r="CZ14" s="641">
        <v>5</v>
      </c>
      <c r="DA14" s="641"/>
      <c r="DB14" s="641"/>
      <c r="DC14" s="641"/>
      <c r="DD14" s="594">
        <v>9187</v>
      </c>
      <c r="DE14" s="589"/>
      <c r="DF14" s="589"/>
      <c r="DG14" s="589"/>
      <c r="DH14" s="589"/>
      <c r="DI14" s="589"/>
      <c r="DJ14" s="589"/>
      <c r="DK14" s="589"/>
      <c r="DL14" s="589"/>
      <c r="DM14" s="589"/>
      <c r="DN14" s="589"/>
      <c r="DO14" s="589"/>
      <c r="DP14" s="590"/>
      <c r="DQ14" s="594">
        <v>400998</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32250</v>
      </c>
      <c r="S15" s="589"/>
      <c r="T15" s="589"/>
      <c r="U15" s="589"/>
      <c r="V15" s="589"/>
      <c r="W15" s="589"/>
      <c r="X15" s="589"/>
      <c r="Y15" s="590"/>
      <c r="Z15" s="641">
        <v>0.3</v>
      </c>
      <c r="AA15" s="641"/>
      <c r="AB15" s="641"/>
      <c r="AC15" s="641"/>
      <c r="AD15" s="642">
        <v>32250</v>
      </c>
      <c r="AE15" s="642"/>
      <c r="AF15" s="642"/>
      <c r="AG15" s="642"/>
      <c r="AH15" s="642"/>
      <c r="AI15" s="642"/>
      <c r="AJ15" s="642"/>
      <c r="AK15" s="642"/>
      <c r="AL15" s="611">
        <v>0.5</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228086</v>
      </c>
      <c r="BH15" s="589"/>
      <c r="BI15" s="589"/>
      <c r="BJ15" s="589"/>
      <c r="BK15" s="589"/>
      <c r="BL15" s="589"/>
      <c r="BM15" s="589"/>
      <c r="BN15" s="590"/>
      <c r="BO15" s="641">
        <v>5.6</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902984</v>
      </c>
      <c r="CS15" s="589"/>
      <c r="CT15" s="589"/>
      <c r="CU15" s="589"/>
      <c r="CV15" s="589"/>
      <c r="CW15" s="589"/>
      <c r="CX15" s="589"/>
      <c r="CY15" s="590"/>
      <c r="CZ15" s="641">
        <v>9.4</v>
      </c>
      <c r="DA15" s="641"/>
      <c r="DB15" s="641"/>
      <c r="DC15" s="641"/>
      <c r="DD15" s="594">
        <v>36887</v>
      </c>
      <c r="DE15" s="589"/>
      <c r="DF15" s="589"/>
      <c r="DG15" s="589"/>
      <c r="DH15" s="589"/>
      <c r="DI15" s="589"/>
      <c r="DJ15" s="589"/>
      <c r="DK15" s="589"/>
      <c r="DL15" s="589"/>
      <c r="DM15" s="589"/>
      <c r="DN15" s="589"/>
      <c r="DO15" s="589"/>
      <c r="DP15" s="590"/>
      <c r="DQ15" s="594">
        <v>842099</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1716484</v>
      </c>
      <c r="S16" s="589"/>
      <c r="T16" s="589"/>
      <c r="U16" s="589"/>
      <c r="V16" s="589"/>
      <c r="W16" s="589"/>
      <c r="X16" s="589"/>
      <c r="Y16" s="590"/>
      <c r="Z16" s="641">
        <v>17</v>
      </c>
      <c r="AA16" s="641"/>
      <c r="AB16" s="641"/>
      <c r="AC16" s="641"/>
      <c r="AD16" s="642">
        <v>1599383</v>
      </c>
      <c r="AE16" s="642"/>
      <c r="AF16" s="642"/>
      <c r="AG16" s="642"/>
      <c r="AH16" s="642"/>
      <c r="AI16" s="642"/>
      <c r="AJ16" s="642"/>
      <c r="AK16" s="642"/>
      <c r="AL16" s="611">
        <v>25.6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1599383</v>
      </c>
      <c r="S17" s="589"/>
      <c r="T17" s="589"/>
      <c r="U17" s="589"/>
      <c r="V17" s="589"/>
      <c r="W17" s="589"/>
      <c r="X17" s="589"/>
      <c r="Y17" s="590"/>
      <c r="Z17" s="641">
        <v>15.8</v>
      </c>
      <c r="AA17" s="641"/>
      <c r="AB17" s="641"/>
      <c r="AC17" s="641"/>
      <c r="AD17" s="642">
        <v>1599383</v>
      </c>
      <c r="AE17" s="642"/>
      <c r="AF17" s="642"/>
      <c r="AG17" s="642"/>
      <c r="AH17" s="642"/>
      <c r="AI17" s="642"/>
      <c r="AJ17" s="642"/>
      <c r="AK17" s="642"/>
      <c r="AL17" s="611">
        <v>25.6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866647</v>
      </c>
      <c r="CS17" s="589"/>
      <c r="CT17" s="589"/>
      <c r="CU17" s="589"/>
      <c r="CV17" s="589"/>
      <c r="CW17" s="589"/>
      <c r="CX17" s="589"/>
      <c r="CY17" s="590"/>
      <c r="CZ17" s="641">
        <v>9</v>
      </c>
      <c r="DA17" s="641"/>
      <c r="DB17" s="641"/>
      <c r="DC17" s="641"/>
      <c r="DD17" s="594" t="s">
        <v>220</v>
      </c>
      <c r="DE17" s="589"/>
      <c r="DF17" s="589"/>
      <c r="DG17" s="589"/>
      <c r="DH17" s="589"/>
      <c r="DI17" s="589"/>
      <c r="DJ17" s="589"/>
      <c r="DK17" s="589"/>
      <c r="DL17" s="589"/>
      <c r="DM17" s="589"/>
      <c r="DN17" s="589"/>
      <c r="DO17" s="589"/>
      <c r="DP17" s="590"/>
      <c r="DQ17" s="594">
        <v>866647</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117100</v>
      </c>
      <c r="S18" s="589"/>
      <c r="T18" s="589"/>
      <c r="U18" s="589"/>
      <c r="V18" s="589"/>
      <c r="W18" s="589"/>
      <c r="X18" s="589"/>
      <c r="Y18" s="590"/>
      <c r="Z18" s="641">
        <v>1.2</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6322924</v>
      </c>
      <c r="S20" s="589"/>
      <c r="T20" s="589"/>
      <c r="U20" s="589"/>
      <c r="V20" s="589"/>
      <c r="W20" s="589"/>
      <c r="X20" s="589"/>
      <c r="Y20" s="590"/>
      <c r="Z20" s="641">
        <v>62.6</v>
      </c>
      <c r="AA20" s="641"/>
      <c r="AB20" s="641"/>
      <c r="AC20" s="641"/>
      <c r="AD20" s="642">
        <v>6205823</v>
      </c>
      <c r="AE20" s="642"/>
      <c r="AF20" s="642"/>
      <c r="AG20" s="642"/>
      <c r="AH20" s="642"/>
      <c r="AI20" s="642"/>
      <c r="AJ20" s="642"/>
      <c r="AK20" s="642"/>
      <c r="AL20" s="611">
        <v>99.5</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9612766</v>
      </c>
      <c r="CS20" s="589"/>
      <c r="CT20" s="589"/>
      <c r="CU20" s="589"/>
      <c r="CV20" s="589"/>
      <c r="CW20" s="589"/>
      <c r="CX20" s="589"/>
      <c r="CY20" s="590"/>
      <c r="CZ20" s="641">
        <v>100</v>
      </c>
      <c r="DA20" s="641"/>
      <c r="DB20" s="641"/>
      <c r="DC20" s="641"/>
      <c r="DD20" s="594">
        <v>771560</v>
      </c>
      <c r="DE20" s="589"/>
      <c r="DF20" s="589"/>
      <c r="DG20" s="589"/>
      <c r="DH20" s="589"/>
      <c r="DI20" s="589"/>
      <c r="DJ20" s="589"/>
      <c r="DK20" s="589"/>
      <c r="DL20" s="589"/>
      <c r="DM20" s="589"/>
      <c r="DN20" s="589"/>
      <c r="DO20" s="589"/>
      <c r="DP20" s="590"/>
      <c r="DQ20" s="594">
        <v>6775460</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6398</v>
      </c>
      <c r="S21" s="589"/>
      <c r="T21" s="589"/>
      <c r="U21" s="589"/>
      <c r="V21" s="589"/>
      <c r="W21" s="589"/>
      <c r="X21" s="589"/>
      <c r="Y21" s="590"/>
      <c r="Z21" s="641">
        <v>0.1</v>
      </c>
      <c r="AA21" s="641"/>
      <c r="AB21" s="641"/>
      <c r="AC21" s="641"/>
      <c r="AD21" s="642">
        <v>6398</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154090</v>
      </c>
      <c r="S22" s="589"/>
      <c r="T22" s="589"/>
      <c r="U22" s="589"/>
      <c r="V22" s="589"/>
      <c r="W22" s="589"/>
      <c r="X22" s="589"/>
      <c r="Y22" s="590"/>
      <c r="Z22" s="641">
        <v>1.5</v>
      </c>
      <c r="AA22" s="641"/>
      <c r="AB22" s="641"/>
      <c r="AC22" s="641"/>
      <c r="AD22" s="642" t="s">
        <v>220</v>
      </c>
      <c r="AE22" s="642"/>
      <c r="AF22" s="642"/>
      <c r="AG22" s="642"/>
      <c r="AH22" s="642"/>
      <c r="AI22" s="642"/>
      <c r="AJ22" s="642"/>
      <c r="AK22" s="642"/>
      <c r="AL22" s="611" t="s">
        <v>220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130043</v>
      </c>
      <c r="S23" s="589"/>
      <c r="T23" s="589"/>
      <c r="U23" s="589"/>
      <c r="V23" s="589"/>
      <c r="W23" s="589"/>
      <c r="X23" s="589"/>
      <c r="Y23" s="590"/>
      <c r="Z23" s="641">
        <v>1.3</v>
      </c>
      <c r="AA23" s="641"/>
      <c r="AB23" s="641"/>
      <c r="AC23" s="641"/>
      <c r="AD23" s="642">
        <v>23759</v>
      </c>
      <c r="AE23" s="642"/>
      <c r="AF23" s="642"/>
      <c r="AG23" s="642"/>
      <c r="AH23" s="642"/>
      <c r="AI23" s="642"/>
      <c r="AJ23" s="642"/>
      <c r="AK23" s="642"/>
      <c r="AL23" s="611">
        <v>0.4</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24518</v>
      </c>
      <c r="S24" s="589"/>
      <c r="T24" s="589"/>
      <c r="U24" s="589"/>
      <c r="V24" s="589"/>
      <c r="W24" s="589"/>
      <c r="X24" s="589"/>
      <c r="Y24" s="590"/>
      <c r="Z24" s="641">
        <v>0.2</v>
      </c>
      <c r="AA24" s="641"/>
      <c r="AB24" s="641"/>
      <c r="AC24" s="641"/>
      <c r="AD24" s="642" t="s">
        <v>220</v>
      </c>
      <c r="AE24" s="642"/>
      <c r="AF24" s="642"/>
      <c r="AG24" s="642"/>
      <c r="AH24" s="642"/>
      <c r="AI24" s="642"/>
      <c r="AJ24" s="642"/>
      <c r="AK24" s="642"/>
      <c r="AL24" s="611" t="s">
        <v>220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4496471</v>
      </c>
      <c r="CS24" s="639"/>
      <c r="CT24" s="639"/>
      <c r="CU24" s="639"/>
      <c r="CV24" s="639"/>
      <c r="CW24" s="639"/>
      <c r="CX24" s="639"/>
      <c r="CY24" s="686"/>
      <c r="CZ24" s="690">
        <v>46.8</v>
      </c>
      <c r="DA24" s="691"/>
      <c r="DB24" s="691"/>
      <c r="DC24" s="692"/>
      <c r="DD24" s="685">
        <v>2834453</v>
      </c>
      <c r="DE24" s="639"/>
      <c r="DF24" s="639"/>
      <c r="DG24" s="639"/>
      <c r="DH24" s="639"/>
      <c r="DI24" s="639"/>
      <c r="DJ24" s="639"/>
      <c r="DK24" s="686"/>
      <c r="DL24" s="685">
        <v>2820244</v>
      </c>
      <c r="DM24" s="639"/>
      <c r="DN24" s="639"/>
      <c r="DO24" s="639"/>
      <c r="DP24" s="639"/>
      <c r="DQ24" s="639"/>
      <c r="DR24" s="639"/>
      <c r="DS24" s="639"/>
      <c r="DT24" s="639"/>
      <c r="DU24" s="639"/>
      <c r="DV24" s="686"/>
      <c r="DW24" s="687">
        <v>41.3</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1218535</v>
      </c>
      <c r="S25" s="589"/>
      <c r="T25" s="589"/>
      <c r="U25" s="589"/>
      <c r="V25" s="589"/>
      <c r="W25" s="589"/>
      <c r="X25" s="589"/>
      <c r="Y25" s="590"/>
      <c r="Z25" s="641">
        <v>12.1</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1498662</v>
      </c>
      <c r="CS25" s="607"/>
      <c r="CT25" s="607"/>
      <c r="CU25" s="607"/>
      <c r="CV25" s="607"/>
      <c r="CW25" s="607"/>
      <c r="CX25" s="607"/>
      <c r="CY25" s="608"/>
      <c r="CZ25" s="591">
        <v>15.6</v>
      </c>
      <c r="DA25" s="609"/>
      <c r="DB25" s="609"/>
      <c r="DC25" s="610"/>
      <c r="DD25" s="594">
        <v>1362426</v>
      </c>
      <c r="DE25" s="607"/>
      <c r="DF25" s="607"/>
      <c r="DG25" s="607"/>
      <c r="DH25" s="607"/>
      <c r="DI25" s="607"/>
      <c r="DJ25" s="607"/>
      <c r="DK25" s="608"/>
      <c r="DL25" s="594">
        <v>1348217</v>
      </c>
      <c r="DM25" s="607"/>
      <c r="DN25" s="607"/>
      <c r="DO25" s="607"/>
      <c r="DP25" s="607"/>
      <c r="DQ25" s="607"/>
      <c r="DR25" s="607"/>
      <c r="DS25" s="607"/>
      <c r="DT25" s="607"/>
      <c r="DU25" s="607"/>
      <c r="DV25" s="608"/>
      <c r="DW25" s="611">
        <v>19.7</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944227</v>
      </c>
      <c r="CS26" s="589"/>
      <c r="CT26" s="589"/>
      <c r="CU26" s="589"/>
      <c r="CV26" s="589"/>
      <c r="CW26" s="589"/>
      <c r="CX26" s="589"/>
      <c r="CY26" s="590"/>
      <c r="CZ26" s="591">
        <v>9.8000000000000007</v>
      </c>
      <c r="DA26" s="609"/>
      <c r="DB26" s="609"/>
      <c r="DC26" s="610"/>
      <c r="DD26" s="594">
        <v>838242</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673202</v>
      </c>
      <c r="S27" s="589"/>
      <c r="T27" s="589"/>
      <c r="U27" s="589"/>
      <c r="V27" s="589"/>
      <c r="W27" s="589"/>
      <c r="X27" s="589"/>
      <c r="Y27" s="590"/>
      <c r="Z27" s="641">
        <v>6.7</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4056968</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2131163</v>
      </c>
      <c r="CS27" s="607"/>
      <c r="CT27" s="607"/>
      <c r="CU27" s="607"/>
      <c r="CV27" s="607"/>
      <c r="CW27" s="607"/>
      <c r="CX27" s="607"/>
      <c r="CY27" s="608"/>
      <c r="CZ27" s="591">
        <v>22.2</v>
      </c>
      <c r="DA27" s="609"/>
      <c r="DB27" s="609"/>
      <c r="DC27" s="610"/>
      <c r="DD27" s="594">
        <v>605381</v>
      </c>
      <c r="DE27" s="607"/>
      <c r="DF27" s="607"/>
      <c r="DG27" s="607"/>
      <c r="DH27" s="607"/>
      <c r="DI27" s="607"/>
      <c r="DJ27" s="607"/>
      <c r="DK27" s="608"/>
      <c r="DL27" s="594">
        <v>605381</v>
      </c>
      <c r="DM27" s="607"/>
      <c r="DN27" s="607"/>
      <c r="DO27" s="607"/>
      <c r="DP27" s="607"/>
      <c r="DQ27" s="607"/>
      <c r="DR27" s="607"/>
      <c r="DS27" s="607"/>
      <c r="DT27" s="607"/>
      <c r="DU27" s="607"/>
      <c r="DV27" s="608"/>
      <c r="DW27" s="611">
        <v>8.9</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8799</v>
      </c>
      <c r="S28" s="589"/>
      <c r="T28" s="589"/>
      <c r="U28" s="589"/>
      <c r="V28" s="589"/>
      <c r="W28" s="589"/>
      <c r="X28" s="589"/>
      <c r="Y28" s="590"/>
      <c r="Z28" s="641">
        <v>0.1</v>
      </c>
      <c r="AA28" s="641"/>
      <c r="AB28" s="641"/>
      <c r="AC28" s="641"/>
      <c r="AD28" s="642">
        <v>1728</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866646</v>
      </c>
      <c r="CS28" s="589"/>
      <c r="CT28" s="589"/>
      <c r="CU28" s="589"/>
      <c r="CV28" s="589"/>
      <c r="CW28" s="589"/>
      <c r="CX28" s="589"/>
      <c r="CY28" s="590"/>
      <c r="CZ28" s="591">
        <v>9</v>
      </c>
      <c r="DA28" s="609"/>
      <c r="DB28" s="609"/>
      <c r="DC28" s="610"/>
      <c r="DD28" s="594">
        <v>866646</v>
      </c>
      <c r="DE28" s="589"/>
      <c r="DF28" s="589"/>
      <c r="DG28" s="589"/>
      <c r="DH28" s="589"/>
      <c r="DI28" s="589"/>
      <c r="DJ28" s="589"/>
      <c r="DK28" s="590"/>
      <c r="DL28" s="594">
        <v>866646</v>
      </c>
      <c r="DM28" s="589"/>
      <c r="DN28" s="589"/>
      <c r="DO28" s="589"/>
      <c r="DP28" s="589"/>
      <c r="DQ28" s="589"/>
      <c r="DR28" s="589"/>
      <c r="DS28" s="589"/>
      <c r="DT28" s="589"/>
      <c r="DU28" s="589"/>
      <c r="DV28" s="590"/>
      <c r="DW28" s="611">
        <v>12.7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1083</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866646</v>
      </c>
      <c r="CS29" s="607"/>
      <c r="CT29" s="607"/>
      <c r="CU29" s="607"/>
      <c r="CV29" s="607"/>
      <c r="CW29" s="607"/>
      <c r="CX29" s="607"/>
      <c r="CY29" s="608"/>
      <c r="CZ29" s="591">
        <v>9</v>
      </c>
      <c r="DA29" s="609"/>
      <c r="DB29" s="609"/>
      <c r="DC29" s="610"/>
      <c r="DD29" s="594">
        <v>866646</v>
      </c>
      <c r="DE29" s="607"/>
      <c r="DF29" s="607"/>
      <c r="DG29" s="607"/>
      <c r="DH29" s="607"/>
      <c r="DI29" s="607"/>
      <c r="DJ29" s="607"/>
      <c r="DK29" s="608"/>
      <c r="DL29" s="594">
        <v>866646</v>
      </c>
      <c r="DM29" s="607"/>
      <c r="DN29" s="607"/>
      <c r="DO29" s="607"/>
      <c r="DP29" s="607"/>
      <c r="DQ29" s="607"/>
      <c r="DR29" s="607"/>
      <c r="DS29" s="607"/>
      <c r="DT29" s="607"/>
      <c r="DU29" s="607"/>
      <c r="DV29" s="608"/>
      <c r="DW29" s="611">
        <v>12.7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150334</v>
      </c>
      <c r="S30" s="589"/>
      <c r="T30" s="589"/>
      <c r="U30" s="589"/>
      <c r="V30" s="589"/>
      <c r="W30" s="589"/>
      <c r="X30" s="589"/>
      <c r="Y30" s="590"/>
      <c r="Z30" s="641">
        <v>1.5</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v>
      </c>
      <c r="BH30" s="655"/>
      <c r="BI30" s="655"/>
      <c r="BJ30" s="655"/>
      <c r="BK30" s="655"/>
      <c r="BL30" s="655"/>
      <c r="BM30" s="656">
        <v>91.2</v>
      </c>
      <c r="BN30" s="655"/>
      <c r="BO30" s="655"/>
      <c r="BP30" s="655"/>
      <c r="BQ30" s="657"/>
      <c r="BR30" s="654">
        <v>97.9</v>
      </c>
      <c r="BS30" s="655"/>
      <c r="BT30" s="655"/>
      <c r="BU30" s="655"/>
      <c r="BV30" s="655"/>
      <c r="BW30" s="655"/>
      <c r="BX30" s="656">
        <v>90.5</v>
      </c>
      <c r="BY30" s="655"/>
      <c r="BZ30" s="655"/>
      <c r="CA30" s="655"/>
      <c r="CB30" s="657"/>
      <c r="CD30" s="660"/>
      <c r="CE30" s="661"/>
      <c r="CF30" s="625" t="s">
        <v>292</v>
      </c>
      <c r="CG30" s="622"/>
      <c r="CH30" s="622"/>
      <c r="CI30" s="622"/>
      <c r="CJ30" s="622"/>
      <c r="CK30" s="622"/>
      <c r="CL30" s="622"/>
      <c r="CM30" s="622"/>
      <c r="CN30" s="622"/>
      <c r="CO30" s="622"/>
      <c r="CP30" s="622"/>
      <c r="CQ30" s="623"/>
      <c r="CR30" s="588">
        <v>750152</v>
      </c>
      <c r="CS30" s="589"/>
      <c r="CT30" s="589"/>
      <c r="CU30" s="589"/>
      <c r="CV30" s="589"/>
      <c r="CW30" s="589"/>
      <c r="CX30" s="589"/>
      <c r="CY30" s="590"/>
      <c r="CZ30" s="591">
        <v>7.8</v>
      </c>
      <c r="DA30" s="609"/>
      <c r="DB30" s="609"/>
      <c r="DC30" s="610"/>
      <c r="DD30" s="594">
        <v>750152</v>
      </c>
      <c r="DE30" s="589"/>
      <c r="DF30" s="589"/>
      <c r="DG30" s="589"/>
      <c r="DH30" s="589"/>
      <c r="DI30" s="589"/>
      <c r="DJ30" s="589"/>
      <c r="DK30" s="590"/>
      <c r="DL30" s="594">
        <v>750152</v>
      </c>
      <c r="DM30" s="589"/>
      <c r="DN30" s="589"/>
      <c r="DO30" s="589"/>
      <c r="DP30" s="589"/>
      <c r="DQ30" s="589"/>
      <c r="DR30" s="589"/>
      <c r="DS30" s="589"/>
      <c r="DT30" s="589"/>
      <c r="DU30" s="589"/>
      <c r="DV30" s="590"/>
      <c r="DW30" s="611">
        <v>11</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326999</v>
      </c>
      <c r="S31" s="589"/>
      <c r="T31" s="589"/>
      <c r="U31" s="589"/>
      <c r="V31" s="589"/>
      <c r="W31" s="589"/>
      <c r="X31" s="589"/>
      <c r="Y31" s="590"/>
      <c r="Z31" s="641">
        <v>3.2</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98.7</v>
      </c>
      <c r="BH31" s="607"/>
      <c r="BI31" s="607"/>
      <c r="BJ31" s="607"/>
      <c r="BK31" s="607"/>
      <c r="BL31" s="607"/>
      <c r="BM31" s="643">
        <v>92.2</v>
      </c>
      <c r="BN31" s="653"/>
      <c r="BO31" s="653"/>
      <c r="BP31" s="653"/>
      <c r="BQ31" s="617"/>
      <c r="BR31" s="652">
        <v>98.6</v>
      </c>
      <c r="BS31" s="607"/>
      <c r="BT31" s="607"/>
      <c r="BU31" s="607"/>
      <c r="BV31" s="607"/>
      <c r="BW31" s="607"/>
      <c r="BX31" s="643">
        <v>91.9</v>
      </c>
      <c r="BY31" s="653"/>
      <c r="BZ31" s="653"/>
      <c r="CA31" s="653"/>
      <c r="CB31" s="617"/>
      <c r="CD31" s="660"/>
      <c r="CE31" s="661"/>
      <c r="CF31" s="625" t="s">
        <v>296</v>
      </c>
      <c r="CG31" s="622"/>
      <c r="CH31" s="622"/>
      <c r="CI31" s="622"/>
      <c r="CJ31" s="622"/>
      <c r="CK31" s="622"/>
      <c r="CL31" s="622"/>
      <c r="CM31" s="622"/>
      <c r="CN31" s="622"/>
      <c r="CO31" s="622"/>
      <c r="CP31" s="622"/>
      <c r="CQ31" s="623"/>
      <c r="CR31" s="588">
        <v>116494</v>
      </c>
      <c r="CS31" s="607"/>
      <c r="CT31" s="607"/>
      <c r="CU31" s="607"/>
      <c r="CV31" s="607"/>
      <c r="CW31" s="607"/>
      <c r="CX31" s="607"/>
      <c r="CY31" s="608"/>
      <c r="CZ31" s="591">
        <v>1.2</v>
      </c>
      <c r="DA31" s="609"/>
      <c r="DB31" s="609"/>
      <c r="DC31" s="610"/>
      <c r="DD31" s="594">
        <v>116494</v>
      </c>
      <c r="DE31" s="607"/>
      <c r="DF31" s="607"/>
      <c r="DG31" s="607"/>
      <c r="DH31" s="607"/>
      <c r="DI31" s="607"/>
      <c r="DJ31" s="607"/>
      <c r="DK31" s="608"/>
      <c r="DL31" s="594">
        <v>116494</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119511</v>
      </c>
      <c r="S32" s="589"/>
      <c r="T32" s="589"/>
      <c r="U32" s="589"/>
      <c r="V32" s="589"/>
      <c r="W32" s="589"/>
      <c r="X32" s="589"/>
      <c r="Y32" s="590"/>
      <c r="Z32" s="641">
        <v>1.2</v>
      </c>
      <c r="AA32" s="641"/>
      <c r="AB32" s="641"/>
      <c r="AC32" s="641"/>
      <c r="AD32" s="642">
        <v>983</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97.1</v>
      </c>
      <c r="BH32" s="573"/>
      <c r="BI32" s="573"/>
      <c r="BJ32" s="573"/>
      <c r="BK32" s="573"/>
      <c r="BL32" s="573"/>
      <c r="BM32" s="636">
        <v>89.6</v>
      </c>
      <c r="BN32" s="573"/>
      <c r="BO32" s="573"/>
      <c r="BP32" s="573"/>
      <c r="BQ32" s="630"/>
      <c r="BR32" s="651">
        <v>97.1</v>
      </c>
      <c r="BS32" s="573"/>
      <c r="BT32" s="573"/>
      <c r="BU32" s="573"/>
      <c r="BV32" s="573"/>
      <c r="BW32" s="573"/>
      <c r="BX32" s="636">
        <v>88.3</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961582</v>
      </c>
      <c r="S33" s="589"/>
      <c r="T33" s="589"/>
      <c r="U33" s="589"/>
      <c r="V33" s="589"/>
      <c r="W33" s="589"/>
      <c r="X33" s="589"/>
      <c r="Y33" s="590"/>
      <c r="Z33" s="641">
        <v>9.5</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4344735</v>
      </c>
      <c r="CS33" s="607"/>
      <c r="CT33" s="607"/>
      <c r="CU33" s="607"/>
      <c r="CV33" s="607"/>
      <c r="CW33" s="607"/>
      <c r="CX33" s="607"/>
      <c r="CY33" s="608"/>
      <c r="CZ33" s="591">
        <v>45.2</v>
      </c>
      <c r="DA33" s="609"/>
      <c r="DB33" s="609"/>
      <c r="DC33" s="610"/>
      <c r="DD33" s="594">
        <v>3788279</v>
      </c>
      <c r="DE33" s="607"/>
      <c r="DF33" s="607"/>
      <c r="DG33" s="607"/>
      <c r="DH33" s="607"/>
      <c r="DI33" s="607"/>
      <c r="DJ33" s="607"/>
      <c r="DK33" s="608"/>
      <c r="DL33" s="594">
        <v>3076803</v>
      </c>
      <c r="DM33" s="607"/>
      <c r="DN33" s="607"/>
      <c r="DO33" s="607"/>
      <c r="DP33" s="607"/>
      <c r="DQ33" s="607"/>
      <c r="DR33" s="607"/>
      <c r="DS33" s="607"/>
      <c r="DT33" s="607"/>
      <c r="DU33" s="607"/>
      <c r="DV33" s="608"/>
      <c r="DW33" s="611">
        <v>45</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1083618</v>
      </c>
      <c r="CS34" s="589"/>
      <c r="CT34" s="589"/>
      <c r="CU34" s="589"/>
      <c r="CV34" s="589"/>
      <c r="CW34" s="589"/>
      <c r="CX34" s="589"/>
      <c r="CY34" s="590"/>
      <c r="CZ34" s="591">
        <v>11.3</v>
      </c>
      <c r="DA34" s="609"/>
      <c r="DB34" s="609"/>
      <c r="DC34" s="610"/>
      <c r="DD34" s="594">
        <v>842190</v>
      </c>
      <c r="DE34" s="589"/>
      <c r="DF34" s="589"/>
      <c r="DG34" s="589"/>
      <c r="DH34" s="589"/>
      <c r="DI34" s="589"/>
      <c r="DJ34" s="589"/>
      <c r="DK34" s="590"/>
      <c r="DL34" s="594">
        <v>764660</v>
      </c>
      <c r="DM34" s="589"/>
      <c r="DN34" s="589"/>
      <c r="DO34" s="589"/>
      <c r="DP34" s="589"/>
      <c r="DQ34" s="589"/>
      <c r="DR34" s="589"/>
      <c r="DS34" s="589"/>
      <c r="DT34" s="589"/>
      <c r="DU34" s="589"/>
      <c r="DV34" s="590"/>
      <c r="DW34" s="611">
        <v>11.2</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592482</v>
      </c>
      <c r="S35" s="589"/>
      <c r="T35" s="589"/>
      <c r="U35" s="589"/>
      <c r="V35" s="589"/>
      <c r="W35" s="589"/>
      <c r="X35" s="589"/>
      <c r="Y35" s="590"/>
      <c r="Z35" s="641">
        <v>5.9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1753123</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201738</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47801</v>
      </c>
      <c r="CS35" s="607"/>
      <c r="CT35" s="607"/>
      <c r="CU35" s="607"/>
      <c r="CV35" s="607"/>
      <c r="CW35" s="607"/>
      <c r="CX35" s="607"/>
      <c r="CY35" s="608"/>
      <c r="CZ35" s="591">
        <v>0.5</v>
      </c>
      <c r="DA35" s="609"/>
      <c r="DB35" s="609"/>
      <c r="DC35" s="610"/>
      <c r="DD35" s="594">
        <v>47801</v>
      </c>
      <c r="DE35" s="607"/>
      <c r="DF35" s="607"/>
      <c r="DG35" s="607"/>
      <c r="DH35" s="607"/>
      <c r="DI35" s="607"/>
      <c r="DJ35" s="607"/>
      <c r="DK35" s="608"/>
      <c r="DL35" s="594">
        <v>47801</v>
      </c>
      <c r="DM35" s="607"/>
      <c r="DN35" s="607"/>
      <c r="DO35" s="607"/>
      <c r="DP35" s="607"/>
      <c r="DQ35" s="607"/>
      <c r="DR35" s="607"/>
      <c r="DS35" s="607"/>
      <c r="DT35" s="607"/>
      <c r="DU35" s="607"/>
      <c r="DV35" s="608"/>
      <c r="DW35" s="611">
        <v>0.7</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10098018</v>
      </c>
      <c r="S36" s="629"/>
      <c r="T36" s="629"/>
      <c r="U36" s="629"/>
      <c r="V36" s="629"/>
      <c r="W36" s="629"/>
      <c r="X36" s="629"/>
      <c r="Y36" s="632"/>
      <c r="Z36" s="633">
        <v>100</v>
      </c>
      <c r="AA36" s="633"/>
      <c r="AB36" s="633"/>
      <c r="AC36" s="633"/>
      <c r="AD36" s="634">
        <v>6238691</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1001209</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173270</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1215209</v>
      </c>
      <c r="CS36" s="589"/>
      <c r="CT36" s="589"/>
      <c r="CU36" s="589"/>
      <c r="CV36" s="589"/>
      <c r="CW36" s="589"/>
      <c r="CX36" s="589"/>
      <c r="CY36" s="590"/>
      <c r="CZ36" s="591">
        <v>12.6</v>
      </c>
      <c r="DA36" s="609"/>
      <c r="DB36" s="609"/>
      <c r="DC36" s="610"/>
      <c r="DD36" s="594">
        <v>1072028</v>
      </c>
      <c r="DE36" s="589"/>
      <c r="DF36" s="589"/>
      <c r="DG36" s="589"/>
      <c r="DH36" s="589"/>
      <c r="DI36" s="589"/>
      <c r="DJ36" s="589"/>
      <c r="DK36" s="590"/>
      <c r="DL36" s="594">
        <v>1054987</v>
      </c>
      <c r="DM36" s="589"/>
      <c r="DN36" s="589"/>
      <c r="DO36" s="589"/>
      <c r="DP36" s="589"/>
      <c r="DQ36" s="589"/>
      <c r="DR36" s="589"/>
      <c r="DS36" s="589"/>
      <c r="DT36" s="589"/>
      <c r="DU36" s="589"/>
      <c r="DV36" s="590"/>
      <c r="DW36" s="611">
        <v>15.4</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5000</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4556</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920801</v>
      </c>
      <c r="CS37" s="607"/>
      <c r="CT37" s="607"/>
      <c r="CU37" s="607"/>
      <c r="CV37" s="607"/>
      <c r="CW37" s="607"/>
      <c r="CX37" s="607"/>
      <c r="CY37" s="608"/>
      <c r="CZ37" s="591">
        <v>9.6</v>
      </c>
      <c r="DA37" s="609"/>
      <c r="DB37" s="609"/>
      <c r="DC37" s="610"/>
      <c r="DD37" s="594">
        <v>863254</v>
      </c>
      <c r="DE37" s="607"/>
      <c r="DF37" s="607"/>
      <c r="DG37" s="607"/>
      <c r="DH37" s="607"/>
      <c r="DI37" s="607"/>
      <c r="DJ37" s="607"/>
      <c r="DK37" s="608"/>
      <c r="DL37" s="594">
        <v>863254</v>
      </c>
      <c r="DM37" s="607"/>
      <c r="DN37" s="607"/>
      <c r="DO37" s="607"/>
      <c r="DP37" s="607"/>
      <c r="DQ37" s="607"/>
      <c r="DR37" s="607"/>
      <c r="DS37" s="607"/>
      <c r="DT37" s="607"/>
      <c r="DU37" s="607"/>
      <c r="DV37" s="608"/>
      <c r="DW37" s="611">
        <v>12.6</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220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7921</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1748123</v>
      </c>
      <c r="CS38" s="589"/>
      <c r="CT38" s="589"/>
      <c r="CU38" s="589"/>
      <c r="CV38" s="589"/>
      <c r="CW38" s="589"/>
      <c r="CX38" s="589"/>
      <c r="CY38" s="590"/>
      <c r="CZ38" s="591">
        <v>18.2</v>
      </c>
      <c r="DA38" s="609"/>
      <c r="DB38" s="609"/>
      <c r="DC38" s="610"/>
      <c r="DD38" s="594">
        <v>1618067</v>
      </c>
      <c r="DE38" s="589"/>
      <c r="DF38" s="589"/>
      <c r="DG38" s="589"/>
      <c r="DH38" s="589"/>
      <c r="DI38" s="589"/>
      <c r="DJ38" s="589"/>
      <c r="DK38" s="590"/>
      <c r="DL38" s="594">
        <v>1209355</v>
      </c>
      <c r="DM38" s="589"/>
      <c r="DN38" s="589"/>
      <c r="DO38" s="589"/>
      <c r="DP38" s="589"/>
      <c r="DQ38" s="589"/>
      <c r="DR38" s="589"/>
      <c r="DS38" s="589"/>
      <c r="DT38" s="589"/>
      <c r="DU38" s="589"/>
      <c r="DV38" s="590"/>
      <c r="DW38" s="611">
        <v>17.7</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215784</v>
      </c>
      <c r="CS39" s="607"/>
      <c r="CT39" s="607"/>
      <c r="CU39" s="607"/>
      <c r="CV39" s="607"/>
      <c r="CW39" s="607"/>
      <c r="CX39" s="607"/>
      <c r="CY39" s="608"/>
      <c r="CZ39" s="591">
        <v>2.2000000000000002</v>
      </c>
      <c r="DA39" s="609"/>
      <c r="DB39" s="609"/>
      <c r="DC39" s="610"/>
      <c r="DD39" s="594">
        <v>208193</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187550</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89</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34200</v>
      </c>
      <c r="CS40" s="589"/>
      <c r="CT40" s="589"/>
      <c r="CU40" s="589"/>
      <c r="CV40" s="589"/>
      <c r="CW40" s="589"/>
      <c r="CX40" s="589"/>
      <c r="CY40" s="590"/>
      <c r="CZ40" s="591">
        <v>0.4</v>
      </c>
      <c r="DA40" s="609"/>
      <c r="DB40" s="609"/>
      <c r="DC40" s="610"/>
      <c r="DD40" s="594" t="s">
        <v>220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559364</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283</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771560</v>
      </c>
      <c r="CS42" s="589"/>
      <c r="CT42" s="589"/>
      <c r="CU42" s="589"/>
      <c r="CV42" s="589"/>
      <c r="CW42" s="589"/>
      <c r="CX42" s="589"/>
      <c r="CY42" s="590"/>
      <c r="CZ42" s="591">
        <v>8</v>
      </c>
      <c r="DA42" s="592"/>
      <c r="DB42" s="592"/>
      <c r="DC42" s="593"/>
      <c r="DD42" s="594">
        <v>152728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t="s">
        <v>220</v>
      </c>
      <c r="CS43" s="607"/>
      <c r="CT43" s="607"/>
      <c r="CU43" s="607"/>
      <c r="CV43" s="607"/>
      <c r="CW43" s="607"/>
      <c r="CX43" s="607"/>
      <c r="CY43" s="608"/>
      <c r="CZ43" s="591" t="s">
        <v>220</v>
      </c>
      <c r="DA43" s="609"/>
      <c r="DB43" s="609"/>
      <c r="DC43" s="610"/>
      <c r="DD43" s="594" t="s">
        <v>220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771560</v>
      </c>
      <c r="CS44" s="589"/>
      <c r="CT44" s="589"/>
      <c r="CU44" s="589"/>
      <c r="CV44" s="589"/>
      <c r="CW44" s="589"/>
      <c r="CX44" s="589"/>
      <c r="CY44" s="590"/>
      <c r="CZ44" s="591">
        <v>8</v>
      </c>
      <c r="DA44" s="592"/>
      <c r="DB44" s="592"/>
      <c r="DC44" s="593"/>
      <c r="DD44" s="594">
        <v>152728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187417</v>
      </c>
      <c r="CS45" s="607"/>
      <c r="CT45" s="607"/>
      <c r="CU45" s="607"/>
      <c r="CV45" s="607"/>
      <c r="CW45" s="607"/>
      <c r="CX45" s="607"/>
      <c r="CY45" s="608"/>
      <c r="CZ45" s="591">
        <v>1.9</v>
      </c>
      <c r="DA45" s="609"/>
      <c r="DB45" s="609"/>
      <c r="DC45" s="610"/>
      <c r="DD45" s="594">
        <v>29917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571823</v>
      </c>
      <c r="CS46" s="589"/>
      <c r="CT46" s="589"/>
      <c r="CU46" s="589"/>
      <c r="CV46" s="589"/>
      <c r="CW46" s="589"/>
      <c r="CX46" s="589"/>
      <c r="CY46" s="590"/>
      <c r="CZ46" s="591">
        <v>5.9</v>
      </c>
      <c r="DA46" s="592"/>
      <c r="DB46" s="592"/>
      <c r="DC46" s="593"/>
      <c r="DD46" s="594">
        <v>118991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t="s">
        <v>220</v>
      </c>
      <c r="CS47" s="607"/>
      <c r="CT47" s="607"/>
      <c r="CU47" s="607"/>
      <c r="CV47" s="607"/>
      <c r="CW47" s="607"/>
      <c r="CX47" s="607"/>
      <c r="CY47" s="608"/>
      <c r="CZ47" s="591" t="s">
        <v>220</v>
      </c>
      <c r="DA47" s="609"/>
      <c r="DB47" s="609"/>
      <c r="DC47" s="610"/>
      <c r="DD47" s="594" t="s">
        <v>220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9612766</v>
      </c>
      <c r="CS49" s="573"/>
      <c r="CT49" s="573"/>
      <c r="CU49" s="573"/>
      <c r="CV49" s="573"/>
      <c r="CW49" s="573"/>
      <c r="CX49" s="573"/>
      <c r="CY49" s="574"/>
      <c r="CZ49" s="575">
        <v>100</v>
      </c>
      <c r="DA49" s="576"/>
      <c r="DB49" s="576"/>
      <c r="DC49" s="577"/>
      <c r="DD49" s="578">
        <v>6775460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AK7" sqref="AK7:AO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10089</v>
      </c>
      <c r="R7" s="1101"/>
      <c r="S7" s="1101"/>
      <c r="T7" s="1101"/>
      <c r="U7" s="1101"/>
      <c r="V7" s="1101">
        <v>9607</v>
      </c>
      <c r="W7" s="1101"/>
      <c r="X7" s="1101"/>
      <c r="Y7" s="1101"/>
      <c r="Z7" s="1101"/>
      <c r="AA7" s="1101">
        <v>482</v>
      </c>
      <c r="AB7" s="1101"/>
      <c r="AC7" s="1101"/>
      <c r="AD7" s="1101"/>
      <c r="AE7" s="1102"/>
      <c r="AF7" s="1103">
        <v>354</v>
      </c>
      <c r="AG7" s="1104"/>
      <c r="AH7" s="1104"/>
      <c r="AI7" s="1104"/>
      <c r="AJ7" s="1105"/>
      <c r="AK7" s="1087">
        <v>150</v>
      </c>
      <c r="AL7" s="1088"/>
      <c r="AM7" s="1088"/>
      <c r="AN7" s="1088"/>
      <c r="AO7" s="1088"/>
      <c r="AP7" s="1088">
        <v>8941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539</v>
      </c>
      <c r="BT7" s="1092"/>
      <c r="BU7" s="1092"/>
      <c r="BV7" s="1092"/>
      <c r="BW7" s="1092"/>
      <c r="BX7" s="1092"/>
      <c r="BY7" s="1092"/>
      <c r="BZ7" s="1092"/>
      <c r="CA7" s="1092"/>
      <c r="CB7" s="1092"/>
      <c r="CC7" s="1092"/>
      <c r="CD7" s="1092"/>
      <c r="CE7" s="1092"/>
      <c r="CF7" s="1092"/>
      <c r="CG7" s="1093"/>
      <c r="CH7" s="1084">
        <v>0</v>
      </c>
      <c r="CI7" s="1085"/>
      <c r="CJ7" s="1085"/>
      <c r="CK7" s="1085"/>
      <c r="CL7" s="1086"/>
      <c r="CM7" s="1084"/>
      <c r="CN7" s="1085"/>
      <c r="CO7" s="1085"/>
      <c r="CP7" s="1085"/>
      <c r="CQ7" s="1086"/>
      <c r="CR7" s="1084">
        <v>2</v>
      </c>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t="s">
        <v>364</v>
      </c>
      <c r="C8" s="1028"/>
      <c r="D8" s="1028"/>
      <c r="E8" s="1028"/>
      <c r="F8" s="1028"/>
      <c r="G8" s="1028"/>
      <c r="H8" s="1028"/>
      <c r="I8" s="1028"/>
      <c r="J8" s="1028"/>
      <c r="K8" s="1028"/>
      <c r="L8" s="1028"/>
      <c r="M8" s="1028"/>
      <c r="N8" s="1028"/>
      <c r="O8" s="1028"/>
      <c r="P8" s="1029"/>
      <c r="Q8" s="1039">
        <v>20</v>
      </c>
      <c r="R8" s="1040"/>
      <c r="S8" s="1040"/>
      <c r="T8" s="1040"/>
      <c r="U8" s="1040"/>
      <c r="V8" s="1040">
        <v>17</v>
      </c>
      <c r="W8" s="1040"/>
      <c r="X8" s="1040"/>
      <c r="Y8" s="1040"/>
      <c r="Z8" s="1040"/>
      <c r="AA8" s="1040">
        <v>3</v>
      </c>
      <c r="AB8" s="1040"/>
      <c r="AC8" s="1040"/>
      <c r="AD8" s="1040"/>
      <c r="AE8" s="1041"/>
      <c r="AF8" s="1033">
        <v>3</v>
      </c>
      <c r="AG8" s="1034"/>
      <c r="AH8" s="1034"/>
      <c r="AI8" s="1034"/>
      <c r="AJ8" s="1035"/>
      <c r="AK8" s="1082">
        <v>0</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357</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3519</v>
      </c>
      <c r="R28" s="1050"/>
      <c r="S28" s="1050"/>
      <c r="T28" s="1050"/>
      <c r="U28" s="1050"/>
      <c r="V28" s="1050">
        <v>3317</v>
      </c>
      <c r="W28" s="1050"/>
      <c r="X28" s="1050"/>
      <c r="Y28" s="1050"/>
      <c r="Z28" s="1050"/>
      <c r="AA28" s="1050">
        <v>202</v>
      </c>
      <c r="AB28" s="1050"/>
      <c r="AC28" s="1050"/>
      <c r="AD28" s="1050"/>
      <c r="AE28" s="1051"/>
      <c r="AF28" s="1052">
        <v>202</v>
      </c>
      <c r="AG28" s="1050"/>
      <c r="AH28" s="1050"/>
      <c r="AI28" s="1050"/>
      <c r="AJ28" s="1053"/>
      <c r="AK28" s="1054">
        <v>188</v>
      </c>
      <c r="AL28" s="1042"/>
      <c r="AM28" s="1042"/>
      <c r="AN28" s="1042"/>
      <c r="AO28" s="1042"/>
      <c r="AP28" s="1042" t="s">
        <v>540</v>
      </c>
      <c r="AQ28" s="1042"/>
      <c r="AR28" s="1042"/>
      <c r="AS28" s="1042"/>
      <c r="AT28" s="1042"/>
      <c r="AU28" s="1042">
        <v>188</v>
      </c>
      <c r="AV28" s="1042"/>
      <c r="AW28" s="1042"/>
      <c r="AX28" s="1042"/>
      <c r="AY28" s="1042"/>
      <c r="AZ28" s="1043" t="s">
        <v>540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379</v>
      </c>
      <c r="C29" s="1028"/>
      <c r="D29" s="1028"/>
      <c r="E29" s="1028"/>
      <c r="F29" s="1028"/>
      <c r="G29" s="1028"/>
      <c r="H29" s="1028"/>
      <c r="I29" s="1028"/>
      <c r="J29" s="1028"/>
      <c r="K29" s="1028"/>
      <c r="L29" s="1028"/>
      <c r="M29" s="1028"/>
      <c r="N29" s="1028"/>
      <c r="O29" s="1028"/>
      <c r="P29" s="1029"/>
      <c r="Q29" s="1039">
        <v>1990</v>
      </c>
      <c r="R29" s="1040"/>
      <c r="S29" s="1040"/>
      <c r="T29" s="1040"/>
      <c r="U29" s="1040"/>
      <c r="V29" s="1040">
        <v>1957</v>
      </c>
      <c r="W29" s="1040"/>
      <c r="X29" s="1040"/>
      <c r="Y29" s="1040"/>
      <c r="Z29" s="1040"/>
      <c r="AA29" s="1040">
        <v>33</v>
      </c>
      <c r="AB29" s="1040"/>
      <c r="AC29" s="1040"/>
      <c r="AD29" s="1040"/>
      <c r="AE29" s="1041"/>
      <c r="AF29" s="1033">
        <v>33</v>
      </c>
      <c r="AG29" s="1034"/>
      <c r="AH29" s="1034"/>
      <c r="AI29" s="1034"/>
      <c r="AJ29" s="1035"/>
      <c r="AK29" s="976">
        <v>311</v>
      </c>
      <c r="AL29" s="967"/>
      <c r="AM29" s="967"/>
      <c r="AN29" s="967"/>
      <c r="AO29" s="967"/>
      <c r="AP29" s="967" t="s">
        <v>542</v>
      </c>
      <c r="AQ29" s="967"/>
      <c r="AR29" s="967"/>
      <c r="AS29" s="967"/>
      <c r="AT29" s="967"/>
      <c r="AU29" s="967">
        <v>275</v>
      </c>
      <c r="AV29" s="967"/>
      <c r="AW29" s="967"/>
      <c r="AX29" s="967"/>
      <c r="AY29" s="967"/>
      <c r="AZ29" s="1038" t="s">
        <v>540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380</v>
      </c>
      <c r="C30" s="1028"/>
      <c r="D30" s="1028"/>
      <c r="E30" s="1028"/>
      <c r="F30" s="1028"/>
      <c r="G30" s="1028"/>
      <c r="H30" s="1028"/>
      <c r="I30" s="1028"/>
      <c r="J30" s="1028"/>
      <c r="K30" s="1028"/>
      <c r="L30" s="1028"/>
      <c r="M30" s="1028"/>
      <c r="N30" s="1028"/>
      <c r="O30" s="1028"/>
      <c r="P30" s="1029"/>
      <c r="Q30" s="1039">
        <v>325</v>
      </c>
      <c r="R30" s="1040"/>
      <c r="S30" s="1040"/>
      <c r="T30" s="1040"/>
      <c r="U30" s="1040"/>
      <c r="V30" s="1040">
        <v>317</v>
      </c>
      <c r="W30" s="1040"/>
      <c r="X30" s="1040"/>
      <c r="Y30" s="1040"/>
      <c r="Z30" s="1040"/>
      <c r="AA30" s="1040">
        <v>7</v>
      </c>
      <c r="AB30" s="1040"/>
      <c r="AC30" s="1040"/>
      <c r="AD30" s="1040"/>
      <c r="AE30" s="1041"/>
      <c r="AF30" s="1033">
        <v>7</v>
      </c>
      <c r="AG30" s="1034"/>
      <c r="AH30" s="1034"/>
      <c r="AI30" s="1034"/>
      <c r="AJ30" s="1035"/>
      <c r="AK30" s="976">
        <v>64</v>
      </c>
      <c r="AL30" s="967"/>
      <c r="AM30" s="967"/>
      <c r="AN30" s="967"/>
      <c r="AO30" s="967"/>
      <c r="AP30" s="967" t="s">
        <v>540</v>
      </c>
      <c r="AQ30" s="967"/>
      <c r="AR30" s="967"/>
      <c r="AS30" s="967"/>
      <c r="AT30" s="967"/>
      <c r="AU30" s="967">
        <v>64</v>
      </c>
      <c r="AV30" s="967"/>
      <c r="AW30" s="967"/>
      <c r="AX30" s="967"/>
      <c r="AY30" s="967"/>
      <c r="AZ30" s="1038" t="s">
        <v>540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381</v>
      </c>
      <c r="C31" s="1028"/>
      <c r="D31" s="1028"/>
      <c r="E31" s="1028"/>
      <c r="F31" s="1028"/>
      <c r="G31" s="1028"/>
      <c r="H31" s="1028"/>
      <c r="I31" s="1028"/>
      <c r="J31" s="1028"/>
      <c r="K31" s="1028"/>
      <c r="L31" s="1028"/>
      <c r="M31" s="1028"/>
      <c r="N31" s="1028"/>
      <c r="O31" s="1028"/>
      <c r="P31" s="1029"/>
      <c r="Q31" s="1039">
        <v>18</v>
      </c>
      <c r="R31" s="1040"/>
      <c r="S31" s="1040"/>
      <c r="T31" s="1040"/>
      <c r="U31" s="1040"/>
      <c r="V31" s="1040">
        <v>16</v>
      </c>
      <c r="W31" s="1040"/>
      <c r="X31" s="1040"/>
      <c r="Y31" s="1040"/>
      <c r="Z31" s="1040"/>
      <c r="AA31" s="1040">
        <v>2</v>
      </c>
      <c r="AB31" s="1040"/>
      <c r="AC31" s="1040"/>
      <c r="AD31" s="1040"/>
      <c r="AE31" s="1041"/>
      <c r="AF31" s="1033">
        <v>2</v>
      </c>
      <c r="AG31" s="1034"/>
      <c r="AH31" s="1034"/>
      <c r="AI31" s="1034"/>
      <c r="AJ31" s="1035"/>
      <c r="AK31" s="976">
        <v>8</v>
      </c>
      <c r="AL31" s="967"/>
      <c r="AM31" s="967"/>
      <c r="AN31" s="967"/>
      <c r="AO31" s="967"/>
      <c r="AP31" s="967" t="s">
        <v>542</v>
      </c>
      <c r="AQ31" s="967"/>
      <c r="AR31" s="967"/>
      <c r="AS31" s="967"/>
      <c r="AT31" s="967"/>
      <c r="AU31" s="967">
        <v>8</v>
      </c>
      <c r="AV31" s="967"/>
      <c r="AW31" s="967"/>
      <c r="AX31" s="967"/>
      <c r="AY31" s="967"/>
      <c r="AZ31" s="1038" t="s">
        <v>541</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382</v>
      </c>
      <c r="C32" s="1028"/>
      <c r="D32" s="1028"/>
      <c r="E32" s="1028"/>
      <c r="F32" s="1028"/>
      <c r="G32" s="1028"/>
      <c r="H32" s="1028"/>
      <c r="I32" s="1028"/>
      <c r="J32" s="1028"/>
      <c r="K32" s="1028"/>
      <c r="L32" s="1028"/>
      <c r="M32" s="1028"/>
      <c r="N32" s="1028"/>
      <c r="O32" s="1028"/>
      <c r="P32" s="1029"/>
      <c r="Q32" s="1039">
        <v>530</v>
      </c>
      <c r="R32" s="1040"/>
      <c r="S32" s="1040"/>
      <c r="T32" s="1040"/>
      <c r="U32" s="1040"/>
      <c r="V32" s="1040">
        <v>559</v>
      </c>
      <c r="W32" s="1040"/>
      <c r="X32" s="1040"/>
      <c r="Y32" s="1040"/>
      <c r="Z32" s="1040"/>
      <c r="AA32" s="1040">
        <v>-29</v>
      </c>
      <c r="AB32" s="1040"/>
      <c r="AC32" s="1040"/>
      <c r="AD32" s="1040"/>
      <c r="AE32" s="1041"/>
      <c r="AF32" s="1033">
        <v>864</v>
      </c>
      <c r="AG32" s="1034"/>
      <c r="AH32" s="1034"/>
      <c r="AI32" s="1034"/>
      <c r="AJ32" s="1035"/>
      <c r="AK32" s="976">
        <v>5</v>
      </c>
      <c r="AL32" s="967"/>
      <c r="AM32" s="967"/>
      <c r="AN32" s="967"/>
      <c r="AO32" s="967"/>
      <c r="AP32" s="967">
        <v>899</v>
      </c>
      <c r="AQ32" s="967"/>
      <c r="AR32" s="967"/>
      <c r="AS32" s="967"/>
      <c r="AT32" s="967"/>
      <c r="AU32" s="967">
        <v>5</v>
      </c>
      <c r="AV32" s="967"/>
      <c r="AW32" s="967"/>
      <c r="AX32" s="967"/>
      <c r="AY32" s="967"/>
      <c r="AZ32" s="1038" t="s">
        <v>542</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384</v>
      </c>
      <c r="C33" s="1028"/>
      <c r="D33" s="1028"/>
      <c r="E33" s="1028"/>
      <c r="F33" s="1028"/>
      <c r="G33" s="1028"/>
      <c r="H33" s="1028"/>
      <c r="I33" s="1028"/>
      <c r="J33" s="1028"/>
      <c r="K33" s="1028"/>
      <c r="L33" s="1028"/>
      <c r="M33" s="1028"/>
      <c r="N33" s="1028"/>
      <c r="O33" s="1028"/>
      <c r="P33" s="1029"/>
      <c r="Q33" s="1039">
        <v>1731</v>
      </c>
      <c r="R33" s="1040"/>
      <c r="S33" s="1040"/>
      <c r="T33" s="1040"/>
      <c r="U33" s="1040"/>
      <c r="V33" s="1040">
        <v>1704</v>
      </c>
      <c r="W33" s="1040"/>
      <c r="X33" s="1040"/>
      <c r="Y33" s="1040"/>
      <c r="Z33" s="1040"/>
      <c r="AA33" s="1040">
        <v>27</v>
      </c>
      <c r="AB33" s="1040"/>
      <c r="AC33" s="1040"/>
      <c r="AD33" s="1040"/>
      <c r="AE33" s="1041"/>
      <c r="AF33" s="1033" t="s">
        <v>110</v>
      </c>
      <c r="AG33" s="1034"/>
      <c r="AH33" s="1034"/>
      <c r="AI33" s="1034"/>
      <c r="AJ33" s="1035"/>
      <c r="AK33" s="976">
        <v>1001</v>
      </c>
      <c r="AL33" s="967"/>
      <c r="AM33" s="967"/>
      <c r="AN33" s="967"/>
      <c r="AO33" s="967"/>
      <c r="AP33" s="967">
        <v>13682</v>
      </c>
      <c r="AQ33" s="967"/>
      <c r="AR33" s="967"/>
      <c r="AS33" s="967"/>
      <c r="AT33" s="967"/>
      <c r="AU33" s="967">
        <v>1001</v>
      </c>
      <c r="AV33" s="967"/>
      <c r="AW33" s="967"/>
      <c r="AX33" s="967"/>
      <c r="AY33" s="967"/>
      <c r="AZ33" s="1038" t="s">
        <v>540</v>
      </c>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386</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1108</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389</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390</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530</v>
      </c>
      <c r="C68" s="982"/>
      <c r="D68" s="982"/>
      <c r="E68" s="982"/>
      <c r="F68" s="982"/>
      <c r="G68" s="982"/>
      <c r="H68" s="982"/>
      <c r="I68" s="982"/>
      <c r="J68" s="982"/>
      <c r="K68" s="982"/>
      <c r="L68" s="982"/>
      <c r="M68" s="982"/>
      <c r="N68" s="982"/>
      <c r="O68" s="982"/>
      <c r="P68" s="983"/>
      <c r="Q68" s="984">
        <v>16951</v>
      </c>
      <c r="R68" s="978"/>
      <c r="S68" s="978"/>
      <c r="T68" s="978"/>
      <c r="U68" s="978"/>
      <c r="V68" s="978">
        <v>15098</v>
      </c>
      <c r="W68" s="978"/>
      <c r="X68" s="978"/>
      <c r="Y68" s="978"/>
      <c r="Z68" s="978"/>
      <c r="AA68" s="978">
        <v>1853</v>
      </c>
      <c r="AB68" s="978"/>
      <c r="AC68" s="978"/>
      <c r="AD68" s="978"/>
      <c r="AE68" s="978"/>
      <c r="AF68" s="978">
        <v>1853</v>
      </c>
      <c r="AG68" s="978"/>
      <c r="AH68" s="978"/>
      <c r="AI68" s="978"/>
      <c r="AJ68" s="978"/>
      <c r="AK68" s="978" t="s">
        <v>540</v>
      </c>
      <c r="AL68" s="978"/>
      <c r="AM68" s="978"/>
      <c r="AN68" s="978"/>
      <c r="AO68" s="978"/>
      <c r="AP68" s="978"/>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531</v>
      </c>
      <c r="C69" s="971"/>
      <c r="D69" s="971"/>
      <c r="E69" s="971"/>
      <c r="F69" s="971"/>
      <c r="G69" s="971"/>
      <c r="H69" s="971"/>
      <c r="I69" s="971"/>
      <c r="J69" s="971"/>
      <c r="K69" s="971"/>
      <c r="L69" s="971"/>
      <c r="M69" s="971"/>
      <c r="N69" s="971"/>
      <c r="O69" s="971"/>
      <c r="P69" s="972"/>
      <c r="Q69" s="973">
        <v>17</v>
      </c>
      <c r="R69" s="967"/>
      <c r="S69" s="967"/>
      <c r="T69" s="967"/>
      <c r="U69" s="967"/>
      <c r="V69" s="967">
        <v>16</v>
      </c>
      <c r="W69" s="967"/>
      <c r="X69" s="967"/>
      <c r="Y69" s="967"/>
      <c r="Z69" s="967"/>
      <c r="AA69" s="967">
        <v>1</v>
      </c>
      <c r="AB69" s="967"/>
      <c r="AC69" s="967"/>
      <c r="AD69" s="967"/>
      <c r="AE69" s="967"/>
      <c r="AF69" s="967">
        <v>1</v>
      </c>
      <c r="AG69" s="967"/>
      <c r="AH69" s="967"/>
      <c r="AI69" s="967"/>
      <c r="AJ69" s="967"/>
      <c r="AK69" s="967" t="s">
        <v>540</v>
      </c>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532</v>
      </c>
      <c r="C70" s="971"/>
      <c r="D70" s="971"/>
      <c r="E70" s="971"/>
      <c r="F70" s="971"/>
      <c r="G70" s="971"/>
      <c r="H70" s="971"/>
      <c r="I70" s="971"/>
      <c r="J70" s="971"/>
      <c r="K70" s="971"/>
      <c r="L70" s="971"/>
      <c r="M70" s="971"/>
      <c r="N70" s="971"/>
      <c r="O70" s="971"/>
      <c r="P70" s="972"/>
      <c r="Q70" s="973">
        <v>125</v>
      </c>
      <c r="R70" s="967"/>
      <c r="S70" s="967"/>
      <c r="T70" s="967"/>
      <c r="U70" s="967"/>
      <c r="V70" s="967">
        <v>124</v>
      </c>
      <c r="W70" s="967"/>
      <c r="X70" s="967"/>
      <c r="Y70" s="967"/>
      <c r="Z70" s="967"/>
      <c r="AA70" s="967">
        <v>1</v>
      </c>
      <c r="AB70" s="967"/>
      <c r="AC70" s="967"/>
      <c r="AD70" s="967"/>
      <c r="AE70" s="967"/>
      <c r="AF70" s="967">
        <v>1</v>
      </c>
      <c r="AG70" s="967"/>
      <c r="AH70" s="967"/>
      <c r="AI70" s="967"/>
      <c r="AJ70" s="967"/>
      <c r="AK70" s="967">
        <v>8</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533</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534</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535</v>
      </c>
      <c r="C73" s="971"/>
      <c r="D73" s="971"/>
      <c r="E73" s="971"/>
      <c r="F73" s="971"/>
      <c r="G73" s="971"/>
      <c r="H73" s="971"/>
      <c r="I73" s="971"/>
      <c r="J73" s="971"/>
      <c r="K73" s="971"/>
      <c r="L73" s="971"/>
      <c r="M73" s="971"/>
      <c r="N73" s="971"/>
      <c r="O73" s="971"/>
      <c r="P73" s="972"/>
      <c r="Q73" s="973">
        <v>1932</v>
      </c>
      <c r="R73" s="967"/>
      <c r="S73" s="967"/>
      <c r="T73" s="967"/>
      <c r="U73" s="967"/>
      <c r="V73" s="967">
        <v>1858</v>
      </c>
      <c r="W73" s="967"/>
      <c r="X73" s="967"/>
      <c r="Y73" s="967"/>
      <c r="Z73" s="967"/>
      <c r="AA73" s="967">
        <v>74</v>
      </c>
      <c r="AB73" s="967"/>
      <c r="AC73" s="967"/>
      <c r="AD73" s="967"/>
      <c r="AE73" s="967"/>
      <c r="AF73" s="967">
        <v>74</v>
      </c>
      <c r="AG73" s="967"/>
      <c r="AH73" s="967"/>
      <c r="AI73" s="967"/>
      <c r="AJ73" s="967"/>
      <c r="AK73" s="967">
        <v>24</v>
      </c>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536</v>
      </c>
      <c r="C74" s="971"/>
      <c r="D74" s="971"/>
      <c r="E74" s="971"/>
      <c r="F74" s="971"/>
      <c r="G74" s="971"/>
      <c r="H74" s="971"/>
      <c r="I74" s="971"/>
      <c r="J74" s="971"/>
      <c r="K74" s="971"/>
      <c r="L74" s="971"/>
      <c r="M74" s="971"/>
      <c r="N74" s="971"/>
      <c r="O74" s="971"/>
      <c r="P74" s="972"/>
      <c r="Q74" s="973">
        <v>71</v>
      </c>
      <c r="R74" s="967"/>
      <c r="S74" s="967"/>
      <c r="T74" s="967"/>
      <c r="U74" s="967"/>
      <c r="V74" s="967">
        <v>55</v>
      </c>
      <c r="W74" s="967"/>
      <c r="X74" s="967"/>
      <c r="Y74" s="967"/>
      <c r="Z74" s="967"/>
      <c r="AA74" s="967">
        <v>16</v>
      </c>
      <c r="AB74" s="967"/>
      <c r="AC74" s="967"/>
      <c r="AD74" s="967"/>
      <c r="AE74" s="967"/>
      <c r="AF74" s="967">
        <v>16</v>
      </c>
      <c r="AG74" s="967"/>
      <c r="AH74" s="967"/>
      <c r="AI74" s="967"/>
      <c r="AJ74" s="967"/>
      <c r="AK74" s="967" t="s">
        <v>540</v>
      </c>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537</v>
      </c>
      <c r="C75" s="971"/>
      <c r="D75" s="971"/>
      <c r="E75" s="971"/>
      <c r="F75" s="971"/>
      <c r="G75" s="971"/>
      <c r="H75" s="971"/>
      <c r="I75" s="971"/>
      <c r="J75" s="971"/>
      <c r="K75" s="971"/>
      <c r="L75" s="971"/>
      <c r="M75" s="971"/>
      <c r="N75" s="971"/>
      <c r="O75" s="971"/>
      <c r="P75" s="972"/>
      <c r="Q75" s="974">
        <v>3724</v>
      </c>
      <c r="R75" s="975"/>
      <c r="S75" s="975"/>
      <c r="T75" s="975"/>
      <c r="U75" s="976"/>
      <c r="V75" s="977">
        <v>3665</v>
      </c>
      <c r="W75" s="975"/>
      <c r="X75" s="975"/>
      <c r="Y75" s="975"/>
      <c r="Z75" s="976"/>
      <c r="AA75" s="977">
        <v>59</v>
      </c>
      <c r="AB75" s="975"/>
      <c r="AC75" s="975"/>
      <c r="AD75" s="975"/>
      <c r="AE75" s="976"/>
      <c r="AF75" s="977">
        <v>59</v>
      </c>
      <c r="AG75" s="975"/>
      <c r="AH75" s="975"/>
      <c r="AI75" s="975"/>
      <c r="AJ75" s="976"/>
      <c r="AK75" s="977" t="s">
        <v>540</v>
      </c>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538</v>
      </c>
      <c r="C76" s="971"/>
      <c r="D76" s="971"/>
      <c r="E76" s="971"/>
      <c r="F76" s="971"/>
      <c r="G76" s="971"/>
      <c r="H76" s="971"/>
      <c r="I76" s="971"/>
      <c r="J76" s="971"/>
      <c r="K76" s="971"/>
      <c r="L76" s="971"/>
      <c r="M76" s="971"/>
      <c r="N76" s="971"/>
      <c r="O76" s="971"/>
      <c r="P76" s="972"/>
      <c r="Q76" s="974">
        <v>123</v>
      </c>
      <c r="R76" s="975"/>
      <c r="S76" s="975"/>
      <c r="T76" s="975"/>
      <c r="U76" s="976"/>
      <c r="V76" s="977">
        <v>123</v>
      </c>
      <c r="W76" s="975"/>
      <c r="X76" s="975"/>
      <c r="Y76" s="975"/>
      <c r="Z76" s="976"/>
      <c r="AA76" s="977">
        <v>0</v>
      </c>
      <c r="AB76" s="975"/>
      <c r="AC76" s="975"/>
      <c r="AD76" s="975"/>
      <c r="AE76" s="976"/>
      <c r="AF76" s="977">
        <v>0</v>
      </c>
      <c r="AG76" s="975"/>
      <c r="AH76" s="975"/>
      <c r="AI76" s="975"/>
      <c r="AJ76" s="976"/>
      <c r="AK76" s="977" t="s">
        <v>543</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286</v>
      </c>
      <c r="AG109" s="888"/>
      <c r="AH109" s="888"/>
      <c r="AI109" s="888"/>
      <c r="AJ109" s="889"/>
      <c r="AK109" s="890" t="s">
        <v>285</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286</v>
      </c>
      <c r="BW109" s="888"/>
      <c r="BX109" s="888"/>
      <c r="BY109" s="888"/>
      <c r="BZ109" s="889"/>
      <c r="CA109" s="890" t="s">
        <v>285</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286</v>
      </c>
      <c r="DM109" s="888"/>
      <c r="DN109" s="888"/>
      <c r="DO109" s="888"/>
      <c r="DP109" s="889"/>
      <c r="DQ109" s="890" t="s">
        <v>285</v>
      </c>
      <c r="DR109" s="888"/>
      <c r="DS109" s="888"/>
      <c r="DT109" s="888"/>
      <c r="DU109" s="889"/>
      <c r="DV109" s="890" t="s">
        <v>401</v>
      </c>
      <c r="DW109" s="888"/>
      <c r="DX109" s="888"/>
      <c r="DY109" s="888"/>
      <c r="DZ109" s="919"/>
    </row>
    <row r="110" spans="1:131" s="197" customFormat="1" ht="26.25" customHeight="1" x14ac:dyDescent="0.15">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994468</v>
      </c>
      <c r="AB110" s="873"/>
      <c r="AC110" s="873"/>
      <c r="AD110" s="873"/>
      <c r="AE110" s="874"/>
      <c r="AF110" s="875">
        <v>942459</v>
      </c>
      <c r="AG110" s="873"/>
      <c r="AH110" s="873"/>
      <c r="AI110" s="873"/>
      <c r="AJ110" s="874"/>
      <c r="AK110" s="875">
        <v>866646</v>
      </c>
      <c r="AL110" s="873"/>
      <c r="AM110" s="873"/>
      <c r="AN110" s="873"/>
      <c r="AO110" s="874"/>
      <c r="AP110" s="876">
        <v>15.5</v>
      </c>
      <c r="AQ110" s="877"/>
      <c r="AR110" s="877"/>
      <c r="AS110" s="877"/>
      <c r="AT110" s="878"/>
      <c r="AU110" s="920" t="s">
        <v>60</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8806874</v>
      </c>
      <c r="BR110" s="800"/>
      <c r="BS110" s="800"/>
      <c r="BT110" s="800"/>
      <c r="BU110" s="800"/>
      <c r="BV110" s="800">
        <v>8729962</v>
      </c>
      <c r="BW110" s="800"/>
      <c r="BX110" s="800"/>
      <c r="BY110" s="800"/>
      <c r="BZ110" s="800"/>
      <c r="CA110" s="800">
        <v>8941392</v>
      </c>
      <c r="CB110" s="800"/>
      <c r="CC110" s="800"/>
      <c r="CD110" s="800"/>
      <c r="CE110" s="800"/>
      <c r="CF110" s="861">
        <v>160.4</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408</v>
      </c>
      <c r="AB111" s="909"/>
      <c r="AC111" s="909"/>
      <c r="AD111" s="909"/>
      <c r="AE111" s="910"/>
      <c r="AF111" s="911" t="s">
        <v>408</v>
      </c>
      <c r="AG111" s="909"/>
      <c r="AH111" s="909"/>
      <c r="AI111" s="909"/>
      <c r="AJ111" s="910"/>
      <c r="AK111" s="911" t="s">
        <v>408</v>
      </c>
      <c r="AL111" s="909"/>
      <c r="AM111" s="909"/>
      <c r="AN111" s="909"/>
      <c r="AO111" s="910"/>
      <c r="AP111" s="912" t="s">
        <v>408</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5080</v>
      </c>
      <c r="BR111" s="771"/>
      <c r="BS111" s="771"/>
      <c r="BT111" s="771"/>
      <c r="BU111" s="771"/>
      <c r="BV111" s="771">
        <v>4022</v>
      </c>
      <c r="BW111" s="771"/>
      <c r="BX111" s="771"/>
      <c r="BY111" s="771"/>
      <c r="BZ111" s="771"/>
      <c r="CA111" s="771">
        <v>2984</v>
      </c>
      <c r="CB111" s="771"/>
      <c r="CC111" s="771"/>
      <c r="CD111" s="771"/>
      <c r="CE111" s="771"/>
      <c r="CF111" s="848">
        <v>0.1</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10789767</v>
      </c>
      <c r="BR112" s="771"/>
      <c r="BS112" s="771"/>
      <c r="BT112" s="771"/>
      <c r="BU112" s="771"/>
      <c r="BV112" s="771">
        <v>10198535</v>
      </c>
      <c r="BW112" s="771"/>
      <c r="BX112" s="771"/>
      <c r="BY112" s="771"/>
      <c r="BZ112" s="771"/>
      <c r="CA112" s="771">
        <v>9985819</v>
      </c>
      <c r="CB112" s="771"/>
      <c r="CC112" s="771"/>
      <c r="CD112" s="771"/>
      <c r="CE112" s="771"/>
      <c r="CF112" s="848">
        <v>179.2</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793253</v>
      </c>
      <c r="AB113" s="909"/>
      <c r="AC113" s="909"/>
      <c r="AD113" s="909"/>
      <c r="AE113" s="910"/>
      <c r="AF113" s="911">
        <v>807727</v>
      </c>
      <c r="AG113" s="909"/>
      <c r="AH113" s="909"/>
      <c r="AI113" s="909"/>
      <c r="AJ113" s="910"/>
      <c r="AK113" s="911">
        <v>829276</v>
      </c>
      <c r="AL113" s="909"/>
      <c r="AM113" s="909"/>
      <c r="AN113" s="909"/>
      <c r="AO113" s="910"/>
      <c r="AP113" s="912">
        <v>14.9</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314425</v>
      </c>
      <c r="BR113" s="771"/>
      <c r="BS113" s="771"/>
      <c r="BT113" s="771"/>
      <c r="BU113" s="771"/>
      <c r="BV113" s="771">
        <v>251043</v>
      </c>
      <c r="BW113" s="771"/>
      <c r="BX113" s="771"/>
      <c r="BY113" s="771"/>
      <c r="BZ113" s="771"/>
      <c r="CA113" s="771">
        <v>187049</v>
      </c>
      <c r="CB113" s="771"/>
      <c r="CC113" s="771"/>
      <c r="CD113" s="771"/>
      <c r="CE113" s="771"/>
      <c r="CF113" s="848">
        <v>3.4</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68088</v>
      </c>
      <c r="AB114" s="784"/>
      <c r="AC114" s="784"/>
      <c r="AD114" s="784"/>
      <c r="AE114" s="785"/>
      <c r="AF114" s="786">
        <v>66187</v>
      </c>
      <c r="AG114" s="784"/>
      <c r="AH114" s="784"/>
      <c r="AI114" s="784"/>
      <c r="AJ114" s="785"/>
      <c r="AK114" s="786">
        <v>66187</v>
      </c>
      <c r="AL114" s="784"/>
      <c r="AM114" s="784"/>
      <c r="AN114" s="784"/>
      <c r="AO114" s="785"/>
      <c r="AP114" s="754">
        <v>1.2</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1540822</v>
      </c>
      <c r="BR114" s="771"/>
      <c r="BS114" s="771"/>
      <c r="BT114" s="771"/>
      <c r="BU114" s="771"/>
      <c r="BV114" s="771">
        <v>1559982</v>
      </c>
      <c r="BW114" s="771"/>
      <c r="BX114" s="771"/>
      <c r="BY114" s="771"/>
      <c r="BZ114" s="771"/>
      <c r="CA114" s="771">
        <v>1425014</v>
      </c>
      <c r="CB114" s="771"/>
      <c r="CC114" s="771"/>
      <c r="CD114" s="771"/>
      <c r="CE114" s="771"/>
      <c r="CF114" s="848">
        <v>25.6</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2031</v>
      </c>
      <c r="AB115" s="909"/>
      <c r="AC115" s="909"/>
      <c r="AD115" s="909"/>
      <c r="AE115" s="910"/>
      <c r="AF115" s="911">
        <v>1005</v>
      </c>
      <c r="AG115" s="909"/>
      <c r="AH115" s="909"/>
      <c r="AI115" s="909"/>
      <c r="AJ115" s="910"/>
      <c r="AK115" s="911">
        <v>1038</v>
      </c>
      <c r="AL115" s="909"/>
      <c r="AM115" s="909"/>
      <c r="AN115" s="909"/>
      <c r="AO115" s="910"/>
      <c r="AP115" s="912">
        <v>0</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5080</v>
      </c>
      <c r="DH116" s="784"/>
      <c r="DI116" s="784"/>
      <c r="DJ116" s="784"/>
      <c r="DK116" s="785"/>
      <c r="DL116" s="786">
        <v>4022</v>
      </c>
      <c r="DM116" s="784"/>
      <c r="DN116" s="784"/>
      <c r="DO116" s="784"/>
      <c r="DP116" s="785"/>
      <c r="DQ116" s="786">
        <v>2984</v>
      </c>
      <c r="DR116" s="784"/>
      <c r="DS116" s="784"/>
      <c r="DT116" s="784"/>
      <c r="DU116" s="785"/>
      <c r="DV116" s="754">
        <v>0.1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1857840</v>
      </c>
      <c r="AB117" s="895"/>
      <c r="AC117" s="895"/>
      <c r="AD117" s="895"/>
      <c r="AE117" s="896"/>
      <c r="AF117" s="898">
        <v>1817378</v>
      </c>
      <c r="AG117" s="895"/>
      <c r="AH117" s="895"/>
      <c r="AI117" s="895"/>
      <c r="AJ117" s="896"/>
      <c r="AK117" s="898">
        <v>1763147</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286</v>
      </c>
      <c r="AG118" s="888"/>
      <c r="AH118" s="888"/>
      <c r="AI118" s="888"/>
      <c r="AJ118" s="889"/>
      <c r="AK118" s="890" t="s">
        <v>285</v>
      </c>
      <c r="AL118" s="888"/>
      <c r="AM118" s="888"/>
      <c r="AN118" s="888"/>
      <c r="AO118" s="889"/>
      <c r="AP118" s="891" t="s">
        <v>401</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430</v>
      </c>
      <c r="BP118" s="838"/>
      <c r="BQ118" s="857">
        <v>21456968</v>
      </c>
      <c r="BR118" s="858"/>
      <c r="BS118" s="858"/>
      <c r="BT118" s="858"/>
      <c r="BU118" s="858"/>
      <c r="BV118" s="858">
        <v>20743544</v>
      </c>
      <c r="BW118" s="858"/>
      <c r="BX118" s="858"/>
      <c r="BY118" s="858"/>
      <c r="BZ118" s="858"/>
      <c r="CA118" s="858">
        <v>20542258</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3185598</v>
      </c>
      <c r="BR119" s="800"/>
      <c r="BS119" s="800"/>
      <c r="BT119" s="800"/>
      <c r="BU119" s="800"/>
      <c r="BV119" s="800">
        <v>3686440</v>
      </c>
      <c r="BW119" s="800"/>
      <c r="BX119" s="800"/>
      <c r="BY119" s="800"/>
      <c r="BZ119" s="800"/>
      <c r="CA119" s="800">
        <v>3717093</v>
      </c>
      <c r="CB119" s="800"/>
      <c r="CC119" s="800"/>
      <c r="CD119" s="800"/>
      <c r="CE119" s="800"/>
      <c r="CF119" s="861">
        <v>66.7</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t="s">
        <v>110</v>
      </c>
      <c r="BR120" s="771"/>
      <c r="BS120" s="771"/>
      <c r="BT120" s="771"/>
      <c r="BU120" s="771"/>
      <c r="BV120" s="771" t="s">
        <v>110</v>
      </c>
      <c r="BW120" s="771"/>
      <c r="BX120" s="771"/>
      <c r="BY120" s="771"/>
      <c r="BZ120" s="771"/>
      <c r="CA120" s="771" t="s">
        <v>110</v>
      </c>
      <c r="CB120" s="771"/>
      <c r="CC120" s="771"/>
      <c r="CD120" s="771"/>
      <c r="CE120" s="771"/>
      <c r="CF120" s="848" t="s">
        <v>110</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10612915</v>
      </c>
      <c r="DH120" s="800"/>
      <c r="DI120" s="800"/>
      <c r="DJ120" s="800"/>
      <c r="DK120" s="800"/>
      <c r="DL120" s="800">
        <v>10122288</v>
      </c>
      <c r="DM120" s="800"/>
      <c r="DN120" s="800"/>
      <c r="DO120" s="800"/>
      <c r="DP120" s="800"/>
      <c r="DQ120" s="800">
        <v>9916602</v>
      </c>
      <c r="DR120" s="800"/>
      <c r="DS120" s="800"/>
      <c r="DT120" s="800"/>
      <c r="DU120" s="800"/>
      <c r="DV120" s="801">
        <v>177.9</v>
      </c>
      <c r="DW120" s="801"/>
      <c r="DX120" s="801"/>
      <c r="DY120" s="801"/>
      <c r="DZ120" s="802"/>
    </row>
    <row r="121" spans="1:130" s="197" customFormat="1" ht="26.25" customHeight="1" x14ac:dyDescent="0.15">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14799868</v>
      </c>
      <c r="BR121" s="858"/>
      <c r="BS121" s="858"/>
      <c r="BT121" s="858"/>
      <c r="BU121" s="858"/>
      <c r="BV121" s="858">
        <v>14595642</v>
      </c>
      <c r="BW121" s="858"/>
      <c r="BX121" s="858"/>
      <c r="BY121" s="858"/>
      <c r="BZ121" s="858"/>
      <c r="CA121" s="858">
        <v>14270166</v>
      </c>
      <c r="CB121" s="858"/>
      <c r="CC121" s="858"/>
      <c r="CD121" s="858"/>
      <c r="CE121" s="858"/>
      <c r="CF121" s="859">
        <v>256</v>
      </c>
      <c r="CG121" s="860"/>
      <c r="CH121" s="860"/>
      <c r="CI121" s="860"/>
      <c r="CJ121" s="860"/>
      <c r="CK121" s="851"/>
      <c r="CL121" s="812"/>
      <c r="CM121" s="812"/>
      <c r="CN121" s="812"/>
      <c r="CO121" s="813"/>
      <c r="CP121" s="828" t="s">
        <v>382</v>
      </c>
      <c r="CQ121" s="829"/>
      <c r="CR121" s="829"/>
      <c r="CS121" s="829"/>
      <c r="CT121" s="829"/>
      <c r="CU121" s="829"/>
      <c r="CV121" s="829"/>
      <c r="CW121" s="829"/>
      <c r="CX121" s="829"/>
      <c r="CY121" s="829"/>
      <c r="CZ121" s="829"/>
      <c r="DA121" s="829"/>
      <c r="DB121" s="829"/>
      <c r="DC121" s="829"/>
      <c r="DD121" s="829"/>
      <c r="DE121" s="829"/>
      <c r="DF121" s="830"/>
      <c r="DG121" s="770">
        <v>74680</v>
      </c>
      <c r="DH121" s="771"/>
      <c r="DI121" s="771"/>
      <c r="DJ121" s="771"/>
      <c r="DK121" s="771"/>
      <c r="DL121" s="771">
        <v>76247</v>
      </c>
      <c r="DM121" s="771"/>
      <c r="DN121" s="771"/>
      <c r="DO121" s="771"/>
      <c r="DP121" s="771"/>
      <c r="DQ121" s="771">
        <v>69217</v>
      </c>
      <c r="DR121" s="771"/>
      <c r="DS121" s="771"/>
      <c r="DT121" s="771"/>
      <c r="DU121" s="771"/>
      <c r="DV121" s="823">
        <v>1.2</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439</v>
      </c>
      <c r="BP122" s="838"/>
      <c r="BQ122" s="839">
        <v>17985466</v>
      </c>
      <c r="BR122" s="840"/>
      <c r="BS122" s="840"/>
      <c r="BT122" s="840"/>
      <c r="BU122" s="840"/>
      <c r="BV122" s="840">
        <v>18282082</v>
      </c>
      <c r="BW122" s="840"/>
      <c r="BX122" s="840"/>
      <c r="BY122" s="840"/>
      <c r="BZ122" s="840"/>
      <c r="CA122" s="840">
        <v>17987259</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2031</v>
      </c>
      <c r="AB123" s="784"/>
      <c r="AC123" s="784"/>
      <c r="AD123" s="784"/>
      <c r="AE123" s="785"/>
      <c r="AF123" s="786">
        <v>1005</v>
      </c>
      <c r="AG123" s="784"/>
      <c r="AH123" s="784"/>
      <c r="AI123" s="784"/>
      <c r="AJ123" s="785"/>
      <c r="AK123" s="786">
        <v>1038</v>
      </c>
      <c r="AL123" s="784"/>
      <c r="AM123" s="784"/>
      <c r="AN123" s="784"/>
      <c r="AO123" s="785"/>
      <c r="AP123" s="754">
        <v>0</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61.4</v>
      </c>
      <c r="BR123" s="832"/>
      <c r="BS123" s="832"/>
      <c r="BT123" s="832"/>
      <c r="BU123" s="832"/>
      <c r="BV123" s="832">
        <v>43.5</v>
      </c>
      <c r="BW123" s="832"/>
      <c r="BX123" s="832"/>
      <c r="BY123" s="832"/>
      <c r="BZ123" s="832"/>
      <c r="CA123" s="832">
        <v>45.8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v>102172</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450</v>
      </c>
      <c r="AY127" s="758"/>
      <c r="AZ127" s="758"/>
      <c r="BA127" s="758"/>
      <c r="BB127" s="758"/>
      <c r="BC127" s="758"/>
      <c r="BD127" s="758"/>
      <c r="BE127" s="759"/>
      <c r="BF127" s="760" t="s">
        <v>110</v>
      </c>
      <c r="BG127" s="761"/>
      <c r="BH127" s="761"/>
      <c r="BI127" s="761"/>
      <c r="BJ127" s="761"/>
      <c r="BK127" s="761"/>
      <c r="BL127" s="762"/>
      <c r="BM127" s="760">
        <v>14.12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t="s">
        <v>110</v>
      </c>
      <c r="AB128" s="724"/>
      <c r="AC128" s="724"/>
      <c r="AD128" s="724"/>
      <c r="AE128" s="725"/>
      <c r="AF128" s="726" t="s">
        <v>110</v>
      </c>
      <c r="AG128" s="724"/>
      <c r="AH128" s="724"/>
      <c r="AI128" s="724"/>
      <c r="AJ128" s="725"/>
      <c r="AK128" s="726" t="s">
        <v>110</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110</v>
      </c>
      <c r="BG128" s="791"/>
      <c r="BH128" s="791"/>
      <c r="BI128" s="791"/>
      <c r="BJ128" s="791"/>
      <c r="BK128" s="791"/>
      <c r="BL128" s="792"/>
      <c r="BM128" s="790">
        <v>19.12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6769930</v>
      </c>
      <c r="AB129" s="784"/>
      <c r="AC129" s="784"/>
      <c r="AD129" s="784"/>
      <c r="AE129" s="785"/>
      <c r="AF129" s="786">
        <v>6819258</v>
      </c>
      <c r="AG129" s="784"/>
      <c r="AH129" s="784"/>
      <c r="AI129" s="784"/>
      <c r="AJ129" s="785"/>
      <c r="AK129" s="786">
        <v>6800843</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11.4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1118542</v>
      </c>
      <c r="AB130" s="784"/>
      <c r="AC130" s="784"/>
      <c r="AD130" s="784"/>
      <c r="AE130" s="785"/>
      <c r="AF130" s="786">
        <v>1161099</v>
      </c>
      <c r="AG130" s="784"/>
      <c r="AH130" s="784"/>
      <c r="AI130" s="784"/>
      <c r="AJ130" s="785"/>
      <c r="AK130" s="786">
        <v>1227379</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45.8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5651388</v>
      </c>
      <c r="AB131" s="717"/>
      <c r="AC131" s="717"/>
      <c r="AD131" s="717"/>
      <c r="AE131" s="718"/>
      <c r="AF131" s="719">
        <v>5658159</v>
      </c>
      <c r="AG131" s="717"/>
      <c r="AH131" s="717"/>
      <c r="AI131" s="717"/>
      <c r="AJ131" s="718"/>
      <c r="AK131" s="719">
        <v>5573464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13.081706649999999</v>
      </c>
      <c r="AB132" s="740"/>
      <c r="AC132" s="740"/>
      <c r="AD132" s="740"/>
      <c r="AE132" s="741"/>
      <c r="AF132" s="742">
        <v>11.59880802</v>
      </c>
      <c r="AG132" s="740"/>
      <c r="AH132" s="740"/>
      <c r="AI132" s="740"/>
      <c r="AJ132" s="741"/>
      <c r="AK132" s="742">
        <v>9.6128368280000007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13</v>
      </c>
      <c r="AB133" s="749"/>
      <c r="AC133" s="749"/>
      <c r="AD133" s="749"/>
      <c r="AE133" s="750"/>
      <c r="AF133" s="748">
        <v>12.6</v>
      </c>
      <c r="AG133" s="749"/>
      <c r="AH133" s="749"/>
      <c r="AI133" s="749"/>
      <c r="AJ133" s="750"/>
      <c r="AK133" s="748">
        <v>11.4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9"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7"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B34"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9" t="s">
        <v>466</v>
      </c>
      <c r="L7" s="254"/>
      <c r="M7" s="255" t="s">
        <v>467</v>
      </c>
      <c r="N7" s="256"/>
    </row>
    <row r="8" spans="1:16" x14ac:dyDescent="0.15">
      <c r="A8" s="248"/>
      <c r="B8" s="244"/>
      <c r="C8" s="244"/>
      <c r="D8" s="244"/>
      <c r="E8" s="244"/>
      <c r="F8" s="244"/>
      <c r="G8" s="257"/>
      <c r="H8" s="258"/>
      <c r="I8" s="258"/>
      <c r="J8" s="259"/>
      <c r="K8" s="1120"/>
      <c r="L8" s="260" t="s">
        <v>468</v>
      </c>
      <c r="M8" s="261" t="s">
        <v>469</v>
      </c>
      <c r="N8" s="262" t="s">
        <v>470</v>
      </c>
    </row>
    <row r="9" spans="1:16" x14ac:dyDescent="0.15">
      <c r="A9" s="248"/>
      <c r="B9" s="244"/>
      <c r="C9" s="244"/>
      <c r="D9" s="244"/>
      <c r="E9" s="244"/>
      <c r="F9" s="244"/>
      <c r="G9" s="1133" t="s">
        <v>471</v>
      </c>
      <c r="H9" s="1134"/>
      <c r="I9" s="1134"/>
      <c r="J9" s="1135"/>
      <c r="K9" s="263">
        <v>1498662</v>
      </c>
      <c r="L9" s="264">
        <v>43395</v>
      </c>
      <c r="M9" s="265">
        <v>59313</v>
      </c>
      <c r="N9" s="266">
        <v>-26.8</v>
      </c>
    </row>
    <row r="10" spans="1:16" x14ac:dyDescent="0.15">
      <c r="A10" s="248"/>
      <c r="B10" s="244"/>
      <c r="C10" s="244"/>
      <c r="D10" s="244"/>
      <c r="E10" s="244"/>
      <c r="F10" s="244"/>
      <c r="G10" s="1133" t="s">
        <v>472</v>
      </c>
      <c r="H10" s="1134"/>
      <c r="I10" s="1134"/>
      <c r="J10" s="1135"/>
      <c r="K10" s="267">
        <v>177893</v>
      </c>
      <c r="L10" s="268">
        <v>5151</v>
      </c>
      <c r="M10" s="269">
        <v>5376</v>
      </c>
      <c r="N10" s="270">
        <v>-4.2</v>
      </c>
    </row>
    <row r="11" spans="1:16" ht="13.5" customHeight="1" x14ac:dyDescent="0.15">
      <c r="A11" s="248"/>
      <c r="B11" s="244"/>
      <c r="C11" s="244"/>
      <c r="D11" s="244"/>
      <c r="E11" s="244"/>
      <c r="F11" s="244"/>
      <c r="G11" s="1133" t="s">
        <v>473</v>
      </c>
      <c r="H11" s="1134"/>
      <c r="I11" s="1134"/>
      <c r="J11" s="1135"/>
      <c r="K11" s="267">
        <v>395464</v>
      </c>
      <c r="L11" s="268">
        <v>11451</v>
      </c>
      <c r="M11" s="269">
        <v>7786</v>
      </c>
      <c r="N11" s="270">
        <v>47.1</v>
      </c>
    </row>
    <row r="12" spans="1:16" ht="13.5" customHeight="1" x14ac:dyDescent="0.15">
      <c r="A12" s="248"/>
      <c r="B12" s="244"/>
      <c r="C12" s="244"/>
      <c r="D12" s="244"/>
      <c r="E12" s="244"/>
      <c r="F12" s="244"/>
      <c r="G12" s="1133" t="s">
        <v>474</v>
      </c>
      <c r="H12" s="1134"/>
      <c r="I12" s="1134"/>
      <c r="J12" s="1135"/>
      <c r="K12" s="267">
        <v>2528</v>
      </c>
      <c r="L12" s="268">
        <v>73</v>
      </c>
      <c r="M12" s="269">
        <v>131</v>
      </c>
      <c r="N12" s="270">
        <v>-44.3</v>
      </c>
    </row>
    <row r="13" spans="1:16" ht="13.5" customHeight="1" x14ac:dyDescent="0.15">
      <c r="A13" s="248"/>
      <c r="B13" s="244"/>
      <c r="C13" s="244"/>
      <c r="D13" s="244"/>
      <c r="E13" s="244"/>
      <c r="F13" s="244"/>
      <c r="G13" s="1133" t="s">
        <v>475</v>
      </c>
      <c r="H13" s="1134"/>
      <c r="I13" s="1134"/>
      <c r="J13" s="1135"/>
      <c r="K13" s="267" t="s">
        <v>476</v>
      </c>
      <c r="L13" s="268" t="s">
        <v>476</v>
      </c>
      <c r="M13" s="269">
        <v>5</v>
      </c>
      <c r="N13" s="270" t="s">
        <v>476</v>
      </c>
    </row>
    <row r="14" spans="1:16" ht="13.5" customHeight="1" x14ac:dyDescent="0.15">
      <c r="A14" s="248"/>
      <c r="B14" s="244"/>
      <c r="C14" s="244"/>
      <c r="D14" s="244"/>
      <c r="E14" s="244"/>
      <c r="F14" s="244"/>
      <c r="G14" s="1133" t="s">
        <v>477</v>
      </c>
      <c r="H14" s="1134"/>
      <c r="I14" s="1134"/>
      <c r="J14" s="1135"/>
      <c r="K14" s="267">
        <v>103676</v>
      </c>
      <c r="L14" s="268">
        <v>3002</v>
      </c>
      <c r="M14" s="269">
        <v>2777</v>
      </c>
      <c r="N14" s="270">
        <v>8.1</v>
      </c>
    </row>
    <row r="15" spans="1:16" ht="13.5" customHeight="1" x14ac:dyDescent="0.15">
      <c r="A15" s="248"/>
      <c r="B15" s="244"/>
      <c r="C15" s="244"/>
      <c r="D15" s="244"/>
      <c r="E15" s="244"/>
      <c r="F15" s="244"/>
      <c r="G15" s="1133" t="s">
        <v>478</v>
      </c>
      <c r="H15" s="1134"/>
      <c r="I15" s="1134"/>
      <c r="J15" s="1135"/>
      <c r="K15" s="267" t="s">
        <v>476</v>
      </c>
      <c r="L15" s="268" t="s">
        <v>476</v>
      </c>
      <c r="M15" s="269">
        <v>1317</v>
      </c>
      <c r="N15" s="270" t="s">
        <v>476</v>
      </c>
    </row>
    <row r="16" spans="1:16" x14ac:dyDescent="0.15">
      <c r="A16" s="248"/>
      <c r="B16" s="244"/>
      <c r="C16" s="244"/>
      <c r="D16" s="244"/>
      <c r="E16" s="244"/>
      <c r="F16" s="244"/>
      <c r="G16" s="1136" t="s">
        <v>479</v>
      </c>
      <c r="H16" s="1137"/>
      <c r="I16" s="1137"/>
      <c r="J16" s="1138"/>
      <c r="K16" s="268">
        <v>-153618</v>
      </c>
      <c r="L16" s="268">
        <v>-4448</v>
      </c>
      <c r="M16" s="269">
        <v>-6006</v>
      </c>
      <c r="N16" s="270">
        <v>-25.9</v>
      </c>
    </row>
    <row r="17" spans="1:16" x14ac:dyDescent="0.15">
      <c r="A17" s="248"/>
      <c r="B17" s="244"/>
      <c r="C17" s="244"/>
      <c r="D17" s="244"/>
      <c r="E17" s="244"/>
      <c r="F17" s="244"/>
      <c r="G17" s="1136" t="s">
        <v>169</v>
      </c>
      <c r="H17" s="1137"/>
      <c r="I17" s="1137"/>
      <c r="J17" s="1138"/>
      <c r="K17" s="268">
        <v>2024605</v>
      </c>
      <c r="L17" s="268">
        <v>58625</v>
      </c>
      <c r="M17" s="269">
        <v>70700</v>
      </c>
      <c r="N17" s="270">
        <v>-17.100000000000001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30" t="s">
        <v>484</v>
      </c>
      <c r="H21" s="1131"/>
      <c r="I21" s="1131"/>
      <c r="J21" s="1132"/>
      <c r="K21" s="280">
        <v>4.8099999999999996</v>
      </c>
      <c r="L21" s="281">
        <v>6.73</v>
      </c>
      <c r="M21" s="282">
        <v>-1.92</v>
      </c>
      <c r="N21" s="249"/>
      <c r="O21" s="283"/>
      <c r="P21" s="279"/>
    </row>
    <row r="22" spans="1:16" s="284" customFormat="1" x14ac:dyDescent="0.15">
      <c r="A22" s="279"/>
      <c r="B22" s="249"/>
      <c r="C22" s="249"/>
      <c r="D22" s="249"/>
      <c r="E22" s="249"/>
      <c r="F22" s="249"/>
      <c r="G22" s="1130" t="s">
        <v>485</v>
      </c>
      <c r="H22" s="1131"/>
      <c r="I22" s="1131"/>
      <c r="J22" s="1132"/>
      <c r="K22" s="285">
        <v>97.7</v>
      </c>
      <c r="L22" s="286">
        <v>96.8</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9" t="s">
        <v>466</v>
      </c>
      <c r="L30" s="254"/>
      <c r="M30" s="255" t="s">
        <v>467</v>
      </c>
      <c r="N30" s="256"/>
    </row>
    <row r="31" spans="1:16" x14ac:dyDescent="0.15">
      <c r="A31" s="248"/>
      <c r="B31" s="244"/>
      <c r="C31" s="244"/>
      <c r="D31" s="244"/>
      <c r="E31" s="244"/>
      <c r="F31" s="244"/>
      <c r="G31" s="257"/>
      <c r="H31" s="258"/>
      <c r="I31" s="258"/>
      <c r="J31" s="259"/>
      <c r="K31" s="1120"/>
      <c r="L31" s="260" t="s">
        <v>468</v>
      </c>
      <c r="M31" s="261" t="s">
        <v>469</v>
      </c>
      <c r="N31" s="262" t="s">
        <v>470</v>
      </c>
    </row>
    <row r="32" spans="1:16" ht="27" customHeight="1" x14ac:dyDescent="0.15">
      <c r="A32" s="248"/>
      <c r="B32" s="244"/>
      <c r="C32" s="244"/>
      <c r="D32" s="244"/>
      <c r="E32" s="244"/>
      <c r="F32" s="244"/>
      <c r="G32" s="1121" t="s">
        <v>488</v>
      </c>
      <c r="H32" s="1122"/>
      <c r="I32" s="1122"/>
      <c r="J32" s="1123"/>
      <c r="K32" s="294">
        <v>866646</v>
      </c>
      <c r="L32" s="294">
        <v>25095</v>
      </c>
      <c r="M32" s="295">
        <v>33640</v>
      </c>
      <c r="N32" s="296">
        <v>-25.4</v>
      </c>
    </row>
    <row r="33" spans="1:16" ht="13.5" customHeight="1" x14ac:dyDescent="0.15">
      <c r="A33" s="248"/>
      <c r="B33" s="244"/>
      <c r="C33" s="244"/>
      <c r="D33" s="244"/>
      <c r="E33" s="244"/>
      <c r="F33" s="244"/>
      <c r="G33" s="1121" t="s">
        <v>489</v>
      </c>
      <c r="H33" s="1122"/>
      <c r="I33" s="1122"/>
      <c r="J33" s="1123"/>
      <c r="K33" s="294" t="s">
        <v>476</v>
      </c>
      <c r="L33" s="294" t="s">
        <v>476</v>
      </c>
      <c r="M33" s="295" t="s">
        <v>476</v>
      </c>
      <c r="N33" s="296" t="s">
        <v>476</v>
      </c>
    </row>
    <row r="34" spans="1:16" ht="27" customHeight="1" x14ac:dyDescent="0.15">
      <c r="A34" s="248"/>
      <c r="B34" s="244"/>
      <c r="C34" s="244"/>
      <c r="D34" s="244"/>
      <c r="E34" s="244"/>
      <c r="F34" s="244"/>
      <c r="G34" s="1121" t="s">
        <v>490</v>
      </c>
      <c r="H34" s="1122"/>
      <c r="I34" s="1122"/>
      <c r="J34" s="1123"/>
      <c r="K34" s="294" t="s">
        <v>476</v>
      </c>
      <c r="L34" s="294" t="s">
        <v>476</v>
      </c>
      <c r="M34" s="295">
        <v>3</v>
      </c>
      <c r="N34" s="296" t="s">
        <v>476</v>
      </c>
    </row>
    <row r="35" spans="1:16" ht="27" customHeight="1" x14ac:dyDescent="0.15">
      <c r="A35" s="248"/>
      <c r="B35" s="244"/>
      <c r="C35" s="244"/>
      <c r="D35" s="244"/>
      <c r="E35" s="244"/>
      <c r="F35" s="244"/>
      <c r="G35" s="1121" t="s">
        <v>491</v>
      </c>
      <c r="H35" s="1122"/>
      <c r="I35" s="1122"/>
      <c r="J35" s="1123"/>
      <c r="K35" s="294">
        <v>829276</v>
      </c>
      <c r="L35" s="294">
        <v>24013</v>
      </c>
      <c r="M35" s="295">
        <v>10374</v>
      </c>
      <c r="N35" s="296">
        <v>131.5</v>
      </c>
    </row>
    <row r="36" spans="1:16" ht="27" customHeight="1" x14ac:dyDescent="0.15">
      <c r="A36" s="248"/>
      <c r="B36" s="244"/>
      <c r="C36" s="244"/>
      <c r="D36" s="244"/>
      <c r="E36" s="244"/>
      <c r="F36" s="244"/>
      <c r="G36" s="1121" t="s">
        <v>492</v>
      </c>
      <c r="H36" s="1122"/>
      <c r="I36" s="1122"/>
      <c r="J36" s="1123"/>
      <c r="K36" s="294">
        <v>66187</v>
      </c>
      <c r="L36" s="294">
        <v>1917</v>
      </c>
      <c r="M36" s="295">
        <v>2665</v>
      </c>
      <c r="N36" s="296">
        <v>-28.1</v>
      </c>
    </row>
    <row r="37" spans="1:16" ht="13.5" customHeight="1" x14ac:dyDescent="0.15">
      <c r="A37" s="248"/>
      <c r="B37" s="244"/>
      <c r="C37" s="244"/>
      <c r="D37" s="244"/>
      <c r="E37" s="244"/>
      <c r="F37" s="244"/>
      <c r="G37" s="1121" t="s">
        <v>493</v>
      </c>
      <c r="H37" s="1122"/>
      <c r="I37" s="1122"/>
      <c r="J37" s="1123"/>
      <c r="K37" s="294">
        <v>1038</v>
      </c>
      <c r="L37" s="294">
        <v>30</v>
      </c>
      <c r="M37" s="295">
        <v>1343</v>
      </c>
      <c r="N37" s="296">
        <v>-97.8</v>
      </c>
    </row>
    <row r="38" spans="1:16" ht="27" customHeight="1" x14ac:dyDescent="0.15">
      <c r="A38" s="248"/>
      <c r="B38" s="244"/>
      <c r="C38" s="244"/>
      <c r="D38" s="244"/>
      <c r="E38" s="244"/>
      <c r="F38" s="244"/>
      <c r="G38" s="1124" t="s">
        <v>494</v>
      </c>
      <c r="H38" s="1125"/>
      <c r="I38" s="1125"/>
      <c r="J38" s="1126"/>
      <c r="K38" s="297" t="s">
        <v>476</v>
      </c>
      <c r="L38" s="297" t="s">
        <v>476</v>
      </c>
      <c r="M38" s="298">
        <v>2</v>
      </c>
      <c r="N38" s="299" t="s">
        <v>476</v>
      </c>
      <c r="O38" s="293"/>
    </row>
    <row r="39" spans="1:16" x14ac:dyDescent="0.15">
      <c r="A39" s="248"/>
      <c r="B39" s="244"/>
      <c r="C39" s="244"/>
      <c r="D39" s="244"/>
      <c r="E39" s="244"/>
      <c r="F39" s="244"/>
      <c r="G39" s="1124" t="s">
        <v>495</v>
      </c>
      <c r="H39" s="1125"/>
      <c r="I39" s="1125"/>
      <c r="J39" s="1126"/>
      <c r="K39" s="300" t="s">
        <v>476</v>
      </c>
      <c r="L39" s="300" t="s">
        <v>476</v>
      </c>
      <c r="M39" s="301">
        <v>-3110</v>
      </c>
      <c r="N39" s="302" t="s">
        <v>476</v>
      </c>
      <c r="O39" s="293"/>
    </row>
    <row r="40" spans="1:16" ht="27" customHeight="1" x14ac:dyDescent="0.15">
      <c r="A40" s="248"/>
      <c r="B40" s="244"/>
      <c r="C40" s="244"/>
      <c r="D40" s="244"/>
      <c r="E40" s="244"/>
      <c r="F40" s="244"/>
      <c r="G40" s="1121" t="s">
        <v>496</v>
      </c>
      <c r="H40" s="1122"/>
      <c r="I40" s="1122"/>
      <c r="J40" s="1123"/>
      <c r="K40" s="300">
        <v>-1227379</v>
      </c>
      <c r="L40" s="300">
        <v>-35540</v>
      </c>
      <c r="M40" s="301">
        <v>-31707</v>
      </c>
      <c r="N40" s="302">
        <v>12.1</v>
      </c>
      <c r="O40" s="293"/>
    </row>
    <row r="41" spans="1:16" x14ac:dyDescent="0.15">
      <c r="A41" s="248"/>
      <c r="B41" s="244"/>
      <c r="C41" s="244"/>
      <c r="D41" s="244"/>
      <c r="E41" s="244"/>
      <c r="F41" s="244"/>
      <c r="G41" s="1127" t="s">
        <v>280</v>
      </c>
      <c r="H41" s="1128"/>
      <c r="I41" s="1128"/>
      <c r="J41" s="1129"/>
      <c r="K41" s="294">
        <v>535768</v>
      </c>
      <c r="L41" s="300">
        <v>15514</v>
      </c>
      <c r="M41" s="301">
        <v>13210</v>
      </c>
      <c r="N41" s="302">
        <v>17.399999999999999</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4" t="s">
        <v>466</v>
      </c>
      <c r="J49" s="1116" t="s">
        <v>500</v>
      </c>
      <c r="K49" s="1117"/>
      <c r="L49" s="1117"/>
      <c r="M49" s="1117"/>
      <c r="N49" s="1118"/>
    </row>
    <row r="50" spans="1:14" x14ac:dyDescent="0.15">
      <c r="A50" s="248"/>
      <c r="B50" s="244"/>
      <c r="C50" s="244"/>
      <c r="D50" s="244"/>
      <c r="E50" s="244"/>
      <c r="F50" s="244"/>
      <c r="G50" s="312"/>
      <c r="H50" s="313"/>
      <c r="I50" s="1115"/>
      <c r="J50" s="314" t="s">
        <v>501</v>
      </c>
      <c r="K50" s="315" t="s">
        <v>502</v>
      </c>
      <c r="L50" s="316" t="s">
        <v>503</v>
      </c>
      <c r="M50" s="317" t="s">
        <v>504</v>
      </c>
      <c r="N50" s="318" t="s">
        <v>505</v>
      </c>
    </row>
    <row r="51" spans="1:14" x14ac:dyDescent="0.15">
      <c r="A51" s="248"/>
      <c r="B51" s="244"/>
      <c r="C51" s="244"/>
      <c r="D51" s="244"/>
      <c r="E51" s="244"/>
      <c r="F51" s="244"/>
      <c r="G51" s="310" t="s">
        <v>506</v>
      </c>
      <c r="H51" s="311"/>
      <c r="I51" s="319">
        <v>729364</v>
      </c>
      <c r="J51" s="320">
        <v>21299</v>
      </c>
      <c r="K51" s="321">
        <v>-43.7</v>
      </c>
      <c r="L51" s="322">
        <v>49426</v>
      </c>
      <c r="M51" s="323">
        <v>4.5999999999999996</v>
      </c>
      <c r="N51" s="324">
        <v>-48.3</v>
      </c>
    </row>
    <row r="52" spans="1:14" x14ac:dyDescent="0.15">
      <c r="A52" s="248"/>
      <c r="B52" s="244"/>
      <c r="C52" s="244"/>
      <c r="D52" s="244"/>
      <c r="E52" s="244"/>
      <c r="F52" s="244"/>
      <c r="G52" s="325"/>
      <c r="H52" s="326" t="s">
        <v>507</v>
      </c>
      <c r="I52" s="327">
        <v>522545</v>
      </c>
      <c r="J52" s="328">
        <v>15259</v>
      </c>
      <c r="K52" s="329">
        <v>-45.2</v>
      </c>
      <c r="L52" s="330">
        <v>26568</v>
      </c>
      <c r="M52" s="331">
        <v>-4.5999999999999996</v>
      </c>
      <c r="N52" s="332">
        <v>-40.6</v>
      </c>
    </row>
    <row r="53" spans="1:14" x14ac:dyDescent="0.15">
      <c r="A53" s="248"/>
      <c r="B53" s="244"/>
      <c r="C53" s="244"/>
      <c r="D53" s="244"/>
      <c r="E53" s="244"/>
      <c r="F53" s="244"/>
      <c r="G53" s="310" t="s">
        <v>508</v>
      </c>
      <c r="H53" s="311"/>
      <c r="I53" s="319">
        <v>766272</v>
      </c>
      <c r="J53" s="320">
        <v>22253</v>
      </c>
      <c r="K53" s="321">
        <v>4.5</v>
      </c>
      <c r="L53" s="322">
        <v>42839</v>
      </c>
      <c r="M53" s="323">
        <v>-13.3</v>
      </c>
      <c r="N53" s="324">
        <v>17.8</v>
      </c>
    </row>
    <row r="54" spans="1:14" x14ac:dyDescent="0.15">
      <c r="A54" s="248"/>
      <c r="B54" s="244"/>
      <c r="C54" s="244"/>
      <c r="D54" s="244"/>
      <c r="E54" s="244"/>
      <c r="F54" s="244"/>
      <c r="G54" s="325"/>
      <c r="H54" s="326" t="s">
        <v>507</v>
      </c>
      <c r="I54" s="327">
        <v>165531</v>
      </c>
      <c r="J54" s="328">
        <v>4807</v>
      </c>
      <c r="K54" s="329">
        <v>-68.5</v>
      </c>
      <c r="L54" s="330">
        <v>22027</v>
      </c>
      <c r="M54" s="331">
        <v>-17.100000000000001</v>
      </c>
      <c r="N54" s="332">
        <v>-51.4</v>
      </c>
    </row>
    <row r="55" spans="1:14" x14ac:dyDescent="0.15">
      <c r="A55" s="248"/>
      <c r="B55" s="244"/>
      <c r="C55" s="244"/>
      <c r="D55" s="244"/>
      <c r="E55" s="244"/>
      <c r="F55" s="244"/>
      <c r="G55" s="310" t="s">
        <v>509</v>
      </c>
      <c r="H55" s="311"/>
      <c r="I55" s="319">
        <v>1067178</v>
      </c>
      <c r="J55" s="320">
        <v>30771</v>
      </c>
      <c r="K55" s="321">
        <v>38.299999999999997</v>
      </c>
      <c r="L55" s="322">
        <v>46819</v>
      </c>
      <c r="M55" s="323">
        <v>9.3000000000000007</v>
      </c>
      <c r="N55" s="324">
        <v>29</v>
      </c>
    </row>
    <row r="56" spans="1:14" x14ac:dyDescent="0.15">
      <c r="A56" s="248"/>
      <c r="B56" s="244"/>
      <c r="C56" s="244"/>
      <c r="D56" s="244"/>
      <c r="E56" s="244"/>
      <c r="F56" s="244"/>
      <c r="G56" s="325"/>
      <c r="H56" s="326" t="s">
        <v>507</v>
      </c>
      <c r="I56" s="327">
        <v>547578</v>
      </c>
      <c r="J56" s="328">
        <v>15789</v>
      </c>
      <c r="K56" s="329">
        <v>228.5</v>
      </c>
      <c r="L56" s="330">
        <v>24121</v>
      </c>
      <c r="M56" s="331">
        <v>9.5</v>
      </c>
      <c r="N56" s="332">
        <v>219</v>
      </c>
    </row>
    <row r="57" spans="1:14" x14ac:dyDescent="0.15">
      <c r="A57" s="248"/>
      <c r="B57" s="244"/>
      <c r="C57" s="244"/>
      <c r="D57" s="244"/>
      <c r="E57" s="244"/>
      <c r="F57" s="244"/>
      <c r="G57" s="310" t="s">
        <v>510</v>
      </c>
      <c r="H57" s="311"/>
      <c r="I57" s="319">
        <v>584204</v>
      </c>
      <c r="J57" s="320">
        <v>16878</v>
      </c>
      <c r="K57" s="321">
        <v>-45.1</v>
      </c>
      <c r="L57" s="322">
        <v>53270</v>
      </c>
      <c r="M57" s="323">
        <v>13.8</v>
      </c>
      <c r="N57" s="324">
        <v>-58.9</v>
      </c>
    </row>
    <row r="58" spans="1:14" x14ac:dyDescent="0.15">
      <c r="A58" s="248"/>
      <c r="B58" s="244"/>
      <c r="C58" s="244"/>
      <c r="D58" s="244"/>
      <c r="E58" s="244"/>
      <c r="F58" s="244"/>
      <c r="G58" s="325"/>
      <c r="H58" s="326" t="s">
        <v>507</v>
      </c>
      <c r="I58" s="327">
        <v>154361</v>
      </c>
      <c r="J58" s="328">
        <v>4460</v>
      </c>
      <c r="K58" s="329">
        <v>-71.8</v>
      </c>
      <c r="L58" s="330">
        <v>24316</v>
      </c>
      <c r="M58" s="331">
        <v>0.8</v>
      </c>
      <c r="N58" s="332">
        <v>-72.599999999999994</v>
      </c>
    </row>
    <row r="59" spans="1:14" x14ac:dyDescent="0.15">
      <c r="A59" s="248"/>
      <c r="B59" s="244"/>
      <c r="C59" s="244"/>
      <c r="D59" s="244"/>
      <c r="E59" s="244"/>
      <c r="F59" s="244"/>
      <c r="G59" s="310" t="s">
        <v>511</v>
      </c>
      <c r="H59" s="311"/>
      <c r="I59" s="319">
        <v>771560</v>
      </c>
      <c r="J59" s="320">
        <v>22341</v>
      </c>
      <c r="K59" s="321">
        <v>32.4</v>
      </c>
      <c r="L59" s="322">
        <v>53292</v>
      </c>
      <c r="M59" s="323">
        <v>0</v>
      </c>
      <c r="N59" s="324">
        <v>32.4</v>
      </c>
    </row>
    <row r="60" spans="1:14" x14ac:dyDescent="0.15">
      <c r="A60" s="248"/>
      <c r="B60" s="244"/>
      <c r="C60" s="244"/>
      <c r="D60" s="244"/>
      <c r="E60" s="244"/>
      <c r="F60" s="244"/>
      <c r="G60" s="325"/>
      <c r="H60" s="326" t="s">
        <v>507</v>
      </c>
      <c r="I60" s="333">
        <v>571823</v>
      </c>
      <c r="J60" s="328">
        <v>16558</v>
      </c>
      <c r="K60" s="329">
        <v>271.3</v>
      </c>
      <c r="L60" s="330">
        <v>28900</v>
      </c>
      <c r="M60" s="331">
        <v>18.899999999999999</v>
      </c>
      <c r="N60" s="332">
        <v>252.4</v>
      </c>
    </row>
    <row r="61" spans="1:14" x14ac:dyDescent="0.15">
      <c r="A61" s="248"/>
      <c r="B61" s="244"/>
      <c r="C61" s="244"/>
      <c r="D61" s="244"/>
      <c r="E61" s="244"/>
      <c r="F61" s="244"/>
      <c r="G61" s="310" t="s">
        <v>512</v>
      </c>
      <c r="H61" s="334"/>
      <c r="I61" s="335">
        <v>783716</v>
      </c>
      <c r="J61" s="336">
        <v>22708</v>
      </c>
      <c r="K61" s="337">
        <v>-2.7</v>
      </c>
      <c r="L61" s="338">
        <v>49129</v>
      </c>
      <c r="M61" s="339">
        <v>2.9</v>
      </c>
      <c r="N61" s="324">
        <v>-5.6</v>
      </c>
    </row>
    <row r="62" spans="1:14" x14ac:dyDescent="0.15">
      <c r="A62" s="248"/>
      <c r="B62" s="244"/>
      <c r="C62" s="244"/>
      <c r="D62" s="244"/>
      <c r="E62" s="244"/>
      <c r="F62" s="244"/>
      <c r="G62" s="325"/>
      <c r="H62" s="326" t="s">
        <v>507</v>
      </c>
      <c r="I62" s="327">
        <v>392368</v>
      </c>
      <c r="J62" s="328">
        <v>11375</v>
      </c>
      <c r="K62" s="329">
        <v>62.9</v>
      </c>
      <c r="L62" s="330">
        <v>25186</v>
      </c>
      <c r="M62" s="331">
        <v>1.5</v>
      </c>
      <c r="N62" s="332">
        <v>61.4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7"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9" t="s">
        <v>3</v>
      </c>
      <c r="D47" s="1139"/>
      <c r="E47" s="1140"/>
      <c r="F47" s="11">
        <v>17.37</v>
      </c>
      <c r="G47" s="12">
        <v>21.87</v>
      </c>
      <c r="H47" s="12">
        <v>27.12</v>
      </c>
      <c r="I47" s="12">
        <v>29.96</v>
      </c>
      <c r="J47" s="13">
        <v>33.159999999999997</v>
      </c>
    </row>
    <row r="48" spans="2:10" ht="57.75" customHeight="1" x14ac:dyDescent="0.15">
      <c r="B48" s="14"/>
      <c r="C48" s="1141" t="s">
        <v>4</v>
      </c>
      <c r="D48" s="1141"/>
      <c r="E48" s="1142"/>
      <c r="F48" s="15">
        <v>3.44</v>
      </c>
      <c r="G48" s="16">
        <v>2.46</v>
      </c>
      <c r="H48" s="16">
        <v>4.71</v>
      </c>
      <c r="I48" s="16">
        <v>4.18</v>
      </c>
      <c r="J48" s="17">
        <v>5.25</v>
      </c>
    </row>
    <row r="49" spans="2:10" ht="57.75" customHeight="1" thickBot="1" x14ac:dyDescent="0.2">
      <c r="B49" s="18"/>
      <c r="C49" s="1143" t="s">
        <v>5</v>
      </c>
      <c r="D49" s="1143"/>
      <c r="E49" s="1144"/>
      <c r="F49" s="19">
        <v>3.49</v>
      </c>
      <c r="G49" s="20">
        <v>3.5</v>
      </c>
      <c r="H49" s="20">
        <v>7.54</v>
      </c>
      <c r="I49" s="20">
        <v>2.5299999999999998</v>
      </c>
      <c r="J49" s="21">
        <v>4.18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1" t="s">
        <v>519</v>
      </c>
      <c r="D34" s="1151"/>
      <c r="E34" s="1152"/>
      <c r="F34" s="32">
        <v>11.57</v>
      </c>
      <c r="G34" s="33">
        <v>13.09</v>
      </c>
      <c r="H34" s="33">
        <v>10.220000000000001</v>
      </c>
      <c r="I34" s="33">
        <v>11.84</v>
      </c>
      <c r="J34" s="34">
        <v>12.7</v>
      </c>
      <c r="K34" s="22"/>
      <c r="L34" s="22"/>
      <c r="M34" s="22"/>
      <c r="N34" s="22"/>
      <c r="O34" s="22"/>
      <c r="P34" s="22"/>
    </row>
    <row r="35" spans="1:16" ht="39" customHeight="1" x14ac:dyDescent="0.15">
      <c r="A35" s="22"/>
      <c r="B35" s="35"/>
      <c r="C35" s="1145" t="s">
        <v>520</v>
      </c>
      <c r="D35" s="1146"/>
      <c r="E35" s="1147"/>
      <c r="F35" s="36">
        <v>3.38</v>
      </c>
      <c r="G35" s="37">
        <v>2.42</v>
      </c>
      <c r="H35" s="37">
        <v>4.6100000000000003</v>
      </c>
      <c r="I35" s="37">
        <v>4.0999999999999996</v>
      </c>
      <c r="J35" s="38">
        <v>5.2</v>
      </c>
      <c r="K35" s="22"/>
      <c r="L35" s="22"/>
      <c r="M35" s="22"/>
      <c r="N35" s="22"/>
      <c r="O35" s="22"/>
      <c r="P35" s="22"/>
    </row>
    <row r="36" spans="1:16" ht="39" customHeight="1" x14ac:dyDescent="0.15">
      <c r="A36" s="22"/>
      <c r="B36" s="35"/>
      <c r="C36" s="1145" t="s">
        <v>521</v>
      </c>
      <c r="D36" s="1146"/>
      <c r="E36" s="1147"/>
      <c r="F36" s="36">
        <v>2.5099999999999998</v>
      </c>
      <c r="G36" s="37">
        <v>1.84</v>
      </c>
      <c r="H36" s="37">
        <v>2.2400000000000002</v>
      </c>
      <c r="I36" s="37">
        <v>2.4300000000000002</v>
      </c>
      <c r="J36" s="38">
        <v>2.96</v>
      </c>
      <c r="K36" s="22"/>
      <c r="L36" s="22"/>
      <c r="M36" s="22"/>
      <c r="N36" s="22"/>
      <c r="O36" s="22"/>
      <c r="P36" s="22"/>
    </row>
    <row r="37" spans="1:16" ht="39" customHeight="1" x14ac:dyDescent="0.15">
      <c r="A37" s="22"/>
      <c r="B37" s="35"/>
      <c r="C37" s="1145" t="s">
        <v>522</v>
      </c>
      <c r="D37" s="1146"/>
      <c r="E37" s="1147"/>
      <c r="F37" s="36">
        <v>0</v>
      </c>
      <c r="G37" s="37">
        <v>0.82</v>
      </c>
      <c r="H37" s="37">
        <v>0.7</v>
      </c>
      <c r="I37" s="37">
        <v>1.17</v>
      </c>
      <c r="J37" s="38">
        <v>0.48</v>
      </c>
      <c r="K37" s="22"/>
      <c r="L37" s="22"/>
      <c r="M37" s="22"/>
      <c r="N37" s="22"/>
      <c r="O37" s="22"/>
      <c r="P37" s="22"/>
    </row>
    <row r="38" spans="1:16" ht="39" customHeight="1" x14ac:dyDescent="0.15">
      <c r="A38" s="22"/>
      <c r="B38" s="35"/>
      <c r="C38" s="1145" t="s">
        <v>523</v>
      </c>
      <c r="D38" s="1146"/>
      <c r="E38" s="1147"/>
      <c r="F38" s="36">
        <v>7.0000000000000007E-2</v>
      </c>
      <c r="G38" s="37">
        <v>0.08</v>
      </c>
      <c r="H38" s="37">
        <v>0.09</v>
      </c>
      <c r="I38" s="37">
        <v>0.09</v>
      </c>
      <c r="J38" s="38">
        <v>0.1</v>
      </c>
      <c r="K38" s="22"/>
      <c r="L38" s="22"/>
      <c r="M38" s="22"/>
      <c r="N38" s="22"/>
      <c r="O38" s="22"/>
      <c r="P38" s="22"/>
    </row>
    <row r="39" spans="1:16" ht="39" customHeight="1" x14ac:dyDescent="0.15">
      <c r="A39" s="22"/>
      <c r="B39" s="35"/>
      <c r="C39" s="1145" t="s">
        <v>524</v>
      </c>
      <c r="D39" s="1146"/>
      <c r="E39" s="1147"/>
      <c r="F39" s="36">
        <v>0.05</v>
      </c>
      <c r="G39" s="37">
        <v>0.02</v>
      </c>
      <c r="H39" s="37">
        <v>0.1</v>
      </c>
      <c r="I39" s="37">
        <v>0.08</v>
      </c>
      <c r="J39" s="38">
        <v>0.04</v>
      </c>
      <c r="K39" s="22"/>
      <c r="L39" s="22"/>
      <c r="M39" s="22"/>
      <c r="N39" s="22"/>
      <c r="O39" s="22"/>
      <c r="P39" s="22"/>
    </row>
    <row r="40" spans="1:16" ht="39" customHeight="1" x14ac:dyDescent="0.15">
      <c r="A40" s="22"/>
      <c r="B40" s="35"/>
      <c r="C40" s="1145" t="s">
        <v>525</v>
      </c>
      <c r="D40" s="1146"/>
      <c r="E40" s="1147"/>
      <c r="F40" s="36">
        <v>0</v>
      </c>
      <c r="G40" s="37">
        <v>0</v>
      </c>
      <c r="H40" s="37">
        <v>0.01</v>
      </c>
      <c r="I40" s="37" t="s">
        <v>526</v>
      </c>
      <c r="J40" s="38">
        <v>0.03</v>
      </c>
      <c r="K40" s="22"/>
      <c r="L40" s="22"/>
      <c r="M40" s="22"/>
      <c r="N40" s="22"/>
      <c r="O40" s="22"/>
      <c r="P40" s="22"/>
    </row>
    <row r="41" spans="1:16" ht="39" customHeight="1" x14ac:dyDescent="0.15">
      <c r="A41" s="22"/>
      <c r="B41" s="35"/>
      <c r="C41" s="1145" t="s">
        <v>527</v>
      </c>
      <c r="D41" s="1146"/>
      <c r="E41" s="1147"/>
      <c r="F41" s="36">
        <v>0.74</v>
      </c>
      <c r="G41" s="37">
        <v>0.21</v>
      </c>
      <c r="H41" s="37">
        <v>0.43</v>
      </c>
      <c r="I41" s="37">
        <v>0.55000000000000004</v>
      </c>
      <c r="J41" s="38">
        <v>0</v>
      </c>
      <c r="K41" s="22"/>
      <c r="L41" s="22"/>
      <c r="M41" s="22"/>
      <c r="N41" s="22"/>
      <c r="O41" s="22"/>
      <c r="P41" s="22"/>
    </row>
    <row r="42" spans="1:16" ht="39" customHeight="1" x14ac:dyDescent="0.15">
      <c r="A42" s="22"/>
      <c r="B42" s="39"/>
      <c r="C42" s="1145" t="s">
        <v>528</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529</v>
      </c>
      <c r="D43" s="1149"/>
      <c r="E43" s="1150"/>
      <c r="F43" s="41">
        <v>7.0000000000000007E-2</v>
      </c>
      <c r="G43" s="42">
        <v>0.08</v>
      </c>
      <c r="H43" s="42">
        <v>0.06</v>
      </c>
      <c r="I43" s="42" t="s">
        <v>476</v>
      </c>
      <c r="J43" s="43" t="s">
        <v>476</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1048576"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970</v>
      </c>
      <c r="L45" s="60">
        <v>983</v>
      </c>
      <c r="M45" s="60">
        <v>994</v>
      </c>
      <c r="N45" s="60">
        <v>942</v>
      </c>
      <c r="O45" s="61">
        <v>867</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x14ac:dyDescent="0.15">
      <c r="A48" s="48"/>
      <c r="B48" s="1163"/>
      <c r="C48" s="1164"/>
      <c r="D48" s="62"/>
      <c r="E48" s="1155" t="s">
        <v>14</v>
      </c>
      <c r="F48" s="1155"/>
      <c r="G48" s="1155"/>
      <c r="H48" s="1155"/>
      <c r="I48" s="1155"/>
      <c r="J48" s="1156"/>
      <c r="K48" s="63">
        <v>715</v>
      </c>
      <c r="L48" s="64">
        <v>745</v>
      </c>
      <c r="M48" s="64">
        <v>793</v>
      </c>
      <c r="N48" s="64">
        <v>808</v>
      </c>
      <c r="O48" s="65">
        <v>829</v>
      </c>
      <c r="P48" s="48"/>
      <c r="Q48" s="48"/>
      <c r="R48" s="48"/>
      <c r="S48" s="48"/>
      <c r="T48" s="48"/>
      <c r="U48" s="48"/>
    </row>
    <row r="49" spans="1:21" ht="30.75" customHeight="1" x14ac:dyDescent="0.15">
      <c r="A49" s="48"/>
      <c r="B49" s="1163"/>
      <c r="C49" s="1164"/>
      <c r="D49" s="62"/>
      <c r="E49" s="1155" t="s">
        <v>15</v>
      </c>
      <c r="F49" s="1155"/>
      <c r="G49" s="1155"/>
      <c r="H49" s="1155"/>
      <c r="I49" s="1155"/>
      <c r="J49" s="1156"/>
      <c r="K49" s="63">
        <v>256</v>
      </c>
      <c r="L49" s="64">
        <v>189</v>
      </c>
      <c r="M49" s="64">
        <v>68</v>
      </c>
      <c r="N49" s="64">
        <v>66</v>
      </c>
      <c r="O49" s="65">
        <v>66</v>
      </c>
      <c r="P49" s="48"/>
      <c r="Q49" s="48"/>
      <c r="R49" s="48"/>
      <c r="S49" s="48"/>
      <c r="T49" s="48"/>
      <c r="U49" s="48"/>
    </row>
    <row r="50" spans="1:21" ht="30.75" customHeight="1" x14ac:dyDescent="0.15">
      <c r="A50" s="48"/>
      <c r="B50" s="1163"/>
      <c r="C50" s="1164"/>
      <c r="D50" s="62"/>
      <c r="E50" s="1155" t="s">
        <v>16</v>
      </c>
      <c r="F50" s="1155"/>
      <c r="G50" s="1155"/>
      <c r="H50" s="1155"/>
      <c r="I50" s="1155"/>
      <c r="J50" s="1156"/>
      <c r="K50" s="63">
        <v>2</v>
      </c>
      <c r="L50" s="64">
        <v>2</v>
      </c>
      <c r="M50" s="64">
        <v>2</v>
      </c>
      <c r="N50" s="64">
        <v>1</v>
      </c>
      <c r="O50" s="65">
        <v>1</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1231</v>
      </c>
      <c r="L52" s="64">
        <v>1181</v>
      </c>
      <c r="M52" s="64">
        <v>1119</v>
      </c>
      <c r="N52" s="64">
        <v>1161</v>
      </c>
      <c r="O52" s="65">
        <v>1228</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712</v>
      </c>
      <c r="L53" s="69">
        <v>738</v>
      </c>
      <c r="M53" s="69">
        <v>738</v>
      </c>
      <c r="N53" s="69">
        <v>656</v>
      </c>
      <c r="O53" s="70">
        <v>535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2016-04-20T05:07:25Z</cp:lastPrinted>
  <dcterms:created xsi:type="dcterms:W3CDTF">2016-02-15T01:49:49Z</dcterms:created>
  <dcterms:modified xsi:type="dcterms:W3CDTF">2016-04-20T05:19:00Z</dcterms:modified>
  <cp:category/>
</cp:coreProperties>
</file>