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4940" windowHeight="7860" tabRatio="821" activeTab="8"/>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O35" i="9"/>
  <c r="BW35" i="9"/>
  <c r="BW36" i="9" s="1"/>
  <c r="BW37" i="9" s="1"/>
  <c r="BW38" i="9" s="1"/>
  <c r="BW39" i="9" s="1"/>
  <c r="BW40" i="9" s="1"/>
  <c r="BW41" i="9" s="1"/>
  <c r="BW42" i="9" s="1"/>
  <c r="BW43" i="9" s="1"/>
  <c r="AM35" i="9"/>
  <c r="CO34" i="9"/>
  <c r="BW34" i="9"/>
  <c r="C34" i="9"/>
  <c r="C35" i="9" s="1"/>
  <c r="AM34" i="9" l="1"/>
  <c r="BE34" i="9" s="1"/>
  <c r="BE35" i="9" s="1"/>
  <c r="C36" i="9"/>
  <c r="U34" i="9"/>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<sst xmlns="http://schemas.openxmlformats.org/spreadsheetml/2006/main" count="998" uniqueCount="561">
  <si>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</si>
  <si>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</si>
  <si>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</si>
  <si>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</si>
  <si>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</si>
  <si>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</si>
  <si>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</si>
  <si>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</si>
  <si>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</si>
  <si>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</si>
  <si>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</si>
  <si>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</si>
  <si>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</si>
  <si>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</si>
  <si>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</si>
  <si>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</si>
  <si>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</si>
  <si>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</si>
  <si>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</si>
  <si>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</si>
  <si>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</si>
  <si>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</si>
  <si>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</si>
  <si>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</si>
  <si>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</si>
  <si>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</si>
  <si>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</si>
  <si>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</si>
  <si>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</si>
  <si>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</si>
  <si>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</si>
  <si>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</si>
  <si>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</si>
  <si>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</si>
  <si>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</si>
  <si>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</si>
  <si>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</si>
  <si>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</si>
  <si>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</si>
  <si>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</si>
  <si>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</si>
  <si>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</si>
  <si>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</si>
  <si>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</si>
  <si>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</si>
  <si>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</si>
  <si>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</si>
  <si>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</si>
  <si>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</si>
  <si>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</si>
  <si>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</si>
  <si>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</si>
  <si>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</si>
  <si>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</si>
  <si>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</si>
  <si>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</si>
  <si>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</si>
  <si>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</si>
  <si>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</si>
  <si>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</si>
  <si>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</si>
  <si>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</si>
  <si>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</si>
  <si>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</si>
  <si>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</si>
  <si>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</si>
  <si>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</si>
  <si>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Ⅴ－１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</si>
  <si>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</si>
  <si>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</si>
  <si>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</si>
  <si>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</si>
  <si>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</si>
  <si>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</si>
  <si>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</si>
  <si>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</si>
  <si>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</si>
  <si>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</si>
  <si>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</si>
  <si>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</si>
  <si>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多可町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</si>
  <si>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</si>
  <si>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</si>
  <si>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</si>
  <si>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</si>
  <si>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</si>
  <si>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</si>
  <si>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</si>
  <si>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</si>
  <si>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</si>
  <si>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</si>
  <si>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</si>
  <si>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</si>
  <si>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</si>
  <si>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</si>
  <si>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</si>
  <si>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</si>
  <si>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</si>
  <si>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</si>
  <si>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</si>
  <si>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</si>
  <si>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</si>
  <si>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</si>
  <si>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</si>
  <si>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</si>
  <si>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</si>
  <si>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</si>
  <si>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</si>
  <si>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</si>
  <si>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</si>
  <si>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</si>
  <si>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</si>
  <si>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</si>
  <si>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</si>
  <si>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</si>
  <si>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</si>
  <si>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</si>
  <si>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</si>
  <si>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</si>
  <si>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</si>
  <si>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</si>
  <si>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</si>
  <si>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</si>
  <si>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</si>
  <si>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</si>
  <si>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</si>
  <si>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</si>
  <si>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</si>
  <si>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</si>
  <si>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</si>
  <si>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</si>
  <si>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</si>
  <si>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</si>
  <si>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</si>
  <si>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</si>
  <si>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</si>
  <si>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</si>
  <si>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</si>
  <si>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</si>
  <si>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</si>
  <si>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</si>
  <si>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</si>
  <si>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</si>
  <si>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</si>
  <si>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</si>
  <si>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</si>
  <si>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</si>
  <si>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</si>
  <si>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</si>
  <si>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</si>
  <si>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</si>
  <si>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</si>
  <si>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</si>
  <si>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</si>
  <si>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</si>
  <si>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</si>
  <si>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</si>
  <si>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</si>
  <si>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</si>
  <si>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</si>
  <si>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</si>
  <si>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</si>
  <si>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</si>
  <si>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</si>
  <si>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</si>
  <si>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</si>
  <si>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</si>
  <si>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</si>
  <si>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</si>
  <si>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</si>
  <si>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</si>
  <si>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</si>
  <si>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</si>
  <si>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</si>
  <si>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</si>
  <si>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</si>
  <si>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</si>
  <si>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</si>
  <si>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</si>
  <si>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</si>
  <si>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</si>
  <si>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</si>
  <si>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</si>
  <si>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</si>
  <si>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</si>
  <si>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</si>
  <si>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</si>
  <si>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</si>
  <si>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</si>
  <si>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</si>
  <si>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</si>
  <si>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</si>
  <si>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</si>
  <si>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兵庫県多可町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</si>
  <si>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</si>
  <si>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</si>
  <si>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</si>
  <si>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</si>
  <si>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</si>
  <si>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</si>
  <si>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</si>
  <si>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</si>
  <si>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</si>
  <si>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</si>
  <si>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</si>
  <si>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</si>
  <si>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</si>
  <si>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</si>
  <si>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</si>
  <si>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</si>
  <si>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</si>
  <si>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</si>
  <si>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</si>
  <si>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</si>
  <si>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</si>
  <si>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</si>
  <si>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</si>
  <si>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</si>
  <si>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</si>
  <si>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</si>
  <si>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</si>
  <si>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</si>
  <si>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</si>
  <si>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</si>
  <si>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</si>
  <si>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</si>
  <si>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</si>
  <si>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</si>
  <si>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</si>
  <si>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</si>
  <si>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</si>
  <si>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</si>
  <si>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</si>
  <si>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</si>
  <si>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</si>
  <si>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</si>
  <si>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</si>
  <si>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</si>
  <si>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</si>
  <si>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</si>
  <si>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</si>
  <si>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</si>
  <si>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</si>
  <si>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</si>
  <si>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</si>
  <si>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</si>
  <si>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</si>
  <si>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</si>
  <si>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</si>
  <si>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</si>
  <si>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</si>
  <si>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</si>
  <si>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</si>
  <si>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</si>
  <si>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</si>
  <si>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</si>
  <si>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</si>
  <si>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</si>
  <si>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</si>
  <si>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</si>
  <si>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</si>
  <si>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</si>
  <si>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</si>
  <si>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</si>
  <si>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</si>
  <si>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</si>
  <si>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</si>
  <si>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</si>
  <si>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</si>
  <si>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</si>
  <si>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</si>
  <si>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</si>
  <si>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</si>
  <si>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</si>
  <si>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</si>
  <si>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</si>
  <si>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</si>
  <si>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</si>
  <si>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</si>
  <si>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</si>
  <si>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</si>
  <si>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</si>
  <si>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</si>
  <si>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</si>
  <si>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</si>
  <si>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</si>
  <si>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</si>
  <si>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</si>
  <si>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</si>
  <si>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</si>
  <si>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</si>
  <si>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</si>
  <si>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</si>
  <si>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</si>
  <si>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</si>
  <si>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</si>
  <si>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</si>
  <si>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</si>
  <si>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</si>
  <si>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</si>
  <si>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</si>
  <si>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</si>
  <si>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</si>
  <si>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</si>
  <si>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</si>
  <si>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</si>
  <si>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</si>
  <si>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</si>
  <si>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</si>
  <si>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</si>
  <si>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</si>
  <si>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</si>
  <si>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</si>
  <si>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</si>
  <si>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</si>
  <si>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</si>
  <si>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</si>
  <si>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宅地造成</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</si>
  <si>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</si>
  <si>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</si>
  <si>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</si>
  <si>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</si>
  <si>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</si>
  <si>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</si>
  <si>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</si>
  <si>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</si>
  <si>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</si>
  <si>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</si>
  <si>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</si>
  <si>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</si>
  <si>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</si>
  <si>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</si>
  <si>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</si>
  <si>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</si>
  <si>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</si>
  <si>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</si>
  <si>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</si>
  <si>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</si>
  <si>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</si>
  <si>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</si>
  <si>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</si>
  <si>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</si>
  <si>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</si>
  <si>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兵庫県多可町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</si>
  <si>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</si>
  <si>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</si>
  <si>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</si>
  <si>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</si>
  <si>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</si>
  <si>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</si>
  <si>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</si>
  <si>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</si>
  <si>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</si>
  <si>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</si>
  <si>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</si>
  <si>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</si>
  <si>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</si>
  <si>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</si>
  <si>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</si>
  <si>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</si>
  <si>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</si>
  <si>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</si>
  <si>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</si>
  <si>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</si>
  <si>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学校給食事業特別会計</t>
    <phoneticPr fontId="5"/>
  </si>
  <si>
    <t>診療所事業特別会計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</si>
  <si>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</si>
  <si>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</si>
  <si>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</si>
  <si>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</si>
  <si>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</si>
  <si>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</si>
  <si>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</si>
  <si>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</si>
  <si>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</si>
  <si>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</si>
  <si>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</si>
  <si>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</si>
  <si>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</si>
  <si>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</si>
  <si>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国民健康保険特別会計（直診勘定）</t>
    <phoneticPr fontId="5"/>
  </si>
  <si>
    <t>介護保険特別会計</t>
    <phoneticPr fontId="5"/>
  </si>
  <si>
    <t>後期高齢者医療特別会計</t>
    <phoneticPr fontId="5"/>
  </si>
  <si>
    <t>水道事業特別会計</t>
    <phoneticPr fontId="5"/>
  </si>
  <si>
    <t>法適用企業</t>
    <phoneticPr fontId="5"/>
  </si>
  <si>
    <t>下水道事業特別会計</t>
    <phoneticPr fontId="5"/>
  </si>
  <si>
    <t>法非適用企業</t>
    <phoneticPr fontId="5"/>
  </si>
  <si>
    <t>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</si>
  <si>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</si>
  <si>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</si>
  <si>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</si>
  <si>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</si>
  <si>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</si>
  <si>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</si>
  <si>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</si>
  <si>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</si>
  <si>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</si>
  <si>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</si>
  <si>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</si>
  <si>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</si>
  <si>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</si>
  <si>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</si>
  <si>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</si>
  <si>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</si>
  <si>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</si>
  <si>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</si>
  <si>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</si>
  <si>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</si>
  <si>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</si>
  <si>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</si>
  <si>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</si>
  <si>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</si>
  <si>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</si>
  <si>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</si>
  <si>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</si>
  <si>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</si>
  <si>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</si>
  <si>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</si>
  <si>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</si>
  <si>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</si>
  <si>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</si>
  <si>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</si>
  <si>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</si>
  <si>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</si>
  <si>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</si>
  <si>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</si>
  <si>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</si>
  <si>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</si>
  <si>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</si>
  <si>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</si>
  <si>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</si>
  <si>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</si>
  <si>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</si>
  <si>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</si>
  <si>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</si>
  <si>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</si>
  <si>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</si>
  <si>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</si>
  <si>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</si>
  <si>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</si>
  <si>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</si>
  <si>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</si>
  <si>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</si>
  <si>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</si>
  <si>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</si>
  <si>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</si>
  <si>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</si>
  <si>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</si>
  <si>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</si>
  <si>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水道事業</t>
    <phoneticPr fontId="5"/>
  </si>
  <si>
    <t>(Ｆ)</t>
    <phoneticPr fontId="5"/>
  </si>
  <si>
    <t>宅地造成事業</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</si>
  <si>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</si>
  <si>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</si>
  <si>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</si>
  <si>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</si>
  <si>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</si>
  <si>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</si>
  <si>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</si>
  <si>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</si>
  <si>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</si>
  <si>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</si>
  <si>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</si>
  <si>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</si>
  <si>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</si>
  <si>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</si>
  <si>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</si>
  <si>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</si>
  <si>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</si>
  <si>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</si>
  <si>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</si>
  <si>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</si>
  <si>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</si>
  <si>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</si>
  <si>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</si>
  <si>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</si>
  <si>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</si>
  <si>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</si>
  <si>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</si>
  <si>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</si>
  <si>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</si>
  <si>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</si>
  <si>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</si>
  <si>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</si>
  <si>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</si>
  <si>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</si>
  <si>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</si>
  <si>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</si>
  <si>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</si>
  <si>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</si>
  <si>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</si>
  <si>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</si>
  <si>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</si>
  <si>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</si>
  <si>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</si>
  <si>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</si>
  <si>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</si>
  <si>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</si>
  <si>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</si>
  <si>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</si>
  <si>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</si>
  <si>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</si>
  <si>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</si>
  <si>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</si>
  <si>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</si>
  <si>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</si>
  <si>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</si>
  <si>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</si>
  <si>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</si>
  <si>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</si>
  <si>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</si>
  <si>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</si>
  <si>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</si>
  <si>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</si>
  <si>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</si>
  <si>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</si>
  <si>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</si>
  <si>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</si>
  <si>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</si>
  <si>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</si>
  <si>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</si>
  <si>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</si>
  <si>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</si>
  <si>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</si>
  <si>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</si>
  <si>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</si>
  <si>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</si>
  <si>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</si>
  <si>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</si>
  <si>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</si>
  <si>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</si>
  <si>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2.86</t>
  </si>
  <si>
    <t>▲ 0.82</t>
  </si>
  <si>
    <t>▲ 0.84</t>
  </si>
  <si>
    <t>水道事業特別会計</t>
  </si>
  <si>
    <t>一般会計</t>
  </si>
  <si>
    <t>国民健康保険特別会計（事業勘定）</t>
  </si>
  <si>
    <t>介護保険特別会計</t>
  </si>
  <si>
    <t>下水道事業特別会計</t>
  </si>
  <si>
    <t>宅地造成事業特別会計</t>
  </si>
  <si>
    <t>後期高齢者医療特別会計</t>
  </si>
  <si>
    <t>診療所事業特別会計</t>
  </si>
  <si>
    <t>その他会計（赤字）</t>
  </si>
  <si>
    <t>その他会計（黒字）</t>
  </si>
  <si>
    <t>西脇多可行政事務組合</t>
    <rPh sb="0" eb="2">
      <t>ニシワキ</t>
    </rPh>
    <rPh sb="2" eb="4">
      <t>タカ</t>
    </rPh>
    <rPh sb="4" eb="6">
      <t>ギョウセイ</t>
    </rPh>
    <rPh sb="6" eb="8">
      <t>ジム</t>
    </rPh>
    <rPh sb="8" eb="10">
      <t>クミアイ</t>
    </rPh>
    <phoneticPr fontId="5"/>
  </si>
  <si>
    <t>北播磨清掃事務組合</t>
    <rPh sb="0" eb="1">
      <t>キタ</t>
    </rPh>
    <rPh sb="1" eb="3">
      <t>ハリマ</t>
    </rPh>
    <rPh sb="3" eb="5">
      <t>セイソウ</t>
    </rPh>
    <rPh sb="5" eb="7">
      <t>ジム</t>
    </rPh>
    <rPh sb="7" eb="9">
      <t>クミアイ</t>
    </rPh>
    <phoneticPr fontId="5"/>
  </si>
  <si>
    <t>兵庫県市町村職員退職手当組合</t>
  </si>
  <si>
    <t>兵庫県市町交通災害共済組合</t>
  </si>
  <si>
    <t>兵庫県町議会議員公務災害補償組合</t>
  </si>
  <si>
    <t>丹波少年自然の家事務組合</t>
  </si>
  <si>
    <t>兵庫県後期高齢者医療広域連合（一般会計）</t>
  </si>
  <si>
    <t>兵庫県後期高齢者医療広域連合（特別会計）</t>
  </si>
  <si>
    <t>播磨内陸医務事業組合</t>
    <rPh sb="0" eb="2">
      <t>ハリマ</t>
    </rPh>
    <rPh sb="2" eb="4">
      <t>ナイリク</t>
    </rPh>
    <rPh sb="4" eb="6">
      <t>イム</t>
    </rPh>
    <rPh sb="6" eb="8">
      <t>ジギョウ</t>
    </rPh>
    <rPh sb="8" eb="10">
      <t>クミアイ</t>
    </rPh>
    <phoneticPr fontId="2"/>
  </si>
  <si>
    <t>北播磨こども発達支援センター事務組合わかあゆ園</t>
    <rPh sb="0" eb="1">
      <t>キタ</t>
    </rPh>
    <rPh sb="1" eb="3">
      <t>ハリマ</t>
    </rPh>
    <rPh sb="6" eb="8">
      <t>ハッタツ</t>
    </rPh>
    <rPh sb="8" eb="10">
      <t>シエン</t>
    </rPh>
    <rPh sb="14" eb="16">
      <t>ジム</t>
    </rPh>
    <rPh sb="16" eb="18">
      <t>クミアイ</t>
    </rPh>
    <rPh sb="22" eb="23">
      <t>エン</t>
    </rPh>
    <phoneticPr fontId="2"/>
  </si>
  <si>
    <t>北はりま消防組合</t>
    <rPh sb="0" eb="1">
      <t>キタ</t>
    </rPh>
    <rPh sb="4" eb="6">
      <t>ショウボウ</t>
    </rPh>
    <rPh sb="6" eb="8">
      <t>クミアイ</t>
    </rPh>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</si>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</sst>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177" fontId="26" fillId="5" borderId="88"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60"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59338</c:v>
                </c:pt>
                <c:pt idx="1">
                  <c:v>51262</c:v>
                </c:pt>
                <c:pt idx="2">
                  <c:v>48407</c:v>
                </c:pt>
                <c:pt idx="3">
                  <c:v>69477</c:v>
                </c:pt>
                <c:pt idx="4">
                  <c:v>59668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92248</c:v>
                </c:pt>
                <c:pt idx="1">
                  <c:v>46174</c:v>
                </c:pt>
                <c:pt idx="2">
                  <c:v>92680</c:v>
                </c:pt>
                <c:pt idx="3">
                  <c:v>96221</c:v>
                </c:pt>
                <c:pt idx="4">
                  <c:v>46178</c:v>
                </c:pt>
              </c:numCache>
            </c:numRef>
          </c:val>
          <c:smooth val="0"/>
        </c:ser>
        <c:dLbls>
          <c:showLegendKey val="0"/>
          <c:showVal val="0"/>
          <c:showCatName val="0"/>
          <c:showSerName val="0"/>
          <c:showPercent val="0"/>
          <c:showBubbleSize val="0"/>
        </c:dLbls>
        <c:marker val="1"/>
        <c:smooth val="0"/>
        <c:axId val="102249216"/>
        <c:axId val="102251136"/>
      </c:lineChart>
      <c:catAx>
        <c:axId val="10224921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2251136"/>
        <c:crosses val="autoZero"/>
        <c:auto val="1"/>
        <c:lblAlgn val="ctr"/>
        <c:lblOffset val="100"/>
        <c:tickLblSkip val="1"/>
        <c:tickMarkSkip val="1"/>
        <c:noMultiLvlLbl val="0"/>
      </c:catAx>
      <c:valAx>
        <c:axId val="102251136"/>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224921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4.1900000000000004</c:v>
                </c:pt>
                <c:pt idx="1">
                  <c:v>1.32</c:v>
                </c:pt>
                <c:pt idx="2">
                  <c:v>4.09</c:v>
                </c:pt>
                <c:pt idx="3">
                  <c:v>3.18</c:v>
                </c:pt>
                <c:pt idx="4">
                  <c:v>2.2599999999999998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31.88</c:v>
                </c:pt>
                <c:pt idx="1">
                  <c:v>35.74</c:v>
                </c:pt>
                <c:pt idx="2">
                  <c:v>36.659999999999997</c:v>
                </c:pt>
                <c:pt idx="3">
                  <c:v>39.340000000000003</c:v>
                </c:pt>
                <c:pt idx="4">
                  <c:v>41.37</c:v>
                </c:pt>
              </c:numCache>
            </c:numRef>
          </c:val>
        </c:ser>
        <c:dLbls>
          <c:showLegendKey val="0"/>
          <c:showVal val="0"/>
          <c:showCatName val="0"/>
          <c:showSerName val="0"/>
          <c:showPercent val="0"/>
          <c:showBubbleSize val="0"/>
        </c:dLbls>
        <c:gapWidth val="250"/>
        <c:overlap val="100"/>
        <c:axId val="102497664"/>
        <c:axId val="916864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2.54</c:v>
                </c:pt>
                <c:pt idx="1">
                  <c:v>-2.86</c:v>
                </c:pt>
                <c:pt idx="2">
                  <c:v>2.86</c:v>
                </c:pt>
                <c:pt idx="3">
                  <c:v>-0.82</c:v>
                </c:pt>
                <c:pt idx="4">
                  <c:v>-0.84</c:v>
                </c:pt>
              </c:numCache>
            </c:numRef>
          </c:val>
          <c:smooth val="0"/>
        </c:ser>
        <c:dLbls>
          <c:showLegendKey val="0"/>
          <c:showVal val="0"/>
          <c:showCatName val="0"/>
          <c:showSerName val="0"/>
          <c:showPercent val="0"/>
          <c:showBubbleSize val="0"/>
        </c:dLbls>
        <c:marker val="1"/>
        <c:smooth val="0"/>
        <c:axId val="102497664"/>
        <c:axId val="91686400"/>
      </c:lineChart>
      <c:catAx>
        <c:axId val="1024976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1686400"/>
        <c:crosses val="autoZero"/>
        <c:auto val="1"/>
        <c:lblAlgn val="ctr"/>
        <c:lblOffset val="100"/>
        <c:tickLblSkip val="1"/>
        <c:tickMarkSkip val="1"/>
        <c:noMultiLvlLbl val="0"/>
      </c:catAx>
      <c:valAx>
        <c:axId val="91686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4976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0.15</c:v>
                </c:pt>
                <c:pt idx="2">
                  <c:v>#N/A</c:v>
                </c:pt>
                <c:pt idx="3">
                  <c:v>0.1</c:v>
                </c:pt>
                <c:pt idx="4">
                  <c:v>#N/A</c:v>
                </c:pt>
                <c:pt idx="5">
                  <c:v>0.28999999999999998</c:v>
                </c:pt>
                <c:pt idx="6">
                  <c:v>#N/A</c:v>
                </c:pt>
                <c:pt idx="7">
                  <c:v>0.96</c:v>
                </c:pt>
                <c:pt idx="8">
                  <c:v>#N/A</c:v>
                </c:pt>
                <c:pt idx="9">
                  <c:v>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診療所事業特別会計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0.01</c:v>
                </c:pt>
                <c:pt idx="4">
                  <c:v>#N/A</c:v>
                </c:pt>
                <c:pt idx="5">
                  <c:v>0</c:v>
                </c:pt>
                <c:pt idx="6">
                  <c:v>#N/A</c:v>
                </c:pt>
                <c:pt idx="7">
                  <c:v>0.04</c:v>
                </c:pt>
                <c:pt idx="8">
                  <c:v>#N/A</c:v>
                </c:pt>
                <c:pt idx="9">
                  <c:v>0.09</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0.03</c:v>
                </c:pt>
                <c:pt idx="2">
                  <c:v>#N/A</c:v>
                </c:pt>
                <c:pt idx="3">
                  <c:v>0.04</c:v>
                </c:pt>
                <c:pt idx="4">
                  <c:v>#N/A</c:v>
                </c:pt>
                <c:pt idx="5">
                  <c:v>0.05</c:v>
                </c:pt>
                <c:pt idx="6">
                  <c:v>#N/A</c:v>
                </c:pt>
                <c:pt idx="7">
                  <c:v>0.08</c:v>
                </c:pt>
                <c:pt idx="8">
                  <c:v>#N/A</c:v>
                </c:pt>
                <c:pt idx="9">
                  <c:v>0.09</c:v>
                </c:pt>
              </c:numCache>
            </c:numRef>
          </c:val>
        </c:ser>
        <c:ser>
          <c:idx val="4"/>
          <c:order val="4"/>
          <c:tx>
            <c:strRef>
              <c:f>データシート!$A$31</c:f>
              <c:strCache>
                <c:ptCount val="1"/>
                <c:pt idx="0">
                  <c:v>宅地造成事業特別会計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0.21</c:v>
                </c:pt>
                <c:pt idx="2">
                  <c:v>#N/A</c:v>
                </c:pt>
                <c:pt idx="3">
                  <c:v>0.12</c:v>
                </c:pt>
                <c:pt idx="4">
                  <c:v>#N/A</c:v>
                </c:pt>
                <c:pt idx="5">
                  <c:v>0.12</c:v>
                </c:pt>
                <c:pt idx="6">
                  <c:v>#N/A</c:v>
                </c:pt>
                <c:pt idx="7">
                  <c:v>0.11</c:v>
                </c:pt>
                <c:pt idx="8">
                  <c:v>#N/A</c:v>
                </c:pt>
                <c:pt idx="9">
                  <c:v>0.11</c:v>
                </c:pt>
              </c:numCache>
            </c:numRef>
          </c:val>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7.0000000000000007E-2</c:v>
                </c:pt>
                <c:pt idx="2">
                  <c:v>#N/A</c:v>
                </c:pt>
                <c:pt idx="3">
                  <c:v>0.08</c:v>
                </c:pt>
                <c:pt idx="4">
                  <c:v>#N/A</c:v>
                </c:pt>
                <c:pt idx="5">
                  <c:v>0.21</c:v>
                </c:pt>
                <c:pt idx="6">
                  <c:v>#N/A</c:v>
                </c:pt>
                <c:pt idx="7">
                  <c:v>0.46</c:v>
                </c:pt>
                <c:pt idx="8">
                  <c:v>#N/A</c:v>
                </c:pt>
                <c:pt idx="9">
                  <c:v>0.73</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0.18</c:v>
                </c:pt>
                <c:pt idx="2">
                  <c:v>#N/A</c:v>
                </c:pt>
                <c:pt idx="3">
                  <c:v>0.19</c:v>
                </c:pt>
                <c:pt idx="4">
                  <c:v>#N/A</c:v>
                </c:pt>
                <c:pt idx="5">
                  <c:v>0.49</c:v>
                </c:pt>
                <c:pt idx="6">
                  <c:v>#N/A</c:v>
                </c:pt>
                <c:pt idx="7">
                  <c:v>0.6</c:v>
                </c:pt>
                <c:pt idx="8">
                  <c:v>#N/A</c:v>
                </c:pt>
                <c:pt idx="9">
                  <c:v>0.76</c:v>
                </c:pt>
              </c:numCache>
            </c:numRef>
          </c:val>
        </c:ser>
        <c:ser>
          <c:idx val="7"/>
          <c:order val="7"/>
          <c:tx>
            <c:strRef>
              <c:f>データシート!$A$34</c:f>
              <c:strCache>
                <c:ptCount val="1"/>
                <c:pt idx="0">
                  <c:v>国民健康保険特別会計（事業勘定）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0.6</c:v>
                </c:pt>
                <c:pt idx="2">
                  <c:v>#N/A</c:v>
                </c:pt>
                <c:pt idx="3">
                  <c:v>0.55000000000000004</c:v>
                </c:pt>
                <c:pt idx="4">
                  <c:v>#N/A</c:v>
                </c:pt>
                <c:pt idx="5">
                  <c:v>0.3</c:v>
                </c:pt>
                <c:pt idx="6">
                  <c:v>#N/A</c:v>
                </c:pt>
                <c:pt idx="7">
                  <c:v>0.51</c:v>
                </c:pt>
                <c:pt idx="8">
                  <c:v>#N/A</c:v>
                </c:pt>
                <c:pt idx="9">
                  <c:v>1.31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4.18</c:v>
                </c:pt>
                <c:pt idx="2">
                  <c:v>#N/A</c:v>
                </c:pt>
                <c:pt idx="3">
                  <c:v>1.3</c:v>
                </c:pt>
                <c:pt idx="4">
                  <c:v>#N/A</c:v>
                </c:pt>
                <c:pt idx="5">
                  <c:v>4.07</c:v>
                </c:pt>
                <c:pt idx="6">
                  <c:v>#N/A</c:v>
                </c:pt>
                <c:pt idx="7">
                  <c:v>3.1</c:v>
                </c:pt>
                <c:pt idx="8">
                  <c:v>#N/A</c:v>
                </c:pt>
                <c:pt idx="9">
                  <c:v>2.13</c:v>
                </c:pt>
              </c:numCache>
            </c:numRef>
          </c:val>
        </c:ser>
        <c:ser>
          <c:idx val="9"/>
          <c:order val="9"/>
          <c:tx>
            <c:strRef>
              <c:f>データシート!$A$36</c:f>
              <c:strCache>
                <c:ptCount val="1"/>
                <c:pt idx="0">
                  <c:v>水道事業特別会計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9.3800000000000008</c:v>
                </c:pt>
                <c:pt idx="2">
                  <c:v>#N/A</c:v>
                </c:pt>
                <c:pt idx="3">
                  <c:v>9.51</c:v>
                </c:pt>
                <c:pt idx="4">
                  <c:v>#N/A</c:v>
                </c:pt>
                <c:pt idx="5">
                  <c:v>10.49</c:v>
                </c:pt>
                <c:pt idx="6">
                  <c:v>#N/A</c:v>
                </c:pt>
                <c:pt idx="7">
                  <c:v>10.210000000000001</c:v>
                </c:pt>
                <c:pt idx="8">
                  <c:v>#N/A</c:v>
                </c:pt>
                <c:pt idx="9">
                  <c:v>11.77</c:v>
                </c:pt>
              </c:numCache>
            </c:numRef>
          </c:val>
        </c:ser>
        <c:dLbls>
          <c:showLegendKey val="0"/>
          <c:showVal val="0"/>
          <c:showCatName val="0"/>
          <c:showSerName val="0"/>
          <c:showPercent val="0"/>
          <c:showBubbleSize val="0"/>
        </c:dLbls>
        <c:gapWidth val="150"/>
        <c:overlap val="100"/>
        <c:axId val="102635008"/>
        <c:axId val="102636544"/>
      </c:barChart>
      <c:catAx>
        <c:axId val="1026350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2636544"/>
        <c:crosses val="autoZero"/>
        <c:auto val="1"/>
        <c:lblAlgn val="ctr"/>
        <c:lblOffset val="100"/>
        <c:tickLblSkip val="1"/>
        <c:tickMarkSkip val="1"/>
        <c:noMultiLvlLbl val="0"/>
      </c:catAx>
      <c:valAx>
        <c:axId val="1026365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6350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1643</c:v>
                </c:pt>
                <c:pt idx="5">
                  <c:v>1654</c:v>
                </c:pt>
                <c:pt idx="8">
                  <c:v>1651</c:v>
                </c:pt>
                <c:pt idx="11">
                  <c:v>1702</c:v>
                </c:pt>
                <c:pt idx="14">
                  <c:v>1741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2</c:v>
                </c:pt>
                <c:pt idx="3">
                  <c:v>1</c:v>
                </c:pt>
                <c:pt idx="6">
                  <c:v>1</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108</c:v>
                </c:pt>
                <c:pt idx="3">
                  <c:v>102</c:v>
                </c:pt>
                <c:pt idx="6">
                  <c:v>82</c:v>
                </c:pt>
                <c:pt idx="9">
                  <c:v>91</c:v>
                </c:pt>
                <c:pt idx="12">
                  <c:v>100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516</c:v>
                </c:pt>
                <c:pt idx="3">
                  <c:v>553</c:v>
                </c:pt>
                <c:pt idx="6">
                  <c:v>611</c:v>
                </c:pt>
                <c:pt idx="9">
                  <c:v>640</c:v>
                </c:pt>
                <c:pt idx="12">
                  <c:v>719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1978</c:v>
                </c:pt>
                <c:pt idx="3">
                  <c:v>1964</c:v>
                </c:pt>
                <c:pt idx="6">
                  <c:v>1885</c:v>
                </c:pt>
                <c:pt idx="9">
                  <c:v>1869</c:v>
                </c:pt>
                <c:pt idx="12">
                  <c:v>1836</c:v>
                </c:pt>
              </c:numCache>
            </c:numRef>
          </c:val>
        </c:ser>
        <c:dLbls>
          <c:showLegendKey val="0"/>
          <c:showVal val="0"/>
          <c:showCatName val="0"/>
          <c:showSerName val="0"/>
          <c:showPercent val="0"/>
          <c:showBubbleSize val="0"/>
        </c:dLbls>
        <c:gapWidth val="100"/>
        <c:overlap val="100"/>
        <c:axId val="101462784"/>
        <c:axId val="10146470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961</c:v>
                </c:pt>
                <c:pt idx="2">
                  <c:v>#N/A</c:v>
                </c:pt>
                <c:pt idx="3">
                  <c:v>#N/A</c:v>
                </c:pt>
                <c:pt idx="4">
                  <c:v>966</c:v>
                </c:pt>
                <c:pt idx="5">
                  <c:v>#N/A</c:v>
                </c:pt>
                <c:pt idx="6">
                  <c:v>#N/A</c:v>
                </c:pt>
                <c:pt idx="7">
                  <c:v>928</c:v>
                </c:pt>
                <c:pt idx="8">
                  <c:v>#N/A</c:v>
                </c:pt>
                <c:pt idx="9">
                  <c:v>#N/A</c:v>
                </c:pt>
                <c:pt idx="10">
                  <c:v>899</c:v>
                </c:pt>
                <c:pt idx="11">
                  <c:v>#N/A</c:v>
                </c:pt>
                <c:pt idx="12">
                  <c:v>#N/A</c:v>
                </c:pt>
                <c:pt idx="13">
                  <c:v>915</c:v>
                </c:pt>
                <c:pt idx="14">
                  <c:v>#N/A</c:v>
                </c:pt>
              </c:numCache>
            </c:numRef>
          </c:val>
          <c:smooth val="0"/>
        </c:ser>
        <c:dLbls>
          <c:showLegendKey val="0"/>
          <c:showVal val="0"/>
          <c:showCatName val="0"/>
          <c:showSerName val="0"/>
          <c:showPercent val="0"/>
          <c:showBubbleSize val="0"/>
        </c:dLbls>
        <c:marker val="1"/>
        <c:smooth val="0"/>
        <c:axId val="101462784"/>
        <c:axId val="101464704"/>
      </c:lineChart>
      <c:catAx>
        <c:axId val="101462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1464704"/>
        <c:crosses val="autoZero"/>
        <c:auto val="1"/>
        <c:lblAlgn val="ctr"/>
        <c:lblOffset val="100"/>
        <c:tickLblSkip val="1"/>
        <c:tickMarkSkip val="1"/>
        <c:noMultiLvlLbl val="0"/>
      </c:catAx>
      <c:valAx>
        <c:axId val="1014647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4627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18613</c:v>
                </c:pt>
                <c:pt idx="5">
                  <c:v>18344</c:v>
                </c:pt>
                <c:pt idx="8">
                  <c:v>18814</c:v>
                </c:pt>
                <c:pt idx="11">
                  <c:v>18503</c:v>
                </c:pt>
                <c:pt idx="14">
                  <c:v>18134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1065</c:v>
                </c:pt>
                <c:pt idx="5">
                  <c:v>1023</c:v>
                </c:pt>
                <c:pt idx="8">
                  <c:v>886</c:v>
                </c:pt>
                <c:pt idx="11">
                  <c:v>758</c:v>
                </c:pt>
                <c:pt idx="14">
                  <c:v>645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3989</c:v>
                </c:pt>
                <c:pt idx="5">
                  <c:v>4345</c:v>
                </c:pt>
                <c:pt idx="8">
                  <c:v>4759</c:v>
                </c:pt>
                <c:pt idx="11">
                  <c:v>5013</c:v>
                </c:pt>
                <c:pt idx="14">
                  <c:v>5150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2197</c:v>
                </c:pt>
                <c:pt idx="3">
                  <c:v>2221</c:v>
                </c:pt>
                <c:pt idx="6">
                  <c:v>2089</c:v>
                </c:pt>
                <c:pt idx="9">
                  <c:v>2173</c:v>
                </c:pt>
                <c:pt idx="12">
                  <c:v>1991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962</c:v>
                </c:pt>
                <c:pt idx="3">
                  <c:v>874</c:v>
                </c:pt>
                <c:pt idx="6">
                  <c:v>772</c:v>
                </c:pt>
                <c:pt idx="9">
                  <c:v>725</c:v>
                </c:pt>
                <c:pt idx="12">
                  <c:v>630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6676</c:v>
                </c:pt>
                <c:pt idx="3">
                  <c:v>6464</c:v>
                </c:pt>
                <c:pt idx="6">
                  <c:v>6689</c:v>
                </c:pt>
                <c:pt idx="9">
                  <c:v>7082</c:v>
                </c:pt>
                <c:pt idx="12">
                  <c:v>7319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22</c:v>
                </c:pt>
                <c:pt idx="3">
                  <c:v>14</c:v>
                </c:pt>
                <c:pt idx="6">
                  <c:v>8</c:v>
                </c:pt>
                <c:pt idx="9">
                  <c:v>4</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17702</c:v>
                </c:pt>
                <c:pt idx="3">
                  <c:v>17092</c:v>
                </c:pt>
                <c:pt idx="6">
                  <c:v>17147</c:v>
                </c:pt>
                <c:pt idx="9">
                  <c:v>16906</c:v>
                </c:pt>
                <c:pt idx="12">
                  <c:v>16012</c:v>
                </c:pt>
              </c:numCache>
            </c:numRef>
          </c:val>
        </c:ser>
        <c:dLbls>
          <c:showLegendKey val="0"/>
          <c:showVal val="0"/>
          <c:showCatName val="0"/>
          <c:showSerName val="0"/>
          <c:showPercent val="0"/>
          <c:showBubbleSize val="0"/>
        </c:dLbls>
        <c:gapWidth val="100"/>
        <c:overlap val="100"/>
        <c:axId val="102547840"/>
        <c:axId val="1025497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3892</c:v>
                </c:pt>
                <c:pt idx="2">
                  <c:v>#N/A</c:v>
                </c:pt>
                <c:pt idx="3">
                  <c:v>#N/A</c:v>
                </c:pt>
                <c:pt idx="4">
                  <c:v>2953</c:v>
                </c:pt>
                <c:pt idx="5">
                  <c:v>#N/A</c:v>
                </c:pt>
                <c:pt idx="6">
                  <c:v>#N/A</c:v>
                </c:pt>
                <c:pt idx="7">
                  <c:v>2247</c:v>
                </c:pt>
                <c:pt idx="8">
                  <c:v>#N/A</c:v>
                </c:pt>
                <c:pt idx="9">
                  <c:v>#N/A</c:v>
                </c:pt>
                <c:pt idx="10">
                  <c:v>2615</c:v>
                </c:pt>
                <c:pt idx="11">
                  <c:v>#N/A</c:v>
                </c:pt>
                <c:pt idx="12">
                  <c:v>#N/A</c:v>
                </c:pt>
                <c:pt idx="13">
                  <c:v>2024</c:v>
                </c:pt>
                <c:pt idx="14">
                  <c:v>#N/A</c:v>
                </c:pt>
              </c:numCache>
            </c:numRef>
          </c:val>
          <c:smooth val="0"/>
        </c:ser>
        <c:dLbls>
          <c:showLegendKey val="0"/>
          <c:showVal val="0"/>
          <c:showCatName val="0"/>
          <c:showSerName val="0"/>
          <c:showPercent val="0"/>
          <c:showBubbleSize val="0"/>
        </c:dLbls>
        <c:marker val="1"/>
        <c:smooth val="0"/>
        <c:axId val="102547840"/>
        <c:axId val="102549760"/>
      </c:lineChart>
      <c:catAx>
        <c:axId val="102547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2549760"/>
        <c:crosses val="autoZero"/>
        <c:auto val="1"/>
        <c:lblAlgn val="ctr"/>
        <c:lblOffset val="100"/>
        <c:tickLblSkip val="1"/>
        <c:tickMarkSkip val="1"/>
        <c:noMultiLvlLbl val="0"/>
      </c:catAx>
      <c:valAx>
        <c:axId val="1025497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5478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兵庫県多可町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22,428
22,264
185.19
11,995,016
11,798,851
175,597
7,786,314
16,011,793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14.7
33.0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300">
              <a:solidFill>
                <a:schemeClr val="dk1"/>
              </a:solidFill>
              <a:effectLst/>
              <a:latin typeface="+mn-lt"/>
              <a:ea typeface="+mn-ea"/>
              <a:cs typeface="+mn-cs"/>
            </a:rPr>
            <a:t>　</a:t>
          </a:r>
          <a:r>
            <a:rPr lang="ja-JP" altLang="ja-JP" sz="1300">
              <a:solidFill>
                <a:schemeClr val="dk1"/>
              </a:solidFill>
              <a:effectLst/>
              <a:latin typeface="+mn-lt"/>
              <a:ea typeface="+mn-ea"/>
              <a:cs typeface="+mn-cs"/>
            </a:rPr>
            <a:t>地場産業の低迷や民間企業の立地が少ないことや、町の面積の大部分が森林や農地が占めていることなどから、法人町民税や固定資産税をはじめとした町税収入が少ないことで財政基盤が弱く、類似団体平均をかなり下回っている。</a:t>
          </a:r>
          <a:endParaRPr lang="en-US" altLang="ja-JP" sz="1300">
            <a:solidFill>
              <a:schemeClr val="dk1"/>
            </a:solidFill>
            <a:effectLst/>
            <a:latin typeface="+mn-lt"/>
            <a:ea typeface="+mn-ea"/>
            <a:cs typeface="+mn-cs"/>
          </a:endParaRPr>
        </a:p>
        <a:p>
          <a:pPr rtl="0" eaLnBrk="1" fontAlgn="auto" latinLnBrk="0" hangingPunct="1"/>
          <a:r>
            <a:rPr lang="ja-JP" altLang="en-US" sz="1300">
              <a:solidFill>
                <a:schemeClr val="dk1"/>
              </a:solidFill>
              <a:effectLst/>
              <a:latin typeface="+mn-lt"/>
              <a:ea typeface="+mn-ea"/>
              <a:cs typeface="+mn-cs"/>
            </a:rPr>
            <a:t>　企業誘致、税の徴収強化等により税収増加し、歳入確保に努める。</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106136</xdr:rowOff>
    </xdr:from>
    <xdr:to>
      <xdr:col>7</xdr:col>
      <xdr:colOff>152400</xdr:colOff>
      <xdr:row>45</xdr:row>
      <xdr:rowOff>45357</xdr:rowOff>
    </xdr:to>
    <xdr:cxnSp macro="">
      <xdr:nvCxnSpPr>
        <xdr:cNvPr id="64" name="直線コネクタ 63"/>
        <xdr:cNvCxnSpPr/>
      </xdr:nvCxnSpPr>
      <xdr:spPr>
        <a:xfrm flipV="1">
          <a:off x="4953000" y="6278336"/>
          <a:ext cx="0" cy="1482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21063</xdr:rowOff>
    </xdr:from>
    <xdr:ext cx="762000" cy="259045"/>
    <xdr:sp macro="" textlink="">
      <xdr:nvSpPr>
        <xdr:cNvPr id="67" name="財政力最大値テキスト"/>
        <xdr:cNvSpPr txBox="1"/>
      </xdr:nvSpPr>
      <xdr:spPr>
        <a:xfrm>
          <a:off x="5041900" y="602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7</xdr:col>
      <xdr:colOff>63500</xdr:colOff>
      <xdr:row>36</xdr:row>
      <xdr:rowOff>106136</xdr:rowOff>
    </xdr:from>
    <xdr:to>
      <xdr:col>7</xdr:col>
      <xdr:colOff>241300</xdr:colOff>
      <xdr:row>36</xdr:row>
      <xdr:rowOff>106136</xdr:rowOff>
    </xdr:to>
    <xdr:cxnSp macro="">
      <xdr:nvCxnSpPr>
        <xdr:cNvPr id="68" name="直線コネクタ 67"/>
        <xdr:cNvCxnSpPr/>
      </xdr:nvCxnSpPr>
      <xdr:spPr>
        <a:xfrm>
          <a:off x="4864100" y="6278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78922</xdr:rowOff>
    </xdr:from>
    <xdr:to>
      <xdr:col>7</xdr:col>
      <xdr:colOff>152400</xdr:colOff>
      <xdr:row>44</xdr:row>
      <xdr:rowOff>78922</xdr:rowOff>
    </xdr:to>
    <xdr:cxnSp macro="">
      <xdr:nvCxnSpPr>
        <xdr:cNvPr id="69" name="直線コネクタ 68"/>
        <xdr:cNvCxnSpPr/>
      </xdr:nvCxnSpPr>
      <xdr:spPr>
        <a:xfrm>
          <a:off x="4114800" y="762272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161670</xdr:rowOff>
    </xdr:from>
    <xdr:ext cx="762000" cy="259045"/>
    <xdr:sp macro="" textlink="">
      <xdr:nvSpPr>
        <xdr:cNvPr id="70" name="財政力平均値テキスト"/>
        <xdr:cNvSpPr txBox="1"/>
      </xdr:nvSpPr>
      <xdr:spPr>
        <a:xfrm>
          <a:off x="5041900" y="6848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145143</xdr:rowOff>
    </xdr:from>
    <xdr:to>
      <xdr:col>7</xdr:col>
      <xdr:colOff>203200</xdr:colOff>
      <xdr:row>41</xdr:row>
      <xdr:rowOff>75293</xdr:rowOff>
    </xdr:to>
    <xdr:sp macro="" textlink="">
      <xdr:nvSpPr>
        <xdr:cNvPr id="71" name="フローチャート : 判断 70"/>
        <xdr:cNvSpPr/>
      </xdr:nvSpPr>
      <xdr:spPr>
        <a:xfrm>
          <a:off x="49022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61685</xdr:rowOff>
    </xdr:from>
    <xdr:to>
      <xdr:col>6</xdr:col>
      <xdr:colOff>0</xdr:colOff>
      <xdr:row>44</xdr:row>
      <xdr:rowOff>78922</xdr:rowOff>
    </xdr:to>
    <xdr:cxnSp macro="">
      <xdr:nvCxnSpPr>
        <xdr:cNvPr id="72" name="直線コネクタ 71"/>
        <xdr:cNvCxnSpPr/>
      </xdr:nvCxnSpPr>
      <xdr:spPr>
        <a:xfrm>
          <a:off x="3225800" y="760548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137177</xdr:rowOff>
    </xdr:from>
    <xdr:ext cx="736600" cy="259045"/>
    <xdr:sp macro="" textlink="">
      <xdr:nvSpPr>
        <xdr:cNvPr id="74" name="テキスト ボックス 73"/>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44450</xdr:rowOff>
    </xdr:from>
    <xdr:to>
      <xdr:col>4</xdr:col>
      <xdr:colOff>482600</xdr:colOff>
      <xdr:row>44</xdr:row>
      <xdr:rowOff>61685</xdr:rowOff>
    </xdr:to>
    <xdr:cxnSp macro="">
      <xdr:nvCxnSpPr>
        <xdr:cNvPr id="75" name="直線コネクタ 74"/>
        <xdr:cNvCxnSpPr/>
      </xdr:nvCxnSpPr>
      <xdr:spPr>
        <a:xfrm>
          <a:off x="2336800" y="758825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7" name="テキスト ボックス 76"/>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9978</xdr:rowOff>
    </xdr:from>
    <xdr:to>
      <xdr:col>3</xdr:col>
      <xdr:colOff>279400</xdr:colOff>
      <xdr:row>44</xdr:row>
      <xdr:rowOff>44450</xdr:rowOff>
    </xdr:to>
    <xdr:cxnSp macro="">
      <xdr:nvCxnSpPr>
        <xdr:cNvPr id="78" name="直線コネクタ 77"/>
        <xdr:cNvCxnSpPr/>
      </xdr:nvCxnSpPr>
      <xdr:spPr>
        <a:xfrm>
          <a:off x="1447800" y="755377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93435</xdr:rowOff>
    </xdr:from>
    <xdr:to>
      <xdr:col>3</xdr:col>
      <xdr:colOff>330200</xdr:colOff>
      <xdr:row>41</xdr:row>
      <xdr:rowOff>23585</xdr:rowOff>
    </xdr:to>
    <xdr:sp macro="" textlink="">
      <xdr:nvSpPr>
        <xdr:cNvPr id="79" name="フローチャート : 判断 78"/>
        <xdr:cNvSpPr/>
      </xdr:nvSpPr>
      <xdr:spPr>
        <a:xfrm>
          <a:off x="2286000" y="695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33762</xdr:rowOff>
    </xdr:from>
    <xdr:ext cx="762000" cy="259045"/>
    <xdr:sp macro="" textlink="">
      <xdr:nvSpPr>
        <xdr:cNvPr id="80" name="テキスト ボックス 79"/>
        <xdr:cNvSpPr txBox="1"/>
      </xdr:nvSpPr>
      <xdr:spPr>
        <a:xfrm>
          <a:off x="1955800" y="6720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162378</xdr:rowOff>
    </xdr:from>
    <xdr:to>
      <xdr:col>2</xdr:col>
      <xdr:colOff>127000</xdr:colOff>
      <xdr:row>41</xdr:row>
      <xdr:rowOff>92528</xdr:rowOff>
    </xdr:to>
    <xdr:sp macro="" textlink="">
      <xdr:nvSpPr>
        <xdr:cNvPr id="81" name="フローチャート : 判断 80"/>
        <xdr:cNvSpPr/>
      </xdr:nvSpPr>
      <xdr:spPr>
        <a:xfrm>
          <a:off x="1397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102705</xdr:rowOff>
    </xdr:from>
    <xdr:ext cx="762000" cy="259045"/>
    <xdr:sp macro="" textlink="">
      <xdr:nvSpPr>
        <xdr:cNvPr id="82" name="テキスト ボックス 81"/>
        <xdr:cNvSpPr txBox="1"/>
      </xdr:nvSpPr>
      <xdr:spPr>
        <a:xfrm>
          <a:off x="1066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28122</xdr:rowOff>
    </xdr:from>
    <xdr:to>
      <xdr:col>7</xdr:col>
      <xdr:colOff>203200</xdr:colOff>
      <xdr:row>44</xdr:row>
      <xdr:rowOff>129722</xdr:rowOff>
    </xdr:to>
    <xdr:sp macro="" textlink="">
      <xdr:nvSpPr>
        <xdr:cNvPr id="88" name="円/楕円 87"/>
        <xdr:cNvSpPr/>
      </xdr:nvSpPr>
      <xdr:spPr>
        <a:xfrm>
          <a:off x="4902200" y="757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199</xdr:rowOff>
    </xdr:from>
    <xdr:ext cx="762000" cy="259045"/>
    <xdr:sp macro="" textlink="">
      <xdr:nvSpPr>
        <xdr:cNvPr id="89" name="財政力該当値テキスト"/>
        <xdr:cNvSpPr txBox="1"/>
      </xdr:nvSpPr>
      <xdr:spPr>
        <a:xfrm>
          <a:off x="5041900" y="7543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28122</xdr:rowOff>
    </xdr:from>
    <xdr:to>
      <xdr:col>6</xdr:col>
      <xdr:colOff>50800</xdr:colOff>
      <xdr:row>44</xdr:row>
      <xdr:rowOff>129722</xdr:rowOff>
    </xdr:to>
    <xdr:sp macro="" textlink="">
      <xdr:nvSpPr>
        <xdr:cNvPr id="90" name="円/楕円 89"/>
        <xdr:cNvSpPr/>
      </xdr:nvSpPr>
      <xdr:spPr>
        <a:xfrm>
          <a:off x="4064000" y="757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114499</xdr:rowOff>
    </xdr:from>
    <xdr:ext cx="736600" cy="259045"/>
    <xdr:sp macro="" textlink="">
      <xdr:nvSpPr>
        <xdr:cNvPr id="91" name="テキスト ボックス 90"/>
        <xdr:cNvSpPr txBox="1"/>
      </xdr:nvSpPr>
      <xdr:spPr>
        <a:xfrm>
          <a:off x="3733800" y="76582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10885</xdr:rowOff>
    </xdr:from>
    <xdr:to>
      <xdr:col>4</xdr:col>
      <xdr:colOff>533400</xdr:colOff>
      <xdr:row>44</xdr:row>
      <xdr:rowOff>112485</xdr:rowOff>
    </xdr:to>
    <xdr:sp macro="" textlink="">
      <xdr:nvSpPr>
        <xdr:cNvPr id="92" name="円/楕円 91"/>
        <xdr:cNvSpPr/>
      </xdr:nvSpPr>
      <xdr:spPr>
        <a:xfrm>
          <a:off x="3175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97262</xdr:rowOff>
    </xdr:from>
    <xdr:ext cx="762000" cy="259045"/>
    <xdr:sp macro="" textlink="">
      <xdr:nvSpPr>
        <xdr:cNvPr id="93" name="テキスト ボックス 92"/>
        <xdr:cNvSpPr txBox="1"/>
      </xdr:nvSpPr>
      <xdr:spPr>
        <a:xfrm>
          <a:off x="2844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165100</xdr:rowOff>
    </xdr:from>
    <xdr:to>
      <xdr:col>3</xdr:col>
      <xdr:colOff>330200</xdr:colOff>
      <xdr:row>44</xdr:row>
      <xdr:rowOff>95250</xdr:rowOff>
    </xdr:to>
    <xdr:sp macro="" textlink="">
      <xdr:nvSpPr>
        <xdr:cNvPr id="94" name="円/楕円 93"/>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80027</xdr:rowOff>
    </xdr:from>
    <xdr:ext cx="762000" cy="259045"/>
    <xdr:sp macro="" textlink="">
      <xdr:nvSpPr>
        <xdr:cNvPr id="95" name="テキスト ボックス 94"/>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130628</xdr:rowOff>
    </xdr:from>
    <xdr:to>
      <xdr:col>2</xdr:col>
      <xdr:colOff>127000</xdr:colOff>
      <xdr:row>44</xdr:row>
      <xdr:rowOff>60778</xdr:rowOff>
    </xdr:to>
    <xdr:sp macro="" textlink="">
      <xdr:nvSpPr>
        <xdr:cNvPr id="96" name="円/楕円 95"/>
        <xdr:cNvSpPr/>
      </xdr:nvSpPr>
      <xdr:spPr>
        <a:xfrm>
          <a:off x="13970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45555</xdr:rowOff>
    </xdr:from>
    <xdr:ext cx="762000" cy="259045"/>
    <xdr:sp macro="" textlink="">
      <xdr:nvSpPr>
        <xdr:cNvPr id="97" name="テキスト ボックス 96"/>
        <xdr:cNvSpPr txBox="1"/>
      </xdr:nvSpPr>
      <xdr:spPr>
        <a:xfrm>
          <a:off x="1066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ゴシック" pitchFamily="49" charset="-128"/>
              <a:ea typeface="ＭＳ ゴシック" pitchFamily="49" charset="-128"/>
            </a:rPr>
            <a:t>　人件費、公債費の総額は減額になっているが、物件費、扶助費、繰出金が増加し、昨年より</a:t>
          </a:r>
          <a:r>
            <a:rPr kumimoji="1" lang="en-US" altLang="ja-JP" sz="1300">
              <a:latin typeface="ＭＳ ゴシック" pitchFamily="49" charset="-128"/>
              <a:ea typeface="ＭＳ ゴシック" pitchFamily="49" charset="-128"/>
            </a:rPr>
            <a:t>0.3</a:t>
          </a:r>
          <a:r>
            <a:rPr kumimoji="1" lang="ja-JP" altLang="en-US" sz="1300">
              <a:latin typeface="ＭＳ ゴシック" pitchFamily="49" charset="-128"/>
              <a:ea typeface="ＭＳ ゴシック" pitchFamily="49" charset="-128"/>
            </a:rPr>
            <a:t>％悪化している。</a:t>
          </a:r>
          <a:endParaRPr kumimoji="1" lang="en-US" altLang="ja-JP" sz="1300">
            <a:latin typeface="ＭＳ ゴシック" pitchFamily="49" charset="-128"/>
            <a:ea typeface="ＭＳ ゴシック" pitchFamily="49"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ゴシック" pitchFamily="49" charset="-128"/>
              <a:ea typeface="ＭＳ ゴシック" pitchFamily="49" charset="-128"/>
            </a:rPr>
            <a:t>　特に、物件費、繰出金が増加しているため、施設の整理統合並びに</a:t>
          </a:r>
          <a:r>
            <a:rPr kumimoji="1" lang="ja-JP" altLang="ja-JP" sz="1300">
              <a:solidFill>
                <a:schemeClr val="dk1"/>
              </a:solidFill>
              <a:effectLst/>
              <a:latin typeface="ＭＳ ゴシック" pitchFamily="49" charset="-128"/>
              <a:ea typeface="ＭＳ ゴシック" pitchFamily="49" charset="-128"/>
              <a:cs typeface="+mn-cs"/>
            </a:rPr>
            <a:t>国民健康保険事業</a:t>
          </a:r>
          <a:r>
            <a:rPr kumimoji="1" lang="ja-JP" altLang="en-US" sz="1300">
              <a:solidFill>
                <a:schemeClr val="dk1"/>
              </a:solidFill>
              <a:effectLst/>
              <a:latin typeface="ＭＳ ゴシック" pitchFamily="49" charset="-128"/>
              <a:ea typeface="ＭＳ ゴシック" pitchFamily="49" charset="-128"/>
              <a:cs typeface="+mn-cs"/>
            </a:rPr>
            <a:t>の</a:t>
          </a:r>
          <a:r>
            <a:rPr kumimoji="1" lang="ja-JP" altLang="ja-JP" sz="1300">
              <a:solidFill>
                <a:schemeClr val="dk1"/>
              </a:solidFill>
              <a:effectLst/>
              <a:latin typeface="ＭＳ ゴシック" pitchFamily="49" charset="-128"/>
              <a:ea typeface="ＭＳ ゴシック" pitchFamily="49" charset="-128"/>
              <a:cs typeface="+mn-cs"/>
            </a:rPr>
            <a:t>保険料の適正化を図ることにより、一般会計の負担を減らしていくよう努める。</a:t>
          </a:r>
          <a:endParaRPr lang="ja-JP" altLang="ja-JP" sz="1300">
            <a:effectLst/>
            <a:latin typeface="ＭＳ ゴシック" pitchFamily="49" charset="-128"/>
            <a:ea typeface="ＭＳ ゴシック" pitchFamily="49" charset="-128"/>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167894</xdr:rowOff>
    </xdr:from>
    <xdr:to>
      <xdr:col>7</xdr:col>
      <xdr:colOff>152400</xdr:colOff>
      <xdr:row>65</xdr:row>
      <xdr:rowOff>147828</xdr:rowOff>
    </xdr:to>
    <xdr:cxnSp macro="">
      <xdr:nvCxnSpPr>
        <xdr:cNvPr id="125" name="直線コネクタ 124"/>
        <xdr:cNvCxnSpPr/>
      </xdr:nvCxnSpPr>
      <xdr:spPr>
        <a:xfrm flipV="1">
          <a:off x="4953000" y="10283444"/>
          <a:ext cx="0" cy="10086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119905</xdr:rowOff>
    </xdr:from>
    <xdr:ext cx="762000" cy="259045"/>
    <xdr:sp macro="" textlink="">
      <xdr:nvSpPr>
        <xdr:cNvPr id="126" name="財政構造の弾力性最小値テキスト"/>
        <xdr:cNvSpPr txBox="1"/>
      </xdr:nvSpPr>
      <xdr:spPr>
        <a:xfrm>
          <a:off x="5041900" y="11264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95.3</a:t>
          </a:r>
          <a:endParaRPr kumimoji="1" lang="ja-JP" altLang="en-US" sz="1000" b="1">
            <a:latin typeface="ＭＳ Ｐゴシック"/>
          </a:endParaRPr>
        </a:p>
      </xdr:txBody>
    </xdr:sp>
    <xdr:clientData/>
  </xdr:oneCellAnchor>
  <xdr:twoCellAnchor>
    <xdr:from>
      <xdr:col>7</xdr:col>
      <xdr:colOff>63500</xdr:colOff>
      <xdr:row>65</xdr:row>
      <xdr:rowOff>147828</xdr:rowOff>
    </xdr:from>
    <xdr:to>
      <xdr:col>7</xdr:col>
      <xdr:colOff>241300</xdr:colOff>
      <xdr:row>65</xdr:row>
      <xdr:rowOff>147828</xdr:rowOff>
    </xdr:to>
    <xdr:cxnSp macro="">
      <xdr:nvCxnSpPr>
        <xdr:cNvPr id="127" name="直線コネクタ 126"/>
        <xdr:cNvCxnSpPr/>
      </xdr:nvCxnSpPr>
      <xdr:spPr>
        <a:xfrm>
          <a:off x="4864100" y="11292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82821</xdr:rowOff>
    </xdr:from>
    <xdr:ext cx="762000" cy="259045"/>
    <xdr:sp macro="" textlink="">
      <xdr:nvSpPr>
        <xdr:cNvPr id="128" name="財政構造の弾力性最大値テキスト"/>
        <xdr:cNvSpPr txBox="1"/>
      </xdr:nvSpPr>
      <xdr:spPr>
        <a:xfrm>
          <a:off x="5041900" y="1002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74.4</a:t>
          </a:r>
          <a:endParaRPr kumimoji="1" lang="ja-JP" altLang="en-US" sz="1000" b="1">
            <a:latin typeface="ＭＳ Ｐゴシック"/>
          </a:endParaRPr>
        </a:p>
      </xdr:txBody>
    </xdr:sp>
    <xdr:clientData/>
  </xdr:oneCellAnchor>
  <xdr:twoCellAnchor>
    <xdr:from>
      <xdr:col>7</xdr:col>
      <xdr:colOff>63500</xdr:colOff>
      <xdr:row>59</xdr:row>
      <xdr:rowOff>167894</xdr:rowOff>
    </xdr:from>
    <xdr:to>
      <xdr:col>7</xdr:col>
      <xdr:colOff>241300</xdr:colOff>
      <xdr:row>59</xdr:row>
      <xdr:rowOff>167894</xdr:rowOff>
    </xdr:to>
    <xdr:cxnSp macro="">
      <xdr:nvCxnSpPr>
        <xdr:cNvPr id="129" name="直線コネクタ 128"/>
        <xdr:cNvCxnSpPr/>
      </xdr:nvCxnSpPr>
      <xdr:spPr>
        <a:xfrm>
          <a:off x="4864100" y="1028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7874</xdr:rowOff>
    </xdr:from>
    <xdr:to>
      <xdr:col>7</xdr:col>
      <xdr:colOff>152400</xdr:colOff>
      <xdr:row>65</xdr:row>
      <xdr:rowOff>22352</xdr:rowOff>
    </xdr:to>
    <xdr:cxnSp macro="">
      <xdr:nvCxnSpPr>
        <xdr:cNvPr id="130" name="直線コネクタ 129"/>
        <xdr:cNvCxnSpPr/>
      </xdr:nvCxnSpPr>
      <xdr:spPr>
        <a:xfrm>
          <a:off x="4114800" y="11152124"/>
          <a:ext cx="8382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130827</xdr:rowOff>
    </xdr:from>
    <xdr:ext cx="762000" cy="259045"/>
    <xdr:sp macro="" textlink="">
      <xdr:nvSpPr>
        <xdr:cNvPr id="131" name="財政構造の弾力性平均値テキスト"/>
        <xdr:cNvSpPr txBox="1"/>
      </xdr:nvSpPr>
      <xdr:spPr>
        <a:xfrm>
          <a:off x="5041900" y="1058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32" name="フローチャート : 判断 131"/>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102108</xdr:rowOff>
    </xdr:from>
    <xdr:to>
      <xdr:col>6</xdr:col>
      <xdr:colOff>0</xdr:colOff>
      <xdr:row>65</xdr:row>
      <xdr:rowOff>7874</xdr:rowOff>
    </xdr:to>
    <xdr:cxnSp macro="">
      <xdr:nvCxnSpPr>
        <xdr:cNvPr id="133" name="直線コネクタ 132"/>
        <xdr:cNvCxnSpPr/>
      </xdr:nvCxnSpPr>
      <xdr:spPr>
        <a:xfrm>
          <a:off x="3225800" y="11074908"/>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143256</xdr:rowOff>
    </xdr:from>
    <xdr:to>
      <xdr:col>6</xdr:col>
      <xdr:colOff>50800</xdr:colOff>
      <xdr:row>63</xdr:row>
      <xdr:rowOff>73406</xdr:rowOff>
    </xdr:to>
    <xdr:sp macro="" textlink="">
      <xdr:nvSpPr>
        <xdr:cNvPr id="134" name="フローチャート : 判断 133"/>
        <xdr:cNvSpPr/>
      </xdr:nvSpPr>
      <xdr:spPr>
        <a:xfrm>
          <a:off x="4064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83583</xdr:rowOff>
    </xdr:from>
    <xdr:ext cx="736600" cy="259045"/>
    <xdr:sp macro="" textlink="">
      <xdr:nvSpPr>
        <xdr:cNvPr id="135" name="テキスト ボックス 134"/>
        <xdr:cNvSpPr txBox="1"/>
      </xdr:nvSpPr>
      <xdr:spPr>
        <a:xfrm>
          <a:off x="3733800" y="10542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102108</xdr:rowOff>
    </xdr:from>
    <xdr:to>
      <xdr:col>4</xdr:col>
      <xdr:colOff>482600</xdr:colOff>
      <xdr:row>65</xdr:row>
      <xdr:rowOff>147828</xdr:rowOff>
    </xdr:to>
    <xdr:cxnSp macro="">
      <xdr:nvCxnSpPr>
        <xdr:cNvPr id="136" name="直線コネクタ 135"/>
        <xdr:cNvCxnSpPr/>
      </xdr:nvCxnSpPr>
      <xdr:spPr>
        <a:xfrm flipV="1">
          <a:off x="2336800" y="11074908"/>
          <a:ext cx="889000" cy="217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10414</xdr:rowOff>
    </xdr:from>
    <xdr:to>
      <xdr:col>4</xdr:col>
      <xdr:colOff>533400</xdr:colOff>
      <xdr:row>63</xdr:row>
      <xdr:rowOff>112014</xdr:rowOff>
    </xdr:to>
    <xdr:sp macro="" textlink="">
      <xdr:nvSpPr>
        <xdr:cNvPr id="137" name="フローチャート : 判断 136"/>
        <xdr:cNvSpPr/>
      </xdr:nvSpPr>
      <xdr:spPr>
        <a:xfrm>
          <a:off x="3175000" y="10811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122191</xdr:rowOff>
    </xdr:from>
    <xdr:ext cx="762000" cy="259045"/>
    <xdr:sp macro="" textlink="">
      <xdr:nvSpPr>
        <xdr:cNvPr id="138" name="テキスト ボックス 137"/>
        <xdr:cNvSpPr txBox="1"/>
      </xdr:nvSpPr>
      <xdr:spPr>
        <a:xfrm>
          <a:off x="2844800" y="1058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92456</xdr:rowOff>
    </xdr:from>
    <xdr:to>
      <xdr:col>3</xdr:col>
      <xdr:colOff>279400</xdr:colOff>
      <xdr:row>65</xdr:row>
      <xdr:rowOff>147828</xdr:rowOff>
    </xdr:to>
    <xdr:cxnSp macro="">
      <xdr:nvCxnSpPr>
        <xdr:cNvPr id="139" name="直線コネクタ 138"/>
        <xdr:cNvCxnSpPr/>
      </xdr:nvCxnSpPr>
      <xdr:spPr>
        <a:xfrm>
          <a:off x="1447800" y="11065256"/>
          <a:ext cx="889000" cy="226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40" name="フローチャート : 判断 139"/>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146321</xdr:rowOff>
    </xdr:from>
    <xdr:ext cx="762000" cy="259045"/>
    <xdr:sp macro="" textlink="">
      <xdr:nvSpPr>
        <xdr:cNvPr id="141" name="テキスト ボックス 140"/>
        <xdr:cNvSpPr txBox="1"/>
      </xdr:nvSpPr>
      <xdr:spPr>
        <a:xfrm>
          <a:off x="1955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70866</xdr:rowOff>
    </xdr:from>
    <xdr:to>
      <xdr:col>2</xdr:col>
      <xdr:colOff>127000</xdr:colOff>
      <xdr:row>63</xdr:row>
      <xdr:rowOff>1016</xdr:rowOff>
    </xdr:to>
    <xdr:sp macro="" textlink="">
      <xdr:nvSpPr>
        <xdr:cNvPr id="142" name="フローチャート : 判断 141"/>
        <xdr:cNvSpPr/>
      </xdr:nvSpPr>
      <xdr:spPr>
        <a:xfrm>
          <a:off x="1397000" y="10700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11193</xdr:rowOff>
    </xdr:from>
    <xdr:ext cx="762000" cy="259045"/>
    <xdr:sp macro="" textlink="">
      <xdr:nvSpPr>
        <xdr:cNvPr id="143" name="テキスト ボックス 142"/>
        <xdr:cNvSpPr txBox="1"/>
      </xdr:nvSpPr>
      <xdr:spPr>
        <a:xfrm>
          <a:off x="1066800" y="10469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143002</xdr:rowOff>
    </xdr:from>
    <xdr:to>
      <xdr:col>7</xdr:col>
      <xdr:colOff>203200</xdr:colOff>
      <xdr:row>65</xdr:row>
      <xdr:rowOff>73152</xdr:rowOff>
    </xdr:to>
    <xdr:sp macro="" textlink="">
      <xdr:nvSpPr>
        <xdr:cNvPr id="149" name="円/楕円 148"/>
        <xdr:cNvSpPr/>
      </xdr:nvSpPr>
      <xdr:spPr>
        <a:xfrm>
          <a:off x="4902200" y="11115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38879</xdr:rowOff>
    </xdr:from>
    <xdr:ext cx="762000" cy="259045"/>
    <xdr:sp macro="" textlink="">
      <xdr:nvSpPr>
        <xdr:cNvPr id="150" name="財政構造の弾力性該当値テキスト"/>
        <xdr:cNvSpPr txBox="1"/>
      </xdr:nvSpPr>
      <xdr:spPr>
        <a:xfrm>
          <a:off x="5041900" y="11011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128524</xdr:rowOff>
    </xdr:from>
    <xdr:to>
      <xdr:col>6</xdr:col>
      <xdr:colOff>50800</xdr:colOff>
      <xdr:row>65</xdr:row>
      <xdr:rowOff>58674</xdr:rowOff>
    </xdr:to>
    <xdr:sp macro="" textlink="">
      <xdr:nvSpPr>
        <xdr:cNvPr id="151" name="円/楕円 150"/>
        <xdr:cNvSpPr/>
      </xdr:nvSpPr>
      <xdr:spPr>
        <a:xfrm>
          <a:off x="4064000" y="11101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43451</xdr:rowOff>
    </xdr:from>
    <xdr:ext cx="736600" cy="259045"/>
    <xdr:sp macro="" textlink="">
      <xdr:nvSpPr>
        <xdr:cNvPr id="152" name="テキスト ボックス 151"/>
        <xdr:cNvSpPr txBox="1"/>
      </xdr:nvSpPr>
      <xdr:spPr>
        <a:xfrm>
          <a:off x="3733800" y="11187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51308</xdr:rowOff>
    </xdr:from>
    <xdr:to>
      <xdr:col>4</xdr:col>
      <xdr:colOff>533400</xdr:colOff>
      <xdr:row>64</xdr:row>
      <xdr:rowOff>152908</xdr:rowOff>
    </xdr:to>
    <xdr:sp macro="" textlink="">
      <xdr:nvSpPr>
        <xdr:cNvPr id="153" name="円/楕円 152"/>
        <xdr:cNvSpPr/>
      </xdr:nvSpPr>
      <xdr:spPr>
        <a:xfrm>
          <a:off x="3175000" y="11024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137685</xdr:rowOff>
    </xdr:from>
    <xdr:ext cx="762000" cy="259045"/>
    <xdr:sp macro="" textlink="">
      <xdr:nvSpPr>
        <xdr:cNvPr id="154" name="テキスト ボックス 153"/>
        <xdr:cNvSpPr txBox="1"/>
      </xdr:nvSpPr>
      <xdr:spPr>
        <a:xfrm>
          <a:off x="2844800" y="11110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97028</xdr:rowOff>
    </xdr:from>
    <xdr:to>
      <xdr:col>3</xdr:col>
      <xdr:colOff>330200</xdr:colOff>
      <xdr:row>66</xdr:row>
      <xdr:rowOff>27178</xdr:rowOff>
    </xdr:to>
    <xdr:sp macro="" textlink="">
      <xdr:nvSpPr>
        <xdr:cNvPr id="155" name="円/楕円 154"/>
        <xdr:cNvSpPr/>
      </xdr:nvSpPr>
      <xdr:spPr>
        <a:xfrm>
          <a:off x="2286000" y="11241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11955</xdr:rowOff>
    </xdr:from>
    <xdr:ext cx="762000" cy="259045"/>
    <xdr:sp macro="" textlink="">
      <xdr:nvSpPr>
        <xdr:cNvPr id="156" name="テキスト ボックス 155"/>
        <xdr:cNvSpPr txBox="1"/>
      </xdr:nvSpPr>
      <xdr:spPr>
        <a:xfrm>
          <a:off x="1955800" y="11327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41656</xdr:rowOff>
    </xdr:from>
    <xdr:to>
      <xdr:col>2</xdr:col>
      <xdr:colOff>127000</xdr:colOff>
      <xdr:row>64</xdr:row>
      <xdr:rowOff>143256</xdr:rowOff>
    </xdr:to>
    <xdr:sp macro="" textlink="">
      <xdr:nvSpPr>
        <xdr:cNvPr id="157" name="円/楕円 156"/>
        <xdr:cNvSpPr/>
      </xdr:nvSpPr>
      <xdr:spPr>
        <a:xfrm>
          <a:off x="1397000" y="1101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128033</xdr:rowOff>
    </xdr:from>
    <xdr:ext cx="762000" cy="259045"/>
    <xdr:sp macro="" textlink="">
      <xdr:nvSpPr>
        <xdr:cNvPr id="158" name="テキスト ボックス 157"/>
        <xdr:cNvSpPr txBox="1"/>
      </xdr:nvSpPr>
      <xdr:spPr>
        <a:xfrm>
          <a:off x="1066800" y="1110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[166,758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定員適正化が想定より進んでいるため、人件費の総額は削減されているが、旧町単位で整備した施設がほとんど存続しているため、施設の統廃合・移譲を進めていき、経常経費の削減に努める。</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9496</xdr:rowOff>
    </xdr:from>
    <xdr:to>
      <xdr:col>7</xdr:col>
      <xdr:colOff>152400</xdr:colOff>
      <xdr:row>88</xdr:row>
      <xdr:rowOff>160936</xdr:rowOff>
    </xdr:to>
    <xdr:cxnSp macro="">
      <xdr:nvCxnSpPr>
        <xdr:cNvPr id="190" name="直線コネクタ 189"/>
        <xdr:cNvCxnSpPr/>
      </xdr:nvCxnSpPr>
      <xdr:spPr>
        <a:xfrm flipV="1">
          <a:off x="4953000" y="13896946"/>
          <a:ext cx="0" cy="13515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133013</xdr:rowOff>
    </xdr:from>
    <xdr:ext cx="762000" cy="259045"/>
    <xdr:sp macro="" textlink="">
      <xdr:nvSpPr>
        <xdr:cNvPr id="191" name="人件費・物件費等の状況最小値テキスト"/>
        <xdr:cNvSpPr txBox="1"/>
      </xdr:nvSpPr>
      <xdr:spPr>
        <a:xfrm>
          <a:off x="5041900" y="1522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191,006</a:t>
          </a:r>
          <a:endParaRPr kumimoji="1" lang="ja-JP" altLang="en-US" sz="1000" b="1">
            <a:latin typeface="ＭＳ Ｐゴシック"/>
          </a:endParaRPr>
        </a:p>
      </xdr:txBody>
    </xdr:sp>
    <xdr:clientData/>
  </xdr:oneCellAnchor>
  <xdr:twoCellAnchor>
    <xdr:from>
      <xdr:col>7</xdr:col>
      <xdr:colOff>63500</xdr:colOff>
      <xdr:row>88</xdr:row>
      <xdr:rowOff>160936</xdr:rowOff>
    </xdr:from>
    <xdr:to>
      <xdr:col>7</xdr:col>
      <xdr:colOff>241300</xdr:colOff>
      <xdr:row>88</xdr:row>
      <xdr:rowOff>160936</xdr:rowOff>
    </xdr:to>
    <xdr:cxnSp macro="">
      <xdr:nvCxnSpPr>
        <xdr:cNvPr id="192" name="直線コネクタ 191"/>
        <xdr:cNvCxnSpPr/>
      </xdr:nvCxnSpPr>
      <xdr:spPr>
        <a:xfrm>
          <a:off x="4864100" y="15248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95873</xdr:rowOff>
    </xdr:from>
    <xdr:ext cx="762000" cy="259045"/>
    <xdr:sp macro="" textlink="">
      <xdr:nvSpPr>
        <xdr:cNvPr id="193" name="人件費・物件費等の状況最大値テキスト"/>
        <xdr:cNvSpPr txBox="1"/>
      </xdr:nvSpPr>
      <xdr:spPr>
        <a:xfrm>
          <a:off x="5041900" y="13640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73,379</a:t>
          </a:r>
          <a:endParaRPr kumimoji="1" lang="ja-JP" altLang="en-US" sz="1000" b="1">
            <a:latin typeface="ＭＳ Ｐゴシック"/>
          </a:endParaRPr>
        </a:p>
      </xdr:txBody>
    </xdr:sp>
    <xdr:clientData/>
  </xdr:oneCellAnchor>
  <xdr:twoCellAnchor>
    <xdr:from>
      <xdr:col>7</xdr:col>
      <xdr:colOff>63500</xdr:colOff>
      <xdr:row>81</xdr:row>
      <xdr:rowOff>9496</xdr:rowOff>
    </xdr:from>
    <xdr:to>
      <xdr:col>7</xdr:col>
      <xdr:colOff>241300</xdr:colOff>
      <xdr:row>81</xdr:row>
      <xdr:rowOff>9496</xdr:rowOff>
    </xdr:to>
    <xdr:cxnSp macro="">
      <xdr:nvCxnSpPr>
        <xdr:cNvPr id="194" name="直線コネクタ 193"/>
        <xdr:cNvCxnSpPr/>
      </xdr:nvCxnSpPr>
      <xdr:spPr>
        <a:xfrm>
          <a:off x="4864100" y="13896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87</xdr:row>
      <xdr:rowOff>29956</xdr:rowOff>
    </xdr:from>
    <xdr:to>
      <xdr:col>7</xdr:col>
      <xdr:colOff>152400</xdr:colOff>
      <xdr:row>87</xdr:row>
      <xdr:rowOff>53764</xdr:rowOff>
    </xdr:to>
    <xdr:cxnSp macro="">
      <xdr:nvCxnSpPr>
        <xdr:cNvPr id="195" name="直線コネクタ 194"/>
        <xdr:cNvCxnSpPr/>
      </xdr:nvCxnSpPr>
      <xdr:spPr>
        <a:xfrm>
          <a:off x="4114800" y="14946106"/>
          <a:ext cx="838200" cy="23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117704</xdr:rowOff>
    </xdr:from>
    <xdr:ext cx="762000" cy="259045"/>
    <xdr:sp macro="" textlink="">
      <xdr:nvSpPr>
        <xdr:cNvPr id="196" name="人件費・物件費等の状況平均値テキスト"/>
        <xdr:cNvSpPr txBox="1"/>
      </xdr:nvSpPr>
      <xdr:spPr>
        <a:xfrm>
          <a:off x="5041900" y="141766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115,621</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101177</xdr:rowOff>
    </xdr:from>
    <xdr:to>
      <xdr:col>7</xdr:col>
      <xdr:colOff>203200</xdr:colOff>
      <xdr:row>84</xdr:row>
      <xdr:rowOff>31327</xdr:rowOff>
    </xdr:to>
    <xdr:sp macro="" textlink="">
      <xdr:nvSpPr>
        <xdr:cNvPr id="197" name="フローチャート : 判断 196"/>
        <xdr:cNvSpPr/>
      </xdr:nvSpPr>
      <xdr:spPr>
        <a:xfrm>
          <a:off x="4902200" y="14331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86</xdr:row>
      <xdr:rowOff>159604</xdr:rowOff>
    </xdr:from>
    <xdr:to>
      <xdr:col>6</xdr:col>
      <xdr:colOff>0</xdr:colOff>
      <xdr:row>87</xdr:row>
      <xdr:rowOff>29956</xdr:rowOff>
    </xdr:to>
    <xdr:cxnSp macro="">
      <xdr:nvCxnSpPr>
        <xdr:cNvPr id="198" name="直線コネクタ 197"/>
        <xdr:cNvCxnSpPr/>
      </xdr:nvCxnSpPr>
      <xdr:spPr>
        <a:xfrm>
          <a:off x="3225800" y="14904304"/>
          <a:ext cx="889000" cy="41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31969</xdr:rowOff>
    </xdr:from>
    <xdr:to>
      <xdr:col>6</xdr:col>
      <xdr:colOff>50800</xdr:colOff>
      <xdr:row>83</xdr:row>
      <xdr:rowOff>133569</xdr:rowOff>
    </xdr:to>
    <xdr:sp macro="" textlink="">
      <xdr:nvSpPr>
        <xdr:cNvPr id="199" name="フローチャート : 判断 198"/>
        <xdr:cNvSpPr/>
      </xdr:nvSpPr>
      <xdr:spPr>
        <a:xfrm>
          <a:off x="4064000" y="14262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143746</xdr:rowOff>
    </xdr:from>
    <xdr:ext cx="736600" cy="259045"/>
    <xdr:sp macro="" textlink="">
      <xdr:nvSpPr>
        <xdr:cNvPr id="200" name="テキスト ボックス 199"/>
        <xdr:cNvSpPr txBox="1"/>
      </xdr:nvSpPr>
      <xdr:spPr>
        <a:xfrm>
          <a:off x="3733800" y="140311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109,598</a:t>
          </a:r>
          <a:endParaRPr kumimoji="1" lang="ja-JP" altLang="en-US" sz="1000" b="1">
            <a:solidFill>
              <a:srgbClr val="000080"/>
            </a:solidFill>
            <a:latin typeface="ＭＳ Ｐゴシック"/>
          </a:endParaRPr>
        </a:p>
      </xdr:txBody>
    </xdr:sp>
    <xdr:clientData/>
  </xdr:oneCellAnchor>
  <xdr:twoCellAnchor>
    <xdr:from>
      <xdr:col>3</xdr:col>
      <xdr:colOff>279400</xdr:colOff>
      <xdr:row>86</xdr:row>
      <xdr:rowOff>159604</xdr:rowOff>
    </xdr:from>
    <xdr:to>
      <xdr:col>4</xdr:col>
      <xdr:colOff>482600</xdr:colOff>
      <xdr:row>87</xdr:row>
      <xdr:rowOff>32818</xdr:rowOff>
    </xdr:to>
    <xdr:cxnSp macro="">
      <xdr:nvCxnSpPr>
        <xdr:cNvPr id="201" name="直線コネクタ 200"/>
        <xdr:cNvCxnSpPr/>
      </xdr:nvCxnSpPr>
      <xdr:spPr>
        <a:xfrm flipV="1">
          <a:off x="2336800" y="14904304"/>
          <a:ext cx="889000" cy="44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34612</xdr:rowOff>
    </xdr:from>
    <xdr:to>
      <xdr:col>4</xdr:col>
      <xdr:colOff>533400</xdr:colOff>
      <xdr:row>83</xdr:row>
      <xdr:rowOff>136212</xdr:rowOff>
    </xdr:to>
    <xdr:sp macro="" textlink="">
      <xdr:nvSpPr>
        <xdr:cNvPr id="202" name="フローチャート : 判断 201"/>
        <xdr:cNvSpPr/>
      </xdr:nvSpPr>
      <xdr:spPr>
        <a:xfrm>
          <a:off x="3175000" y="14264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146389</xdr:rowOff>
    </xdr:from>
    <xdr:ext cx="762000" cy="259045"/>
    <xdr:sp macro="" textlink="">
      <xdr:nvSpPr>
        <xdr:cNvPr id="203" name="テキスト ボックス 202"/>
        <xdr:cNvSpPr txBox="1"/>
      </xdr:nvSpPr>
      <xdr:spPr>
        <a:xfrm>
          <a:off x="2844800" y="14033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109,828</a:t>
          </a:r>
          <a:endParaRPr kumimoji="1" lang="ja-JP" altLang="en-US" sz="1000" b="1">
            <a:solidFill>
              <a:srgbClr val="000080"/>
            </a:solidFill>
            <a:latin typeface="ＭＳ Ｐゴシック"/>
          </a:endParaRPr>
        </a:p>
      </xdr:txBody>
    </xdr:sp>
    <xdr:clientData/>
  </xdr:oneCellAnchor>
  <xdr:twoCellAnchor>
    <xdr:from>
      <xdr:col>2</xdr:col>
      <xdr:colOff>76200</xdr:colOff>
      <xdr:row>86</xdr:row>
      <xdr:rowOff>121042</xdr:rowOff>
    </xdr:from>
    <xdr:to>
      <xdr:col>3</xdr:col>
      <xdr:colOff>279400</xdr:colOff>
      <xdr:row>87</xdr:row>
      <xdr:rowOff>32818</xdr:rowOff>
    </xdr:to>
    <xdr:cxnSp macro="">
      <xdr:nvCxnSpPr>
        <xdr:cNvPr id="204" name="直線コネクタ 203"/>
        <xdr:cNvCxnSpPr/>
      </xdr:nvCxnSpPr>
      <xdr:spPr>
        <a:xfrm>
          <a:off x="1447800" y="14865742"/>
          <a:ext cx="889000" cy="83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97913</xdr:rowOff>
    </xdr:from>
    <xdr:to>
      <xdr:col>3</xdr:col>
      <xdr:colOff>330200</xdr:colOff>
      <xdr:row>84</xdr:row>
      <xdr:rowOff>28063</xdr:rowOff>
    </xdr:to>
    <xdr:sp macro="" textlink="">
      <xdr:nvSpPr>
        <xdr:cNvPr id="205" name="フローチャート : 判断 204"/>
        <xdr:cNvSpPr/>
      </xdr:nvSpPr>
      <xdr:spPr>
        <a:xfrm>
          <a:off x="2286000" y="14328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38240</xdr:rowOff>
    </xdr:from>
    <xdr:ext cx="762000" cy="259045"/>
    <xdr:sp macro="" textlink="">
      <xdr:nvSpPr>
        <xdr:cNvPr id="206" name="テキスト ボックス 205"/>
        <xdr:cNvSpPr txBox="1"/>
      </xdr:nvSpPr>
      <xdr:spPr>
        <a:xfrm>
          <a:off x="1955800" y="14097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115,337</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143393</xdr:rowOff>
    </xdr:from>
    <xdr:to>
      <xdr:col>2</xdr:col>
      <xdr:colOff>127000</xdr:colOff>
      <xdr:row>84</xdr:row>
      <xdr:rowOff>73543</xdr:rowOff>
    </xdr:to>
    <xdr:sp macro="" textlink="">
      <xdr:nvSpPr>
        <xdr:cNvPr id="207" name="フローチャート : 判断 206"/>
        <xdr:cNvSpPr/>
      </xdr:nvSpPr>
      <xdr:spPr>
        <a:xfrm>
          <a:off x="1397000" y="14373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83720</xdr:rowOff>
    </xdr:from>
    <xdr:ext cx="762000" cy="259045"/>
    <xdr:sp macro="" textlink="">
      <xdr:nvSpPr>
        <xdr:cNvPr id="208" name="テキスト ボックス 207"/>
        <xdr:cNvSpPr txBox="1"/>
      </xdr:nvSpPr>
      <xdr:spPr>
        <a:xfrm>
          <a:off x="1066800" y="1414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119,295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87</xdr:row>
      <xdr:rowOff>2964</xdr:rowOff>
    </xdr:from>
    <xdr:to>
      <xdr:col>7</xdr:col>
      <xdr:colOff>203200</xdr:colOff>
      <xdr:row>87</xdr:row>
      <xdr:rowOff>104564</xdr:rowOff>
    </xdr:to>
    <xdr:sp macro="" textlink="">
      <xdr:nvSpPr>
        <xdr:cNvPr id="214" name="円/楕円 213"/>
        <xdr:cNvSpPr/>
      </xdr:nvSpPr>
      <xdr:spPr>
        <a:xfrm>
          <a:off x="4902200" y="14919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86</xdr:row>
      <xdr:rowOff>146491</xdr:rowOff>
    </xdr:from>
    <xdr:ext cx="762000" cy="259045"/>
    <xdr:sp macro="" textlink="">
      <xdr:nvSpPr>
        <xdr:cNvPr id="215" name="人件費・物件費等の状況該当値テキスト"/>
        <xdr:cNvSpPr txBox="1"/>
      </xdr:nvSpPr>
      <xdr:spPr>
        <a:xfrm>
          <a:off x="5041900" y="14891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166,758</a:t>
          </a:r>
          <a:endParaRPr kumimoji="1" lang="ja-JP" altLang="en-US" sz="1000" b="1">
            <a:solidFill>
              <a:srgbClr val="FF0000"/>
            </a:solidFill>
            <a:latin typeface="ＭＳ Ｐゴシック"/>
          </a:endParaRPr>
        </a:p>
      </xdr:txBody>
    </xdr:sp>
    <xdr:clientData/>
  </xdr:oneCellAnchor>
  <xdr:twoCellAnchor>
    <xdr:from>
      <xdr:col>5</xdr:col>
      <xdr:colOff>635000</xdr:colOff>
      <xdr:row>86</xdr:row>
      <xdr:rowOff>150606</xdr:rowOff>
    </xdr:from>
    <xdr:to>
      <xdr:col>6</xdr:col>
      <xdr:colOff>50800</xdr:colOff>
      <xdr:row>87</xdr:row>
      <xdr:rowOff>80756</xdr:rowOff>
    </xdr:to>
    <xdr:sp macro="" textlink="">
      <xdr:nvSpPr>
        <xdr:cNvPr id="216" name="円/楕円 215"/>
        <xdr:cNvSpPr/>
      </xdr:nvSpPr>
      <xdr:spPr>
        <a:xfrm>
          <a:off x="4064000" y="14895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87</xdr:row>
      <xdr:rowOff>65533</xdr:rowOff>
    </xdr:from>
    <xdr:ext cx="736600" cy="259045"/>
    <xdr:sp macro="" textlink="">
      <xdr:nvSpPr>
        <xdr:cNvPr id="217" name="テキスト ボックス 216"/>
        <xdr:cNvSpPr txBox="1"/>
      </xdr:nvSpPr>
      <xdr:spPr>
        <a:xfrm>
          <a:off x="3733800" y="149816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164,686</a:t>
          </a:r>
          <a:endParaRPr kumimoji="1" lang="ja-JP" altLang="en-US" sz="1000" b="1">
            <a:solidFill>
              <a:srgbClr val="FF0000"/>
            </a:solidFill>
            <a:latin typeface="ＭＳ Ｐゴシック"/>
          </a:endParaRPr>
        </a:p>
      </xdr:txBody>
    </xdr:sp>
    <xdr:clientData/>
  </xdr:oneCellAnchor>
  <xdr:twoCellAnchor>
    <xdr:from>
      <xdr:col>4</xdr:col>
      <xdr:colOff>431800</xdr:colOff>
      <xdr:row>86</xdr:row>
      <xdr:rowOff>108804</xdr:rowOff>
    </xdr:from>
    <xdr:to>
      <xdr:col>4</xdr:col>
      <xdr:colOff>533400</xdr:colOff>
      <xdr:row>87</xdr:row>
      <xdr:rowOff>38954</xdr:rowOff>
    </xdr:to>
    <xdr:sp macro="" textlink="">
      <xdr:nvSpPr>
        <xdr:cNvPr id="218" name="円/楕円 217"/>
        <xdr:cNvSpPr/>
      </xdr:nvSpPr>
      <xdr:spPr>
        <a:xfrm>
          <a:off x="3175000" y="14853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87</xdr:row>
      <xdr:rowOff>23731</xdr:rowOff>
    </xdr:from>
    <xdr:ext cx="762000" cy="259045"/>
    <xdr:sp macro="" textlink="">
      <xdr:nvSpPr>
        <xdr:cNvPr id="219" name="テキスト ボックス 218"/>
        <xdr:cNvSpPr txBox="1"/>
      </xdr:nvSpPr>
      <xdr:spPr>
        <a:xfrm>
          <a:off x="2844800" y="14939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161,048</a:t>
          </a:r>
          <a:endParaRPr kumimoji="1" lang="ja-JP" altLang="en-US" sz="1000" b="1">
            <a:solidFill>
              <a:srgbClr val="FF0000"/>
            </a:solidFill>
            <a:latin typeface="ＭＳ Ｐゴシック"/>
          </a:endParaRPr>
        </a:p>
      </xdr:txBody>
    </xdr:sp>
    <xdr:clientData/>
  </xdr:oneCellAnchor>
  <xdr:twoCellAnchor>
    <xdr:from>
      <xdr:col>3</xdr:col>
      <xdr:colOff>228600</xdr:colOff>
      <xdr:row>86</xdr:row>
      <xdr:rowOff>153468</xdr:rowOff>
    </xdr:from>
    <xdr:to>
      <xdr:col>3</xdr:col>
      <xdr:colOff>330200</xdr:colOff>
      <xdr:row>87</xdr:row>
      <xdr:rowOff>83618</xdr:rowOff>
    </xdr:to>
    <xdr:sp macro="" textlink="">
      <xdr:nvSpPr>
        <xdr:cNvPr id="220" name="円/楕円 219"/>
        <xdr:cNvSpPr/>
      </xdr:nvSpPr>
      <xdr:spPr>
        <a:xfrm>
          <a:off x="2286000" y="1489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87</xdr:row>
      <xdr:rowOff>68395</xdr:rowOff>
    </xdr:from>
    <xdr:ext cx="762000" cy="259045"/>
    <xdr:sp macro="" textlink="">
      <xdr:nvSpPr>
        <xdr:cNvPr id="221" name="テキスト ボックス 220"/>
        <xdr:cNvSpPr txBox="1"/>
      </xdr:nvSpPr>
      <xdr:spPr>
        <a:xfrm>
          <a:off x="1955800" y="14984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164,935</a:t>
          </a:r>
          <a:endParaRPr kumimoji="1" lang="ja-JP" altLang="en-US" sz="1000" b="1">
            <a:solidFill>
              <a:srgbClr val="FF0000"/>
            </a:solidFill>
            <a:latin typeface="ＭＳ Ｐゴシック"/>
          </a:endParaRPr>
        </a:p>
      </xdr:txBody>
    </xdr:sp>
    <xdr:clientData/>
  </xdr:oneCellAnchor>
  <xdr:twoCellAnchor>
    <xdr:from>
      <xdr:col>2</xdr:col>
      <xdr:colOff>25400</xdr:colOff>
      <xdr:row>86</xdr:row>
      <xdr:rowOff>70242</xdr:rowOff>
    </xdr:from>
    <xdr:to>
      <xdr:col>2</xdr:col>
      <xdr:colOff>127000</xdr:colOff>
      <xdr:row>87</xdr:row>
      <xdr:rowOff>392</xdr:rowOff>
    </xdr:to>
    <xdr:sp macro="" textlink="">
      <xdr:nvSpPr>
        <xdr:cNvPr id="222" name="円/楕円 221"/>
        <xdr:cNvSpPr/>
      </xdr:nvSpPr>
      <xdr:spPr>
        <a:xfrm>
          <a:off x="1397000" y="14814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86</xdr:row>
      <xdr:rowOff>156619</xdr:rowOff>
    </xdr:from>
    <xdr:ext cx="762000" cy="259045"/>
    <xdr:sp macro="" textlink="">
      <xdr:nvSpPr>
        <xdr:cNvPr id="223" name="テキスト ボックス 222"/>
        <xdr:cNvSpPr txBox="1"/>
      </xdr:nvSpPr>
      <xdr:spPr>
        <a:xfrm>
          <a:off x="1066800" y="14901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157,692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ゴシック" pitchFamily="49" charset="-128"/>
              <a:ea typeface="ＭＳ ゴシック" pitchFamily="49" charset="-128"/>
            </a:rPr>
            <a:t>　</a:t>
          </a:r>
          <a:r>
            <a:rPr kumimoji="0" lang="ja-JP" altLang="en-US" sz="1300" b="0" i="0">
              <a:solidFill>
                <a:schemeClr val="dk1"/>
              </a:solidFill>
              <a:effectLst/>
              <a:latin typeface="ＭＳ ゴシック" pitchFamily="49" charset="-128"/>
              <a:ea typeface="ＭＳ ゴシック" pitchFamily="49" charset="-128"/>
              <a:cs typeface="+mn-cs"/>
            </a:rPr>
            <a:t>類似</a:t>
          </a:r>
          <a:r>
            <a:rPr lang="ja-JP" altLang="en-US" sz="1300" b="0" i="0">
              <a:solidFill>
                <a:schemeClr val="dk1"/>
              </a:solidFill>
              <a:effectLst/>
              <a:latin typeface="ＭＳ ゴシック" pitchFamily="49" charset="-128"/>
              <a:ea typeface="ＭＳ ゴシック" pitchFamily="49" charset="-128"/>
              <a:cs typeface="+mn-cs"/>
            </a:rPr>
            <a:t>団体より若干高い数値を示しているが、給与水準の適正化、定員管理とあわせ、人件費の適正化に努める。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17780</xdr:rowOff>
    </xdr:from>
    <xdr:to>
      <xdr:col>24</xdr:col>
      <xdr:colOff>558800</xdr:colOff>
      <xdr:row>84</xdr:row>
      <xdr:rowOff>154939</xdr:rowOff>
    </xdr:to>
    <xdr:cxnSp macro="">
      <xdr:nvCxnSpPr>
        <xdr:cNvPr id="252" name="直線コネクタ 251"/>
        <xdr:cNvCxnSpPr/>
      </xdr:nvCxnSpPr>
      <xdr:spPr>
        <a:xfrm flipV="1">
          <a:off x="17018000" y="13905230"/>
          <a:ext cx="0" cy="6515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127016</xdr:rowOff>
    </xdr:from>
    <xdr:ext cx="762000" cy="259045"/>
    <xdr:sp macro="" textlink="">
      <xdr:nvSpPr>
        <xdr:cNvPr id="253" name="給与水準   （国との比較）最小値テキスト"/>
        <xdr:cNvSpPr txBox="1"/>
      </xdr:nvSpPr>
      <xdr:spPr>
        <a:xfrm>
          <a:off x="17106900" y="14528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99.4</a:t>
          </a:r>
          <a:endParaRPr kumimoji="1" lang="ja-JP" altLang="en-US" sz="1000" b="1">
            <a:latin typeface="ＭＳ Ｐゴシック"/>
          </a:endParaRPr>
        </a:p>
      </xdr:txBody>
    </xdr:sp>
    <xdr:clientData/>
  </xdr:oneCellAnchor>
  <xdr:twoCellAnchor>
    <xdr:from>
      <xdr:col>24</xdr:col>
      <xdr:colOff>469900</xdr:colOff>
      <xdr:row>84</xdr:row>
      <xdr:rowOff>154939</xdr:rowOff>
    </xdr:from>
    <xdr:to>
      <xdr:col>24</xdr:col>
      <xdr:colOff>647700</xdr:colOff>
      <xdr:row>84</xdr:row>
      <xdr:rowOff>154939</xdr:rowOff>
    </xdr:to>
    <xdr:cxnSp macro="">
      <xdr:nvCxnSpPr>
        <xdr:cNvPr id="254" name="直線コネクタ 253"/>
        <xdr:cNvCxnSpPr/>
      </xdr:nvCxnSpPr>
      <xdr:spPr>
        <a:xfrm>
          <a:off x="16929100" y="14556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104157</xdr:rowOff>
    </xdr:from>
    <xdr:ext cx="762000" cy="259045"/>
    <xdr:sp macro="" textlink="">
      <xdr:nvSpPr>
        <xdr:cNvPr id="255" name="給与水準   （国との比較）最大値テキスト"/>
        <xdr:cNvSpPr txBox="1"/>
      </xdr:nvSpPr>
      <xdr:spPr>
        <a:xfrm>
          <a:off x="17106900" y="1364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91.3</a:t>
          </a:r>
          <a:endParaRPr kumimoji="1" lang="ja-JP" altLang="en-US" sz="1000" b="1">
            <a:latin typeface="ＭＳ Ｐゴシック"/>
          </a:endParaRPr>
        </a:p>
      </xdr:txBody>
    </xdr:sp>
    <xdr:clientData/>
  </xdr:oneCellAnchor>
  <xdr:twoCellAnchor>
    <xdr:from>
      <xdr:col>24</xdr:col>
      <xdr:colOff>469900</xdr:colOff>
      <xdr:row>81</xdr:row>
      <xdr:rowOff>17780</xdr:rowOff>
    </xdr:from>
    <xdr:to>
      <xdr:col>24</xdr:col>
      <xdr:colOff>647700</xdr:colOff>
      <xdr:row>81</xdr:row>
      <xdr:rowOff>17780</xdr:rowOff>
    </xdr:to>
    <xdr:cxnSp macro="">
      <xdr:nvCxnSpPr>
        <xdr:cNvPr id="256" name="直線コネクタ 255"/>
        <xdr:cNvCxnSpPr/>
      </xdr:nvCxnSpPr>
      <xdr:spPr>
        <a:xfrm>
          <a:off x="16929100" y="1390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42334</xdr:rowOff>
    </xdr:from>
    <xdr:to>
      <xdr:col>24</xdr:col>
      <xdr:colOff>558800</xdr:colOff>
      <xdr:row>84</xdr:row>
      <xdr:rowOff>58420</xdr:rowOff>
    </xdr:to>
    <xdr:cxnSp macro="">
      <xdr:nvCxnSpPr>
        <xdr:cNvPr id="257" name="直線コネクタ 256"/>
        <xdr:cNvCxnSpPr/>
      </xdr:nvCxnSpPr>
      <xdr:spPr>
        <a:xfrm>
          <a:off x="16179800" y="14444134"/>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42773</xdr:rowOff>
    </xdr:from>
    <xdr:ext cx="762000" cy="259045"/>
    <xdr:sp macro="" textlink="">
      <xdr:nvSpPr>
        <xdr:cNvPr id="258" name="給与水準   （国との比較）平均値テキスト"/>
        <xdr:cNvSpPr txBox="1"/>
      </xdr:nvSpPr>
      <xdr:spPr>
        <a:xfrm>
          <a:off x="17106900" y="141016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26246</xdr:rowOff>
    </xdr:from>
    <xdr:to>
      <xdr:col>24</xdr:col>
      <xdr:colOff>609600</xdr:colOff>
      <xdr:row>83</xdr:row>
      <xdr:rowOff>127846</xdr:rowOff>
    </xdr:to>
    <xdr:sp macro="" textlink="">
      <xdr:nvSpPr>
        <xdr:cNvPr id="259" name="フローチャート : 判断 258"/>
        <xdr:cNvSpPr/>
      </xdr:nvSpPr>
      <xdr:spPr>
        <a:xfrm>
          <a:off x="16967200" y="14256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42334</xdr:rowOff>
    </xdr:from>
    <xdr:to>
      <xdr:col>23</xdr:col>
      <xdr:colOff>406400</xdr:colOff>
      <xdr:row>88</xdr:row>
      <xdr:rowOff>32173</xdr:rowOff>
    </xdr:to>
    <xdr:cxnSp macro="">
      <xdr:nvCxnSpPr>
        <xdr:cNvPr id="260" name="直線コネクタ 259"/>
        <xdr:cNvCxnSpPr/>
      </xdr:nvCxnSpPr>
      <xdr:spPr>
        <a:xfrm flipV="1">
          <a:off x="15290800" y="14444134"/>
          <a:ext cx="889000" cy="675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10161</xdr:rowOff>
    </xdr:from>
    <xdr:to>
      <xdr:col>23</xdr:col>
      <xdr:colOff>457200</xdr:colOff>
      <xdr:row>83</xdr:row>
      <xdr:rowOff>111761</xdr:rowOff>
    </xdr:to>
    <xdr:sp macro="" textlink="">
      <xdr:nvSpPr>
        <xdr:cNvPr id="261" name="フローチャート : 判断 260"/>
        <xdr:cNvSpPr/>
      </xdr:nvSpPr>
      <xdr:spPr>
        <a:xfrm>
          <a:off x="16129000" y="14240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121938</xdr:rowOff>
    </xdr:from>
    <xdr:ext cx="736600" cy="259045"/>
    <xdr:sp macro="" textlink="">
      <xdr:nvSpPr>
        <xdr:cNvPr id="262" name="テキスト ボックス 261"/>
        <xdr:cNvSpPr txBox="1"/>
      </xdr:nvSpPr>
      <xdr:spPr>
        <a:xfrm>
          <a:off x="15798800" y="140093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16087</xdr:rowOff>
    </xdr:from>
    <xdr:to>
      <xdr:col>22</xdr:col>
      <xdr:colOff>203200</xdr:colOff>
      <xdr:row>88</xdr:row>
      <xdr:rowOff>32173</xdr:rowOff>
    </xdr:to>
    <xdr:cxnSp macro="">
      <xdr:nvCxnSpPr>
        <xdr:cNvPr id="263" name="直線コネクタ 262"/>
        <xdr:cNvCxnSpPr/>
      </xdr:nvCxnSpPr>
      <xdr:spPr>
        <a:xfrm>
          <a:off x="14401800" y="15103687"/>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107104</xdr:rowOff>
    </xdr:from>
    <xdr:to>
      <xdr:col>22</xdr:col>
      <xdr:colOff>254000</xdr:colOff>
      <xdr:row>87</xdr:row>
      <xdr:rowOff>37254</xdr:rowOff>
    </xdr:to>
    <xdr:sp macro="" textlink="">
      <xdr:nvSpPr>
        <xdr:cNvPr id="264" name="フローチャート : 判断 263"/>
        <xdr:cNvSpPr/>
      </xdr:nvSpPr>
      <xdr:spPr>
        <a:xfrm>
          <a:off x="15240000" y="14851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47431</xdr:rowOff>
    </xdr:from>
    <xdr:ext cx="762000" cy="259045"/>
    <xdr:sp macro="" textlink="">
      <xdr:nvSpPr>
        <xdr:cNvPr id="265" name="テキスト ボックス 264"/>
        <xdr:cNvSpPr txBox="1"/>
      </xdr:nvSpPr>
      <xdr:spPr>
        <a:xfrm>
          <a:off x="14909800" y="14620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103.7</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42334</xdr:rowOff>
    </xdr:from>
    <xdr:to>
      <xdr:col>21</xdr:col>
      <xdr:colOff>0</xdr:colOff>
      <xdr:row>88</xdr:row>
      <xdr:rowOff>16087</xdr:rowOff>
    </xdr:to>
    <xdr:cxnSp macro="">
      <xdr:nvCxnSpPr>
        <xdr:cNvPr id="266" name="直線コネクタ 265"/>
        <xdr:cNvCxnSpPr/>
      </xdr:nvCxnSpPr>
      <xdr:spPr>
        <a:xfrm>
          <a:off x="13512800" y="14444134"/>
          <a:ext cx="889000" cy="65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131234</xdr:rowOff>
    </xdr:from>
    <xdr:to>
      <xdr:col>21</xdr:col>
      <xdr:colOff>50800</xdr:colOff>
      <xdr:row>87</xdr:row>
      <xdr:rowOff>61384</xdr:rowOff>
    </xdr:to>
    <xdr:sp macro="" textlink="">
      <xdr:nvSpPr>
        <xdr:cNvPr id="267" name="フローチャート : 判断 266"/>
        <xdr:cNvSpPr/>
      </xdr:nvSpPr>
      <xdr:spPr>
        <a:xfrm>
          <a:off x="14351000" y="14875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71561</xdr:rowOff>
    </xdr:from>
    <xdr:ext cx="762000" cy="259045"/>
    <xdr:sp macro="" textlink="">
      <xdr:nvSpPr>
        <xdr:cNvPr id="268" name="テキスト ボックス 267"/>
        <xdr:cNvSpPr txBox="1"/>
      </xdr:nvSpPr>
      <xdr:spPr>
        <a:xfrm>
          <a:off x="14020800" y="14644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104.0</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77046</xdr:rowOff>
    </xdr:from>
    <xdr:to>
      <xdr:col>19</xdr:col>
      <xdr:colOff>533400</xdr:colOff>
      <xdr:row>83</xdr:row>
      <xdr:rowOff>7196</xdr:rowOff>
    </xdr:to>
    <xdr:sp macro="" textlink="">
      <xdr:nvSpPr>
        <xdr:cNvPr id="269" name="フローチャート : 判断 268"/>
        <xdr:cNvSpPr/>
      </xdr:nvSpPr>
      <xdr:spPr>
        <a:xfrm>
          <a:off x="13462000" y="14135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17373</xdr:rowOff>
    </xdr:from>
    <xdr:ext cx="762000" cy="259045"/>
    <xdr:sp macro="" textlink="">
      <xdr:nvSpPr>
        <xdr:cNvPr id="270" name="テキスト ボックス 269"/>
        <xdr:cNvSpPr txBox="1"/>
      </xdr:nvSpPr>
      <xdr:spPr>
        <a:xfrm>
          <a:off x="13131800" y="1390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7620</xdr:rowOff>
    </xdr:from>
    <xdr:to>
      <xdr:col>24</xdr:col>
      <xdr:colOff>609600</xdr:colOff>
      <xdr:row>84</xdr:row>
      <xdr:rowOff>109220</xdr:rowOff>
    </xdr:to>
    <xdr:sp macro="" textlink="">
      <xdr:nvSpPr>
        <xdr:cNvPr id="276" name="円/楕円 275"/>
        <xdr:cNvSpPr/>
      </xdr:nvSpPr>
      <xdr:spPr>
        <a:xfrm>
          <a:off x="16967200" y="1440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74947</xdr:rowOff>
    </xdr:from>
    <xdr:ext cx="762000" cy="259045"/>
    <xdr:sp macro="" textlink="">
      <xdr:nvSpPr>
        <xdr:cNvPr id="277" name="給与水準   （国との比較）該当値テキスト"/>
        <xdr:cNvSpPr txBox="1"/>
      </xdr:nvSpPr>
      <xdr:spPr>
        <a:xfrm>
          <a:off x="17106900" y="1430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162984</xdr:rowOff>
    </xdr:from>
    <xdr:to>
      <xdr:col>23</xdr:col>
      <xdr:colOff>457200</xdr:colOff>
      <xdr:row>84</xdr:row>
      <xdr:rowOff>93134</xdr:rowOff>
    </xdr:to>
    <xdr:sp macro="" textlink="">
      <xdr:nvSpPr>
        <xdr:cNvPr id="278" name="円/楕円 277"/>
        <xdr:cNvSpPr/>
      </xdr:nvSpPr>
      <xdr:spPr>
        <a:xfrm>
          <a:off x="161290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77911</xdr:rowOff>
    </xdr:from>
    <xdr:ext cx="736600" cy="259045"/>
    <xdr:sp macro="" textlink="">
      <xdr:nvSpPr>
        <xdr:cNvPr id="279" name="テキスト ボックス 278"/>
        <xdr:cNvSpPr txBox="1"/>
      </xdr:nvSpPr>
      <xdr:spPr>
        <a:xfrm>
          <a:off x="15798800" y="144797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152823</xdr:rowOff>
    </xdr:from>
    <xdr:to>
      <xdr:col>22</xdr:col>
      <xdr:colOff>254000</xdr:colOff>
      <xdr:row>88</xdr:row>
      <xdr:rowOff>82973</xdr:rowOff>
    </xdr:to>
    <xdr:sp macro="" textlink="">
      <xdr:nvSpPr>
        <xdr:cNvPr id="280" name="円/楕円 279"/>
        <xdr:cNvSpPr/>
      </xdr:nvSpPr>
      <xdr:spPr>
        <a:xfrm>
          <a:off x="15240000" y="1506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67750</xdr:rowOff>
    </xdr:from>
    <xdr:ext cx="762000" cy="259045"/>
    <xdr:sp macro="" textlink="">
      <xdr:nvSpPr>
        <xdr:cNvPr id="281" name="テキスト ボックス 280"/>
        <xdr:cNvSpPr txBox="1"/>
      </xdr:nvSpPr>
      <xdr:spPr>
        <a:xfrm>
          <a:off x="14909800" y="15155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106.4</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136737</xdr:rowOff>
    </xdr:from>
    <xdr:to>
      <xdr:col>21</xdr:col>
      <xdr:colOff>50800</xdr:colOff>
      <xdr:row>88</xdr:row>
      <xdr:rowOff>66887</xdr:rowOff>
    </xdr:to>
    <xdr:sp macro="" textlink="">
      <xdr:nvSpPr>
        <xdr:cNvPr id="282" name="円/楕円 281"/>
        <xdr:cNvSpPr/>
      </xdr:nvSpPr>
      <xdr:spPr>
        <a:xfrm>
          <a:off x="14351000" y="15052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51664</xdr:rowOff>
    </xdr:from>
    <xdr:ext cx="762000" cy="259045"/>
    <xdr:sp macro="" textlink="">
      <xdr:nvSpPr>
        <xdr:cNvPr id="283" name="テキスト ボックス 282"/>
        <xdr:cNvSpPr txBox="1"/>
      </xdr:nvSpPr>
      <xdr:spPr>
        <a:xfrm>
          <a:off x="14020800" y="15139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106.2</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162984</xdr:rowOff>
    </xdr:from>
    <xdr:to>
      <xdr:col>19</xdr:col>
      <xdr:colOff>533400</xdr:colOff>
      <xdr:row>84</xdr:row>
      <xdr:rowOff>93134</xdr:rowOff>
    </xdr:to>
    <xdr:sp macro="" textlink="">
      <xdr:nvSpPr>
        <xdr:cNvPr id="284" name="円/楕円 283"/>
        <xdr:cNvSpPr/>
      </xdr:nvSpPr>
      <xdr:spPr>
        <a:xfrm>
          <a:off x="134620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77911</xdr:rowOff>
    </xdr:from>
    <xdr:ext cx="762000" cy="259045"/>
    <xdr:sp macro="" textlink="">
      <xdr:nvSpPr>
        <xdr:cNvPr id="285" name="テキスト ボックス 284"/>
        <xdr:cNvSpPr txBox="1"/>
      </xdr:nvSpPr>
      <xdr:spPr>
        <a:xfrm>
          <a:off x="13131800" y="14479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ゴシック" pitchFamily="49" charset="-128"/>
              <a:ea typeface="ＭＳ ゴシック" pitchFamily="49" charset="-128"/>
              <a:cs typeface="+mn-cs"/>
            </a:rPr>
            <a:t>　</a:t>
          </a:r>
          <a:r>
            <a:rPr kumimoji="1" lang="ja-JP" altLang="ja-JP" sz="1300">
              <a:solidFill>
                <a:schemeClr val="dk1"/>
              </a:solidFill>
              <a:effectLst/>
              <a:latin typeface="ＭＳ ゴシック" pitchFamily="49" charset="-128"/>
              <a:ea typeface="ＭＳ ゴシック" pitchFamily="49" charset="-128"/>
              <a:cs typeface="+mn-cs"/>
            </a:rPr>
            <a:t>診療所３箇所、町営幼保一体化施設２箇所、地域局２箇所、</a:t>
          </a:r>
          <a:r>
            <a:rPr kumimoji="1" lang="en-US" altLang="ja-JP" sz="1300">
              <a:solidFill>
                <a:schemeClr val="dk1"/>
              </a:solidFill>
              <a:effectLst/>
              <a:latin typeface="ＭＳ ゴシック" pitchFamily="49" charset="-128"/>
              <a:ea typeface="ＭＳ ゴシック" pitchFamily="49" charset="-128"/>
              <a:cs typeface="+mn-cs"/>
            </a:rPr>
            <a:t>CATV</a:t>
          </a:r>
          <a:r>
            <a:rPr kumimoji="1" lang="ja-JP" altLang="ja-JP" sz="1300">
              <a:solidFill>
                <a:schemeClr val="dk1"/>
              </a:solidFill>
              <a:effectLst/>
              <a:latin typeface="ＭＳ ゴシック" pitchFamily="49" charset="-128"/>
              <a:ea typeface="ＭＳ ゴシック" pitchFamily="49" charset="-128"/>
              <a:cs typeface="+mn-cs"/>
            </a:rPr>
            <a:t>事業の運営等の特殊要因により、全国、県内、類似平均を依然上回っている。</a:t>
          </a:r>
          <a:endParaRPr lang="ja-JP" altLang="ja-JP" sz="1300">
            <a:effectLst/>
            <a:latin typeface="ＭＳ ゴシック" pitchFamily="49" charset="-128"/>
            <a:ea typeface="ＭＳ ゴシック" pitchFamily="49" charset="-128"/>
          </a:endParaRPr>
        </a:p>
        <a:p>
          <a:r>
            <a:rPr kumimoji="1" lang="ja-JP" altLang="ja-JP" sz="1300">
              <a:solidFill>
                <a:schemeClr val="dk1"/>
              </a:solidFill>
              <a:effectLst/>
              <a:latin typeface="ＭＳ ゴシック" pitchFamily="49" charset="-128"/>
              <a:ea typeface="ＭＳ ゴシック" pitchFamily="49" charset="-128"/>
              <a:cs typeface="+mn-cs"/>
            </a:rPr>
            <a:t>　業務委託を検討する等、事務事業のスリム化を図り、適正な定員管理に努める。</a:t>
          </a:r>
          <a:endParaRPr lang="ja-JP" altLang="ja-JP" sz="1300">
            <a:effectLst/>
            <a:latin typeface="ＭＳ ゴシック" pitchFamily="49" charset="-128"/>
            <a:ea typeface="ＭＳ ゴシック" pitchFamily="49" charset="-128"/>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2" name="直線コネクタ 301"/>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3" name="テキスト ボックス 302"/>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4" name="直線コネクタ 303"/>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5" name="テキスト ボックス 304"/>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6" name="直線コネクタ 305"/>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7" name="テキスト ボックス 306"/>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8" name="直線コネクタ 307"/>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9" name="テキスト ボックス 308"/>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0" name="直線コネクタ 309"/>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1" name="テキスト ボックス 310"/>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167217</xdr:rowOff>
    </xdr:from>
    <xdr:to>
      <xdr:col>24</xdr:col>
      <xdr:colOff>558800</xdr:colOff>
      <xdr:row>67</xdr:row>
      <xdr:rowOff>94086</xdr:rowOff>
    </xdr:to>
    <xdr:cxnSp macro="">
      <xdr:nvCxnSpPr>
        <xdr:cNvPr id="315" name="直線コネクタ 314"/>
        <xdr:cNvCxnSpPr/>
      </xdr:nvCxnSpPr>
      <xdr:spPr>
        <a:xfrm flipV="1">
          <a:off x="17018000" y="10111317"/>
          <a:ext cx="0" cy="14699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66163</xdr:rowOff>
    </xdr:from>
    <xdr:ext cx="762000" cy="259045"/>
    <xdr:sp macro="" textlink="">
      <xdr:nvSpPr>
        <xdr:cNvPr id="316" name="定員管理の状況最小値テキスト"/>
        <xdr:cNvSpPr txBox="1"/>
      </xdr:nvSpPr>
      <xdr:spPr>
        <a:xfrm>
          <a:off x="17106900" y="11553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11.91</a:t>
          </a:r>
          <a:endParaRPr kumimoji="1" lang="ja-JP" altLang="en-US" sz="1000" b="1">
            <a:latin typeface="ＭＳ Ｐゴシック"/>
          </a:endParaRPr>
        </a:p>
      </xdr:txBody>
    </xdr:sp>
    <xdr:clientData/>
  </xdr:oneCellAnchor>
  <xdr:twoCellAnchor>
    <xdr:from>
      <xdr:col>24</xdr:col>
      <xdr:colOff>469900</xdr:colOff>
      <xdr:row>67</xdr:row>
      <xdr:rowOff>94086</xdr:rowOff>
    </xdr:from>
    <xdr:to>
      <xdr:col>24</xdr:col>
      <xdr:colOff>647700</xdr:colOff>
      <xdr:row>67</xdr:row>
      <xdr:rowOff>94086</xdr:rowOff>
    </xdr:to>
    <xdr:cxnSp macro="">
      <xdr:nvCxnSpPr>
        <xdr:cNvPr id="317" name="直線コネクタ 316"/>
        <xdr:cNvCxnSpPr/>
      </xdr:nvCxnSpPr>
      <xdr:spPr>
        <a:xfrm>
          <a:off x="16929100" y="11581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82144</xdr:rowOff>
    </xdr:from>
    <xdr:ext cx="762000" cy="259045"/>
    <xdr:sp macro="" textlink="">
      <xdr:nvSpPr>
        <xdr:cNvPr id="318" name="定員管理の状況最大値テキスト"/>
        <xdr:cNvSpPr txBox="1"/>
      </xdr:nvSpPr>
      <xdr:spPr>
        <a:xfrm>
          <a:off x="17106900" y="985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4.60</a:t>
          </a:r>
          <a:endParaRPr kumimoji="1" lang="ja-JP" altLang="en-US" sz="1000" b="1">
            <a:latin typeface="ＭＳ Ｐゴシック"/>
          </a:endParaRPr>
        </a:p>
      </xdr:txBody>
    </xdr:sp>
    <xdr:clientData/>
  </xdr:oneCellAnchor>
  <xdr:twoCellAnchor>
    <xdr:from>
      <xdr:col>24</xdr:col>
      <xdr:colOff>469900</xdr:colOff>
      <xdr:row>58</xdr:row>
      <xdr:rowOff>167217</xdr:rowOff>
    </xdr:from>
    <xdr:to>
      <xdr:col>24</xdr:col>
      <xdr:colOff>647700</xdr:colOff>
      <xdr:row>58</xdr:row>
      <xdr:rowOff>167217</xdr:rowOff>
    </xdr:to>
    <xdr:cxnSp macro="">
      <xdr:nvCxnSpPr>
        <xdr:cNvPr id="319" name="直線コネクタ 318"/>
        <xdr:cNvCxnSpPr/>
      </xdr:nvCxnSpPr>
      <xdr:spPr>
        <a:xfrm>
          <a:off x="16929100" y="1011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87630</xdr:rowOff>
    </xdr:from>
    <xdr:to>
      <xdr:col>24</xdr:col>
      <xdr:colOff>558800</xdr:colOff>
      <xdr:row>64</xdr:row>
      <xdr:rowOff>107738</xdr:rowOff>
    </xdr:to>
    <xdr:cxnSp macro="">
      <xdr:nvCxnSpPr>
        <xdr:cNvPr id="320" name="直線コネクタ 319"/>
        <xdr:cNvCxnSpPr/>
      </xdr:nvCxnSpPr>
      <xdr:spPr>
        <a:xfrm flipV="1">
          <a:off x="16179800" y="11060430"/>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4145</xdr:rowOff>
    </xdr:from>
    <xdr:ext cx="762000" cy="259045"/>
    <xdr:sp macro="" textlink="">
      <xdr:nvSpPr>
        <xdr:cNvPr id="321" name="定員管理の状況平均値テキスト"/>
        <xdr:cNvSpPr txBox="1"/>
      </xdr:nvSpPr>
      <xdr:spPr>
        <a:xfrm>
          <a:off x="17106900" y="104625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159068</xdr:rowOff>
    </xdr:from>
    <xdr:to>
      <xdr:col>24</xdr:col>
      <xdr:colOff>609600</xdr:colOff>
      <xdr:row>62</xdr:row>
      <xdr:rowOff>89218</xdr:rowOff>
    </xdr:to>
    <xdr:sp macro="" textlink="">
      <xdr:nvSpPr>
        <xdr:cNvPr id="322" name="フローチャート : 判断 321"/>
        <xdr:cNvSpPr/>
      </xdr:nvSpPr>
      <xdr:spPr>
        <a:xfrm>
          <a:off x="16967200" y="10617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107738</xdr:rowOff>
    </xdr:from>
    <xdr:to>
      <xdr:col>23</xdr:col>
      <xdr:colOff>406400</xdr:colOff>
      <xdr:row>65</xdr:row>
      <xdr:rowOff>30797</xdr:rowOff>
    </xdr:to>
    <xdr:cxnSp macro="">
      <xdr:nvCxnSpPr>
        <xdr:cNvPr id="323" name="直線コネクタ 322"/>
        <xdr:cNvCxnSpPr/>
      </xdr:nvCxnSpPr>
      <xdr:spPr>
        <a:xfrm flipV="1">
          <a:off x="15290800" y="11080538"/>
          <a:ext cx="889000" cy="94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153035</xdr:rowOff>
    </xdr:from>
    <xdr:to>
      <xdr:col>23</xdr:col>
      <xdr:colOff>457200</xdr:colOff>
      <xdr:row>62</xdr:row>
      <xdr:rowOff>83185</xdr:rowOff>
    </xdr:to>
    <xdr:sp macro="" textlink="">
      <xdr:nvSpPr>
        <xdr:cNvPr id="324" name="フローチャート : 判断 323"/>
        <xdr:cNvSpPr/>
      </xdr:nvSpPr>
      <xdr:spPr>
        <a:xfrm>
          <a:off x="16129000" y="10611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93362</xdr:rowOff>
    </xdr:from>
    <xdr:ext cx="736600" cy="259045"/>
    <xdr:sp macro="" textlink="">
      <xdr:nvSpPr>
        <xdr:cNvPr id="325" name="テキスト ボックス 324"/>
        <xdr:cNvSpPr txBox="1"/>
      </xdr:nvSpPr>
      <xdr:spPr>
        <a:xfrm>
          <a:off x="15798800" y="10380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30797</xdr:rowOff>
    </xdr:from>
    <xdr:to>
      <xdr:col>22</xdr:col>
      <xdr:colOff>203200</xdr:colOff>
      <xdr:row>65</xdr:row>
      <xdr:rowOff>83079</xdr:rowOff>
    </xdr:to>
    <xdr:cxnSp macro="">
      <xdr:nvCxnSpPr>
        <xdr:cNvPr id="326" name="直線コネクタ 325"/>
        <xdr:cNvCxnSpPr/>
      </xdr:nvCxnSpPr>
      <xdr:spPr>
        <a:xfrm flipV="1">
          <a:off x="14401800" y="11175047"/>
          <a:ext cx="889000" cy="5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142981</xdr:rowOff>
    </xdr:from>
    <xdr:to>
      <xdr:col>22</xdr:col>
      <xdr:colOff>254000</xdr:colOff>
      <xdr:row>62</xdr:row>
      <xdr:rowOff>73131</xdr:rowOff>
    </xdr:to>
    <xdr:sp macro="" textlink="">
      <xdr:nvSpPr>
        <xdr:cNvPr id="327" name="フローチャート : 判断 326"/>
        <xdr:cNvSpPr/>
      </xdr:nvSpPr>
      <xdr:spPr>
        <a:xfrm>
          <a:off x="15240000" y="10601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83308</xdr:rowOff>
    </xdr:from>
    <xdr:ext cx="762000" cy="259045"/>
    <xdr:sp macro="" textlink="">
      <xdr:nvSpPr>
        <xdr:cNvPr id="328" name="テキスト ボックス 327"/>
        <xdr:cNvSpPr txBox="1"/>
      </xdr:nvSpPr>
      <xdr:spPr>
        <a:xfrm>
          <a:off x="14909800" y="10370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83079</xdr:rowOff>
    </xdr:from>
    <xdr:to>
      <xdr:col>21</xdr:col>
      <xdr:colOff>0</xdr:colOff>
      <xdr:row>65</xdr:row>
      <xdr:rowOff>157480</xdr:rowOff>
    </xdr:to>
    <xdr:cxnSp macro="">
      <xdr:nvCxnSpPr>
        <xdr:cNvPr id="329" name="直線コネクタ 328"/>
        <xdr:cNvCxnSpPr/>
      </xdr:nvCxnSpPr>
      <xdr:spPr>
        <a:xfrm flipV="1">
          <a:off x="13512800" y="11227329"/>
          <a:ext cx="889000" cy="74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23813</xdr:rowOff>
    </xdr:from>
    <xdr:to>
      <xdr:col>21</xdr:col>
      <xdr:colOff>50800</xdr:colOff>
      <xdr:row>62</xdr:row>
      <xdr:rowOff>125413</xdr:rowOff>
    </xdr:to>
    <xdr:sp macro="" textlink="">
      <xdr:nvSpPr>
        <xdr:cNvPr id="330" name="フローチャート : 判断 329"/>
        <xdr:cNvSpPr/>
      </xdr:nvSpPr>
      <xdr:spPr>
        <a:xfrm>
          <a:off x="14351000" y="1065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135590</xdr:rowOff>
    </xdr:from>
    <xdr:ext cx="762000" cy="259045"/>
    <xdr:sp macro="" textlink="">
      <xdr:nvSpPr>
        <xdr:cNvPr id="331" name="テキスト ボックス 330"/>
        <xdr:cNvSpPr txBox="1"/>
      </xdr:nvSpPr>
      <xdr:spPr>
        <a:xfrm>
          <a:off x="14020800" y="10422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7.55</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166581</xdr:rowOff>
    </xdr:from>
    <xdr:to>
      <xdr:col>19</xdr:col>
      <xdr:colOff>533400</xdr:colOff>
      <xdr:row>63</xdr:row>
      <xdr:rowOff>96731</xdr:rowOff>
    </xdr:to>
    <xdr:sp macro="" textlink="">
      <xdr:nvSpPr>
        <xdr:cNvPr id="332" name="フローチャート : 判断 331"/>
        <xdr:cNvSpPr/>
      </xdr:nvSpPr>
      <xdr:spPr>
        <a:xfrm>
          <a:off x="13462000" y="10796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106908</xdr:rowOff>
    </xdr:from>
    <xdr:ext cx="762000" cy="259045"/>
    <xdr:sp macro="" textlink="">
      <xdr:nvSpPr>
        <xdr:cNvPr id="333" name="テキスト ボックス 332"/>
        <xdr:cNvSpPr txBox="1"/>
      </xdr:nvSpPr>
      <xdr:spPr>
        <a:xfrm>
          <a:off x="13131800" y="10565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64</xdr:row>
      <xdr:rowOff>36830</xdr:rowOff>
    </xdr:from>
    <xdr:to>
      <xdr:col>24</xdr:col>
      <xdr:colOff>609600</xdr:colOff>
      <xdr:row>64</xdr:row>
      <xdr:rowOff>138430</xdr:rowOff>
    </xdr:to>
    <xdr:sp macro="" textlink="">
      <xdr:nvSpPr>
        <xdr:cNvPr id="339" name="円/楕円 338"/>
        <xdr:cNvSpPr/>
      </xdr:nvSpPr>
      <xdr:spPr>
        <a:xfrm>
          <a:off x="16967200" y="1100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8907</xdr:rowOff>
    </xdr:from>
    <xdr:ext cx="762000" cy="259045"/>
    <xdr:sp macro="" textlink="">
      <xdr:nvSpPr>
        <xdr:cNvPr id="340" name="定員管理の状況該当値テキスト"/>
        <xdr:cNvSpPr txBox="1"/>
      </xdr:nvSpPr>
      <xdr:spPr>
        <a:xfrm>
          <a:off x="17106900" y="10981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56938</xdr:rowOff>
    </xdr:from>
    <xdr:to>
      <xdr:col>23</xdr:col>
      <xdr:colOff>457200</xdr:colOff>
      <xdr:row>64</xdr:row>
      <xdr:rowOff>158538</xdr:rowOff>
    </xdr:to>
    <xdr:sp macro="" textlink="">
      <xdr:nvSpPr>
        <xdr:cNvPr id="341" name="円/楕円 340"/>
        <xdr:cNvSpPr/>
      </xdr:nvSpPr>
      <xdr:spPr>
        <a:xfrm>
          <a:off x="16129000" y="11029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143315</xdr:rowOff>
    </xdr:from>
    <xdr:ext cx="736600" cy="259045"/>
    <xdr:sp macro="" textlink="">
      <xdr:nvSpPr>
        <xdr:cNvPr id="342" name="テキスト ボックス 341"/>
        <xdr:cNvSpPr txBox="1"/>
      </xdr:nvSpPr>
      <xdr:spPr>
        <a:xfrm>
          <a:off x="15798800" y="111161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151447</xdr:rowOff>
    </xdr:from>
    <xdr:to>
      <xdr:col>22</xdr:col>
      <xdr:colOff>254000</xdr:colOff>
      <xdr:row>65</xdr:row>
      <xdr:rowOff>81597</xdr:rowOff>
    </xdr:to>
    <xdr:sp macro="" textlink="">
      <xdr:nvSpPr>
        <xdr:cNvPr id="343" name="円/楕円 342"/>
        <xdr:cNvSpPr/>
      </xdr:nvSpPr>
      <xdr:spPr>
        <a:xfrm>
          <a:off x="15240000" y="11124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66374</xdr:rowOff>
    </xdr:from>
    <xdr:ext cx="762000" cy="259045"/>
    <xdr:sp macro="" textlink="">
      <xdr:nvSpPr>
        <xdr:cNvPr id="344" name="テキスト ボックス 343"/>
        <xdr:cNvSpPr txBox="1"/>
      </xdr:nvSpPr>
      <xdr:spPr>
        <a:xfrm>
          <a:off x="14909800" y="11210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32279</xdr:rowOff>
    </xdr:from>
    <xdr:to>
      <xdr:col>21</xdr:col>
      <xdr:colOff>50800</xdr:colOff>
      <xdr:row>65</xdr:row>
      <xdr:rowOff>133879</xdr:rowOff>
    </xdr:to>
    <xdr:sp macro="" textlink="">
      <xdr:nvSpPr>
        <xdr:cNvPr id="345" name="円/楕円 344"/>
        <xdr:cNvSpPr/>
      </xdr:nvSpPr>
      <xdr:spPr>
        <a:xfrm>
          <a:off x="14351000" y="11176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118656</xdr:rowOff>
    </xdr:from>
    <xdr:ext cx="762000" cy="259045"/>
    <xdr:sp macro="" textlink="">
      <xdr:nvSpPr>
        <xdr:cNvPr id="346" name="テキスト ボックス 345"/>
        <xdr:cNvSpPr txBox="1"/>
      </xdr:nvSpPr>
      <xdr:spPr>
        <a:xfrm>
          <a:off x="14020800" y="11262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10.15</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106680</xdr:rowOff>
    </xdr:from>
    <xdr:to>
      <xdr:col>19</xdr:col>
      <xdr:colOff>533400</xdr:colOff>
      <xdr:row>66</xdr:row>
      <xdr:rowOff>36830</xdr:rowOff>
    </xdr:to>
    <xdr:sp macro="" textlink="">
      <xdr:nvSpPr>
        <xdr:cNvPr id="347" name="円/楕円 346"/>
        <xdr:cNvSpPr/>
      </xdr:nvSpPr>
      <xdr:spPr>
        <a:xfrm>
          <a:off x="13462000" y="1125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21607</xdr:rowOff>
    </xdr:from>
    <xdr:ext cx="762000" cy="259045"/>
    <xdr:sp macro="" textlink="">
      <xdr:nvSpPr>
        <xdr:cNvPr id="348" name="テキスト ボックス 347"/>
        <xdr:cNvSpPr txBox="1"/>
      </xdr:nvSpPr>
      <xdr:spPr>
        <a:xfrm>
          <a:off x="13131800" y="1133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ゴシック" pitchFamily="49" charset="-128"/>
              <a:ea typeface="ＭＳ ゴシック" pitchFamily="49" charset="-128"/>
            </a:rPr>
            <a:t>　</a:t>
          </a:r>
          <a:r>
            <a:rPr kumimoji="1" lang="ja-JP" altLang="ja-JP" sz="1300">
              <a:solidFill>
                <a:schemeClr val="dk1"/>
              </a:solidFill>
              <a:effectLst/>
              <a:latin typeface="ＭＳ ゴシック" pitchFamily="49" charset="-128"/>
              <a:ea typeface="ＭＳ ゴシック" pitchFamily="49" charset="-128"/>
              <a:cs typeface="+mn-cs"/>
            </a:rPr>
            <a:t>地方債発行については、合併特例債を中心とした交付税算入率の高い起債を活用してきたが、類似団体と比較すれば</a:t>
          </a:r>
          <a:r>
            <a:rPr kumimoji="1" lang="en-US" altLang="ja-JP" sz="1300">
              <a:solidFill>
                <a:schemeClr val="dk1"/>
              </a:solidFill>
              <a:effectLst/>
              <a:latin typeface="ＭＳ ゴシック" pitchFamily="49" charset="-128"/>
              <a:ea typeface="ＭＳ ゴシック" pitchFamily="49" charset="-128"/>
              <a:cs typeface="+mn-cs"/>
            </a:rPr>
            <a:t>6.6%</a:t>
          </a:r>
          <a:r>
            <a:rPr kumimoji="1" lang="ja-JP" altLang="ja-JP" sz="1300">
              <a:solidFill>
                <a:schemeClr val="dk1"/>
              </a:solidFill>
              <a:effectLst/>
              <a:latin typeface="ＭＳ ゴシック" pitchFamily="49" charset="-128"/>
              <a:ea typeface="ＭＳ ゴシック" pitchFamily="49" charset="-128"/>
              <a:cs typeface="+mn-cs"/>
            </a:rPr>
            <a:t>も高く、依然、公債費が</a:t>
          </a:r>
          <a:r>
            <a:rPr kumimoji="1" lang="ja-JP" altLang="en-US" sz="1300">
              <a:solidFill>
                <a:schemeClr val="dk1"/>
              </a:solidFill>
              <a:effectLst/>
              <a:latin typeface="ＭＳ ゴシック" pitchFamily="49" charset="-128"/>
              <a:ea typeface="ＭＳ ゴシック" pitchFamily="49" charset="-128"/>
              <a:cs typeface="+mn-cs"/>
            </a:rPr>
            <a:t>高い水準にある。</a:t>
          </a:r>
          <a:endParaRPr kumimoji="1" lang="en-US" altLang="ja-JP" sz="1300">
            <a:solidFill>
              <a:schemeClr val="dk1"/>
            </a:solidFill>
            <a:effectLst/>
            <a:latin typeface="ＭＳ ゴシック" pitchFamily="49" charset="-128"/>
            <a:ea typeface="ＭＳ ゴシック" pitchFamily="49" charset="-128"/>
            <a:cs typeface="+mn-cs"/>
          </a:endParaRPr>
        </a:p>
        <a:p>
          <a:r>
            <a:rPr kumimoji="1" lang="ja-JP" altLang="en-US" sz="1300">
              <a:solidFill>
                <a:schemeClr val="dk1"/>
              </a:solidFill>
              <a:effectLst/>
              <a:latin typeface="ＭＳ ゴシック" pitchFamily="49" charset="-128"/>
              <a:ea typeface="ＭＳ ゴシック" pitchFamily="49" charset="-128"/>
              <a:cs typeface="+mn-cs"/>
            </a:rPr>
            <a:t>　今後、交付税の段階的縮減、投資的大型事業も控えているため、事業精査を行いながら、新規発行債の抑制に努める。</a:t>
          </a:r>
          <a:endParaRPr kumimoji="1" lang="ja-JP" altLang="en-US" sz="1300">
            <a:latin typeface="ＭＳ ゴシック" pitchFamily="49" charset="-128"/>
            <a:ea typeface="ＭＳ ゴシック" pitchFamily="49" charset="-128"/>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48683</xdr:rowOff>
    </xdr:from>
    <xdr:to>
      <xdr:col>24</xdr:col>
      <xdr:colOff>558800</xdr:colOff>
      <xdr:row>43</xdr:row>
      <xdr:rowOff>103294</xdr:rowOff>
    </xdr:to>
    <xdr:cxnSp macro="">
      <xdr:nvCxnSpPr>
        <xdr:cNvPr id="377" name="直線コネクタ 376"/>
        <xdr:cNvCxnSpPr/>
      </xdr:nvCxnSpPr>
      <xdr:spPr>
        <a:xfrm flipV="1">
          <a:off x="17018000" y="6220883"/>
          <a:ext cx="0" cy="12547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75371</xdr:rowOff>
    </xdr:from>
    <xdr:ext cx="762000" cy="259045"/>
    <xdr:sp macro="" textlink="">
      <xdr:nvSpPr>
        <xdr:cNvPr id="378" name="公債費負担の状況最小値テキスト"/>
        <xdr:cNvSpPr txBox="1"/>
      </xdr:nvSpPr>
      <xdr:spPr>
        <a:xfrm>
          <a:off x="17106900" y="7447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24</xdr:col>
      <xdr:colOff>469900</xdr:colOff>
      <xdr:row>43</xdr:row>
      <xdr:rowOff>103294</xdr:rowOff>
    </xdr:from>
    <xdr:to>
      <xdr:col>24</xdr:col>
      <xdr:colOff>647700</xdr:colOff>
      <xdr:row>43</xdr:row>
      <xdr:rowOff>103294</xdr:rowOff>
    </xdr:to>
    <xdr:cxnSp macro="">
      <xdr:nvCxnSpPr>
        <xdr:cNvPr id="379" name="直線コネクタ 378"/>
        <xdr:cNvCxnSpPr/>
      </xdr:nvCxnSpPr>
      <xdr:spPr>
        <a:xfrm>
          <a:off x="16929100" y="7475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135060</xdr:rowOff>
    </xdr:from>
    <xdr:ext cx="762000" cy="259045"/>
    <xdr:sp macro="" textlink="">
      <xdr:nvSpPr>
        <xdr:cNvPr id="380" name="公債費負担の状況最大値テキスト"/>
        <xdr:cNvSpPr txBox="1"/>
      </xdr:nvSpPr>
      <xdr:spPr>
        <a:xfrm>
          <a:off x="17106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24</xdr:col>
      <xdr:colOff>469900</xdr:colOff>
      <xdr:row>36</xdr:row>
      <xdr:rowOff>48683</xdr:rowOff>
    </xdr:from>
    <xdr:to>
      <xdr:col>24</xdr:col>
      <xdr:colOff>647700</xdr:colOff>
      <xdr:row>36</xdr:row>
      <xdr:rowOff>48683</xdr:rowOff>
    </xdr:to>
    <xdr:cxnSp macro="">
      <xdr:nvCxnSpPr>
        <xdr:cNvPr id="381" name="直線コネクタ 380"/>
        <xdr:cNvCxnSpPr/>
      </xdr:nvCxnSpPr>
      <xdr:spPr>
        <a:xfrm>
          <a:off x="16929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162137</xdr:rowOff>
    </xdr:from>
    <xdr:to>
      <xdr:col>24</xdr:col>
      <xdr:colOff>558800</xdr:colOff>
      <xdr:row>42</xdr:row>
      <xdr:rowOff>170180</xdr:rowOff>
    </xdr:to>
    <xdr:cxnSp macro="">
      <xdr:nvCxnSpPr>
        <xdr:cNvPr id="382" name="直線コネクタ 381"/>
        <xdr:cNvCxnSpPr/>
      </xdr:nvCxnSpPr>
      <xdr:spPr>
        <a:xfrm flipV="1">
          <a:off x="16179800" y="7363037"/>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111354</xdr:rowOff>
    </xdr:from>
    <xdr:ext cx="762000" cy="259045"/>
    <xdr:sp macro="" textlink="">
      <xdr:nvSpPr>
        <xdr:cNvPr id="383" name="公債費負担の状況平均値テキスト"/>
        <xdr:cNvSpPr txBox="1"/>
      </xdr:nvSpPr>
      <xdr:spPr>
        <a:xfrm>
          <a:off x="17106900" y="66264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94827</xdr:rowOff>
    </xdr:from>
    <xdr:to>
      <xdr:col>24</xdr:col>
      <xdr:colOff>609600</xdr:colOff>
      <xdr:row>40</xdr:row>
      <xdr:rowOff>24977</xdr:rowOff>
    </xdr:to>
    <xdr:sp macro="" textlink="">
      <xdr:nvSpPr>
        <xdr:cNvPr id="384" name="フローチャート : 判断 383"/>
        <xdr:cNvSpPr/>
      </xdr:nvSpPr>
      <xdr:spPr>
        <a:xfrm>
          <a:off x="16967200" y="678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170180</xdr:rowOff>
    </xdr:from>
    <xdr:to>
      <xdr:col>23</xdr:col>
      <xdr:colOff>406400</xdr:colOff>
      <xdr:row>43</xdr:row>
      <xdr:rowOff>6773</xdr:rowOff>
    </xdr:to>
    <xdr:cxnSp macro="">
      <xdr:nvCxnSpPr>
        <xdr:cNvPr id="385" name="直線コネクタ 384"/>
        <xdr:cNvCxnSpPr/>
      </xdr:nvCxnSpPr>
      <xdr:spPr>
        <a:xfrm flipV="1">
          <a:off x="15290800" y="737108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27940</xdr:rowOff>
    </xdr:from>
    <xdr:to>
      <xdr:col>23</xdr:col>
      <xdr:colOff>457200</xdr:colOff>
      <xdr:row>40</xdr:row>
      <xdr:rowOff>129540</xdr:rowOff>
    </xdr:to>
    <xdr:sp macro="" textlink="">
      <xdr:nvSpPr>
        <xdr:cNvPr id="386" name="フローチャート : 判断 385"/>
        <xdr:cNvSpPr/>
      </xdr:nvSpPr>
      <xdr:spPr>
        <a:xfrm>
          <a:off x="16129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139717</xdr:rowOff>
    </xdr:from>
    <xdr:ext cx="736600" cy="259045"/>
    <xdr:sp macro="" textlink="">
      <xdr:nvSpPr>
        <xdr:cNvPr id="387" name="テキスト ボックス 386"/>
        <xdr:cNvSpPr txBox="1"/>
      </xdr:nvSpPr>
      <xdr:spPr>
        <a:xfrm>
          <a:off x="15798800" y="665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6773</xdr:rowOff>
    </xdr:from>
    <xdr:to>
      <xdr:col>22</xdr:col>
      <xdr:colOff>203200</xdr:colOff>
      <xdr:row>43</xdr:row>
      <xdr:rowOff>63077</xdr:rowOff>
    </xdr:to>
    <xdr:cxnSp macro="">
      <xdr:nvCxnSpPr>
        <xdr:cNvPr id="388" name="直線コネクタ 387"/>
        <xdr:cNvCxnSpPr/>
      </xdr:nvCxnSpPr>
      <xdr:spPr>
        <a:xfrm flipV="1">
          <a:off x="14401800" y="7379123"/>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100330</xdr:rowOff>
    </xdr:from>
    <xdr:to>
      <xdr:col>22</xdr:col>
      <xdr:colOff>254000</xdr:colOff>
      <xdr:row>41</xdr:row>
      <xdr:rowOff>30480</xdr:rowOff>
    </xdr:to>
    <xdr:sp macro="" textlink="">
      <xdr:nvSpPr>
        <xdr:cNvPr id="389" name="フローチャート : 判断 388"/>
        <xdr:cNvSpPr/>
      </xdr:nvSpPr>
      <xdr:spPr>
        <a:xfrm>
          <a:off x="15240000" y="695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40657</xdr:rowOff>
    </xdr:from>
    <xdr:ext cx="762000" cy="259045"/>
    <xdr:sp macro="" textlink="">
      <xdr:nvSpPr>
        <xdr:cNvPr id="390" name="テキスト ボックス 389"/>
        <xdr:cNvSpPr txBox="1"/>
      </xdr:nvSpPr>
      <xdr:spPr>
        <a:xfrm>
          <a:off x="14909800" y="672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63077</xdr:rowOff>
    </xdr:from>
    <xdr:to>
      <xdr:col>21</xdr:col>
      <xdr:colOff>0</xdr:colOff>
      <xdr:row>43</xdr:row>
      <xdr:rowOff>151554</xdr:rowOff>
    </xdr:to>
    <xdr:cxnSp macro="">
      <xdr:nvCxnSpPr>
        <xdr:cNvPr id="391" name="直線コネクタ 390"/>
        <xdr:cNvCxnSpPr/>
      </xdr:nvCxnSpPr>
      <xdr:spPr>
        <a:xfrm flipV="1">
          <a:off x="13512800" y="7435427"/>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164677</xdr:rowOff>
    </xdr:from>
    <xdr:to>
      <xdr:col>21</xdr:col>
      <xdr:colOff>50800</xdr:colOff>
      <xdr:row>41</xdr:row>
      <xdr:rowOff>94827</xdr:rowOff>
    </xdr:to>
    <xdr:sp macro="" textlink="">
      <xdr:nvSpPr>
        <xdr:cNvPr id="392" name="フローチャート : 判断 391"/>
        <xdr:cNvSpPr/>
      </xdr:nvSpPr>
      <xdr:spPr>
        <a:xfrm>
          <a:off x="14351000" y="702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105004</xdr:rowOff>
    </xdr:from>
    <xdr:ext cx="762000" cy="259045"/>
    <xdr:sp macro="" textlink="">
      <xdr:nvSpPr>
        <xdr:cNvPr id="393" name="テキスト ボックス 392"/>
        <xdr:cNvSpPr txBox="1"/>
      </xdr:nvSpPr>
      <xdr:spPr>
        <a:xfrm>
          <a:off x="14020800" y="679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33444</xdr:rowOff>
    </xdr:from>
    <xdr:to>
      <xdr:col>19</xdr:col>
      <xdr:colOff>533400</xdr:colOff>
      <xdr:row>41</xdr:row>
      <xdr:rowOff>135044</xdr:rowOff>
    </xdr:to>
    <xdr:sp macro="" textlink="">
      <xdr:nvSpPr>
        <xdr:cNvPr id="394" name="フローチャート : 判断 393"/>
        <xdr:cNvSpPr/>
      </xdr:nvSpPr>
      <xdr:spPr>
        <a:xfrm>
          <a:off x="13462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145221</xdr:rowOff>
    </xdr:from>
    <xdr:ext cx="762000" cy="259045"/>
    <xdr:sp macro="" textlink="">
      <xdr:nvSpPr>
        <xdr:cNvPr id="395" name="テキスト ボックス 394"/>
        <xdr:cNvSpPr txBox="1"/>
      </xdr:nvSpPr>
      <xdr:spPr>
        <a:xfrm>
          <a:off x="13131800" y="683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111337</xdr:rowOff>
    </xdr:from>
    <xdr:to>
      <xdr:col>24</xdr:col>
      <xdr:colOff>609600</xdr:colOff>
      <xdr:row>43</xdr:row>
      <xdr:rowOff>41487</xdr:rowOff>
    </xdr:to>
    <xdr:sp macro="" textlink="">
      <xdr:nvSpPr>
        <xdr:cNvPr id="401" name="円/楕円 400"/>
        <xdr:cNvSpPr/>
      </xdr:nvSpPr>
      <xdr:spPr>
        <a:xfrm>
          <a:off x="16967200" y="7312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7214</xdr:rowOff>
    </xdr:from>
    <xdr:ext cx="762000" cy="259045"/>
    <xdr:sp macro="" textlink="">
      <xdr:nvSpPr>
        <xdr:cNvPr id="402" name="公債費負担の状況該当値テキスト"/>
        <xdr:cNvSpPr txBox="1"/>
      </xdr:nvSpPr>
      <xdr:spPr>
        <a:xfrm>
          <a:off x="17106900" y="7208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119380</xdr:rowOff>
    </xdr:from>
    <xdr:to>
      <xdr:col>23</xdr:col>
      <xdr:colOff>457200</xdr:colOff>
      <xdr:row>43</xdr:row>
      <xdr:rowOff>49530</xdr:rowOff>
    </xdr:to>
    <xdr:sp macro="" textlink="">
      <xdr:nvSpPr>
        <xdr:cNvPr id="403" name="円/楕円 402"/>
        <xdr:cNvSpPr/>
      </xdr:nvSpPr>
      <xdr:spPr>
        <a:xfrm>
          <a:off x="16129000" y="732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34307</xdr:rowOff>
    </xdr:from>
    <xdr:ext cx="736600" cy="259045"/>
    <xdr:sp macro="" textlink="">
      <xdr:nvSpPr>
        <xdr:cNvPr id="404" name="テキスト ボックス 403"/>
        <xdr:cNvSpPr txBox="1"/>
      </xdr:nvSpPr>
      <xdr:spPr>
        <a:xfrm>
          <a:off x="15798800" y="7406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127423</xdr:rowOff>
    </xdr:from>
    <xdr:to>
      <xdr:col>22</xdr:col>
      <xdr:colOff>254000</xdr:colOff>
      <xdr:row>43</xdr:row>
      <xdr:rowOff>57573</xdr:rowOff>
    </xdr:to>
    <xdr:sp macro="" textlink="">
      <xdr:nvSpPr>
        <xdr:cNvPr id="405" name="円/楕円 404"/>
        <xdr:cNvSpPr/>
      </xdr:nvSpPr>
      <xdr:spPr>
        <a:xfrm>
          <a:off x="15240000" y="732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42350</xdr:rowOff>
    </xdr:from>
    <xdr:ext cx="762000" cy="259045"/>
    <xdr:sp macro="" textlink="">
      <xdr:nvSpPr>
        <xdr:cNvPr id="406" name="テキスト ボックス 405"/>
        <xdr:cNvSpPr txBox="1"/>
      </xdr:nvSpPr>
      <xdr:spPr>
        <a:xfrm>
          <a:off x="14909800" y="741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12277</xdr:rowOff>
    </xdr:from>
    <xdr:to>
      <xdr:col>21</xdr:col>
      <xdr:colOff>50800</xdr:colOff>
      <xdr:row>43</xdr:row>
      <xdr:rowOff>113877</xdr:rowOff>
    </xdr:to>
    <xdr:sp macro="" textlink="">
      <xdr:nvSpPr>
        <xdr:cNvPr id="407" name="円/楕円 406"/>
        <xdr:cNvSpPr/>
      </xdr:nvSpPr>
      <xdr:spPr>
        <a:xfrm>
          <a:off x="14351000" y="738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98654</xdr:rowOff>
    </xdr:from>
    <xdr:ext cx="762000" cy="259045"/>
    <xdr:sp macro="" textlink="">
      <xdr:nvSpPr>
        <xdr:cNvPr id="408" name="テキスト ボックス 407"/>
        <xdr:cNvSpPr txBox="1"/>
      </xdr:nvSpPr>
      <xdr:spPr>
        <a:xfrm>
          <a:off x="14020800" y="7471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100754</xdr:rowOff>
    </xdr:from>
    <xdr:to>
      <xdr:col>19</xdr:col>
      <xdr:colOff>533400</xdr:colOff>
      <xdr:row>44</xdr:row>
      <xdr:rowOff>30904</xdr:rowOff>
    </xdr:to>
    <xdr:sp macro="" textlink="">
      <xdr:nvSpPr>
        <xdr:cNvPr id="409" name="円/楕円 408"/>
        <xdr:cNvSpPr/>
      </xdr:nvSpPr>
      <xdr:spPr>
        <a:xfrm>
          <a:off x="13462000" y="747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15681</xdr:rowOff>
    </xdr:from>
    <xdr:ext cx="762000" cy="259045"/>
    <xdr:sp macro="" textlink="">
      <xdr:nvSpPr>
        <xdr:cNvPr id="410" name="テキスト ボックス 409"/>
        <xdr:cNvSpPr txBox="1"/>
      </xdr:nvSpPr>
      <xdr:spPr>
        <a:xfrm>
          <a:off x="13131800" y="7559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[33.0%]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ここ数年、財政調整基金を取り崩すことなく充当可能基金が増えているため比率は安定している。</a:t>
          </a:r>
          <a:endParaRPr kumimoji="1" lang="en-US" altLang="ja-JP" sz="1300">
            <a:latin typeface="ＭＳ Ｐゴシック"/>
          </a:endParaRPr>
        </a:p>
        <a:p>
          <a:r>
            <a:rPr kumimoji="1" lang="ja-JP" altLang="en-US" sz="1300">
              <a:latin typeface="ＭＳ Ｐゴシック"/>
            </a:rPr>
            <a:t>　しかし、団塊世代の大量退職並びに大型事業が控えているため、比率上昇が予想される。</a:t>
          </a:r>
          <a:endParaRPr kumimoji="1" lang="en-US" altLang="ja-JP" sz="1300">
            <a:latin typeface="ＭＳ Ｐゴシック"/>
          </a:endParaRPr>
        </a:p>
        <a:p>
          <a:r>
            <a:rPr kumimoji="1" lang="ja-JP" altLang="en-US" sz="1300">
              <a:latin typeface="ＭＳ Ｐゴシック"/>
            </a:rPr>
            <a:t>　さらなる事業実施の適正化を図り、行財政改革に取り組みながら財政の健全化に努める。</a:t>
          </a:r>
          <a:endParaRPr kumimoji="1" lang="en-US" altLang="ja-JP"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149648</xdr:rowOff>
    </xdr:to>
    <xdr:cxnSp macro="">
      <xdr:nvCxnSpPr>
        <xdr:cNvPr id="439" name="直線コネクタ 438"/>
        <xdr:cNvCxnSpPr/>
      </xdr:nvCxnSpPr>
      <xdr:spPr>
        <a:xfrm flipV="1">
          <a:off x="17018000" y="2370667"/>
          <a:ext cx="0" cy="13794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121725</xdr:rowOff>
    </xdr:from>
    <xdr:ext cx="762000" cy="259045"/>
    <xdr:sp macro="" textlink="">
      <xdr:nvSpPr>
        <xdr:cNvPr id="440" name="将来負担の状況最小値テキスト"/>
        <xdr:cNvSpPr txBox="1"/>
      </xdr:nvSpPr>
      <xdr:spPr>
        <a:xfrm>
          <a:off x="17106900" y="3722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171.5</a:t>
          </a:r>
          <a:endParaRPr kumimoji="1" lang="ja-JP" altLang="en-US" sz="1000" b="1">
            <a:latin typeface="ＭＳ Ｐゴシック"/>
          </a:endParaRPr>
        </a:p>
      </xdr:txBody>
    </xdr:sp>
    <xdr:clientData/>
  </xdr:oneCellAnchor>
  <xdr:twoCellAnchor>
    <xdr:from>
      <xdr:col>24</xdr:col>
      <xdr:colOff>469900</xdr:colOff>
      <xdr:row>21</xdr:row>
      <xdr:rowOff>149648</xdr:rowOff>
    </xdr:from>
    <xdr:to>
      <xdr:col>24</xdr:col>
      <xdr:colOff>647700</xdr:colOff>
      <xdr:row>21</xdr:row>
      <xdr:rowOff>149648</xdr:rowOff>
    </xdr:to>
    <xdr:cxnSp macro="">
      <xdr:nvCxnSpPr>
        <xdr:cNvPr id="441" name="直線コネクタ 440"/>
        <xdr:cNvCxnSpPr/>
      </xdr:nvCxnSpPr>
      <xdr:spPr>
        <a:xfrm>
          <a:off x="16929100" y="37500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64347</xdr:rowOff>
    </xdr:from>
    <xdr:to>
      <xdr:col>24</xdr:col>
      <xdr:colOff>558800</xdr:colOff>
      <xdr:row>15</xdr:row>
      <xdr:rowOff>135932</xdr:rowOff>
    </xdr:to>
    <xdr:cxnSp macro="">
      <xdr:nvCxnSpPr>
        <xdr:cNvPr id="444" name="直線コネクタ 443"/>
        <xdr:cNvCxnSpPr/>
      </xdr:nvCxnSpPr>
      <xdr:spPr>
        <a:xfrm flipV="1">
          <a:off x="16179800" y="2636097"/>
          <a:ext cx="838200" cy="71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159698</xdr:rowOff>
    </xdr:from>
    <xdr:ext cx="762000" cy="259045"/>
    <xdr:sp macro="" textlink="">
      <xdr:nvSpPr>
        <xdr:cNvPr id="445" name="将来負担の状況平均値テキスト"/>
        <xdr:cNvSpPr txBox="1"/>
      </xdr:nvSpPr>
      <xdr:spPr>
        <a:xfrm>
          <a:off x="17106900" y="23885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27.8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143171</xdr:rowOff>
    </xdr:from>
    <xdr:to>
      <xdr:col>24</xdr:col>
      <xdr:colOff>609600</xdr:colOff>
      <xdr:row>15</xdr:row>
      <xdr:rowOff>73321</xdr:rowOff>
    </xdr:to>
    <xdr:sp macro="" textlink="">
      <xdr:nvSpPr>
        <xdr:cNvPr id="446" name="フローチャート : 判断 445"/>
        <xdr:cNvSpPr/>
      </xdr:nvSpPr>
      <xdr:spPr>
        <a:xfrm>
          <a:off x="16967200" y="2543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86064</xdr:rowOff>
    </xdr:from>
    <xdr:to>
      <xdr:col>23</xdr:col>
      <xdr:colOff>406400</xdr:colOff>
      <xdr:row>15</xdr:row>
      <xdr:rowOff>135932</xdr:rowOff>
    </xdr:to>
    <xdr:cxnSp macro="">
      <xdr:nvCxnSpPr>
        <xdr:cNvPr id="447" name="直線コネクタ 446"/>
        <xdr:cNvCxnSpPr/>
      </xdr:nvCxnSpPr>
      <xdr:spPr>
        <a:xfrm>
          <a:off x="15290800" y="2657814"/>
          <a:ext cx="889000" cy="49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45720</xdr:rowOff>
    </xdr:from>
    <xdr:to>
      <xdr:col>23</xdr:col>
      <xdr:colOff>457200</xdr:colOff>
      <xdr:row>15</xdr:row>
      <xdr:rowOff>147320</xdr:rowOff>
    </xdr:to>
    <xdr:sp macro="" textlink="">
      <xdr:nvSpPr>
        <xdr:cNvPr id="448" name="フローチャート : 判断 447"/>
        <xdr:cNvSpPr/>
      </xdr:nvSpPr>
      <xdr:spPr>
        <a:xfrm>
          <a:off x="16129000" y="2617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157497</xdr:rowOff>
    </xdr:from>
    <xdr:ext cx="736600" cy="259045"/>
    <xdr:sp macro="" textlink="">
      <xdr:nvSpPr>
        <xdr:cNvPr id="449" name="テキスト ボックス 448"/>
        <xdr:cNvSpPr txBox="1"/>
      </xdr:nvSpPr>
      <xdr:spPr>
        <a:xfrm>
          <a:off x="15798800" y="23863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37.0</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86064</xdr:rowOff>
    </xdr:from>
    <xdr:to>
      <xdr:col>22</xdr:col>
      <xdr:colOff>203200</xdr:colOff>
      <xdr:row>16</xdr:row>
      <xdr:rowOff>3895</xdr:rowOff>
    </xdr:to>
    <xdr:cxnSp macro="">
      <xdr:nvCxnSpPr>
        <xdr:cNvPr id="450" name="直線コネクタ 449"/>
        <xdr:cNvCxnSpPr/>
      </xdr:nvCxnSpPr>
      <xdr:spPr>
        <a:xfrm flipV="1">
          <a:off x="14401800" y="2657814"/>
          <a:ext cx="889000" cy="89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93980</xdr:rowOff>
    </xdr:from>
    <xdr:to>
      <xdr:col>22</xdr:col>
      <xdr:colOff>254000</xdr:colOff>
      <xdr:row>16</xdr:row>
      <xdr:rowOff>24130</xdr:rowOff>
    </xdr:to>
    <xdr:sp macro="" textlink="">
      <xdr:nvSpPr>
        <xdr:cNvPr id="451" name="フローチャート : 判断 450"/>
        <xdr:cNvSpPr/>
      </xdr:nvSpPr>
      <xdr:spPr>
        <a:xfrm>
          <a:off x="15240000" y="266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8907</xdr:rowOff>
    </xdr:from>
    <xdr:ext cx="762000" cy="259045"/>
    <xdr:sp macro="" textlink="">
      <xdr:nvSpPr>
        <xdr:cNvPr id="452" name="テキスト ボックス 451"/>
        <xdr:cNvSpPr txBox="1"/>
      </xdr:nvSpPr>
      <xdr:spPr>
        <a:xfrm>
          <a:off x="14909800" y="2752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43.0</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3895</xdr:rowOff>
    </xdr:from>
    <xdr:to>
      <xdr:col>21</xdr:col>
      <xdr:colOff>0</xdr:colOff>
      <xdr:row>16</xdr:row>
      <xdr:rowOff>111675</xdr:rowOff>
    </xdr:to>
    <xdr:cxnSp macro="">
      <xdr:nvCxnSpPr>
        <xdr:cNvPr id="453" name="直線コネクタ 452"/>
        <xdr:cNvCxnSpPr/>
      </xdr:nvCxnSpPr>
      <xdr:spPr>
        <a:xfrm flipV="1">
          <a:off x="13512800" y="2747095"/>
          <a:ext cx="889000" cy="107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105241</xdr:rowOff>
    </xdr:from>
    <xdr:to>
      <xdr:col>21</xdr:col>
      <xdr:colOff>50800</xdr:colOff>
      <xdr:row>16</xdr:row>
      <xdr:rowOff>35391</xdr:rowOff>
    </xdr:to>
    <xdr:sp macro="" textlink="">
      <xdr:nvSpPr>
        <xdr:cNvPr id="454" name="フローチャート : 判断 453"/>
        <xdr:cNvSpPr/>
      </xdr:nvSpPr>
      <xdr:spPr>
        <a:xfrm>
          <a:off x="14351000" y="267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45568</xdr:rowOff>
    </xdr:from>
    <xdr:ext cx="762000" cy="259045"/>
    <xdr:sp macro="" textlink="">
      <xdr:nvSpPr>
        <xdr:cNvPr id="455" name="テキスト ボックス 454"/>
        <xdr:cNvSpPr txBox="1"/>
      </xdr:nvSpPr>
      <xdr:spPr>
        <a:xfrm>
          <a:off x="14020800" y="2445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44.4</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80984</xdr:rowOff>
    </xdr:from>
    <xdr:to>
      <xdr:col>19</xdr:col>
      <xdr:colOff>533400</xdr:colOff>
      <xdr:row>17</xdr:row>
      <xdr:rowOff>11134</xdr:rowOff>
    </xdr:to>
    <xdr:sp macro="" textlink="">
      <xdr:nvSpPr>
        <xdr:cNvPr id="456" name="フローチャート : 判断 455"/>
        <xdr:cNvSpPr/>
      </xdr:nvSpPr>
      <xdr:spPr>
        <a:xfrm>
          <a:off x="13462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167361</xdr:rowOff>
    </xdr:from>
    <xdr:ext cx="762000" cy="259045"/>
    <xdr:sp macro="" textlink="">
      <xdr:nvSpPr>
        <xdr:cNvPr id="457" name="テキスト ボックス 456"/>
        <xdr:cNvSpPr txBox="1"/>
      </xdr:nvSpPr>
      <xdr:spPr>
        <a:xfrm>
          <a:off x="13131800" y="2910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13547</xdr:rowOff>
    </xdr:from>
    <xdr:to>
      <xdr:col>24</xdr:col>
      <xdr:colOff>609600</xdr:colOff>
      <xdr:row>15</xdr:row>
      <xdr:rowOff>115147</xdr:rowOff>
    </xdr:to>
    <xdr:sp macro="" textlink="">
      <xdr:nvSpPr>
        <xdr:cNvPr id="463" name="円/楕円 462"/>
        <xdr:cNvSpPr/>
      </xdr:nvSpPr>
      <xdr:spPr>
        <a:xfrm>
          <a:off x="16967200" y="2585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157074</xdr:rowOff>
    </xdr:from>
    <xdr:ext cx="762000" cy="259045"/>
    <xdr:sp macro="" textlink="">
      <xdr:nvSpPr>
        <xdr:cNvPr id="464" name="将来負担の状況該当値テキスト"/>
        <xdr:cNvSpPr txBox="1"/>
      </xdr:nvSpPr>
      <xdr:spPr>
        <a:xfrm>
          <a:off x="17106900" y="2557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33.0</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85132</xdr:rowOff>
    </xdr:from>
    <xdr:to>
      <xdr:col>23</xdr:col>
      <xdr:colOff>457200</xdr:colOff>
      <xdr:row>16</xdr:row>
      <xdr:rowOff>15282</xdr:rowOff>
    </xdr:to>
    <xdr:sp macro="" textlink="">
      <xdr:nvSpPr>
        <xdr:cNvPr id="465" name="円/楕円 464"/>
        <xdr:cNvSpPr/>
      </xdr:nvSpPr>
      <xdr:spPr>
        <a:xfrm>
          <a:off x="16129000" y="2656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59</xdr:rowOff>
    </xdr:from>
    <xdr:ext cx="736600" cy="259045"/>
    <xdr:sp macro="" textlink="">
      <xdr:nvSpPr>
        <xdr:cNvPr id="466" name="テキスト ボックス 465"/>
        <xdr:cNvSpPr txBox="1"/>
      </xdr:nvSpPr>
      <xdr:spPr>
        <a:xfrm>
          <a:off x="15798800" y="27432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41.9</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35264</xdr:rowOff>
    </xdr:from>
    <xdr:to>
      <xdr:col>22</xdr:col>
      <xdr:colOff>254000</xdr:colOff>
      <xdr:row>15</xdr:row>
      <xdr:rowOff>136864</xdr:rowOff>
    </xdr:to>
    <xdr:sp macro="" textlink="">
      <xdr:nvSpPr>
        <xdr:cNvPr id="467" name="円/楕円 466"/>
        <xdr:cNvSpPr/>
      </xdr:nvSpPr>
      <xdr:spPr>
        <a:xfrm>
          <a:off x="15240000" y="2607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147041</xdr:rowOff>
    </xdr:from>
    <xdr:ext cx="762000" cy="259045"/>
    <xdr:sp macro="" textlink="">
      <xdr:nvSpPr>
        <xdr:cNvPr id="468" name="テキスト ボックス 467"/>
        <xdr:cNvSpPr txBox="1"/>
      </xdr:nvSpPr>
      <xdr:spPr>
        <a:xfrm>
          <a:off x="14909800" y="237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35.7</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124545</xdr:rowOff>
    </xdr:from>
    <xdr:to>
      <xdr:col>21</xdr:col>
      <xdr:colOff>50800</xdr:colOff>
      <xdr:row>16</xdr:row>
      <xdr:rowOff>54695</xdr:rowOff>
    </xdr:to>
    <xdr:sp macro="" textlink="">
      <xdr:nvSpPr>
        <xdr:cNvPr id="469" name="円/楕円 468"/>
        <xdr:cNvSpPr/>
      </xdr:nvSpPr>
      <xdr:spPr>
        <a:xfrm>
          <a:off x="14351000" y="2696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39472</xdr:rowOff>
    </xdr:from>
    <xdr:ext cx="762000" cy="259045"/>
    <xdr:sp macro="" textlink="">
      <xdr:nvSpPr>
        <xdr:cNvPr id="470" name="テキスト ボックス 469"/>
        <xdr:cNvSpPr txBox="1"/>
      </xdr:nvSpPr>
      <xdr:spPr>
        <a:xfrm>
          <a:off x="14020800" y="2782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46.8</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60875</xdr:rowOff>
    </xdr:from>
    <xdr:to>
      <xdr:col>19</xdr:col>
      <xdr:colOff>533400</xdr:colOff>
      <xdr:row>16</xdr:row>
      <xdr:rowOff>162475</xdr:rowOff>
    </xdr:to>
    <xdr:sp macro="" textlink="">
      <xdr:nvSpPr>
        <xdr:cNvPr id="471" name="円/楕円 470"/>
        <xdr:cNvSpPr/>
      </xdr:nvSpPr>
      <xdr:spPr>
        <a:xfrm>
          <a:off x="13462000" y="2804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1202</xdr:rowOff>
    </xdr:from>
    <xdr:ext cx="762000" cy="259045"/>
    <xdr:sp macro="" textlink="">
      <xdr:nvSpPr>
        <xdr:cNvPr id="472" name="テキスト ボックス 471"/>
        <xdr:cNvSpPr txBox="1"/>
      </xdr:nvSpPr>
      <xdr:spPr>
        <a:xfrm>
          <a:off x="13131800" y="2572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兵庫県多可町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22,428
22,264
185.19
11,995,016
11,798,851
175,597
7,786,314
16,011,793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14.7
33.0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類似団体と比べほぼ同じ比率となっているが、今後も定数管理を適正に行い、人件費の適正維持に努める。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42</xdr:row>
      <xdr:rowOff>72572</xdr:rowOff>
    </xdr:to>
    <xdr:cxnSp macro="">
      <xdr:nvCxnSpPr>
        <xdr:cNvPr id="61" name="直線コネクタ 60"/>
        <xdr:cNvCxnSpPr/>
      </xdr:nvCxnSpPr>
      <xdr:spPr>
        <a:xfrm flipV="1">
          <a:off x="4826000" y="5803900"/>
          <a:ext cx="0" cy="1469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44649</xdr:rowOff>
    </xdr:from>
    <xdr:ext cx="762000" cy="259045"/>
    <xdr:sp macro="" textlink="">
      <xdr:nvSpPr>
        <xdr:cNvPr id="62" name="人件費最小値テキスト"/>
        <xdr:cNvSpPr txBox="1"/>
      </xdr:nvSpPr>
      <xdr:spPr>
        <a:xfrm>
          <a:off x="4914900" y="7245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6</xdr:col>
      <xdr:colOff>612775</xdr:colOff>
      <xdr:row>42</xdr:row>
      <xdr:rowOff>72572</xdr:rowOff>
    </xdr:from>
    <xdr:to>
      <xdr:col>7</xdr:col>
      <xdr:colOff>104775</xdr:colOff>
      <xdr:row>42</xdr:row>
      <xdr:rowOff>72572</xdr:rowOff>
    </xdr:to>
    <xdr:cxnSp macro="">
      <xdr:nvCxnSpPr>
        <xdr:cNvPr id="63" name="直線コネクタ 62"/>
        <xdr:cNvCxnSpPr/>
      </xdr:nvCxnSpPr>
      <xdr:spPr>
        <a:xfrm>
          <a:off x="4737100" y="7273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4"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5" name="直線コネクタ 64"/>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91622</xdr:rowOff>
    </xdr:from>
    <xdr:to>
      <xdr:col>7</xdr:col>
      <xdr:colOff>15875</xdr:colOff>
      <xdr:row>38</xdr:row>
      <xdr:rowOff>61685</xdr:rowOff>
    </xdr:to>
    <xdr:cxnSp macro="">
      <xdr:nvCxnSpPr>
        <xdr:cNvPr id="66" name="直線コネクタ 65"/>
        <xdr:cNvCxnSpPr/>
      </xdr:nvCxnSpPr>
      <xdr:spPr>
        <a:xfrm flipV="1">
          <a:off x="3987800" y="6435272"/>
          <a:ext cx="838200" cy="141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13805</xdr:rowOff>
    </xdr:from>
    <xdr:ext cx="762000" cy="259045"/>
    <xdr:sp macro="" textlink="">
      <xdr:nvSpPr>
        <xdr:cNvPr id="67" name="人件費平均値テキスト"/>
        <xdr:cNvSpPr txBox="1"/>
      </xdr:nvSpPr>
      <xdr:spPr>
        <a:xfrm>
          <a:off x="4914900" y="6186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168728</xdr:rowOff>
    </xdr:from>
    <xdr:to>
      <xdr:col>7</xdr:col>
      <xdr:colOff>66675</xdr:colOff>
      <xdr:row>37</xdr:row>
      <xdr:rowOff>98878</xdr:rowOff>
    </xdr:to>
    <xdr:sp macro="" textlink="">
      <xdr:nvSpPr>
        <xdr:cNvPr id="68" name="フローチャート : 判断 67"/>
        <xdr:cNvSpPr/>
      </xdr:nvSpPr>
      <xdr:spPr>
        <a:xfrm>
          <a:off x="47752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18143</xdr:rowOff>
    </xdr:from>
    <xdr:to>
      <xdr:col>5</xdr:col>
      <xdr:colOff>549275</xdr:colOff>
      <xdr:row>38</xdr:row>
      <xdr:rowOff>61685</xdr:rowOff>
    </xdr:to>
    <xdr:cxnSp macro="">
      <xdr:nvCxnSpPr>
        <xdr:cNvPr id="69" name="直線コネクタ 68"/>
        <xdr:cNvCxnSpPr/>
      </xdr:nvCxnSpPr>
      <xdr:spPr>
        <a:xfrm>
          <a:off x="3098800" y="6533243"/>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103414</xdr:rowOff>
    </xdr:from>
    <xdr:to>
      <xdr:col>5</xdr:col>
      <xdr:colOff>600075</xdr:colOff>
      <xdr:row>37</xdr:row>
      <xdr:rowOff>33564</xdr:rowOff>
    </xdr:to>
    <xdr:sp macro="" textlink="">
      <xdr:nvSpPr>
        <xdr:cNvPr id="70" name="フローチャート : 判断 69"/>
        <xdr:cNvSpPr/>
      </xdr:nvSpPr>
      <xdr:spPr>
        <a:xfrm>
          <a:off x="3937000" y="6275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43741</xdr:rowOff>
    </xdr:from>
    <xdr:ext cx="736600" cy="259045"/>
    <xdr:sp macro="" textlink="">
      <xdr:nvSpPr>
        <xdr:cNvPr id="71" name="テキスト ボックス 70"/>
        <xdr:cNvSpPr txBox="1"/>
      </xdr:nvSpPr>
      <xdr:spPr>
        <a:xfrm>
          <a:off x="3606800" y="6044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18143</xdr:rowOff>
    </xdr:from>
    <xdr:to>
      <xdr:col>4</xdr:col>
      <xdr:colOff>346075</xdr:colOff>
      <xdr:row>38</xdr:row>
      <xdr:rowOff>105228</xdr:rowOff>
    </xdr:to>
    <xdr:cxnSp macro="">
      <xdr:nvCxnSpPr>
        <xdr:cNvPr id="72" name="直線コネクタ 71"/>
        <xdr:cNvCxnSpPr/>
      </xdr:nvCxnSpPr>
      <xdr:spPr>
        <a:xfrm flipV="1">
          <a:off x="2209800" y="6533243"/>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51707</xdr:rowOff>
    </xdr:from>
    <xdr:to>
      <xdr:col>4</xdr:col>
      <xdr:colOff>396875</xdr:colOff>
      <xdr:row>37</xdr:row>
      <xdr:rowOff>153307</xdr:rowOff>
    </xdr:to>
    <xdr:sp macro="" textlink="">
      <xdr:nvSpPr>
        <xdr:cNvPr id="73" name="フローチャート : 判断 72"/>
        <xdr:cNvSpPr/>
      </xdr:nvSpPr>
      <xdr:spPr>
        <a:xfrm>
          <a:off x="3048000" y="639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163484</xdr:rowOff>
    </xdr:from>
    <xdr:ext cx="762000" cy="259045"/>
    <xdr:sp macro="" textlink="">
      <xdr:nvSpPr>
        <xdr:cNvPr id="74" name="テキスト ボックス 73"/>
        <xdr:cNvSpPr txBox="1"/>
      </xdr:nvSpPr>
      <xdr:spPr>
        <a:xfrm>
          <a:off x="2717800" y="616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124278</xdr:rowOff>
    </xdr:from>
    <xdr:to>
      <xdr:col>3</xdr:col>
      <xdr:colOff>142875</xdr:colOff>
      <xdr:row>38</xdr:row>
      <xdr:rowOff>105228</xdr:rowOff>
    </xdr:to>
    <xdr:cxnSp macro="">
      <xdr:nvCxnSpPr>
        <xdr:cNvPr id="75" name="直線コネクタ 74"/>
        <xdr:cNvCxnSpPr/>
      </xdr:nvCxnSpPr>
      <xdr:spPr>
        <a:xfrm>
          <a:off x="1320800" y="6467928"/>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160565</xdr:rowOff>
    </xdr:from>
    <xdr:to>
      <xdr:col>3</xdr:col>
      <xdr:colOff>193675</xdr:colOff>
      <xdr:row>38</xdr:row>
      <xdr:rowOff>90715</xdr:rowOff>
    </xdr:to>
    <xdr:sp macro="" textlink="">
      <xdr:nvSpPr>
        <xdr:cNvPr id="76" name="フローチャート : 判断 75"/>
        <xdr:cNvSpPr/>
      </xdr:nvSpPr>
      <xdr:spPr>
        <a:xfrm>
          <a:off x="2159000" y="650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100891</xdr:rowOff>
    </xdr:from>
    <xdr:ext cx="762000" cy="259045"/>
    <xdr:sp macro="" textlink="">
      <xdr:nvSpPr>
        <xdr:cNvPr id="77" name="テキスト ボックス 76"/>
        <xdr:cNvSpPr txBox="1"/>
      </xdr:nvSpPr>
      <xdr:spPr>
        <a:xfrm>
          <a:off x="1828800" y="627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95250</xdr:rowOff>
    </xdr:from>
    <xdr:to>
      <xdr:col>1</xdr:col>
      <xdr:colOff>676275</xdr:colOff>
      <xdr:row>38</xdr:row>
      <xdr:rowOff>25400</xdr:rowOff>
    </xdr:to>
    <xdr:sp macro="" textlink="">
      <xdr:nvSpPr>
        <xdr:cNvPr id="78" name="フローチャート : 判断 77"/>
        <xdr:cNvSpPr/>
      </xdr:nvSpPr>
      <xdr:spPr>
        <a:xfrm>
          <a:off x="1270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10177</xdr:rowOff>
    </xdr:from>
    <xdr:ext cx="762000" cy="259045"/>
    <xdr:sp macro="" textlink="">
      <xdr:nvSpPr>
        <xdr:cNvPr id="79" name="テキスト ボックス 78"/>
        <xdr:cNvSpPr txBox="1"/>
      </xdr:nvSpPr>
      <xdr:spPr>
        <a:xfrm>
          <a:off x="939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40822</xdr:rowOff>
    </xdr:from>
    <xdr:to>
      <xdr:col>7</xdr:col>
      <xdr:colOff>66675</xdr:colOff>
      <xdr:row>37</xdr:row>
      <xdr:rowOff>142422</xdr:rowOff>
    </xdr:to>
    <xdr:sp macro="" textlink="">
      <xdr:nvSpPr>
        <xdr:cNvPr id="85" name="円/楕円 84"/>
        <xdr:cNvSpPr/>
      </xdr:nvSpPr>
      <xdr:spPr>
        <a:xfrm>
          <a:off x="4775200" y="6384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12899</xdr:rowOff>
    </xdr:from>
    <xdr:ext cx="762000" cy="259045"/>
    <xdr:sp macro="" textlink="">
      <xdr:nvSpPr>
        <xdr:cNvPr id="86" name="人件費該当値テキスト"/>
        <xdr:cNvSpPr txBox="1"/>
      </xdr:nvSpPr>
      <xdr:spPr>
        <a:xfrm>
          <a:off x="4914900" y="635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10885</xdr:rowOff>
    </xdr:from>
    <xdr:to>
      <xdr:col>5</xdr:col>
      <xdr:colOff>600075</xdr:colOff>
      <xdr:row>38</xdr:row>
      <xdr:rowOff>112485</xdr:rowOff>
    </xdr:to>
    <xdr:sp macro="" textlink="">
      <xdr:nvSpPr>
        <xdr:cNvPr id="87" name="円/楕円 86"/>
        <xdr:cNvSpPr/>
      </xdr:nvSpPr>
      <xdr:spPr>
        <a:xfrm>
          <a:off x="3937000" y="6525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97262</xdr:rowOff>
    </xdr:from>
    <xdr:ext cx="736600" cy="259045"/>
    <xdr:sp macro="" textlink="">
      <xdr:nvSpPr>
        <xdr:cNvPr id="88" name="テキスト ボックス 87"/>
        <xdr:cNvSpPr txBox="1"/>
      </xdr:nvSpPr>
      <xdr:spPr>
        <a:xfrm>
          <a:off x="3606800" y="6612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138793</xdr:rowOff>
    </xdr:from>
    <xdr:to>
      <xdr:col>4</xdr:col>
      <xdr:colOff>396875</xdr:colOff>
      <xdr:row>38</xdr:row>
      <xdr:rowOff>68943</xdr:rowOff>
    </xdr:to>
    <xdr:sp macro="" textlink="">
      <xdr:nvSpPr>
        <xdr:cNvPr id="89" name="円/楕円 88"/>
        <xdr:cNvSpPr/>
      </xdr:nvSpPr>
      <xdr:spPr>
        <a:xfrm>
          <a:off x="3048000" y="648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53720</xdr:rowOff>
    </xdr:from>
    <xdr:ext cx="762000" cy="259045"/>
    <xdr:sp macro="" textlink="">
      <xdr:nvSpPr>
        <xdr:cNvPr id="90" name="テキスト ボックス 89"/>
        <xdr:cNvSpPr txBox="1"/>
      </xdr:nvSpPr>
      <xdr:spPr>
        <a:xfrm>
          <a:off x="2717800" y="656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54428</xdr:rowOff>
    </xdr:from>
    <xdr:to>
      <xdr:col>3</xdr:col>
      <xdr:colOff>193675</xdr:colOff>
      <xdr:row>38</xdr:row>
      <xdr:rowOff>156028</xdr:rowOff>
    </xdr:to>
    <xdr:sp macro="" textlink="">
      <xdr:nvSpPr>
        <xdr:cNvPr id="91" name="円/楕円 90"/>
        <xdr:cNvSpPr/>
      </xdr:nvSpPr>
      <xdr:spPr>
        <a:xfrm>
          <a:off x="2159000" y="656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140805</xdr:rowOff>
    </xdr:from>
    <xdr:ext cx="762000" cy="259045"/>
    <xdr:sp macro="" textlink="">
      <xdr:nvSpPr>
        <xdr:cNvPr id="92" name="テキスト ボックス 91"/>
        <xdr:cNvSpPr txBox="1"/>
      </xdr:nvSpPr>
      <xdr:spPr>
        <a:xfrm>
          <a:off x="1828800" y="6655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73478</xdr:rowOff>
    </xdr:from>
    <xdr:to>
      <xdr:col>1</xdr:col>
      <xdr:colOff>676275</xdr:colOff>
      <xdr:row>38</xdr:row>
      <xdr:rowOff>3628</xdr:rowOff>
    </xdr:to>
    <xdr:sp macro="" textlink="">
      <xdr:nvSpPr>
        <xdr:cNvPr id="93" name="円/楕円 92"/>
        <xdr:cNvSpPr/>
      </xdr:nvSpPr>
      <xdr:spPr>
        <a:xfrm>
          <a:off x="1270000" y="641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13805</xdr:rowOff>
    </xdr:from>
    <xdr:ext cx="762000" cy="259045"/>
    <xdr:sp macro="" textlink="">
      <xdr:nvSpPr>
        <xdr:cNvPr id="94" name="テキスト ボックス 93"/>
        <xdr:cNvSpPr txBox="1"/>
      </xdr:nvSpPr>
      <xdr:spPr>
        <a:xfrm>
          <a:off x="939800" y="618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想定外の退職者が続いていることに加え、行政需要が複雑化している中、臨時職員の賃金等が増加傾向にある。</a:t>
          </a:r>
          <a:endParaRPr kumimoji="1" lang="en-US" altLang="ja-JP" sz="1300">
            <a:latin typeface="ＭＳ Ｐゴシック"/>
          </a:endParaRPr>
        </a:p>
        <a:p>
          <a:r>
            <a:rPr kumimoji="1" lang="ja-JP" altLang="en-US" sz="1300">
              <a:latin typeface="ＭＳ Ｐゴシック"/>
            </a:rPr>
            <a:t>　類似団体比較では低い数値を維持しているが、今後も施設の整理統合を図る中で削減に努める。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31750</xdr:rowOff>
    </xdr:from>
    <xdr:to>
      <xdr:col>24</xdr:col>
      <xdr:colOff>31750</xdr:colOff>
      <xdr:row>21</xdr:row>
      <xdr:rowOff>69850</xdr:rowOff>
    </xdr:to>
    <xdr:cxnSp macro="">
      <xdr:nvCxnSpPr>
        <xdr:cNvPr id="122" name="直線コネクタ 121"/>
        <xdr:cNvCxnSpPr/>
      </xdr:nvCxnSpPr>
      <xdr:spPr>
        <a:xfrm flipV="1">
          <a:off x="16510000" y="226060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41927</xdr:rowOff>
    </xdr:from>
    <xdr:ext cx="762000" cy="259045"/>
    <xdr:sp macro="" textlink="">
      <xdr:nvSpPr>
        <xdr:cNvPr id="123" name="物件費最小値テキスト"/>
        <xdr:cNvSpPr txBox="1"/>
      </xdr:nvSpPr>
      <xdr:spPr>
        <a:xfrm>
          <a:off x="165989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23</xdr:col>
      <xdr:colOff>628650</xdr:colOff>
      <xdr:row>21</xdr:row>
      <xdr:rowOff>69850</xdr:rowOff>
    </xdr:from>
    <xdr:to>
      <xdr:col>24</xdr:col>
      <xdr:colOff>120650</xdr:colOff>
      <xdr:row>21</xdr:row>
      <xdr:rowOff>69850</xdr:rowOff>
    </xdr:to>
    <xdr:cxnSp macro="">
      <xdr:nvCxnSpPr>
        <xdr:cNvPr id="124" name="直線コネクタ 123"/>
        <xdr:cNvCxnSpPr/>
      </xdr:nvCxnSpPr>
      <xdr:spPr>
        <a:xfrm>
          <a:off x="16421100" y="367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118127</xdr:rowOff>
    </xdr:from>
    <xdr:ext cx="762000" cy="259045"/>
    <xdr:sp macro="" textlink="">
      <xdr:nvSpPr>
        <xdr:cNvPr id="125" name="物件費最大値テキスト"/>
        <xdr:cNvSpPr txBox="1"/>
      </xdr:nvSpPr>
      <xdr:spPr>
        <a:xfrm>
          <a:off x="16598900" y="20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23</xdr:col>
      <xdr:colOff>628650</xdr:colOff>
      <xdr:row>13</xdr:row>
      <xdr:rowOff>31750</xdr:rowOff>
    </xdr:from>
    <xdr:to>
      <xdr:col>24</xdr:col>
      <xdr:colOff>120650</xdr:colOff>
      <xdr:row>13</xdr:row>
      <xdr:rowOff>31750</xdr:rowOff>
    </xdr:to>
    <xdr:cxnSp macro="">
      <xdr:nvCxnSpPr>
        <xdr:cNvPr id="126" name="直線コネクタ 125"/>
        <xdr:cNvCxnSpPr/>
      </xdr:nvCxnSpPr>
      <xdr:spPr>
        <a:xfrm>
          <a:off x="16421100" y="2260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133350</xdr:rowOff>
    </xdr:from>
    <xdr:to>
      <xdr:col>24</xdr:col>
      <xdr:colOff>31750</xdr:colOff>
      <xdr:row>16</xdr:row>
      <xdr:rowOff>38100</xdr:rowOff>
    </xdr:to>
    <xdr:cxnSp macro="">
      <xdr:nvCxnSpPr>
        <xdr:cNvPr id="127" name="直線コネクタ 126"/>
        <xdr:cNvCxnSpPr/>
      </xdr:nvCxnSpPr>
      <xdr:spPr>
        <a:xfrm>
          <a:off x="15671800" y="27051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86377</xdr:rowOff>
    </xdr:from>
    <xdr:ext cx="762000" cy="259045"/>
    <xdr:sp macro="" textlink="">
      <xdr:nvSpPr>
        <xdr:cNvPr id="128" name="物件費平均値テキスト"/>
        <xdr:cNvSpPr txBox="1"/>
      </xdr:nvSpPr>
      <xdr:spPr>
        <a:xfrm>
          <a:off x="16598900" y="282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114300</xdr:rowOff>
    </xdr:from>
    <xdr:to>
      <xdr:col>24</xdr:col>
      <xdr:colOff>82550</xdr:colOff>
      <xdr:row>17</xdr:row>
      <xdr:rowOff>44450</xdr:rowOff>
    </xdr:to>
    <xdr:sp macro="" textlink="">
      <xdr:nvSpPr>
        <xdr:cNvPr id="129" name="フローチャート : 判断 128"/>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76200</xdr:rowOff>
    </xdr:from>
    <xdr:to>
      <xdr:col>22</xdr:col>
      <xdr:colOff>565150</xdr:colOff>
      <xdr:row>15</xdr:row>
      <xdr:rowOff>133350</xdr:rowOff>
    </xdr:to>
    <xdr:cxnSp macro="">
      <xdr:nvCxnSpPr>
        <xdr:cNvPr id="130" name="直線コネクタ 129"/>
        <xdr:cNvCxnSpPr/>
      </xdr:nvCxnSpPr>
      <xdr:spPr>
        <a:xfrm>
          <a:off x="14782800" y="24765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1" name="フローチャート : 判断 130"/>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162577</xdr:rowOff>
    </xdr:from>
    <xdr:ext cx="736600" cy="259045"/>
    <xdr:sp macro="" textlink="">
      <xdr:nvSpPr>
        <xdr:cNvPr id="132" name="テキスト ボックス 131"/>
        <xdr:cNvSpPr txBox="1"/>
      </xdr:nvSpPr>
      <xdr:spPr>
        <a:xfrm>
          <a:off x="15290800" y="290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12700</xdr:rowOff>
    </xdr:from>
    <xdr:to>
      <xdr:col>21</xdr:col>
      <xdr:colOff>361950</xdr:colOff>
      <xdr:row>14</xdr:row>
      <xdr:rowOff>76200</xdr:rowOff>
    </xdr:to>
    <xdr:cxnSp macro="">
      <xdr:nvCxnSpPr>
        <xdr:cNvPr id="133" name="直線コネクタ 132"/>
        <xdr:cNvCxnSpPr/>
      </xdr:nvCxnSpPr>
      <xdr:spPr>
        <a:xfrm>
          <a:off x="13893800" y="24130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146050</xdr:rowOff>
    </xdr:from>
    <xdr:to>
      <xdr:col>21</xdr:col>
      <xdr:colOff>412750</xdr:colOff>
      <xdr:row>16</xdr:row>
      <xdr:rowOff>76200</xdr:rowOff>
    </xdr:to>
    <xdr:sp macro="" textlink="">
      <xdr:nvSpPr>
        <xdr:cNvPr id="134" name="フローチャート : 判断 133"/>
        <xdr:cNvSpPr/>
      </xdr:nvSpPr>
      <xdr:spPr>
        <a:xfrm>
          <a:off x="14732000" y="271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60977</xdr:rowOff>
    </xdr:from>
    <xdr:ext cx="762000" cy="259045"/>
    <xdr:sp macro="" textlink="">
      <xdr:nvSpPr>
        <xdr:cNvPr id="135" name="テキスト ボックス 134"/>
        <xdr:cNvSpPr txBox="1"/>
      </xdr:nvSpPr>
      <xdr:spPr>
        <a:xfrm>
          <a:off x="14401800" y="280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133350</xdr:rowOff>
    </xdr:from>
    <xdr:to>
      <xdr:col>20</xdr:col>
      <xdr:colOff>158750</xdr:colOff>
      <xdr:row>14</xdr:row>
      <xdr:rowOff>12700</xdr:rowOff>
    </xdr:to>
    <xdr:cxnSp macro="">
      <xdr:nvCxnSpPr>
        <xdr:cNvPr id="136" name="直線コネクタ 135"/>
        <xdr:cNvCxnSpPr/>
      </xdr:nvCxnSpPr>
      <xdr:spPr>
        <a:xfrm>
          <a:off x="13004800" y="23622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0</xdr:rowOff>
    </xdr:from>
    <xdr:to>
      <xdr:col>20</xdr:col>
      <xdr:colOff>209550</xdr:colOff>
      <xdr:row>16</xdr:row>
      <xdr:rowOff>101600</xdr:rowOff>
    </xdr:to>
    <xdr:sp macro="" textlink="">
      <xdr:nvSpPr>
        <xdr:cNvPr id="137" name="フローチャート : 判断 136"/>
        <xdr:cNvSpPr/>
      </xdr:nvSpPr>
      <xdr:spPr>
        <a:xfrm>
          <a:off x="13843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86377</xdr:rowOff>
    </xdr:from>
    <xdr:ext cx="762000" cy="259045"/>
    <xdr:sp macro="" textlink="">
      <xdr:nvSpPr>
        <xdr:cNvPr id="138" name="テキスト ボックス 137"/>
        <xdr:cNvSpPr txBox="1"/>
      </xdr:nvSpPr>
      <xdr:spPr>
        <a:xfrm>
          <a:off x="13512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19050</xdr:rowOff>
    </xdr:from>
    <xdr:to>
      <xdr:col>19</xdr:col>
      <xdr:colOff>6350</xdr:colOff>
      <xdr:row>15</xdr:row>
      <xdr:rowOff>120650</xdr:rowOff>
    </xdr:to>
    <xdr:sp macro="" textlink="">
      <xdr:nvSpPr>
        <xdr:cNvPr id="139" name="フローチャート : 判断 138"/>
        <xdr:cNvSpPr/>
      </xdr:nvSpPr>
      <xdr:spPr>
        <a:xfrm>
          <a:off x="12954000" y="259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105427</xdr:rowOff>
    </xdr:from>
    <xdr:ext cx="762000" cy="259045"/>
    <xdr:sp macro="" textlink="">
      <xdr:nvSpPr>
        <xdr:cNvPr id="140" name="テキスト ボックス 139"/>
        <xdr:cNvSpPr txBox="1"/>
      </xdr:nvSpPr>
      <xdr:spPr>
        <a:xfrm>
          <a:off x="12623800" y="267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158750</xdr:rowOff>
    </xdr:from>
    <xdr:to>
      <xdr:col>24</xdr:col>
      <xdr:colOff>82550</xdr:colOff>
      <xdr:row>16</xdr:row>
      <xdr:rowOff>88900</xdr:rowOff>
    </xdr:to>
    <xdr:sp macro="" textlink="">
      <xdr:nvSpPr>
        <xdr:cNvPr id="146" name="円/楕円 145"/>
        <xdr:cNvSpPr/>
      </xdr:nvSpPr>
      <xdr:spPr>
        <a:xfrm>
          <a:off x="16459200" y="273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3827</xdr:rowOff>
    </xdr:from>
    <xdr:ext cx="762000" cy="259045"/>
    <xdr:sp macro="" textlink="">
      <xdr:nvSpPr>
        <xdr:cNvPr id="147" name="物件費該当値テキスト"/>
        <xdr:cNvSpPr txBox="1"/>
      </xdr:nvSpPr>
      <xdr:spPr>
        <a:xfrm>
          <a:off x="16598900" y="257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82550</xdr:rowOff>
    </xdr:from>
    <xdr:to>
      <xdr:col>22</xdr:col>
      <xdr:colOff>615950</xdr:colOff>
      <xdr:row>16</xdr:row>
      <xdr:rowOff>12700</xdr:rowOff>
    </xdr:to>
    <xdr:sp macro="" textlink="">
      <xdr:nvSpPr>
        <xdr:cNvPr id="148" name="円/楕円 147"/>
        <xdr:cNvSpPr/>
      </xdr:nvSpPr>
      <xdr:spPr>
        <a:xfrm>
          <a:off x="15621000" y="265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22877</xdr:rowOff>
    </xdr:from>
    <xdr:ext cx="736600" cy="259045"/>
    <xdr:sp macro="" textlink="">
      <xdr:nvSpPr>
        <xdr:cNvPr id="149" name="テキスト ボックス 148"/>
        <xdr:cNvSpPr txBox="1"/>
      </xdr:nvSpPr>
      <xdr:spPr>
        <a:xfrm>
          <a:off x="15290800" y="242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25400</xdr:rowOff>
    </xdr:from>
    <xdr:to>
      <xdr:col>21</xdr:col>
      <xdr:colOff>412750</xdr:colOff>
      <xdr:row>14</xdr:row>
      <xdr:rowOff>127000</xdr:rowOff>
    </xdr:to>
    <xdr:sp macro="" textlink="">
      <xdr:nvSpPr>
        <xdr:cNvPr id="150" name="円/楕円 149"/>
        <xdr:cNvSpPr/>
      </xdr:nvSpPr>
      <xdr:spPr>
        <a:xfrm>
          <a:off x="14732000" y="242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137177</xdr:rowOff>
    </xdr:from>
    <xdr:ext cx="762000" cy="259045"/>
    <xdr:sp macro="" textlink="">
      <xdr:nvSpPr>
        <xdr:cNvPr id="151" name="テキスト ボックス 150"/>
        <xdr:cNvSpPr txBox="1"/>
      </xdr:nvSpPr>
      <xdr:spPr>
        <a:xfrm>
          <a:off x="144018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133350</xdr:rowOff>
    </xdr:from>
    <xdr:to>
      <xdr:col>20</xdr:col>
      <xdr:colOff>209550</xdr:colOff>
      <xdr:row>14</xdr:row>
      <xdr:rowOff>63500</xdr:rowOff>
    </xdr:to>
    <xdr:sp macro="" textlink="">
      <xdr:nvSpPr>
        <xdr:cNvPr id="152" name="円/楕円 151"/>
        <xdr:cNvSpPr/>
      </xdr:nvSpPr>
      <xdr:spPr>
        <a:xfrm>
          <a:off x="13843000" y="236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73677</xdr:rowOff>
    </xdr:from>
    <xdr:ext cx="762000" cy="259045"/>
    <xdr:sp macro="" textlink="">
      <xdr:nvSpPr>
        <xdr:cNvPr id="153" name="テキスト ボックス 152"/>
        <xdr:cNvSpPr txBox="1"/>
      </xdr:nvSpPr>
      <xdr:spPr>
        <a:xfrm>
          <a:off x="13512800" y="213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82550</xdr:rowOff>
    </xdr:from>
    <xdr:to>
      <xdr:col>19</xdr:col>
      <xdr:colOff>6350</xdr:colOff>
      <xdr:row>14</xdr:row>
      <xdr:rowOff>12700</xdr:rowOff>
    </xdr:to>
    <xdr:sp macro="" textlink="">
      <xdr:nvSpPr>
        <xdr:cNvPr id="154" name="円/楕円 153"/>
        <xdr:cNvSpPr/>
      </xdr:nvSpPr>
      <xdr:spPr>
        <a:xfrm>
          <a:off x="12954000" y="231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22877</xdr:rowOff>
    </xdr:from>
    <xdr:ext cx="762000" cy="259045"/>
    <xdr:sp macro="" textlink="">
      <xdr:nvSpPr>
        <xdr:cNvPr id="155" name="テキスト ボックス 154"/>
        <xdr:cNvSpPr txBox="1"/>
      </xdr:nvSpPr>
      <xdr:spPr>
        <a:xfrm>
          <a:off x="126238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現段階では類似団体の平均</a:t>
          </a:r>
          <a:r>
            <a:rPr kumimoji="1" lang="en-US" altLang="ja-JP" sz="1300">
              <a:latin typeface="ＭＳ Ｐゴシック"/>
            </a:rPr>
            <a:t>7.3</a:t>
          </a:r>
          <a:r>
            <a:rPr kumimoji="1" lang="ja-JP" altLang="en-US" sz="1300">
              <a:latin typeface="ＭＳ Ｐゴシック"/>
            </a:rPr>
            <a:t>を下回っているが高齢化が著しく進むため、介護、福祉、医療、生活保護費が増加すると予測される。</a:t>
          </a:r>
          <a:endParaRPr kumimoji="1" lang="en-US" altLang="ja-JP" sz="1300">
            <a:latin typeface="ＭＳ Ｐゴシック"/>
          </a:endParaRPr>
        </a:p>
        <a:p>
          <a:r>
            <a:rPr kumimoji="1" lang="ja-JP" altLang="en-US" sz="1300">
              <a:latin typeface="ＭＳ Ｐゴシック"/>
            </a:rPr>
            <a:t>　資格審査の適正化や各種手当てへの特別加算等の見直しに努める。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xdr:rowOff>
    </xdr:from>
    <xdr:to>
      <xdr:col>7</xdr:col>
      <xdr:colOff>15875</xdr:colOff>
      <xdr:row>61</xdr:row>
      <xdr:rowOff>161290</xdr:rowOff>
    </xdr:to>
    <xdr:cxnSp macro="">
      <xdr:nvCxnSpPr>
        <xdr:cNvPr id="181" name="直線コネクタ 180"/>
        <xdr:cNvCxnSpPr/>
      </xdr:nvCxnSpPr>
      <xdr:spPr>
        <a:xfrm flipV="1">
          <a:off x="4826000" y="9088120"/>
          <a:ext cx="0" cy="1531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133367</xdr:rowOff>
    </xdr:from>
    <xdr:ext cx="762000" cy="259045"/>
    <xdr:sp macro="" textlink="">
      <xdr:nvSpPr>
        <xdr:cNvPr id="182" name="扶助費最小値テキスト"/>
        <xdr:cNvSpPr txBox="1"/>
      </xdr:nvSpPr>
      <xdr:spPr>
        <a:xfrm>
          <a:off x="4914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6</xdr:col>
      <xdr:colOff>612775</xdr:colOff>
      <xdr:row>61</xdr:row>
      <xdr:rowOff>161290</xdr:rowOff>
    </xdr:from>
    <xdr:to>
      <xdr:col>7</xdr:col>
      <xdr:colOff>104775</xdr:colOff>
      <xdr:row>61</xdr:row>
      <xdr:rowOff>161290</xdr:rowOff>
    </xdr:to>
    <xdr:cxnSp macro="">
      <xdr:nvCxnSpPr>
        <xdr:cNvPr id="183" name="直線コネクタ 182"/>
        <xdr:cNvCxnSpPr/>
      </xdr:nvCxnSpPr>
      <xdr:spPr>
        <a:xfrm>
          <a:off x="4737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87647</xdr:rowOff>
    </xdr:from>
    <xdr:ext cx="762000" cy="259045"/>
    <xdr:sp macro="" textlink="">
      <xdr:nvSpPr>
        <xdr:cNvPr id="184" name="扶助費最大値テキスト"/>
        <xdr:cNvSpPr txBox="1"/>
      </xdr:nvSpPr>
      <xdr:spPr>
        <a:xfrm>
          <a:off x="4914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6</xdr:col>
      <xdr:colOff>612775</xdr:colOff>
      <xdr:row>53</xdr:row>
      <xdr:rowOff>1270</xdr:rowOff>
    </xdr:from>
    <xdr:to>
      <xdr:col>7</xdr:col>
      <xdr:colOff>104775</xdr:colOff>
      <xdr:row>53</xdr:row>
      <xdr:rowOff>1270</xdr:rowOff>
    </xdr:to>
    <xdr:cxnSp macro="">
      <xdr:nvCxnSpPr>
        <xdr:cNvPr id="185" name="直線コネクタ 184"/>
        <xdr:cNvCxnSpPr/>
      </xdr:nvCxnSpPr>
      <xdr:spPr>
        <a:xfrm>
          <a:off x="4737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104140</xdr:rowOff>
    </xdr:from>
    <xdr:to>
      <xdr:col>7</xdr:col>
      <xdr:colOff>15875</xdr:colOff>
      <xdr:row>55</xdr:row>
      <xdr:rowOff>46990</xdr:rowOff>
    </xdr:to>
    <xdr:cxnSp macro="">
      <xdr:nvCxnSpPr>
        <xdr:cNvPr id="186" name="直線コネクタ 185"/>
        <xdr:cNvCxnSpPr/>
      </xdr:nvCxnSpPr>
      <xdr:spPr>
        <a:xfrm>
          <a:off x="3987800" y="936244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59707</xdr:rowOff>
    </xdr:from>
    <xdr:ext cx="762000" cy="259045"/>
    <xdr:sp macro="" textlink="">
      <xdr:nvSpPr>
        <xdr:cNvPr id="187" name="扶助費平均値テキスト"/>
        <xdr:cNvSpPr txBox="1"/>
      </xdr:nvSpPr>
      <xdr:spPr>
        <a:xfrm>
          <a:off x="4914900" y="98323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87630</xdr:rowOff>
    </xdr:from>
    <xdr:to>
      <xdr:col>7</xdr:col>
      <xdr:colOff>66675</xdr:colOff>
      <xdr:row>58</xdr:row>
      <xdr:rowOff>17780</xdr:rowOff>
    </xdr:to>
    <xdr:sp macro="" textlink="">
      <xdr:nvSpPr>
        <xdr:cNvPr id="188" name="フローチャート : 判断 187"/>
        <xdr:cNvSpPr/>
      </xdr:nvSpPr>
      <xdr:spPr>
        <a:xfrm>
          <a:off x="4775200" y="986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58420</xdr:rowOff>
    </xdr:from>
    <xdr:to>
      <xdr:col>5</xdr:col>
      <xdr:colOff>549275</xdr:colOff>
      <xdr:row>54</xdr:row>
      <xdr:rowOff>104140</xdr:rowOff>
    </xdr:to>
    <xdr:cxnSp macro="">
      <xdr:nvCxnSpPr>
        <xdr:cNvPr id="189" name="直線コネクタ 188"/>
        <xdr:cNvCxnSpPr/>
      </xdr:nvCxnSpPr>
      <xdr:spPr>
        <a:xfrm>
          <a:off x="3098800" y="93167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19050</xdr:rowOff>
    </xdr:from>
    <xdr:to>
      <xdr:col>5</xdr:col>
      <xdr:colOff>600075</xdr:colOff>
      <xdr:row>57</xdr:row>
      <xdr:rowOff>120650</xdr:rowOff>
    </xdr:to>
    <xdr:sp macro="" textlink="">
      <xdr:nvSpPr>
        <xdr:cNvPr id="190" name="フローチャート : 判断 189"/>
        <xdr:cNvSpPr/>
      </xdr:nvSpPr>
      <xdr:spPr>
        <a:xfrm>
          <a:off x="3937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105427</xdr:rowOff>
    </xdr:from>
    <xdr:ext cx="736600" cy="259045"/>
    <xdr:sp macro="" textlink="">
      <xdr:nvSpPr>
        <xdr:cNvPr id="191" name="テキスト ボックス 190"/>
        <xdr:cNvSpPr txBox="1"/>
      </xdr:nvSpPr>
      <xdr:spPr>
        <a:xfrm>
          <a:off x="3606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58420</xdr:rowOff>
    </xdr:from>
    <xdr:to>
      <xdr:col>4</xdr:col>
      <xdr:colOff>346075</xdr:colOff>
      <xdr:row>54</xdr:row>
      <xdr:rowOff>58420</xdr:rowOff>
    </xdr:to>
    <xdr:cxnSp macro="">
      <xdr:nvCxnSpPr>
        <xdr:cNvPr id="192" name="直線コネクタ 191"/>
        <xdr:cNvCxnSpPr/>
      </xdr:nvCxnSpPr>
      <xdr:spPr>
        <a:xfrm>
          <a:off x="2209800" y="93167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167640</xdr:rowOff>
    </xdr:from>
    <xdr:to>
      <xdr:col>4</xdr:col>
      <xdr:colOff>396875</xdr:colOff>
      <xdr:row>57</xdr:row>
      <xdr:rowOff>97790</xdr:rowOff>
    </xdr:to>
    <xdr:sp macro="" textlink="">
      <xdr:nvSpPr>
        <xdr:cNvPr id="193" name="フローチャート : 判断 192"/>
        <xdr:cNvSpPr/>
      </xdr:nvSpPr>
      <xdr:spPr>
        <a:xfrm>
          <a:off x="3048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82567</xdr:rowOff>
    </xdr:from>
    <xdr:ext cx="762000" cy="259045"/>
    <xdr:sp macro="" textlink="">
      <xdr:nvSpPr>
        <xdr:cNvPr id="194" name="テキスト ボックス 193"/>
        <xdr:cNvSpPr txBox="1"/>
      </xdr:nvSpPr>
      <xdr:spPr>
        <a:xfrm>
          <a:off x="2717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58420</xdr:rowOff>
    </xdr:from>
    <xdr:to>
      <xdr:col>3</xdr:col>
      <xdr:colOff>142875</xdr:colOff>
      <xdr:row>54</xdr:row>
      <xdr:rowOff>81280</xdr:rowOff>
    </xdr:to>
    <xdr:cxnSp macro="">
      <xdr:nvCxnSpPr>
        <xdr:cNvPr id="195" name="直線コネクタ 194"/>
        <xdr:cNvCxnSpPr/>
      </xdr:nvCxnSpPr>
      <xdr:spPr>
        <a:xfrm flipV="1">
          <a:off x="1320800" y="93167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76200</xdr:rowOff>
    </xdr:from>
    <xdr:to>
      <xdr:col>3</xdr:col>
      <xdr:colOff>193675</xdr:colOff>
      <xdr:row>57</xdr:row>
      <xdr:rowOff>6350</xdr:rowOff>
    </xdr:to>
    <xdr:sp macro="" textlink="">
      <xdr:nvSpPr>
        <xdr:cNvPr id="196" name="フローチャート : 判断 195"/>
        <xdr:cNvSpPr/>
      </xdr:nvSpPr>
      <xdr:spPr>
        <a:xfrm>
          <a:off x="2159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162577</xdr:rowOff>
    </xdr:from>
    <xdr:ext cx="762000" cy="259045"/>
    <xdr:sp macro="" textlink="">
      <xdr:nvSpPr>
        <xdr:cNvPr id="197" name="テキスト ボックス 196"/>
        <xdr:cNvSpPr txBox="1"/>
      </xdr:nvSpPr>
      <xdr:spPr>
        <a:xfrm>
          <a:off x="1828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110490</xdr:rowOff>
    </xdr:from>
    <xdr:to>
      <xdr:col>1</xdr:col>
      <xdr:colOff>676275</xdr:colOff>
      <xdr:row>56</xdr:row>
      <xdr:rowOff>40640</xdr:rowOff>
    </xdr:to>
    <xdr:sp macro="" textlink="">
      <xdr:nvSpPr>
        <xdr:cNvPr id="198" name="フローチャート : 判断 197"/>
        <xdr:cNvSpPr/>
      </xdr:nvSpPr>
      <xdr:spPr>
        <a:xfrm>
          <a:off x="1270000" y="954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25417</xdr:rowOff>
    </xdr:from>
    <xdr:ext cx="762000" cy="259045"/>
    <xdr:sp macro="" textlink="">
      <xdr:nvSpPr>
        <xdr:cNvPr id="199" name="テキスト ボックス 198"/>
        <xdr:cNvSpPr txBox="1"/>
      </xdr:nvSpPr>
      <xdr:spPr>
        <a:xfrm>
          <a:off x="939800" y="962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167640</xdr:rowOff>
    </xdr:from>
    <xdr:to>
      <xdr:col>7</xdr:col>
      <xdr:colOff>66675</xdr:colOff>
      <xdr:row>55</xdr:row>
      <xdr:rowOff>97790</xdr:rowOff>
    </xdr:to>
    <xdr:sp macro="" textlink="">
      <xdr:nvSpPr>
        <xdr:cNvPr id="205" name="円/楕円 204"/>
        <xdr:cNvSpPr/>
      </xdr:nvSpPr>
      <xdr:spPr>
        <a:xfrm>
          <a:off x="47752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12717</xdr:rowOff>
    </xdr:from>
    <xdr:ext cx="762000" cy="259045"/>
    <xdr:sp macro="" textlink="">
      <xdr:nvSpPr>
        <xdr:cNvPr id="206" name="扶助費該当値テキスト"/>
        <xdr:cNvSpPr txBox="1"/>
      </xdr:nvSpPr>
      <xdr:spPr>
        <a:xfrm>
          <a:off x="4914900" y="927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53340</xdr:rowOff>
    </xdr:from>
    <xdr:to>
      <xdr:col>5</xdr:col>
      <xdr:colOff>600075</xdr:colOff>
      <xdr:row>54</xdr:row>
      <xdr:rowOff>154940</xdr:rowOff>
    </xdr:to>
    <xdr:sp macro="" textlink="">
      <xdr:nvSpPr>
        <xdr:cNvPr id="207" name="円/楕円 206"/>
        <xdr:cNvSpPr/>
      </xdr:nvSpPr>
      <xdr:spPr>
        <a:xfrm>
          <a:off x="3937000" y="931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165117</xdr:rowOff>
    </xdr:from>
    <xdr:ext cx="736600" cy="259045"/>
    <xdr:sp macro="" textlink="">
      <xdr:nvSpPr>
        <xdr:cNvPr id="208" name="テキスト ボックス 207"/>
        <xdr:cNvSpPr txBox="1"/>
      </xdr:nvSpPr>
      <xdr:spPr>
        <a:xfrm>
          <a:off x="3606800" y="9080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7620</xdr:rowOff>
    </xdr:from>
    <xdr:to>
      <xdr:col>4</xdr:col>
      <xdr:colOff>396875</xdr:colOff>
      <xdr:row>54</xdr:row>
      <xdr:rowOff>109220</xdr:rowOff>
    </xdr:to>
    <xdr:sp macro="" textlink="">
      <xdr:nvSpPr>
        <xdr:cNvPr id="209" name="円/楕円 208"/>
        <xdr:cNvSpPr/>
      </xdr:nvSpPr>
      <xdr:spPr>
        <a:xfrm>
          <a:off x="3048000" y="926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119397</xdr:rowOff>
    </xdr:from>
    <xdr:ext cx="762000" cy="259045"/>
    <xdr:sp macro="" textlink="">
      <xdr:nvSpPr>
        <xdr:cNvPr id="210" name="テキスト ボックス 209"/>
        <xdr:cNvSpPr txBox="1"/>
      </xdr:nvSpPr>
      <xdr:spPr>
        <a:xfrm>
          <a:off x="2717800" y="903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7620</xdr:rowOff>
    </xdr:from>
    <xdr:to>
      <xdr:col>3</xdr:col>
      <xdr:colOff>193675</xdr:colOff>
      <xdr:row>54</xdr:row>
      <xdr:rowOff>109220</xdr:rowOff>
    </xdr:to>
    <xdr:sp macro="" textlink="">
      <xdr:nvSpPr>
        <xdr:cNvPr id="211" name="円/楕円 210"/>
        <xdr:cNvSpPr/>
      </xdr:nvSpPr>
      <xdr:spPr>
        <a:xfrm>
          <a:off x="2159000" y="926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119397</xdr:rowOff>
    </xdr:from>
    <xdr:ext cx="762000" cy="259045"/>
    <xdr:sp macro="" textlink="">
      <xdr:nvSpPr>
        <xdr:cNvPr id="212" name="テキスト ボックス 211"/>
        <xdr:cNvSpPr txBox="1"/>
      </xdr:nvSpPr>
      <xdr:spPr>
        <a:xfrm>
          <a:off x="1828800" y="903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30480</xdr:rowOff>
    </xdr:from>
    <xdr:to>
      <xdr:col>1</xdr:col>
      <xdr:colOff>676275</xdr:colOff>
      <xdr:row>54</xdr:row>
      <xdr:rowOff>132080</xdr:rowOff>
    </xdr:to>
    <xdr:sp macro="" textlink="">
      <xdr:nvSpPr>
        <xdr:cNvPr id="213" name="円/楕円 212"/>
        <xdr:cNvSpPr/>
      </xdr:nvSpPr>
      <xdr:spPr>
        <a:xfrm>
          <a:off x="12700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142257</xdr:rowOff>
    </xdr:from>
    <xdr:ext cx="762000" cy="259045"/>
    <xdr:sp macro="" textlink="">
      <xdr:nvSpPr>
        <xdr:cNvPr id="214" name="テキスト ボックス 213"/>
        <xdr:cNvSpPr txBox="1"/>
      </xdr:nvSpPr>
      <xdr:spPr>
        <a:xfrm>
          <a:off x="939800" y="905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ゴシック" pitchFamily="49" charset="-128"/>
              <a:ea typeface="ＭＳ ゴシック" pitchFamily="49" charset="-128"/>
              <a:cs typeface="+mn-cs"/>
            </a:rPr>
            <a:t>　</a:t>
          </a:r>
          <a:r>
            <a:rPr kumimoji="1" lang="ja-JP" altLang="ja-JP" sz="1300">
              <a:solidFill>
                <a:schemeClr val="dk1"/>
              </a:solidFill>
              <a:effectLst/>
              <a:latin typeface="ＭＳ ゴシック" pitchFamily="49" charset="-128"/>
              <a:ea typeface="ＭＳ ゴシック" pitchFamily="49" charset="-128"/>
              <a:cs typeface="+mn-cs"/>
            </a:rPr>
            <a:t>主な経費は繰出金であ</a:t>
          </a:r>
          <a:r>
            <a:rPr kumimoji="1" lang="ja-JP" altLang="en-US" sz="1300">
              <a:solidFill>
                <a:schemeClr val="dk1"/>
              </a:solidFill>
              <a:effectLst/>
              <a:latin typeface="ＭＳ ゴシック" pitchFamily="49" charset="-128"/>
              <a:ea typeface="ＭＳ ゴシック" pitchFamily="49" charset="-128"/>
              <a:cs typeface="+mn-cs"/>
            </a:rPr>
            <a:t>り、</a:t>
          </a:r>
          <a:r>
            <a:rPr kumimoji="1" lang="ja-JP" altLang="ja-JP" sz="1300">
              <a:solidFill>
                <a:schemeClr val="dk1"/>
              </a:solidFill>
              <a:effectLst/>
              <a:latin typeface="ＭＳ ゴシック" pitchFamily="49" charset="-128"/>
              <a:ea typeface="ＭＳ ゴシック" pitchFamily="49" charset="-128"/>
              <a:cs typeface="+mn-cs"/>
            </a:rPr>
            <a:t>中でも下水道事業の維持管理経費や国民健康保険事業会計の赤字補填的な繰出金が多額となっている。</a:t>
          </a:r>
          <a:endParaRPr lang="ja-JP" altLang="ja-JP" sz="1300">
            <a:effectLst/>
            <a:latin typeface="ＭＳ ゴシック" pitchFamily="49" charset="-128"/>
            <a:ea typeface="ＭＳ ゴシック" pitchFamily="49" charset="-128"/>
          </a:endParaRPr>
        </a:p>
        <a:p>
          <a:r>
            <a:rPr kumimoji="1" lang="ja-JP" altLang="ja-JP" sz="1300">
              <a:solidFill>
                <a:schemeClr val="dk1"/>
              </a:solidFill>
              <a:effectLst/>
              <a:latin typeface="ＭＳ ゴシック" pitchFamily="49" charset="-128"/>
              <a:ea typeface="ＭＳ ゴシック" pitchFamily="49" charset="-128"/>
              <a:cs typeface="+mn-cs"/>
            </a:rPr>
            <a:t>　このため、下水道事業については、</a:t>
          </a:r>
          <a:r>
            <a:rPr kumimoji="1" lang="en-US" altLang="ja-JP" sz="1300">
              <a:solidFill>
                <a:schemeClr val="dk1"/>
              </a:solidFill>
              <a:effectLst/>
              <a:latin typeface="ＭＳ ゴシック" pitchFamily="49" charset="-128"/>
              <a:ea typeface="ＭＳ ゴシック" pitchFamily="49" charset="-128"/>
              <a:cs typeface="+mn-cs"/>
            </a:rPr>
            <a:t>H26</a:t>
          </a:r>
          <a:r>
            <a:rPr kumimoji="1" lang="ja-JP" altLang="ja-JP" sz="1300">
              <a:solidFill>
                <a:schemeClr val="dk1"/>
              </a:solidFill>
              <a:effectLst/>
              <a:latin typeface="ＭＳ ゴシック" pitchFamily="49" charset="-128"/>
              <a:ea typeface="ＭＳ ゴシック" pitchFamily="49" charset="-128"/>
              <a:cs typeface="+mn-cs"/>
            </a:rPr>
            <a:t>年度に人頭制から従量制に基づく料金改定を行った。</a:t>
          </a:r>
          <a:endParaRPr lang="ja-JP" altLang="ja-JP" sz="1300">
            <a:effectLst/>
            <a:latin typeface="ＭＳ ゴシック" pitchFamily="49" charset="-128"/>
            <a:ea typeface="ＭＳ ゴシック" pitchFamily="49" charset="-128"/>
          </a:endParaRPr>
        </a:p>
        <a:p>
          <a:r>
            <a:rPr kumimoji="1" lang="ja-JP" altLang="ja-JP" sz="1300">
              <a:solidFill>
                <a:schemeClr val="dk1"/>
              </a:solidFill>
              <a:effectLst/>
              <a:latin typeface="ＭＳ ゴシック" pitchFamily="49" charset="-128"/>
              <a:ea typeface="ＭＳ ゴシック" pitchFamily="49" charset="-128"/>
              <a:cs typeface="+mn-cs"/>
            </a:rPr>
            <a:t>　また</a:t>
          </a:r>
          <a:r>
            <a:rPr kumimoji="1" lang="en-US" altLang="ja-JP" sz="1300">
              <a:solidFill>
                <a:schemeClr val="dk1"/>
              </a:solidFill>
              <a:effectLst/>
              <a:latin typeface="ＭＳ ゴシック" pitchFamily="49" charset="-128"/>
              <a:ea typeface="ＭＳ ゴシック" pitchFamily="49" charset="-128"/>
              <a:cs typeface="+mn-cs"/>
            </a:rPr>
            <a:t>､</a:t>
          </a:r>
          <a:r>
            <a:rPr kumimoji="1" lang="ja-JP" altLang="ja-JP" sz="1300">
              <a:solidFill>
                <a:schemeClr val="dk1"/>
              </a:solidFill>
              <a:effectLst/>
              <a:latin typeface="ＭＳ ゴシック" pitchFamily="49" charset="-128"/>
              <a:ea typeface="ＭＳ ゴシック" pitchFamily="49" charset="-128"/>
              <a:cs typeface="+mn-cs"/>
            </a:rPr>
            <a:t>国民健康保険事業会計については、保険料の適正化を図ることにより、一般会計の負担を減らしていくよう努める</a:t>
          </a:r>
          <a:r>
            <a:rPr kumimoji="1" lang="ja-JP" altLang="en-US" sz="1300">
              <a:solidFill>
                <a:schemeClr val="dk1"/>
              </a:solidFill>
              <a:effectLst/>
              <a:latin typeface="ＭＳ ゴシック" pitchFamily="49" charset="-128"/>
              <a:ea typeface="ＭＳ ゴシック" pitchFamily="49" charset="-128"/>
              <a:cs typeface="+mn-cs"/>
            </a:rPr>
            <a:t>。</a:t>
          </a:r>
          <a:endParaRPr kumimoji="1" lang="ja-JP" altLang="en-US" sz="1300">
            <a:latin typeface="ＭＳ ゴシック" pitchFamily="49" charset="-128"/>
            <a:ea typeface="ＭＳ ゴシック" pitchFamily="49" charset="-128"/>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107950</xdr:rowOff>
    </xdr:from>
    <xdr:to>
      <xdr:col>24</xdr:col>
      <xdr:colOff>31750</xdr:colOff>
      <xdr:row>60</xdr:row>
      <xdr:rowOff>88900</xdr:rowOff>
    </xdr:to>
    <xdr:cxnSp macro="">
      <xdr:nvCxnSpPr>
        <xdr:cNvPr id="242" name="直線コネクタ 241"/>
        <xdr:cNvCxnSpPr/>
      </xdr:nvCxnSpPr>
      <xdr:spPr>
        <a:xfrm flipV="1">
          <a:off x="16510000" y="919480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60977</xdr:rowOff>
    </xdr:from>
    <xdr:ext cx="762000" cy="259045"/>
    <xdr:sp macro="" textlink="">
      <xdr:nvSpPr>
        <xdr:cNvPr id="243" name="その他最小値テキスト"/>
        <xdr:cNvSpPr txBox="1"/>
      </xdr:nvSpPr>
      <xdr:spPr>
        <a:xfrm>
          <a:off x="165989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60</xdr:row>
      <xdr:rowOff>88900</xdr:rowOff>
    </xdr:from>
    <xdr:to>
      <xdr:col>24</xdr:col>
      <xdr:colOff>120650</xdr:colOff>
      <xdr:row>60</xdr:row>
      <xdr:rowOff>88900</xdr:rowOff>
    </xdr:to>
    <xdr:cxnSp macro="">
      <xdr:nvCxnSpPr>
        <xdr:cNvPr id="244" name="直線コネクタ 243"/>
        <xdr:cNvCxnSpPr/>
      </xdr:nvCxnSpPr>
      <xdr:spPr>
        <a:xfrm>
          <a:off x="16421100" y="10375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22877</xdr:rowOff>
    </xdr:from>
    <xdr:ext cx="762000" cy="259045"/>
    <xdr:sp macro="" textlink="">
      <xdr:nvSpPr>
        <xdr:cNvPr id="245" name="その他最大値テキスト"/>
        <xdr:cNvSpPr txBox="1"/>
      </xdr:nvSpPr>
      <xdr:spPr>
        <a:xfrm>
          <a:off x="16598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23</xdr:col>
      <xdr:colOff>628650</xdr:colOff>
      <xdr:row>53</xdr:row>
      <xdr:rowOff>107950</xdr:rowOff>
    </xdr:from>
    <xdr:to>
      <xdr:col>24</xdr:col>
      <xdr:colOff>120650</xdr:colOff>
      <xdr:row>53</xdr:row>
      <xdr:rowOff>107950</xdr:rowOff>
    </xdr:to>
    <xdr:cxnSp macro="">
      <xdr:nvCxnSpPr>
        <xdr:cNvPr id="246" name="直線コネクタ 245"/>
        <xdr:cNvCxnSpPr/>
      </xdr:nvCxnSpPr>
      <xdr:spPr>
        <a:xfrm>
          <a:off x="16421100" y="919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165100</xdr:rowOff>
    </xdr:from>
    <xdr:to>
      <xdr:col>24</xdr:col>
      <xdr:colOff>31750</xdr:colOff>
      <xdr:row>57</xdr:row>
      <xdr:rowOff>69850</xdr:rowOff>
    </xdr:to>
    <xdr:cxnSp macro="">
      <xdr:nvCxnSpPr>
        <xdr:cNvPr id="247" name="直線コネクタ 246"/>
        <xdr:cNvCxnSpPr/>
      </xdr:nvCxnSpPr>
      <xdr:spPr>
        <a:xfrm>
          <a:off x="15671800" y="97663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85107</xdr:rowOff>
    </xdr:from>
    <xdr:ext cx="762000" cy="259045"/>
    <xdr:sp macro="" textlink="">
      <xdr:nvSpPr>
        <xdr:cNvPr id="248" name="その他平均値テキスト"/>
        <xdr:cNvSpPr txBox="1"/>
      </xdr:nvSpPr>
      <xdr:spPr>
        <a:xfrm>
          <a:off x="16598900" y="9514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68580</xdr:rowOff>
    </xdr:from>
    <xdr:to>
      <xdr:col>24</xdr:col>
      <xdr:colOff>82550</xdr:colOff>
      <xdr:row>56</xdr:row>
      <xdr:rowOff>170180</xdr:rowOff>
    </xdr:to>
    <xdr:sp macro="" textlink="">
      <xdr:nvSpPr>
        <xdr:cNvPr id="249" name="フローチャート : 判断 248"/>
        <xdr:cNvSpPr/>
      </xdr:nvSpPr>
      <xdr:spPr>
        <a:xfrm>
          <a:off x="164592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73660</xdr:rowOff>
    </xdr:from>
    <xdr:to>
      <xdr:col>22</xdr:col>
      <xdr:colOff>565150</xdr:colOff>
      <xdr:row>56</xdr:row>
      <xdr:rowOff>165100</xdr:rowOff>
    </xdr:to>
    <xdr:cxnSp macro="">
      <xdr:nvCxnSpPr>
        <xdr:cNvPr id="250" name="直線コネクタ 249"/>
        <xdr:cNvCxnSpPr/>
      </xdr:nvCxnSpPr>
      <xdr:spPr>
        <a:xfrm>
          <a:off x="14782800" y="967486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106680</xdr:rowOff>
    </xdr:from>
    <xdr:to>
      <xdr:col>22</xdr:col>
      <xdr:colOff>615950</xdr:colOff>
      <xdr:row>57</xdr:row>
      <xdr:rowOff>36830</xdr:rowOff>
    </xdr:to>
    <xdr:sp macro="" textlink="">
      <xdr:nvSpPr>
        <xdr:cNvPr id="251" name="フローチャート : 判断 250"/>
        <xdr:cNvSpPr/>
      </xdr:nvSpPr>
      <xdr:spPr>
        <a:xfrm>
          <a:off x="15621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47007</xdr:rowOff>
    </xdr:from>
    <xdr:ext cx="736600" cy="259045"/>
    <xdr:sp macro="" textlink="">
      <xdr:nvSpPr>
        <xdr:cNvPr id="252" name="テキスト ボックス 251"/>
        <xdr:cNvSpPr txBox="1"/>
      </xdr:nvSpPr>
      <xdr:spPr>
        <a:xfrm>
          <a:off x="15290800" y="9476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73660</xdr:rowOff>
    </xdr:from>
    <xdr:to>
      <xdr:col>21</xdr:col>
      <xdr:colOff>361950</xdr:colOff>
      <xdr:row>57</xdr:row>
      <xdr:rowOff>123190</xdr:rowOff>
    </xdr:to>
    <xdr:cxnSp macro="">
      <xdr:nvCxnSpPr>
        <xdr:cNvPr id="253" name="直線コネクタ 252"/>
        <xdr:cNvCxnSpPr/>
      </xdr:nvCxnSpPr>
      <xdr:spPr>
        <a:xfrm flipV="1">
          <a:off x="13893800" y="9674860"/>
          <a:ext cx="8890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129540</xdr:rowOff>
    </xdr:from>
    <xdr:to>
      <xdr:col>21</xdr:col>
      <xdr:colOff>412750</xdr:colOff>
      <xdr:row>57</xdr:row>
      <xdr:rowOff>59690</xdr:rowOff>
    </xdr:to>
    <xdr:sp macro="" textlink="">
      <xdr:nvSpPr>
        <xdr:cNvPr id="254" name="フローチャート : 判断 253"/>
        <xdr:cNvSpPr/>
      </xdr:nvSpPr>
      <xdr:spPr>
        <a:xfrm>
          <a:off x="14732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44467</xdr:rowOff>
    </xdr:from>
    <xdr:ext cx="762000" cy="259045"/>
    <xdr:sp macro="" textlink="">
      <xdr:nvSpPr>
        <xdr:cNvPr id="255" name="テキスト ボックス 254"/>
        <xdr:cNvSpPr txBox="1"/>
      </xdr:nvSpPr>
      <xdr:spPr>
        <a:xfrm>
          <a:off x="14401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46990</xdr:rowOff>
    </xdr:from>
    <xdr:to>
      <xdr:col>20</xdr:col>
      <xdr:colOff>158750</xdr:colOff>
      <xdr:row>57</xdr:row>
      <xdr:rowOff>123190</xdr:rowOff>
    </xdr:to>
    <xdr:cxnSp macro="">
      <xdr:nvCxnSpPr>
        <xdr:cNvPr id="256" name="直線コネクタ 255"/>
        <xdr:cNvCxnSpPr/>
      </xdr:nvCxnSpPr>
      <xdr:spPr>
        <a:xfrm>
          <a:off x="13004800" y="98196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7" name="フローチャート : 判断 256"/>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58" name="テキスト ボックス 257"/>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38100</xdr:rowOff>
    </xdr:from>
    <xdr:to>
      <xdr:col>19</xdr:col>
      <xdr:colOff>6350</xdr:colOff>
      <xdr:row>56</xdr:row>
      <xdr:rowOff>139700</xdr:rowOff>
    </xdr:to>
    <xdr:sp macro="" textlink="">
      <xdr:nvSpPr>
        <xdr:cNvPr id="259" name="フローチャート : 判断 258"/>
        <xdr:cNvSpPr/>
      </xdr:nvSpPr>
      <xdr:spPr>
        <a:xfrm>
          <a:off x="12954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149877</xdr:rowOff>
    </xdr:from>
    <xdr:ext cx="762000" cy="259045"/>
    <xdr:sp macro="" textlink="">
      <xdr:nvSpPr>
        <xdr:cNvPr id="260" name="テキスト ボックス 259"/>
        <xdr:cNvSpPr txBox="1"/>
      </xdr:nvSpPr>
      <xdr:spPr>
        <a:xfrm>
          <a:off x="12623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19050</xdr:rowOff>
    </xdr:from>
    <xdr:to>
      <xdr:col>24</xdr:col>
      <xdr:colOff>82550</xdr:colOff>
      <xdr:row>57</xdr:row>
      <xdr:rowOff>120650</xdr:rowOff>
    </xdr:to>
    <xdr:sp macro="" textlink="">
      <xdr:nvSpPr>
        <xdr:cNvPr id="266" name="円/楕円 265"/>
        <xdr:cNvSpPr/>
      </xdr:nvSpPr>
      <xdr:spPr>
        <a:xfrm>
          <a:off x="164592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162577</xdr:rowOff>
    </xdr:from>
    <xdr:ext cx="762000" cy="259045"/>
    <xdr:sp macro="" textlink="">
      <xdr:nvSpPr>
        <xdr:cNvPr id="267" name="その他該当値テキスト"/>
        <xdr:cNvSpPr txBox="1"/>
      </xdr:nvSpPr>
      <xdr:spPr>
        <a:xfrm>
          <a:off x="165989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114300</xdr:rowOff>
    </xdr:from>
    <xdr:to>
      <xdr:col>22</xdr:col>
      <xdr:colOff>615950</xdr:colOff>
      <xdr:row>57</xdr:row>
      <xdr:rowOff>44450</xdr:rowOff>
    </xdr:to>
    <xdr:sp macro="" textlink="">
      <xdr:nvSpPr>
        <xdr:cNvPr id="268" name="円/楕円 267"/>
        <xdr:cNvSpPr/>
      </xdr:nvSpPr>
      <xdr:spPr>
        <a:xfrm>
          <a:off x="15621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69" name="テキスト ボックス 268"/>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22860</xdr:rowOff>
    </xdr:from>
    <xdr:to>
      <xdr:col>21</xdr:col>
      <xdr:colOff>412750</xdr:colOff>
      <xdr:row>56</xdr:row>
      <xdr:rowOff>124460</xdr:rowOff>
    </xdr:to>
    <xdr:sp macro="" textlink="">
      <xdr:nvSpPr>
        <xdr:cNvPr id="270" name="円/楕円 269"/>
        <xdr:cNvSpPr/>
      </xdr:nvSpPr>
      <xdr:spPr>
        <a:xfrm>
          <a:off x="14732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134637</xdr:rowOff>
    </xdr:from>
    <xdr:ext cx="762000" cy="259045"/>
    <xdr:sp macro="" textlink="">
      <xdr:nvSpPr>
        <xdr:cNvPr id="271" name="テキスト ボックス 270"/>
        <xdr:cNvSpPr txBox="1"/>
      </xdr:nvSpPr>
      <xdr:spPr>
        <a:xfrm>
          <a:off x="144018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72390</xdr:rowOff>
    </xdr:from>
    <xdr:to>
      <xdr:col>20</xdr:col>
      <xdr:colOff>209550</xdr:colOff>
      <xdr:row>58</xdr:row>
      <xdr:rowOff>2540</xdr:rowOff>
    </xdr:to>
    <xdr:sp macro="" textlink="">
      <xdr:nvSpPr>
        <xdr:cNvPr id="272" name="円/楕円 271"/>
        <xdr:cNvSpPr/>
      </xdr:nvSpPr>
      <xdr:spPr>
        <a:xfrm>
          <a:off x="13843000" y="984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158767</xdr:rowOff>
    </xdr:from>
    <xdr:ext cx="762000" cy="259045"/>
    <xdr:sp macro="" textlink="">
      <xdr:nvSpPr>
        <xdr:cNvPr id="273" name="テキスト ボックス 272"/>
        <xdr:cNvSpPr txBox="1"/>
      </xdr:nvSpPr>
      <xdr:spPr>
        <a:xfrm>
          <a:off x="13512800" y="993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167640</xdr:rowOff>
    </xdr:from>
    <xdr:to>
      <xdr:col>19</xdr:col>
      <xdr:colOff>6350</xdr:colOff>
      <xdr:row>57</xdr:row>
      <xdr:rowOff>97790</xdr:rowOff>
    </xdr:to>
    <xdr:sp macro="" textlink="">
      <xdr:nvSpPr>
        <xdr:cNvPr id="274" name="円/楕円 273"/>
        <xdr:cNvSpPr/>
      </xdr:nvSpPr>
      <xdr:spPr>
        <a:xfrm>
          <a:off x="12954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82567</xdr:rowOff>
    </xdr:from>
    <xdr:ext cx="762000" cy="259045"/>
    <xdr:sp macro="" textlink="">
      <xdr:nvSpPr>
        <xdr:cNvPr id="275" name="テキスト ボックス 274"/>
        <xdr:cNvSpPr txBox="1"/>
      </xdr:nvSpPr>
      <xdr:spPr>
        <a:xfrm>
          <a:off x="12623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旧町からの独自補助制度を継続しているため大きな変動はない。</a:t>
          </a:r>
          <a:endParaRPr kumimoji="1" lang="en-US" altLang="ja-JP" sz="1300">
            <a:latin typeface="ＭＳ Ｐゴシック"/>
          </a:endParaRPr>
        </a:p>
        <a:p>
          <a:r>
            <a:rPr kumimoji="1" lang="ja-JP" altLang="en-US" sz="1300">
              <a:latin typeface="ＭＳ Ｐゴシック"/>
            </a:rPr>
            <a:t>　今後は、町統一基準の下、見直しや廃止を行い、削減を図っていく。</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40132</xdr:rowOff>
    </xdr:from>
    <xdr:to>
      <xdr:col>24</xdr:col>
      <xdr:colOff>31750</xdr:colOff>
      <xdr:row>39</xdr:row>
      <xdr:rowOff>143002</xdr:rowOff>
    </xdr:to>
    <xdr:cxnSp macro="">
      <xdr:nvCxnSpPr>
        <xdr:cNvPr id="300" name="直線コネクタ 299"/>
        <xdr:cNvCxnSpPr/>
      </xdr:nvCxnSpPr>
      <xdr:spPr>
        <a:xfrm flipV="1">
          <a:off x="16510000" y="5869432"/>
          <a:ext cx="0" cy="960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115079</xdr:rowOff>
    </xdr:from>
    <xdr:ext cx="762000" cy="259045"/>
    <xdr:sp macro="" textlink="">
      <xdr:nvSpPr>
        <xdr:cNvPr id="301" name="補助費等最小値テキスト"/>
        <xdr:cNvSpPr txBox="1"/>
      </xdr:nvSpPr>
      <xdr:spPr>
        <a:xfrm>
          <a:off x="16598900" y="6801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24.1</a:t>
          </a:r>
          <a:endParaRPr kumimoji="1" lang="ja-JP" altLang="en-US" sz="1000" b="1">
            <a:latin typeface="ＭＳ Ｐゴシック"/>
          </a:endParaRPr>
        </a:p>
      </xdr:txBody>
    </xdr:sp>
    <xdr:clientData/>
  </xdr:oneCellAnchor>
  <xdr:twoCellAnchor>
    <xdr:from>
      <xdr:col>23</xdr:col>
      <xdr:colOff>628650</xdr:colOff>
      <xdr:row>39</xdr:row>
      <xdr:rowOff>143002</xdr:rowOff>
    </xdr:from>
    <xdr:to>
      <xdr:col>24</xdr:col>
      <xdr:colOff>120650</xdr:colOff>
      <xdr:row>39</xdr:row>
      <xdr:rowOff>143002</xdr:rowOff>
    </xdr:to>
    <xdr:cxnSp macro="">
      <xdr:nvCxnSpPr>
        <xdr:cNvPr id="302" name="直線コネクタ 301"/>
        <xdr:cNvCxnSpPr/>
      </xdr:nvCxnSpPr>
      <xdr:spPr>
        <a:xfrm>
          <a:off x="16421100" y="6829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126509</xdr:rowOff>
    </xdr:from>
    <xdr:ext cx="762000" cy="259045"/>
    <xdr:sp macro="" textlink="">
      <xdr:nvSpPr>
        <xdr:cNvPr id="303" name="補助費等最大値テキスト"/>
        <xdr:cNvSpPr txBox="1"/>
      </xdr:nvSpPr>
      <xdr:spPr>
        <a:xfrm>
          <a:off x="16598900" y="5612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a:t>
          </a:r>
          <a:endParaRPr kumimoji="1" lang="ja-JP" altLang="en-US" sz="1000" b="1">
            <a:latin typeface="ＭＳ Ｐゴシック"/>
          </a:endParaRPr>
        </a:p>
      </xdr:txBody>
    </xdr:sp>
    <xdr:clientData/>
  </xdr:oneCellAnchor>
  <xdr:twoCellAnchor>
    <xdr:from>
      <xdr:col>23</xdr:col>
      <xdr:colOff>628650</xdr:colOff>
      <xdr:row>34</xdr:row>
      <xdr:rowOff>40132</xdr:rowOff>
    </xdr:from>
    <xdr:to>
      <xdr:col>24</xdr:col>
      <xdr:colOff>120650</xdr:colOff>
      <xdr:row>34</xdr:row>
      <xdr:rowOff>40132</xdr:rowOff>
    </xdr:to>
    <xdr:cxnSp macro="">
      <xdr:nvCxnSpPr>
        <xdr:cNvPr id="304" name="直線コネクタ 303"/>
        <xdr:cNvCxnSpPr/>
      </xdr:nvCxnSpPr>
      <xdr:spPr>
        <a:xfrm>
          <a:off x="16421100" y="5869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14986</xdr:rowOff>
    </xdr:from>
    <xdr:to>
      <xdr:col>24</xdr:col>
      <xdr:colOff>31750</xdr:colOff>
      <xdr:row>37</xdr:row>
      <xdr:rowOff>24130</xdr:rowOff>
    </xdr:to>
    <xdr:cxnSp macro="">
      <xdr:nvCxnSpPr>
        <xdr:cNvPr id="305" name="直線コネクタ 304"/>
        <xdr:cNvCxnSpPr/>
      </xdr:nvCxnSpPr>
      <xdr:spPr>
        <a:xfrm flipV="1">
          <a:off x="15671800" y="635863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116857</xdr:rowOff>
    </xdr:from>
    <xdr:ext cx="762000" cy="259045"/>
    <xdr:sp macro="" textlink="">
      <xdr:nvSpPr>
        <xdr:cNvPr id="306" name="補助費等平均値テキスト"/>
        <xdr:cNvSpPr txBox="1"/>
      </xdr:nvSpPr>
      <xdr:spPr>
        <a:xfrm>
          <a:off x="16598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07" name="フローチャート : 判断 306"/>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24130</xdr:rowOff>
    </xdr:from>
    <xdr:to>
      <xdr:col>22</xdr:col>
      <xdr:colOff>565150</xdr:colOff>
      <xdr:row>37</xdr:row>
      <xdr:rowOff>110998</xdr:rowOff>
    </xdr:to>
    <xdr:cxnSp macro="">
      <xdr:nvCxnSpPr>
        <xdr:cNvPr id="308" name="直線コネクタ 307"/>
        <xdr:cNvCxnSpPr/>
      </xdr:nvCxnSpPr>
      <xdr:spPr>
        <a:xfrm flipV="1">
          <a:off x="14782800" y="6367780"/>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5334</xdr:rowOff>
    </xdr:from>
    <xdr:to>
      <xdr:col>22</xdr:col>
      <xdr:colOff>615950</xdr:colOff>
      <xdr:row>37</xdr:row>
      <xdr:rowOff>106934</xdr:rowOff>
    </xdr:to>
    <xdr:sp macro="" textlink="">
      <xdr:nvSpPr>
        <xdr:cNvPr id="309" name="フローチャート : 判断 308"/>
        <xdr:cNvSpPr/>
      </xdr:nvSpPr>
      <xdr:spPr>
        <a:xfrm>
          <a:off x="15621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91711</xdr:rowOff>
    </xdr:from>
    <xdr:ext cx="736600" cy="259045"/>
    <xdr:sp macro="" textlink="">
      <xdr:nvSpPr>
        <xdr:cNvPr id="310" name="テキスト ボックス 309"/>
        <xdr:cNvSpPr txBox="1"/>
      </xdr:nvSpPr>
      <xdr:spPr>
        <a:xfrm>
          <a:off x="15290800" y="6435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110998</xdr:rowOff>
    </xdr:from>
    <xdr:to>
      <xdr:col>21</xdr:col>
      <xdr:colOff>361950</xdr:colOff>
      <xdr:row>37</xdr:row>
      <xdr:rowOff>120142</xdr:rowOff>
    </xdr:to>
    <xdr:cxnSp macro="">
      <xdr:nvCxnSpPr>
        <xdr:cNvPr id="311" name="直線コネクタ 310"/>
        <xdr:cNvCxnSpPr/>
      </xdr:nvCxnSpPr>
      <xdr:spPr>
        <a:xfrm flipV="1">
          <a:off x="13893800" y="645464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158496</xdr:rowOff>
    </xdr:from>
    <xdr:to>
      <xdr:col>21</xdr:col>
      <xdr:colOff>412750</xdr:colOff>
      <xdr:row>37</xdr:row>
      <xdr:rowOff>88646</xdr:rowOff>
    </xdr:to>
    <xdr:sp macro="" textlink="">
      <xdr:nvSpPr>
        <xdr:cNvPr id="312" name="フローチャート : 判断 311"/>
        <xdr:cNvSpPr/>
      </xdr:nvSpPr>
      <xdr:spPr>
        <a:xfrm>
          <a:off x="14732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98823</xdr:rowOff>
    </xdr:from>
    <xdr:ext cx="762000" cy="259045"/>
    <xdr:sp macro="" textlink="">
      <xdr:nvSpPr>
        <xdr:cNvPr id="313" name="テキスト ボックス 312"/>
        <xdr:cNvSpPr txBox="1"/>
      </xdr:nvSpPr>
      <xdr:spPr>
        <a:xfrm>
          <a:off x="14401800" y="609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56134</xdr:rowOff>
    </xdr:from>
    <xdr:to>
      <xdr:col>20</xdr:col>
      <xdr:colOff>158750</xdr:colOff>
      <xdr:row>37</xdr:row>
      <xdr:rowOff>120142</xdr:rowOff>
    </xdr:to>
    <xdr:cxnSp macro="">
      <xdr:nvCxnSpPr>
        <xdr:cNvPr id="314" name="直線コネクタ 313"/>
        <xdr:cNvCxnSpPr/>
      </xdr:nvCxnSpPr>
      <xdr:spPr>
        <a:xfrm>
          <a:off x="13004800" y="6399784"/>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163068</xdr:rowOff>
    </xdr:from>
    <xdr:to>
      <xdr:col>20</xdr:col>
      <xdr:colOff>209550</xdr:colOff>
      <xdr:row>37</xdr:row>
      <xdr:rowOff>93218</xdr:rowOff>
    </xdr:to>
    <xdr:sp macro="" textlink="">
      <xdr:nvSpPr>
        <xdr:cNvPr id="315" name="フローチャート : 判断 314"/>
        <xdr:cNvSpPr/>
      </xdr:nvSpPr>
      <xdr:spPr>
        <a:xfrm>
          <a:off x="13843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103395</xdr:rowOff>
    </xdr:from>
    <xdr:ext cx="762000" cy="259045"/>
    <xdr:sp macro="" textlink="">
      <xdr:nvSpPr>
        <xdr:cNvPr id="316" name="テキスト ボックス 315"/>
        <xdr:cNvSpPr txBox="1"/>
      </xdr:nvSpPr>
      <xdr:spPr>
        <a:xfrm>
          <a:off x="13512800" y="610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103632</xdr:rowOff>
    </xdr:from>
    <xdr:to>
      <xdr:col>19</xdr:col>
      <xdr:colOff>6350</xdr:colOff>
      <xdr:row>37</xdr:row>
      <xdr:rowOff>33782</xdr:rowOff>
    </xdr:to>
    <xdr:sp macro="" textlink="">
      <xdr:nvSpPr>
        <xdr:cNvPr id="317" name="フローチャート : 判断 316"/>
        <xdr:cNvSpPr/>
      </xdr:nvSpPr>
      <xdr:spPr>
        <a:xfrm>
          <a:off x="12954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43959</xdr:rowOff>
    </xdr:from>
    <xdr:ext cx="762000" cy="259045"/>
    <xdr:sp macro="" textlink="">
      <xdr:nvSpPr>
        <xdr:cNvPr id="318" name="テキスト ボックス 317"/>
        <xdr:cNvSpPr txBox="1"/>
      </xdr:nvSpPr>
      <xdr:spPr>
        <a:xfrm>
          <a:off x="12623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135636</xdr:rowOff>
    </xdr:from>
    <xdr:to>
      <xdr:col>24</xdr:col>
      <xdr:colOff>82550</xdr:colOff>
      <xdr:row>37</xdr:row>
      <xdr:rowOff>65786</xdr:rowOff>
    </xdr:to>
    <xdr:sp macro="" textlink="">
      <xdr:nvSpPr>
        <xdr:cNvPr id="324" name="円/楕円 323"/>
        <xdr:cNvSpPr/>
      </xdr:nvSpPr>
      <xdr:spPr>
        <a:xfrm>
          <a:off x="164592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152163</xdr:rowOff>
    </xdr:from>
    <xdr:ext cx="762000" cy="259045"/>
    <xdr:sp macro="" textlink="">
      <xdr:nvSpPr>
        <xdr:cNvPr id="325" name="補助費等該当値テキスト"/>
        <xdr:cNvSpPr txBox="1"/>
      </xdr:nvSpPr>
      <xdr:spPr>
        <a:xfrm>
          <a:off x="16598900" y="615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144780</xdr:rowOff>
    </xdr:from>
    <xdr:to>
      <xdr:col>22</xdr:col>
      <xdr:colOff>615950</xdr:colOff>
      <xdr:row>37</xdr:row>
      <xdr:rowOff>74930</xdr:rowOff>
    </xdr:to>
    <xdr:sp macro="" textlink="">
      <xdr:nvSpPr>
        <xdr:cNvPr id="326" name="円/楕円 325"/>
        <xdr:cNvSpPr/>
      </xdr:nvSpPr>
      <xdr:spPr>
        <a:xfrm>
          <a:off x="15621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85107</xdr:rowOff>
    </xdr:from>
    <xdr:ext cx="736600" cy="259045"/>
    <xdr:sp macro="" textlink="">
      <xdr:nvSpPr>
        <xdr:cNvPr id="327" name="テキスト ボックス 326"/>
        <xdr:cNvSpPr txBox="1"/>
      </xdr:nvSpPr>
      <xdr:spPr>
        <a:xfrm>
          <a:off x="15290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60198</xdr:rowOff>
    </xdr:from>
    <xdr:to>
      <xdr:col>21</xdr:col>
      <xdr:colOff>412750</xdr:colOff>
      <xdr:row>37</xdr:row>
      <xdr:rowOff>161798</xdr:rowOff>
    </xdr:to>
    <xdr:sp macro="" textlink="">
      <xdr:nvSpPr>
        <xdr:cNvPr id="328" name="円/楕円 327"/>
        <xdr:cNvSpPr/>
      </xdr:nvSpPr>
      <xdr:spPr>
        <a:xfrm>
          <a:off x="14732000" y="6403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146575</xdr:rowOff>
    </xdr:from>
    <xdr:ext cx="762000" cy="259045"/>
    <xdr:sp macro="" textlink="">
      <xdr:nvSpPr>
        <xdr:cNvPr id="329" name="テキスト ボックス 328"/>
        <xdr:cNvSpPr txBox="1"/>
      </xdr:nvSpPr>
      <xdr:spPr>
        <a:xfrm>
          <a:off x="14401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69342</xdr:rowOff>
    </xdr:from>
    <xdr:to>
      <xdr:col>20</xdr:col>
      <xdr:colOff>209550</xdr:colOff>
      <xdr:row>37</xdr:row>
      <xdr:rowOff>170942</xdr:rowOff>
    </xdr:to>
    <xdr:sp macro="" textlink="">
      <xdr:nvSpPr>
        <xdr:cNvPr id="330" name="円/楕円 329"/>
        <xdr:cNvSpPr/>
      </xdr:nvSpPr>
      <xdr:spPr>
        <a:xfrm>
          <a:off x="138430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155719</xdr:rowOff>
    </xdr:from>
    <xdr:ext cx="762000" cy="259045"/>
    <xdr:sp macro="" textlink="">
      <xdr:nvSpPr>
        <xdr:cNvPr id="331" name="テキスト ボックス 330"/>
        <xdr:cNvSpPr txBox="1"/>
      </xdr:nvSpPr>
      <xdr:spPr>
        <a:xfrm>
          <a:off x="13512800" y="649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5334</xdr:rowOff>
    </xdr:from>
    <xdr:to>
      <xdr:col>19</xdr:col>
      <xdr:colOff>6350</xdr:colOff>
      <xdr:row>37</xdr:row>
      <xdr:rowOff>106934</xdr:rowOff>
    </xdr:to>
    <xdr:sp macro="" textlink="">
      <xdr:nvSpPr>
        <xdr:cNvPr id="332" name="円/楕円 331"/>
        <xdr:cNvSpPr/>
      </xdr:nvSpPr>
      <xdr:spPr>
        <a:xfrm>
          <a:off x="129540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91711</xdr:rowOff>
    </xdr:from>
    <xdr:ext cx="762000" cy="259045"/>
    <xdr:sp macro="" textlink="">
      <xdr:nvSpPr>
        <xdr:cNvPr id="333" name="テキスト ボックス 332"/>
        <xdr:cNvSpPr txBox="1"/>
      </xdr:nvSpPr>
      <xdr:spPr>
        <a:xfrm>
          <a:off x="12623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新たな地方債の発行については、合併特例債等の交付税算入の高い起債を借り入れているが、依然高い水準となっている。</a:t>
          </a:r>
          <a:endParaRPr kumimoji="1" lang="en-US" altLang="ja-JP" sz="1300">
            <a:latin typeface="ＭＳ Ｐゴシック"/>
          </a:endParaRPr>
        </a:p>
        <a:p>
          <a:r>
            <a:rPr kumimoji="1" lang="ja-JP" altLang="en-US" sz="1300">
              <a:latin typeface="ＭＳ Ｐゴシック"/>
            </a:rPr>
            <a:t>　これまで以上に、事業精査を行い、新規発行債の抑制に努める。</a:t>
          </a: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8" name="直線コネクタ 347"/>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9" name="テキスト ボックス 348"/>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0" name="直線コネクタ 349"/>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1" name="テキスト ボックス 350"/>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2" name="直線コネクタ 351"/>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3" name="テキスト ボックス 352"/>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4" name="直線コネクタ 353"/>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5" name="テキスト ボックス 354"/>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6" name="直線コネクタ 355"/>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7" name="テキスト ボックス 356"/>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8" name="直線コネクタ 357"/>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9" name="テキスト ボックス 358"/>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81280</xdr:rowOff>
    </xdr:from>
    <xdr:to>
      <xdr:col>7</xdr:col>
      <xdr:colOff>15875</xdr:colOff>
      <xdr:row>80</xdr:row>
      <xdr:rowOff>119380</xdr:rowOff>
    </xdr:to>
    <xdr:cxnSp macro="">
      <xdr:nvCxnSpPr>
        <xdr:cNvPr id="361" name="直線コネクタ 360"/>
        <xdr:cNvCxnSpPr/>
      </xdr:nvCxnSpPr>
      <xdr:spPr>
        <a:xfrm flipV="1">
          <a:off x="4826000" y="1242568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91457</xdr:rowOff>
    </xdr:from>
    <xdr:ext cx="762000" cy="259045"/>
    <xdr:sp macro="" textlink="">
      <xdr:nvSpPr>
        <xdr:cNvPr id="362" name="公債費最小値テキスト"/>
        <xdr:cNvSpPr txBox="1"/>
      </xdr:nvSpPr>
      <xdr:spPr>
        <a:xfrm>
          <a:off x="4914900" y="13807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6</xdr:col>
      <xdr:colOff>612775</xdr:colOff>
      <xdr:row>80</xdr:row>
      <xdr:rowOff>119380</xdr:rowOff>
    </xdr:from>
    <xdr:to>
      <xdr:col>7</xdr:col>
      <xdr:colOff>104775</xdr:colOff>
      <xdr:row>80</xdr:row>
      <xdr:rowOff>119380</xdr:rowOff>
    </xdr:to>
    <xdr:cxnSp macro="">
      <xdr:nvCxnSpPr>
        <xdr:cNvPr id="363" name="直線コネクタ 362"/>
        <xdr:cNvCxnSpPr/>
      </xdr:nvCxnSpPr>
      <xdr:spPr>
        <a:xfrm>
          <a:off x="4737100" y="13835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167657</xdr:rowOff>
    </xdr:from>
    <xdr:ext cx="762000" cy="259045"/>
    <xdr:sp macro="" textlink="">
      <xdr:nvSpPr>
        <xdr:cNvPr id="364" name="公債費最大値テキスト"/>
        <xdr:cNvSpPr txBox="1"/>
      </xdr:nvSpPr>
      <xdr:spPr>
        <a:xfrm>
          <a:off x="4914900" y="1216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a:t>
          </a:r>
          <a:endParaRPr kumimoji="1" lang="ja-JP" altLang="en-US" sz="1000" b="1">
            <a:latin typeface="ＭＳ Ｐゴシック"/>
          </a:endParaRPr>
        </a:p>
      </xdr:txBody>
    </xdr:sp>
    <xdr:clientData/>
  </xdr:oneCellAnchor>
  <xdr:twoCellAnchor>
    <xdr:from>
      <xdr:col>6</xdr:col>
      <xdr:colOff>612775</xdr:colOff>
      <xdr:row>72</xdr:row>
      <xdr:rowOff>81280</xdr:rowOff>
    </xdr:from>
    <xdr:to>
      <xdr:col>7</xdr:col>
      <xdr:colOff>104775</xdr:colOff>
      <xdr:row>72</xdr:row>
      <xdr:rowOff>81280</xdr:rowOff>
    </xdr:to>
    <xdr:cxnSp macro="">
      <xdr:nvCxnSpPr>
        <xdr:cNvPr id="365" name="直線コネクタ 364"/>
        <xdr:cNvCxnSpPr/>
      </xdr:nvCxnSpPr>
      <xdr:spPr>
        <a:xfrm>
          <a:off x="4737100" y="1242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80</xdr:row>
      <xdr:rowOff>119380</xdr:rowOff>
    </xdr:from>
    <xdr:to>
      <xdr:col>7</xdr:col>
      <xdr:colOff>15875</xdr:colOff>
      <xdr:row>80</xdr:row>
      <xdr:rowOff>142239</xdr:rowOff>
    </xdr:to>
    <xdr:cxnSp macro="">
      <xdr:nvCxnSpPr>
        <xdr:cNvPr id="366" name="直線コネクタ 365"/>
        <xdr:cNvCxnSpPr/>
      </xdr:nvCxnSpPr>
      <xdr:spPr>
        <a:xfrm flipV="1">
          <a:off x="3987800" y="13835380"/>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100347</xdr:rowOff>
    </xdr:from>
    <xdr:ext cx="762000" cy="259045"/>
    <xdr:sp macro="" textlink="">
      <xdr:nvSpPr>
        <xdr:cNvPr id="367" name="公債費平均値テキスト"/>
        <xdr:cNvSpPr txBox="1"/>
      </xdr:nvSpPr>
      <xdr:spPr>
        <a:xfrm>
          <a:off x="4914900" y="12959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83820</xdr:rowOff>
    </xdr:from>
    <xdr:to>
      <xdr:col>7</xdr:col>
      <xdr:colOff>66675</xdr:colOff>
      <xdr:row>77</xdr:row>
      <xdr:rowOff>13970</xdr:rowOff>
    </xdr:to>
    <xdr:sp macro="" textlink="">
      <xdr:nvSpPr>
        <xdr:cNvPr id="368" name="フローチャート : 判断 367"/>
        <xdr:cNvSpPr/>
      </xdr:nvSpPr>
      <xdr:spPr>
        <a:xfrm>
          <a:off x="4775200" y="13114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142239</xdr:rowOff>
    </xdr:from>
    <xdr:to>
      <xdr:col>5</xdr:col>
      <xdr:colOff>549275</xdr:colOff>
      <xdr:row>80</xdr:row>
      <xdr:rowOff>149861</xdr:rowOff>
    </xdr:to>
    <xdr:cxnSp macro="">
      <xdr:nvCxnSpPr>
        <xdr:cNvPr id="369" name="直線コネクタ 368"/>
        <xdr:cNvCxnSpPr/>
      </xdr:nvCxnSpPr>
      <xdr:spPr>
        <a:xfrm flipV="1">
          <a:off x="3098800" y="1385823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129539</xdr:rowOff>
    </xdr:from>
    <xdr:to>
      <xdr:col>5</xdr:col>
      <xdr:colOff>600075</xdr:colOff>
      <xdr:row>77</xdr:row>
      <xdr:rowOff>59689</xdr:rowOff>
    </xdr:to>
    <xdr:sp macro="" textlink="">
      <xdr:nvSpPr>
        <xdr:cNvPr id="370" name="フローチャート : 判断 369"/>
        <xdr:cNvSpPr/>
      </xdr:nvSpPr>
      <xdr:spPr>
        <a:xfrm>
          <a:off x="3937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69867</xdr:rowOff>
    </xdr:from>
    <xdr:ext cx="736600" cy="259045"/>
    <xdr:sp macro="" textlink="">
      <xdr:nvSpPr>
        <xdr:cNvPr id="371" name="テキスト ボックス 370"/>
        <xdr:cNvSpPr txBox="1"/>
      </xdr:nvSpPr>
      <xdr:spPr>
        <a:xfrm>
          <a:off x="3606800" y="12928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149861</xdr:rowOff>
    </xdr:from>
    <xdr:to>
      <xdr:col>4</xdr:col>
      <xdr:colOff>346075</xdr:colOff>
      <xdr:row>81</xdr:row>
      <xdr:rowOff>62230</xdr:rowOff>
    </xdr:to>
    <xdr:cxnSp macro="">
      <xdr:nvCxnSpPr>
        <xdr:cNvPr id="372" name="直線コネクタ 371"/>
        <xdr:cNvCxnSpPr/>
      </xdr:nvCxnSpPr>
      <xdr:spPr>
        <a:xfrm flipV="1">
          <a:off x="2209800" y="13865861"/>
          <a:ext cx="889000" cy="83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11430</xdr:rowOff>
    </xdr:from>
    <xdr:to>
      <xdr:col>4</xdr:col>
      <xdr:colOff>396875</xdr:colOff>
      <xdr:row>77</xdr:row>
      <xdr:rowOff>113030</xdr:rowOff>
    </xdr:to>
    <xdr:sp macro="" textlink="">
      <xdr:nvSpPr>
        <xdr:cNvPr id="373" name="フローチャート : 判断 372"/>
        <xdr:cNvSpPr/>
      </xdr:nvSpPr>
      <xdr:spPr>
        <a:xfrm>
          <a:off x="3048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123207</xdr:rowOff>
    </xdr:from>
    <xdr:ext cx="762000" cy="259045"/>
    <xdr:sp macro="" textlink="">
      <xdr:nvSpPr>
        <xdr:cNvPr id="374" name="テキスト ボックス 373"/>
        <xdr:cNvSpPr txBox="1"/>
      </xdr:nvSpPr>
      <xdr:spPr>
        <a:xfrm>
          <a:off x="2717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xdr:col>
      <xdr:colOff>625475</xdr:colOff>
      <xdr:row>81</xdr:row>
      <xdr:rowOff>16511</xdr:rowOff>
    </xdr:from>
    <xdr:to>
      <xdr:col>3</xdr:col>
      <xdr:colOff>142875</xdr:colOff>
      <xdr:row>81</xdr:row>
      <xdr:rowOff>62230</xdr:rowOff>
    </xdr:to>
    <xdr:cxnSp macro="">
      <xdr:nvCxnSpPr>
        <xdr:cNvPr id="375" name="直線コネクタ 374"/>
        <xdr:cNvCxnSpPr/>
      </xdr:nvCxnSpPr>
      <xdr:spPr>
        <a:xfrm>
          <a:off x="1320800" y="13903961"/>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57150</xdr:rowOff>
    </xdr:from>
    <xdr:to>
      <xdr:col>3</xdr:col>
      <xdr:colOff>193675</xdr:colOff>
      <xdr:row>77</xdr:row>
      <xdr:rowOff>158750</xdr:rowOff>
    </xdr:to>
    <xdr:sp macro="" textlink="">
      <xdr:nvSpPr>
        <xdr:cNvPr id="376" name="フローチャート : 判断 375"/>
        <xdr:cNvSpPr/>
      </xdr:nvSpPr>
      <xdr:spPr>
        <a:xfrm>
          <a:off x="2159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168927</xdr:rowOff>
    </xdr:from>
    <xdr:ext cx="762000" cy="259045"/>
    <xdr:sp macro="" textlink="">
      <xdr:nvSpPr>
        <xdr:cNvPr id="377" name="テキスト ボックス 376"/>
        <xdr:cNvSpPr txBox="1"/>
      </xdr:nvSpPr>
      <xdr:spPr>
        <a:xfrm>
          <a:off x="1828800" y="1302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140970</xdr:rowOff>
    </xdr:from>
    <xdr:to>
      <xdr:col>1</xdr:col>
      <xdr:colOff>676275</xdr:colOff>
      <xdr:row>78</xdr:row>
      <xdr:rowOff>71120</xdr:rowOff>
    </xdr:to>
    <xdr:sp macro="" textlink="">
      <xdr:nvSpPr>
        <xdr:cNvPr id="378" name="フローチャート : 判断 377"/>
        <xdr:cNvSpPr/>
      </xdr:nvSpPr>
      <xdr:spPr>
        <a:xfrm>
          <a:off x="1270000" y="1334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81297</xdr:rowOff>
    </xdr:from>
    <xdr:ext cx="762000" cy="259045"/>
    <xdr:sp macro="" textlink="">
      <xdr:nvSpPr>
        <xdr:cNvPr id="379" name="テキスト ボックス 378"/>
        <xdr:cNvSpPr txBox="1"/>
      </xdr:nvSpPr>
      <xdr:spPr>
        <a:xfrm>
          <a:off x="939800" y="1311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80</xdr:row>
      <xdr:rowOff>68580</xdr:rowOff>
    </xdr:from>
    <xdr:to>
      <xdr:col>7</xdr:col>
      <xdr:colOff>66675</xdr:colOff>
      <xdr:row>80</xdr:row>
      <xdr:rowOff>170180</xdr:rowOff>
    </xdr:to>
    <xdr:sp macro="" textlink="">
      <xdr:nvSpPr>
        <xdr:cNvPr id="385" name="円/楕円 384"/>
        <xdr:cNvSpPr/>
      </xdr:nvSpPr>
      <xdr:spPr>
        <a:xfrm>
          <a:off x="4775200" y="1378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148607</xdr:rowOff>
    </xdr:from>
    <xdr:ext cx="762000" cy="259045"/>
    <xdr:sp macro="" textlink="">
      <xdr:nvSpPr>
        <xdr:cNvPr id="386" name="公債費該当値テキスト"/>
        <xdr:cNvSpPr txBox="1"/>
      </xdr:nvSpPr>
      <xdr:spPr>
        <a:xfrm>
          <a:off x="4914900" y="13693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5</xdr:col>
      <xdr:colOff>498475</xdr:colOff>
      <xdr:row>80</xdr:row>
      <xdr:rowOff>91439</xdr:rowOff>
    </xdr:from>
    <xdr:to>
      <xdr:col>5</xdr:col>
      <xdr:colOff>600075</xdr:colOff>
      <xdr:row>81</xdr:row>
      <xdr:rowOff>21589</xdr:rowOff>
    </xdr:to>
    <xdr:sp macro="" textlink="">
      <xdr:nvSpPr>
        <xdr:cNvPr id="387" name="円/楕円 386"/>
        <xdr:cNvSpPr/>
      </xdr:nvSpPr>
      <xdr:spPr>
        <a:xfrm>
          <a:off x="3937000" y="13807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81</xdr:row>
      <xdr:rowOff>6366</xdr:rowOff>
    </xdr:from>
    <xdr:ext cx="736600" cy="259045"/>
    <xdr:sp macro="" textlink="">
      <xdr:nvSpPr>
        <xdr:cNvPr id="388" name="テキスト ボックス 387"/>
        <xdr:cNvSpPr txBox="1"/>
      </xdr:nvSpPr>
      <xdr:spPr>
        <a:xfrm>
          <a:off x="3606800" y="138938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99061</xdr:rowOff>
    </xdr:from>
    <xdr:to>
      <xdr:col>4</xdr:col>
      <xdr:colOff>396875</xdr:colOff>
      <xdr:row>81</xdr:row>
      <xdr:rowOff>29211</xdr:rowOff>
    </xdr:to>
    <xdr:sp macro="" textlink="">
      <xdr:nvSpPr>
        <xdr:cNvPr id="389" name="円/楕円 388"/>
        <xdr:cNvSpPr/>
      </xdr:nvSpPr>
      <xdr:spPr>
        <a:xfrm>
          <a:off x="3048000" y="1381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81</xdr:row>
      <xdr:rowOff>13988</xdr:rowOff>
    </xdr:from>
    <xdr:ext cx="762000" cy="259045"/>
    <xdr:sp macro="" textlink="">
      <xdr:nvSpPr>
        <xdr:cNvPr id="390" name="テキスト ボックス 389"/>
        <xdr:cNvSpPr txBox="1"/>
      </xdr:nvSpPr>
      <xdr:spPr>
        <a:xfrm>
          <a:off x="2717800" y="13901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3</xdr:col>
      <xdr:colOff>92075</xdr:colOff>
      <xdr:row>81</xdr:row>
      <xdr:rowOff>11430</xdr:rowOff>
    </xdr:from>
    <xdr:to>
      <xdr:col>3</xdr:col>
      <xdr:colOff>193675</xdr:colOff>
      <xdr:row>81</xdr:row>
      <xdr:rowOff>113030</xdr:rowOff>
    </xdr:to>
    <xdr:sp macro="" textlink="">
      <xdr:nvSpPr>
        <xdr:cNvPr id="391" name="円/楕円 390"/>
        <xdr:cNvSpPr/>
      </xdr:nvSpPr>
      <xdr:spPr>
        <a:xfrm>
          <a:off x="2159000" y="1389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81</xdr:row>
      <xdr:rowOff>97807</xdr:rowOff>
    </xdr:from>
    <xdr:ext cx="762000" cy="259045"/>
    <xdr:sp macro="" textlink="">
      <xdr:nvSpPr>
        <xdr:cNvPr id="392" name="テキスト ボックス 391"/>
        <xdr:cNvSpPr txBox="1"/>
      </xdr:nvSpPr>
      <xdr:spPr>
        <a:xfrm>
          <a:off x="1828800" y="1398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137161</xdr:rowOff>
    </xdr:from>
    <xdr:to>
      <xdr:col>1</xdr:col>
      <xdr:colOff>676275</xdr:colOff>
      <xdr:row>81</xdr:row>
      <xdr:rowOff>67311</xdr:rowOff>
    </xdr:to>
    <xdr:sp macro="" textlink="">
      <xdr:nvSpPr>
        <xdr:cNvPr id="393" name="円/楕円 392"/>
        <xdr:cNvSpPr/>
      </xdr:nvSpPr>
      <xdr:spPr>
        <a:xfrm>
          <a:off x="1270000" y="13853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81</xdr:row>
      <xdr:rowOff>52088</xdr:rowOff>
    </xdr:from>
    <xdr:ext cx="762000" cy="259045"/>
    <xdr:sp macro="" textlink="">
      <xdr:nvSpPr>
        <xdr:cNvPr id="394" name="テキスト ボックス 393"/>
        <xdr:cNvSpPr txBox="1"/>
      </xdr:nvSpPr>
      <xdr:spPr>
        <a:xfrm>
          <a:off x="939800" y="13939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公債費を除く経常経費は全国、兵庫県、類似団体と比較しても低く推移している。</a:t>
          </a: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69850</xdr:rowOff>
    </xdr:from>
    <xdr:to>
      <xdr:col>24</xdr:col>
      <xdr:colOff>31750</xdr:colOff>
      <xdr:row>81</xdr:row>
      <xdr:rowOff>130811</xdr:rowOff>
    </xdr:to>
    <xdr:cxnSp macro="">
      <xdr:nvCxnSpPr>
        <xdr:cNvPr id="422" name="直線コネクタ 421"/>
        <xdr:cNvCxnSpPr/>
      </xdr:nvCxnSpPr>
      <xdr:spPr>
        <a:xfrm flipV="1">
          <a:off x="16510000" y="12585700"/>
          <a:ext cx="0" cy="14325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102888</xdr:rowOff>
    </xdr:from>
    <xdr:ext cx="762000" cy="259045"/>
    <xdr:sp macro="" textlink="">
      <xdr:nvSpPr>
        <xdr:cNvPr id="423" name="公債費以外最小値テキスト"/>
        <xdr:cNvSpPr txBox="1"/>
      </xdr:nvSpPr>
      <xdr:spPr>
        <a:xfrm>
          <a:off x="16598900" y="13990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79.8</a:t>
          </a:r>
          <a:endParaRPr kumimoji="1" lang="ja-JP" altLang="en-US" sz="1000" b="1">
            <a:latin typeface="ＭＳ Ｐゴシック"/>
          </a:endParaRPr>
        </a:p>
      </xdr:txBody>
    </xdr:sp>
    <xdr:clientData/>
  </xdr:oneCellAnchor>
  <xdr:twoCellAnchor>
    <xdr:from>
      <xdr:col>23</xdr:col>
      <xdr:colOff>628650</xdr:colOff>
      <xdr:row>81</xdr:row>
      <xdr:rowOff>130811</xdr:rowOff>
    </xdr:from>
    <xdr:to>
      <xdr:col>24</xdr:col>
      <xdr:colOff>120650</xdr:colOff>
      <xdr:row>81</xdr:row>
      <xdr:rowOff>130811</xdr:rowOff>
    </xdr:to>
    <xdr:cxnSp macro="">
      <xdr:nvCxnSpPr>
        <xdr:cNvPr id="424" name="直線コネクタ 423"/>
        <xdr:cNvCxnSpPr/>
      </xdr:nvCxnSpPr>
      <xdr:spPr>
        <a:xfrm>
          <a:off x="16421100" y="14018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156227</xdr:rowOff>
    </xdr:from>
    <xdr:ext cx="762000" cy="259045"/>
    <xdr:sp macro="" textlink="">
      <xdr:nvSpPr>
        <xdr:cNvPr id="425" name="公債費以外最大値テキスト"/>
        <xdr:cNvSpPr txBox="1"/>
      </xdr:nvSpPr>
      <xdr:spPr>
        <a:xfrm>
          <a:off x="16598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23</xdr:col>
      <xdr:colOff>628650</xdr:colOff>
      <xdr:row>73</xdr:row>
      <xdr:rowOff>69850</xdr:rowOff>
    </xdr:from>
    <xdr:to>
      <xdr:col>24</xdr:col>
      <xdr:colOff>120650</xdr:colOff>
      <xdr:row>73</xdr:row>
      <xdr:rowOff>69850</xdr:rowOff>
    </xdr:to>
    <xdr:cxnSp macro="">
      <xdr:nvCxnSpPr>
        <xdr:cNvPr id="426" name="直線コネクタ 425"/>
        <xdr:cNvCxnSpPr/>
      </xdr:nvCxnSpPr>
      <xdr:spPr>
        <a:xfrm>
          <a:off x="16421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46989</xdr:rowOff>
    </xdr:from>
    <xdr:to>
      <xdr:col>24</xdr:col>
      <xdr:colOff>31750</xdr:colOff>
      <xdr:row>77</xdr:row>
      <xdr:rowOff>92711</xdr:rowOff>
    </xdr:to>
    <xdr:cxnSp macro="">
      <xdr:nvCxnSpPr>
        <xdr:cNvPr id="427" name="直線コネクタ 426"/>
        <xdr:cNvCxnSpPr/>
      </xdr:nvCxnSpPr>
      <xdr:spPr>
        <a:xfrm>
          <a:off x="15671800" y="13248639"/>
          <a:ext cx="8382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97807</xdr:rowOff>
    </xdr:from>
    <xdr:ext cx="762000" cy="259045"/>
    <xdr:sp macro="" textlink="">
      <xdr:nvSpPr>
        <xdr:cNvPr id="428" name="公債費以外平均値テキスト"/>
        <xdr:cNvSpPr txBox="1"/>
      </xdr:nvSpPr>
      <xdr:spPr>
        <a:xfrm>
          <a:off x="16598900" y="13299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125730</xdr:rowOff>
    </xdr:from>
    <xdr:to>
      <xdr:col>24</xdr:col>
      <xdr:colOff>82550</xdr:colOff>
      <xdr:row>78</xdr:row>
      <xdr:rowOff>55880</xdr:rowOff>
    </xdr:to>
    <xdr:sp macro="" textlink="">
      <xdr:nvSpPr>
        <xdr:cNvPr id="429" name="フローチャート : 判断 428"/>
        <xdr:cNvSpPr/>
      </xdr:nvSpPr>
      <xdr:spPr>
        <a:xfrm>
          <a:off x="16459200" y="13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88900</xdr:rowOff>
    </xdr:from>
    <xdr:to>
      <xdr:col>22</xdr:col>
      <xdr:colOff>565150</xdr:colOff>
      <xdr:row>77</xdr:row>
      <xdr:rowOff>46989</xdr:rowOff>
    </xdr:to>
    <xdr:cxnSp macro="">
      <xdr:nvCxnSpPr>
        <xdr:cNvPr id="430" name="直線コネクタ 429"/>
        <xdr:cNvCxnSpPr/>
      </xdr:nvCxnSpPr>
      <xdr:spPr>
        <a:xfrm>
          <a:off x="14782800" y="13119100"/>
          <a:ext cx="889000" cy="129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125730</xdr:rowOff>
    </xdr:from>
    <xdr:to>
      <xdr:col>22</xdr:col>
      <xdr:colOff>615950</xdr:colOff>
      <xdr:row>78</xdr:row>
      <xdr:rowOff>55880</xdr:rowOff>
    </xdr:to>
    <xdr:sp macro="" textlink="">
      <xdr:nvSpPr>
        <xdr:cNvPr id="431" name="フローチャート : 判断 430"/>
        <xdr:cNvSpPr/>
      </xdr:nvSpPr>
      <xdr:spPr>
        <a:xfrm>
          <a:off x="15621000" y="13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40657</xdr:rowOff>
    </xdr:from>
    <xdr:ext cx="736600" cy="259045"/>
    <xdr:sp macro="" textlink="">
      <xdr:nvSpPr>
        <xdr:cNvPr id="432" name="テキスト ボックス 431"/>
        <xdr:cNvSpPr txBox="1"/>
      </xdr:nvSpPr>
      <xdr:spPr>
        <a:xfrm>
          <a:off x="15290800" y="13413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88900</xdr:rowOff>
    </xdr:from>
    <xdr:to>
      <xdr:col>21</xdr:col>
      <xdr:colOff>361950</xdr:colOff>
      <xdr:row>78</xdr:row>
      <xdr:rowOff>5080</xdr:rowOff>
    </xdr:to>
    <xdr:cxnSp macro="">
      <xdr:nvCxnSpPr>
        <xdr:cNvPr id="433" name="直線コネクタ 432"/>
        <xdr:cNvCxnSpPr/>
      </xdr:nvCxnSpPr>
      <xdr:spPr>
        <a:xfrm flipV="1">
          <a:off x="13893800" y="13119100"/>
          <a:ext cx="889000" cy="259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133350</xdr:rowOff>
    </xdr:from>
    <xdr:to>
      <xdr:col>21</xdr:col>
      <xdr:colOff>412750</xdr:colOff>
      <xdr:row>78</xdr:row>
      <xdr:rowOff>63500</xdr:rowOff>
    </xdr:to>
    <xdr:sp macro="" textlink="">
      <xdr:nvSpPr>
        <xdr:cNvPr id="434" name="フローチャート : 判断 433"/>
        <xdr:cNvSpPr/>
      </xdr:nvSpPr>
      <xdr:spPr>
        <a:xfrm>
          <a:off x="14732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48277</xdr:rowOff>
    </xdr:from>
    <xdr:ext cx="762000" cy="259045"/>
    <xdr:sp macro="" textlink="">
      <xdr:nvSpPr>
        <xdr:cNvPr id="435" name="テキスト ボックス 434"/>
        <xdr:cNvSpPr txBox="1"/>
      </xdr:nvSpPr>
      <xdr:spPr>
        <a:xfrm>
          <a:off x="14401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35561</xdr:rowOff>
    </xdr:from>
    <xdr:to>
      <xdr:col>20</xdr:col>
      <xdr:colOff>158750</xdr:colOff>
      <xdr:row>78</xdr:row>
      <xdr:rowOff>5080</xdr:rowOff>
    </xdr:to>
    <xdr:cxnSp macro="">
      <xdr:nvCxnSpPr>
        <xdr:cNvPr id="436" name="直線コネクタ 435"/>
        <xdr:cNvCxnSpPr/>
      </xdr:nvCxnSpPr>
      <xdr:spPr>
        <a:xfrm>
          <a:off x="13004800" y="13065761"/>
          <a:ext cx="889000" cy="312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125730</xdr:rowOff>
    </xdr:from>
    <xdr:to>
      <xdr:col>20</xdr:col>
      <xdr:colOff>209550</xdr:colOff>
      <xdr:row>78</xdr:row>
      <xdr:rowOff>55880</xdr:rowOff>
    </xdr:to>
    <xdr:sp macro="" textlink="">
      <xdr:nvSpPr>
        <xdr:cNvPr id="437" name="フローチャート : 判断 436"/>
        <xdr:cNvSpPr/>
      </xdr:nvSpPr>
      <xdr:spPr>
        <a:xfrm>
          <a:off x="13843000" y="13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66057</xdr:rowOff>
    </xdr:from>
    <xdr:ext cx="762000" cy="259045"/>
    <xdr:sp macro="" textlink="">
      <xdr:nvSpPr>
        <xdr:cNvPr id="438" name="テキスト ボックス 437"/>
        <xdr:cNvSpPr txBox="1"/>
      </xdr:nvSpPr>
      <xdr:spPr>
        <a:xfrm>
          <a:off x="13512800" y="1309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0</xdr:rowOff>
    </xdr:from>
    <xdr:to>
      <xdr:col>19</xdr:col>
      <xdr:colOff>6350</xdr:colOff>
      <xdr:row>76</xdr:row>
      <xdr:rowOff>101600</xdr:rowOff>
    </xdr:to>
    <xdr:sp macro="" textlink="">
      <xdr:nvSpPr>
        <xdr:cNvPr id="439" name="フローチャート : 判断 438"/>
        <xdr:cNvSpPr/>
      </xdr:nvSpPr>
      <xdr:spPr>
        <a:xfrm>
          <a:off x="12954000" y="1303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86377</xdr:rowOff>
    </xdr:from>
    <xdr:ext cx="762000" cy="259045"/>
    <xdr:sp macro="" textlink="">
      <xdr:nvSpPr>
        <xdr:cNvPr id="440" name="テキスト ボックス 439"/>
        <xdr:cNvSpPr txBox="1"/>
      </xdr:nvSpPr>
      <xdr:spPr>
        <a:xfrm>
          <a:off x="12623800" y="1311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41911</xdr:rowOff>
    </xdr:from>
    <xdr:to>
      <xdr:col>24</xdr:col>
      <xdr:colOff>82550</xdr:colOff>
      <xdr:row>77</xdr:row>
      <xdr:rowOff>143511</xdr:rowOff>
    </xdr:to>
    <xdr:sp macro="" textlink="">
      <xdr:nvSpPr>
        <xdr:cNvPr id="446" name="円/楕円 445"/>
        <xdr:cNvSpPr/>
      </xdr:nvSpPr>
      <xdr:spPr>
        <a:xfrm>
          <a:off x="164592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58438</xdr:rowOff>
    </xdr:from>
    <xdr:ext cx="762000" cy="259045"/>
    <xdr:sp macro="" textlink="">
      <xdr:nvSpPr>
        <xdr:cNvPr id="447" name="公債費以外該当値テキスト"/>
        <xdr:cNvSpPr txBox="1"/>
      </xdr:nvSpPr>
      <xdr:spPr>
        <a:xfrm>
          <a:off x="16598900" y="13088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167639</xdr:rowOff>
    </xdr:from>
    <xdr:to>
      <xdr:col>22</xdr:col>
      <xdr:colOff>615950</xdr:colOff>
      <xdr:row>77</xdr:row>
      <xdr:rowOff>97789</xdr:rowOff>
    </xdr:to>
    <xdr:sp macro="" textlink="">
      <xdr:nvSpPr>
        <xdr:cNvPr id="448" name="円/楕円 447"/>
        <xdr:cNvSpPr/>
      </xdr:nvSpPr>
      <xdr:spPr>
        <a:xfrm>
          <a:off x="156210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107966</xdr:rowOff>
    </xdr:from>
    <xdr:ext cx="736600" cy="259045"/>
    <xdr:sp macro="" textlink="">
      <xdr:nvSpPr>
        <xdr:cNvPr id="449" name="テキスト ボックス 448"/>
        <xdr:cNvSpPr txBox="1"/>
      </xdr:nvSpPr>
      <xdr:spPr>
        <a:xfrm>
          <a:off x="15290800" y="1296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38100</xdr:rowOff>
    </xdr:from>
    <xdr:to>
      <xdr:col>21</xdr:col>
      <xdr:colOff>412750</xdr:colOff>
      <xdr:row>76</xdr:row>
      <xdr:rowOff>139700</xdr:rowOff>
    </xdr:to>
    <xdr:sp macro="" textlink="">
      <xdr:nvSpPr>
        <xdr:cNvPr id="450" name="円/楕円 449"/>
        <xdr:cNvSpPr/>
      </xdr:nvSpPr>
      <xdr:spPr>
        <a:xfrm>
          <a:off x="14732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149877</xdr:rowOff>
    </xdr:from>
    <xdr:ext cx="762000" cy="259045"/>
    <xdr:sp macro="" textlink="">
      <xdr:nvSpPr>
        <xdr:cNvPr id="451" name="テキスト ボックス 450"/>
        <xdr:cNvSpPr txBox="1"/>
      </xdr:nvSpPr>
      <xdr:spPr>
        <a:xfrm>
          <a:off x="144018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125730</xdr:rowOff>
    </xdr:from>
    <xdr:to>
      <xdr:col>20</xdr:col>
      <xdr:colOff>209550</xdr:colOff>
      <xdr:row>78</xdr:row>
      <xdr:rowOff>55880</xdr:rowOff>
    </xdr:to>
    <xdr:sp macro="" textlink="">
      <xdr:nvSpPr>
        <xdr:cNvPr id="452" name="円/楕円 451"/>
        <xdr:cNvSpPr/>
      </xdr:nvSpPr>
      <xdr:spPr>
        <a:xfrm>
          <a:off x="13843000" y="1332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40657</xdr:rowOff>
    </xdr:from>
    <xdr:ext cx="762000" cy="259045"/>
    <xdr:sp macro="" textlink="">
      <xdr:nvSpPr>
        <xdr:cNvPr id="453" name="テキスト ボックス 452"/>
        <xdr:cNvSpPr txBox="1"/>
      </xdr:nvSpPr>
      <xdr:spPr>
        <a:xfrm>
          <a:off x="13512800" y="1341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156211</xdr:rowOff>
    </xdr:from>
    <xdr:to>
      <xdr:col>19</xdr:col>
      <xdr:colOff>6350</xdr:colOff>
      <xdr:row>76</xdr:row>
      <xdr:rowOff>86361</xdr:rowOff>
    </xdr:to>
    <xdr:sp macro="" textlink="">
      <xdr:nvSpPr>
        <xdr:cNvPr id="454" name="円/楕円 453"/>
        <xdr:cNvSpPr/>
      </xdr:nvSpPr>
      <xdr:spPr>
        <a:xfrm>
          <a:off x="129540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96537</xdr:rowOff>
    </xdr:from>
    <xdr:ext cx="762000" cy="259045"/>
    <xdr:sp macro="" textlink="">
      <xdr:nvSpPr>
        <xdr:cNvPr id="455" name="テキスト ボックス 454"/>
        <xdr:cNvSpPr txBox="1"/>
      </xdr:nvSpPr>
      <xdr:spPr>
        <a:xfrm>
          <a:off x="12623800" y="1278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兵庫県多可町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1026</xdr:rowOff>
    </xdr:from>
    <xdr:to>
      <xdr:col>4</xdr:col>
      <xdr:colOff>1117600</xdr:colOff>
      <xdr:row>20</xdr:row>
      <xdr:rowOff>86111</xdr:rowOff>
    </xdr:to>
    <xdr:cxnSp macro="">
      <xdr:nvCxnSpPr>
        <xdr:cNvPr id="43" name="直線コネクタ 42"/>
        <xdr:cNvCxnSpPr/>
      </xdr:nvCxnSpPr>
      <xdr:spPr bwMode="auto">
        <a:xfrm flipV="1">
          <a:off x="5651500" y="2277501"/>
          <a:ext cx="0" cy="128523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58188</xdr:rowOff>
    </xdr:from>
    <xdr:ext cx="762000" cy="259045"/>
    <xdr:sp macro="" textlink="">
      <xdr:nvSpPr>
        <xdr:cNvPr id="44" name="人口1人当たり決算額の推移最小値テキスト130"/>
        <xdr:cNvSpPr txBox="1"/>
      </xdr:nvSpPr>
      <xdr:spPr>
        <a:xfrm>
          <a:off x="5740400" y="3534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56,372</a:t>
          </a:r>
          <a:endParaRPr kumimoji="1" lang="ja-JP" altLang="en-US" sz="1000" b="1">
            <a:latin typeface="ＭＳ Ｐゴシック"/>
          </a:endParaRPr>
        </a:p>
      </xdr:txBody>
    </xdr:sp>
    <xdr:clientData/>
  </xdr:oneCellAnchor>
  <xdr:twoCellAnchor>
    <xdr:from>
      <xdr:col>4</xdr:col>
      <xdr:colOff>1028700</xdr:colOff>
      <xdr:row>20</xdr:row>
      <xdr:rowOff>86111</xdr:rowOff>
    </xdr:from>
    <xdr:to>
      <xdr:col>5</xdr:col>
      <xdr:colOff>73025</xdr:colOff>
      <xdr:row>20</xdr:row>
      <xdr:rowOff>86111</xdr:rowOff>
    </xdr:to>
    <xdr:cxnSp macro="">
      <xdr:nvCxnSpPr>
        <xdr:cNvPr id="45" name="直線コネクタ 44"/>
        <xdr:cNvCxnSpPr/>
      </xdr:nvCxnSpPr>
      <xdr:spPr bwMode="auto">
        <a:xfrm>
          <a:off x="5562600" y="35627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87403</xdr:rowOff>
    </xdr:from>
    <xdr:ext cx="762000" cy="259045"/>
    <xdr:sp macro="" textlink="">
      <xdr:nvSpPr>
        <xdr:cNvPr id="46" name="人口1人当たり決算額の推移最大値テキスト130"/>
        <xdr:cNvSpPr txBox="1"/>
      </xdr:nvSpPr>
      <xdr:spPr>
        <a:xfrm>
          <a:off x="5740400" y="2020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112,594</a:t>
          </a:r>
          <a:endParaRPr kumimoji="1" lang="ja-JP" altLang="en-US" sz="1000" b="1">
            <a:latin typeface="ＭＳ Ｐゴシック"/>
          </a:endParaRPr>
        </a:p>
      </xdr:txBody>
    </xdr:sp>
    <xdr:clientData/>
  </xdr:oneCellAnchor>
  <xdr:twoCellAnchor>
    <xdr:from>
      <xdr:col>4</xdr:col>
      <xdr:colOff>1028700</xdr:colOff>
      <xdr:row>13</xdr:row>
      <xdr:rowOff>1026</xdr:rowOff>
    </xdr:from>
    <xdr:to>
      <xdr:col>5</xdr:col>
      <xdr:colOff>73025</xdr:colOff>
      <xdr:row>13</xdr:row>
      <xdr:rowOff>1026</xdr:rowOff>
    </xdr:to>
    <xdr:cxnSp macro="">
      <xdr:nvCxnSpPr>
        <xdr:cNvPr id="47" name="直線コネクタ 46"/>
        <xdr:cNvCxnSpPr/>
      </xdr:nvCxnSpPr>
      <xdr:spPr bwMode="auto">
        <a:xfrm>
          <a:off x="5562600" y="22775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1026</xdr:rowOff>
    </xdr:from>
    <xdr:to>
      <xdr:col>4</xdr:col>
      <xdr:colOff>1117600</xdr:colOff>
      <xdr:row>13</xdr:row>
      <xdr:rowOff>51455</xdr:rowOff>
    </xdr:to>
    <xdr:cxnSp macro="">
      <xdr:nvCxnSpPr>
        <xdr:cNvPr id="48" name="直線コネクタ 47"/>
        <xdr:cNvCxnSpPr/>
      </xdr:nvCxnSpPr>
      <xdr:spPr bwMode="auto">
        <a:xfrm flipV="1">
          <a:off x="5003800" y="2277501"/>
          <a:ext cx="647700" cy="504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18452</xdr:rowOff>
    </xdr:from>
    <xdr:ext cx="762000" cy="259045"/>
    <xdr:sp macro="" textlink="">
      <xdr:nvSpPr>
        <xdr:cNvPr id="49" name="人口1人当たり決算額の推移平均値テキスト130"/>
        <xdr:cNvSpPr txBox="1"/>
      </xdr:nvSpPr>
      <xdr:spPr>
        <a:xfrm>
          <a:off x="5740400" y="2980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78,388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46375</xdr:rowOff>
    </xdr:from>
    <xdr:to>
      <xdr:col>5</xdr:col>
      <xdr:colOff>34925</xdr:colOff>
      <xdr:row>17</xdr:row>
      <xdr:rowOff>147975</xdr:rowOff>
    </xdr:to>
    <xdr:sp macro="" textlink="">
      <xdr:nvSpPr>
        <xdr:cNvPr id="50" name="フローチャート : 判断 49"/>
        <xdr:cNvSpPr/>
      </xdr:nvSpPr>
      <xdr:spPr bwMode="auto">
        <a:xfrm>
          <a:off x="5600700" y="30086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14902</xdr:rowOff>
    </xdr:from>
    <xdr:to>
      <xdr:col>4</xdr:col>
      <xdr:colOff>469900</xdr:colOff>
      <xdr:row>13</xdr:row>
      <xdr:rowOff>51455</xdr:rowOff>
    </xdr:to>
    <xdr:cxnSp macro="">
      <xdr:nvCxnSpPr>
        <xdr:cNvPr id="51" name="直線コネクタ 50"/>
        <xdr:cNvCxnSpPr/>
      </xdr:nvCxnSpPr>
      <xdr:spPr bwMode="auto">
        <a:xfrm>
          <a:off x="4305300" y="2291377"/>
          <a:ext cx="698500" cy="365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104074</xdr:rowOff>
    </xdr:from>
    <xdr:to>
      <xdr:col>4</xdr:col>
      <xdr:colOff>520700</xdr:colOff>
      <xdr:row>18</xdr:row>
      <xdr:rowOff>34224</xdr:rowOff>
    </xdr:to>
    <xdr:sp macro="" textlink="">
      <xdr:nvSpPr>
        <xdr:cNvPr id="52" name="フローチャート : 判断 51"/>
        <xdr:cNvSpPr/>
      </xdr:nvSpPr>
      <xdr:spPr bwMode="auto">
        <a:xfrm>
          <a:off x="4953000" y="30663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19001</xdr:rowOff>
    </xdr:from>
    <xdr:ext cx="736600" cy="259045"/>
    <xdr:sp macro="" textlink="">
      <xdr:nvSpPr>
        <xdr:cNvPr id="53" name="テキスト ボックス 52"/>
        <xdr:cNvSpPr txBox="1"/>
      </xdr:nvSpPr>
      <xdr:spPr>
        <a:xfrm>
          <a:off x="4622800" y="31527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75,864</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75253</xdr:rowOff>
    </xdr:from>
    <xdr:to>
      <xdr:col>3</xdr:col>
      <xdr:colOff>904875</xdr:colOff>
      <xdr:row>13</xdr:row>
      <xdr:rowOff>14902</xdr:rowOff>
    </xdr:to>
    <xdr:cxnSp macro="">
      <xdr:nvCxnSpPr>
        <xdr:cNvPr id="54" name="直線コネクタ 53"/>
        <xdr:cNvCxnSpPr/>
      </xdr:nvCxnSpPr>
      <xdr:spPr bwMode="auto">
        <a:xfrm>
          <a:off x="3606800" y="2180278"/>
          <a:ext cx="698500" cy="1110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61989</xdr:rowOff>
    </xdr:from>
    <xdr:to>
      <xdr:col>3</xdr:col>
      <xdr:colOff>955675</xdr:colOff>
      <xdr:row>17</xdr:row>
      <xdr:rowOff>163589</xdr:rowOff>
    </xdr:to>
    <xdr:sp macro="" textlink="">
      <xdr:nvSpPr>
        <xdr:cNvPr id="55" name="フローチャート : 判断 54"/>
        <xdr:cNvSpPr/>
      </xdr:nvSpPr>
      <xdr:spPr bwMode="auto">
        <a:xfrm>
          <a:off x="4254500" y="30242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148366</xdr:rowOff>
    </xdr:from>
    <xdr:ext cx="762000" cy="259045"/>
    <xdr:sp macro="" textlink="">
      <xdr:nvSpPr>
        <xdr:cNvPr id="56" name="テキスト ボックス 55"/>
        <xdr:cNvSpPr txBox="1"/>
      </xdr:nvSpPr>
      <xdr:spPr>
        <a:xfrm>
          <a:off x="3924300" y="311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77,705</a:t>
          </a:r>
          <a:endParaRPr kumimoji="1" lang="ja-JP" altLang="en-US" sz="1000" b="1">
            <a:solidFill>
              <a:srgbClr val="000080"/>
            </a:solidFill>
            <a:latin typeface="ＭＳ Ｐゴシック"/>
          </a:endParaRPr>
        </a:p>
      </xdr:txBody>
    </xdr:sp>
    <xdr:clientData/>
  </xdr:oneCellAnchor>
  <xdr:twoCellAnchor>
    <xdr:from>
      <xdr:col>2</xdr:col>
      <xdr:colOff>641350</xdr:colOff>
      <xdr:row>12</xdr:row>
      <xdr:rowOff>75253</xdr:rowOff>
    </xdr:from>
    <xdr:to>
      <xdr:col>3</xdr:col>
      <xdr:colOff>206375</xdr:colOff>
      <xdr:row>13</xdr:row>
      <xdr:rowOff>3952</xdr:rowOff>
    </xdr:to>
    <xdr:cxnSp macro="">
      <xdr:nvCxnSpPr>
        <xdr:cNvPr id="57" name="直線コネクタ 56"/>
        <xdr:cNvCxnSpPr/>
      </xdr:nvCxnSpPr>
      <xdr:spPr bwMode="auto">
        <a:xfrm flipV="1">
          <a:off x="2908300" y="2180278"/>
          <a:ext cx="698500" cy="1001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154846</xdr:rowOff>
    </xdr:from>
    <xdr:to>
      <xdr:col>3</xdr:col>
      <xdr:colOff>257175</xdr:colOff>
      <xdr:row>17</xdr:row>
      <xdr:rowOff>84996</xdr:rowOff>
    </xdr:to>
    <xdr:sp macro="" textlink="">
      <xdr:nvSpPr>
        <xdr:cNvPr id="58" name="フローチャート : 判断 57"/>
        <xdr:cNvSpPr/>
      </xdr:nvSpPr>
      <xdr:spPr bwMode="auto">
        <a:xfrm>
          <a:off x="3556000" y="29456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69773</xdr:rowOff>
    </xdr:from>
    <xdr:ext cx="762000" cy="259045"/>
    <xdr:sp macro="" textlink="">
      <xdr:nvSpPr>
        <xdr:cNvPr id="59" name="テキスト ボックス 58"/>
        <xdr:cNvSpPr txBox="1"/>
      </xdr:nvSpPr>
      <xdr:spPr>
        <a:xfrm>
          <a:off x="3225800" y="3032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81,143</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100233</xdr:rowOff>
    </xdr:from>
    <xdr:to>
      <xdr:col>2</xdr:col>
      <xdr:colOff>692150</xdr:colOff>
      <xdr:row>17</xdr:row>
      <xdr:rowOff>30383</xdr:rowOff>
    </xdr:to>
    <xdr:sp macro="" textlink="">
      <xdr:nvSpPr>
        <xdr:cNvPr id="60" name="フローチャート : 判断 59"/>
        <xdr:cNvSpPr/>
      </xdr:nvSpPr>
      <xdr:spPr bwMode="auto">
        <a:xfrm>
          <a:off x="2857500" y="28910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15160</xdr:rowOff>
    </xdr:from>
    <xdr:ext cx="762000" cy="259045"/>
    <xdr:sp macro="" textlink="">
      <xdr:nvSpPr>
        <xdr:cNvPr id="61" name="テキスト ボックス 60"/>
        <xdr:cNvSpPr txBox="1"/>
      </xdr:nvSpPr>
      <xdr:spPr>
        <a:xfrm>
          <a:off x="2527300" y="2977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83,532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12</xdr:row>
      <xdr:rowOff>121676</xdr:rowOff>
    </xdr:from>
    <xdr:to>
      <xdr:col>5</xdr:col>
      <xdr:colOff>34925</xdr:colOff>
      <xdr:row>13</xdr:row>
      <xdr:rowOff>51826</xdr:rowOff>
    </xdr:to>
    <xdr:sp macro="" textlink="">
      <xdr:nvSpPr>
        <xdr:cNvPr id="67" name="円/楕円 66"/>
        <xdr:cNvSpPr/>
      </xdr:nvSpPr>
      <xdr:spPr bwMode="auto">
        <a:xfrm>
          <a:off x="5600700" y="22267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68353</xdr:rowOff>
    </xdr:from>
    <xdr:ext cx="762000" cy="259045"/>
    <xdr:sp macro="" textlink="">
      <xdr:nvSpPr>
        <xdr:cNvPr id="68" name="人口1人当たり決算額の推移該当値テキスト130"/>
        <xdr:cNvSpPr txBox="1"/>
      </xdr:nvSpPr>
      <xdr:spPr>
        <a:xfrm>
          <a:off x="5740400" y="2173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112,594</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655</xdr:rowOff>
    </xdr:from>
    <xdr:to>
      <xdr:col>4</xdr:col>
      <xdr:colOff>520700</xdr:colOff>
      <xdr:row>13</xdr:row>
      <xdr:rowOff>102255</xdr:rowOff>
    </xdr:to>
    <xdr:sp macro="" textlink="">
      <xdr:nvSpPr>
        <xdr:cNvPr id="69" name="円/楕円 68"/>
        <xdr:cNvSpPr/>
      </xdr:nvSpPr>
      <xdr:spPr bwMode="auto">
        <a:xfrm>
          <a:off x="4953000" y="22771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112432</xdr:rowOff>
    </xdr:from>
    <xdr:ext cx="736600" cy="259045"/>
    <xdr:sp macro="" textlink="">
      <xdr:nvSpPr>
        <xdr:cNvPr id="70" name="テキスト ボックス 69"/>
        <xdr:cNvSpPr txBox="1"/>
      </xdr:nvSpPr>
      <xdr:spPr>
        <a:xfrm>
          <a:off x="4622800" y="20460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110,388</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135552</xdr:rowOff>
    </xdr:from>
    <xdr:to>
      <xdr:col>3</xdr:col>
      <xdr:colOff>955675</xdr:colOff>
      <xdr:row>13</xdr:row>
      <xdr:rowOff>65702</xdr:rowOff>
    </xdr:to>
    <xdr:sp macro="" textlink="">
      <xdr:nvSpPr>
        <xdr:cNvPr id="71" name="円/楕円 70"/>
        <xdr:cNvSpPr/>
      </xdr:nvSpPr>
      <xdr:spPr bwMode="auto">
        <a:xfrm>
          <a:off x="4254500" y="22405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75879</xdr:rowOff>
    </xdr:from>
    <xdr:ext cx="762000" cy="259045"/>
    <xdr:sp macro="" textlink="">
      <xdr:nvSpPr>
        <xdr:cNvPr id="72" name="テキスト ボックス 71"/>
        <xdr:cNvSpPr txBox="1"/>
      </xdr:nvSpPr>
      <xdr:spPr>
        <a:xfrm>
          <a:off x="3924300" y="2009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111,987</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24453</xdr:rowOff>
    </xdr:from>
    <xdr:to>
      <xdr:col>3</xdr:col>
      <xdr:colOff>257175</xdr:colOff>
      <xdr:row>12</xdr:row>
      <xdr:rowOff>126053</xdr:rowOff>
    </xdr:to>
    <xdr:sp macro="" textlink="">
      <xdr:nvSpPr>
        <xdr:cNvPr id="73" name="円/楕円 72"/>
        <xdr:cNvSpPr/>
      </xdr:nvSpPr>
      <xdr:spPr bwMode="auto">
        <a:xfrm>
          <a:off x="3556000" y="21294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10</xdr:row>
      <xdr:rowOff>136230</xdr:rowOff>
    </xdr:from>
    <xdr:ext cx="762000" cy="259045"/>
    <xdr:sp macro="" textlink="">
      <xdr:nvSpPr>
        <xdr:cNvPr id="74" name="テキスト ボックス 73"/>
        <xdr:cNvSpPr txBox="1"/>
      </xdr:nvSpPr>
      <xdr:spPr>
        <a:xfrm>
          <a:off x="3225800" y="1898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116,847</a:t>
          </a:r>
          <a:endParaRPr kumimoji="1" lang="ja-JP" altLang="en-US" sz="1000" b="1">
            <a:solidFill>
              <a:srgbClr val="FF0000"/>
            </a:solidFill>
            <a:latin typeface="ＭＳ Ｐゴシック"/>
          </a:endParaRPr>
        </a:p>
      </xdr:txBody>
    </xdr:sp>
    <xdr:clientData/>
  </xdr:oneCellAnchor>
  <xdr:twoCellAnchor>
    <xdr:from>
      <xdr:col>2</xdr:col>
      <xdr:colOff>590550</xdr:colOff>
      <xdr:row>12</xdr:row>
      <xdr:rowOff>124602</xdr:rowOff>
    </xdr:from>
    <xdr:to>
      <xdr:col>2</xdr:col>
      <xdr:colOff>692150</xdr:colOff>
      <xdr:row>13</xdr:row>
      <xdr:rowOff>54752</xdr:rowOff>
    </xdr:to>
    <xdr:sp macro="" textlink="">
      <xdr:nvSpPr>
        <xdr:cNvPr id="75" name="円/楕円 74"/>
        <xdr:cNvSpPr/>
      </xdr:nvSpPr>
      <xdr:spPr bwMode="auto">
        <a:xfrm>
          <a:off x="2857500" y="22296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64929</xdr:rowOff>
    </xdr:from>
    <xdr:ext cx="762000" cy="259045"/>
    <xdr:sp macro="" textlink="">
      <xdr:nvSpPr>
        <xdr:cNvPr id="76" name="テキスト ボックス 75"/>
        <xdr:cNvSpPr txBox="1"/>
      </xdr:nvSpPr>
      <xdr:spPr>
        <a:xfrm>
          <a:off x="2527300" y="1998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112,466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2" name="直線コネクタ 91"/>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3" name="テキスト ボックス 92"/>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4" name="直線コネクタ 93"/>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5" name="テキスト ボックス 94"/>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6" name="直線コネクタ 95"/>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7" name="テキスト ボックス 96"/>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8" name="直線コネクタ 97"/>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9" name="テキスト ボックス 98"/>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0" name="直線コネクタ 99"/>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1" name="テキスト ボックス 100"/>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78499</xdr:rowOff>
    </xdr:from>
    <xdr:to>
      <xdr:col>4</xdr:col>
      <xdr:colOff>1117600</xdr:colOff>
      <xdr:row>38</xdr:row>
      <xdr:rowOff>57810</xdr:rowOff>
    </xdr:to>
    <xdr:cxnSp macro="">
      <xdr:nvCxnSpPr>
        <xdr:cNvPr id="105" name="直線コネクタ 104"/>
        <xdr:cNvCxnSpPr/>
      </xdr:nvCxnSpPr>
      <xdr:spPr bwMode="auto">
        <a:xfrm flipV="1">
          <a:off x="5651500" y="6003049"/>
          <a:ext cx="0" cy="15223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29887</xdr:rowOff>
    </xdr:from>
    <xdr:ext cx="762000" cy="259045"/>
    <xdr:sp macro="" textlink="">
      <xdr:nvSpPr>
        <xdr:cNvPr id="106" name="人口1人当たり決算額の推移最小値テキスト445"/>
        <xdr:cNvSpPr txBox="1"/>
      </xdr:nvSpPr>
      <xdr:spPr>
        <a:xfrm>
          <a:off x="5740400" y="7497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816</a:t>
          </a:r>
          <a:endParaRPr kumimoji="1" lang="ja-JP" altLang="en-US" sz="1000" b="1">
            <a:latin typeface="ＭＳ Ｐゴシック"/>
          </a:endParaRPr>
        </a:p>
      </xdr:txBody>
    </xdr:sp>
    <xdr:clientData/>
  </xdr:oneCellAnchor>
  <xdr:twoCellAnchor>
    <xdr:from>
      <xdr:col>4</xdr:col>
      <xdr:colOff>1028700</xdr:colOff>
      <xdr:row>38</xdr:row>
      <xdr:rowOff>57810</xdr:rowOff>
    </xdr:from>
    <xdr:to>
      <xdr:col>5</xdr:col>
      <xdr:colOff>73025</xdr:colOff>
      <xdr:row>38</xdr:row>
      <xdr:rowOff>57810</xdr:rowOff>
    </xdr:to>
    <xdr:cxnSp macro="">
      <xdr:nvCxnSpPr>
        <xdr:cNvPr id="107" name="直線コネクタ 106"/>
        <xdr:cNvCxnSpPr/>
      </xdr:nvCxnSpPr>
      <xdr:spPr bwMode="auto">
        <a:xfrm>
          <a:off x="5562600" y="75254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336326</xdr:rowOff>
    </xdr:from>
    <xdr:ext cx="762000" cy="259045"/>
    <xdr:sp macro="" textlink="">
      <xdr:nvSpPr>
        <xdr:cNvPr id="108" name="人口1人当たり決算額の推移最大値テキスト445"/>
        <xdr:cNvSpPr txBox="1"/>
      </xdr:nvSpPr>
      <xdr:spPr>
        <a:xfrm>
          <a:off x="5740400" y="5746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40,773</a:t>
          </a:r>
          <a:endParaRPr kumimoji="1" lang="ja-JP" altLang="en-US" sz="1000" b="1">
            <a:latin typeface="ＭＳ Ｐゴシック"/>
          </a:endParaRPr>
        </a:p>
      </xdr:txBody>
    </xdr:sp>
    <xdr:clientData/>
  </xdr:oneCellAnchor>
  <xdr:twoCellAnchor>
    <xdr:from>
      <xdr:col>4</xdr:col>
      <xdr:colOff>1028700</xdr:colOff>
      <xdr:row>33</xdr:row>
      <xdr:rowOff>78499</xdr:rowOff>
    </xdr:from>
    <xdr:to>
      <xdr:col>5</xdr:col>
      <xdr:colOff>73025</xdr:colOff>
      <xdr:row>33</xdr:row>
      <xdr:rowOff>78499</xdr:rowOff>
    </xdr:to>
    <xdr:cxnSp macro="">
      <xdr:nvCxnSpPr>
        <xdr:cNvPr id="109" name="直線コネクタ 108"/>
        <xdr:cNvCxnSpPr/>
      </xdr:nvCxnSpPr>
      <xdr:spPr bwMode="auto">
        <a:xfrm>
          <a:off x="5562600" y="600304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78499</xdr:rowOff>
    </xdr:from>
    <xdr:to>
      <xdr:col>4</xdr:col>
      <xdr:colOff>1117600</xdr:colOff>
      <xdr:row>33</xdr:row>
      <xdr:rowOff>124447</xdr:rowOff>
    </xdr:to>
    <xdr:cxnSp macro="">
      <xdr:nvCxnSpPr>
        <xdr:cNvPr id="110" name="直線コネクタ 109"/>
        <xdr:cNvCxnSpPr/>
      </xdr:nvCxnSpPr>
      <xdr:spPr bwMode="auto">
        <a:xfrm flipV="1">
          <a:off x="5003800" y="6003049"/>
          <a:ext cx="647700" cy="459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321454</xdr:rowOff>
    </xdr:from>
    <xdr:ext cx="762000" cy="259045"/>
    <xdr:sp macro="" textlink="">
      <xdr:nvSpPr>
        <xdr:cNvPr id="111" name="人口1人当たり決算額の推移平均値テキスト445"/>
        <xdr:cNvSpPr txBox="1"/>
      </xdr:nvSpPr>
      <xdr:spPr>
        <a:xfrm>
          <a:off x="5740400" y="69318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14,330</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6477</xdr:rowOff>
    </xdr:from>
    <xdr:to>
      <xdr:col>5</xdr:col>
      <xdr:colOff>34925</xdr:colOff>
      <xdr:row>36</xdr:row>
      <xdr:rowOff>108077</xdr:rowOff>
    </xdr:to>
    <xdr:sp macro="" textlink="">
      <xdr:nvSpPr>
        <xdr:cNvPr id="112" name="フローチャート : 判断 111"/>
        <xdr:cNvSpPr/>
      </xdr:nvSpPr>
      <xdr:spPr bwMode="auto">
        <a:xfrm>
          <a:off x="5600700" y="69597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92139</xdr:rowOff>
    </xdr:from>
    <xdr:to>
      <xdr:col>4</xdr:col>
      <xdr:colOff>469900</xdr:colOff>
      <xdr:row>33</xdr:row>
      <xdr:rowOff>124447</xdr:rowOff>
    </xdr:to>
    <xdr:cxnSp macro="">
      <xdr:nvCxnSpPr>
        <xdr:cNvPr id="113" name="直線コネクタ 112"/>
        <xdr:cNvCxnSpPr/>
      </xdr:nvCxnSpPr>
      <xdr:spPr bwMode="auto">
        <a:xfrm>
          <a:off x="4305300" y="6016689"/>
          <a:ext cx="698500" cy="323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233438</xdr:rowOff>
    </xdr:from>
    <xdr:to>
      <xdr:col>4</xdr:col>
      <xdr:colOff>520700</xdr:colOff>
      <xdr:row>35</xdr:row>
      <xdr:rowOff>335038</xdr:rowOff>
    </xdr:to>
    <xdr:sp macro="" textlink="">
      <xdr:nvSpPr>
        <xdr:cNvPr id="114" name="フローチャート : 判断 113"/>
        <xdr:cNvSpPr/>
      </xdr:nvSpPr>
      <xdr:spPr bwMode="auto">
        <a:xfrm>
          <a:off x="4953000" y="6843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319815</xdr:rowOff>
    </xdr:from>
    <xdr:ext cx="736600" cy="259045"/>
    <xdr:sp macro="" textlink="">
      <xdr:nvSpPr>
        <xdr:cNvPr id="115" name="テキスト ボックス 114"/>
        <xdr:cNvSpPr txBox="1"/>
      </xdr:nvSpPr>
      <xdr:spPr>
        <a:xfrm>
          <a:off x="4622800" y="69301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17,373</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44133</xdr:rowOff>
    </xdr:from>
    <xdr:to>
      <xdr:col>3</xdr:col>
      <xdr:colOff>904875</xdr:colOff>
      <xdr:row>33</xdr:row>
      <xdr:rowOff>92139</xdr:rowOff>
    </xdr:to>
    <xdr:cxnSp macro="">
      <xdr:nvCxnSpPr>
        <xdr:cNvPr id="116" name="直線コネクタ 115"/>
        <xdr:cNvCxnSpPr/>
      </xdr:nvCxnSpPr>
      <xdr:spPr bwMode="auto">
        <a:xfrm>
          <a:off x="3606800" y="5968683"/>
          <a:ext cx="698500" cy="480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160401</xdr:rowOff>
    </xdr:from>
    <xdr:to>
      <xdr:col>3</xdr:col>
      <xdr:colOff>955675</xdr:colOff>
      <xdr:row>35</xdr:row>
      <xdr:rowOff>262001</xdr:rowOff>
    </xdr:to>
    <xdr:sp macro="" textlink="">
      <xdr:nvSpPr>
        <xdr:cNvPr id="117" name="フローチャート : 判断 116"/>
        <xdr:cNvSpPr/>
      </xdr:nvSpPr>
      <xdr:spPr bwMode="auto">
        <a:xfrm>
          <a:off x="4254500" y="67707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246778</xdr:rowOff>
    </xdr:from>
    <xdr:ext cx="762000" cy="259045"/>
    <xdr:sp macro="" textlink="">
      <xdr:nvSpPr>
        <xdr:cNvPr id="118" name="テキスト ボックス 117"/>
        <xdr:cNvSpPr txBox="1"/>
      </xdr:nvSpPr>
      <xdr:spPr>
        <a:xfrm>
          <a:off x="3924300" y="6857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19,290</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44133</xdr:rowOff>
    </xdr:from>
    <xdr:to>
      <xdr:col>3</xdr:col>
      <xdr:colOff>206375</xdr:colOff>
      <xdr:row>33</xdr:row>
      <xdr:rowOff>73889</xdr:rowOff>
    </xdr:to>
    <xdr:cxnSp macro="">
      <xdr:nvCxnSpPr>
        <xdr:cNvPr id="119" name="直線コネクタ 118"/>
        <xdr:cNvCxnSpPr/>
      </xdr:nvCxnSpPr>
      <xdr:spPr bwMode="auto">
        <a:xfrm flipV="1">
          <a:off x="2908300" y="5968683"/>
          <a:ext cx="698500" cy="297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58255</xdr:rowOff>
    </xdr:from>
    <xdr:to>
      <xdr:col>3</xdr:col>
      <xdr:colOff>257175</xdr:colOff>
      <xdr:row>35</xdr:row>
      <xdr:rowOff>159855</xdr:rowOff>
    </xdr:to>
    <xdr:sp macro="" textlink="">
      <xdr:nvSpPr>
        <xdr:cNvPr id="120" name="フローチャート : 判断 119"/>
        <xdr:cNvSpPr/>
      </xdr:nvSpPr>
      <xdr:spPr bwMode="auto">
        <a:xfrm>
          <a:off x="3556000" y="66686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144632</xdr:rowOff>
    </xdr:from>
    <xdr:ext cx="762000" cy="259045"/>
    <xdr:sp macro="" textlink="">
      <xdr:nvSpPr>
        <xdr:cNvPr id="121" name="テキスト ボックス 120"/>
        <xdr:cNvSpPr txBox="1"/>
      </xdr:nvSpPr>
      <xdr:spPr>
        <a:xfrm>
          <a:off x="3225800" y="6754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21,971</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329527</xdr:rowOff>
    </xdr:from>
    <xdr:to>
      <xdr:col>2</xdr:col>
      <xdr:colOff>692150</xdr:colOff>
      <xdr:row>35</xdr:row>
      <xdr:rowOff>88227</xdr:rowOff>
    </xdr:to>
    <xdr:sp macro="" textlink="">
      <xdr:nvSpPr>
        <xdr:cNvPr id="122" name="フローチャート : 判断 121"/>
        <xdr:cNvSpPr/>
      </xdr:nvSpPr>
      <xdr:spPr bwMode="auto">
        <a:xfrm>
          <a:off x="2857500" y="65969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73004</xdr:rowOff>
    </xdr:from>
    <xdr:ext cx="762000" cy="259045"/>
    <xdr:sp macro="" textlink="">
      <xdr:nvSpPr>
        <xdr:cNvPr id="123" name="テキスト ボックス 122"/>
        <xdr:cNvSpPr txBox="1"/>
      </xdr:nvSpPr>
      <xdr:spPr>
        <a:xfrm>
          <a:off x="2527300" y="6683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23,851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33</xdr:row>
      <xdr:rowOff>27699</xdr:rowOff>
    </xdr:from>
    <xdr:to>
      <xdr:col>5</xdr:col>
      <xdr:colOff>34925</xdr:colOff>
      <xdr:row>33</xdr:row>
      <xdr:rowOff>129299</xdr:rowOff>
    </xdr:to>
    <xdr:sp macro="" textlink="">
      <xdr:nvSpPr>
        <xdr:cNvPr id="129" name="円/楕円 128"/>
        <xdr:cNvSpPr/>
      </xdr:nvSpPr>
      <xdr:spPr bwMode="auto">
        <a:xfrm>
          <a:off x="5600700" y="59522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32</xdr:row>
      <xdr:rowOff>145826</xdr:rowOff>
    </xdr:from>
    <xdr:ext cx="762000" cy="259045"/>
    <xdr:sp macro="" textlink="">
      <xdr:nvSpPr>
        <xdr:cNvPr id="130" name="人口1人当たり決算額の推移該当値テキスト445"/>
        <xdr:cNvSpPr txBox="1"/>
      </xdr:nvSpPr>
      <xdr:spPr>
        <a:xfrm>
          <a:off x="5740400" y="58989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40,773</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73647</xdr:rowOff>
    </xdr:from>
    <xdr:to>
      <xdr:col>4</xdr:col>
      <xdr:colOff>520700</xdr:colOff>
      <xdr:row>33</xdr:row>
      <xdr:rowOff>175247</xdr:rowOff>
    </xdr:to>
    <xdr:sp macro="" textlink="">
      <xdr:nvSpPr>
        <xdr:cNvPr id="131" name="円/楕円 130"/>
        <xdr:cNvSpPr/>
      </xdr:nvSpPr>
      <xdr:spPr bwMode="auto">
        <a:xfrm>
          <a:off x="4953000" y="59981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32</xdr:row>
      <xdr:rowOff>13974</xdr:rowOff>
    </xdr:from>
    <xdr:ext cx="736600" cy="259045"/>
    <xdr:sp macro="" textlink="">
      <xdr:nvSpPr>
        <xdr:cNvPr id="132" name="テキスト ボックス 131"/>
        <xdr:cNvSpPr txBox="1"/>
      </xdr:nvSpPr>
      <xdr:spPr>
        <a:xfrm>
          <a:off x="4622800" y="57670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39,567</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41339</xdr:rowOff>
    </xdr:from>
    <xdr:to>
      <xdr:col>3</xdr:col>
      <xdr:colOff>955675</xdr:colOff>
      <xdr:row>33</xdr:row>
      <xdr:rowOff>142939</xdr:rowOff>
    </xdr:to>
    <xdr:sp macro="" textlink="">
      <xdr:nvSpPr>
        <xdr:cNvPr id="133" name="円/楕円 132"/>
        <xdr:cNvSpPr/>
      </xdr:nvSpPr>
      <xdr:spPr bwMode="auto">
        <a:xfrm>
          <a:off x="4254500" y="59658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31</xdr:row>
      <xdr:rowOff>324566</xdr:rowOff>
    </xdr:from>
    <xdr:ext cx="762000" cy="259045"/>
    <xdr:sp macro="" textlink="">
      <xdr:nvSpPr>
        <xdr:cNvPr id="134" name="テキスト ボックス 133"/>
        <xdr:cNvSpPr txBox="1"/>
      </xdr:nvSpPr>
      <xdr:spPr>
        <a:xfrm>
          <a:off x="3924300" y="5734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40,415</a:t>
          </a:r>
          <a:endParaRPr kumimoji="1" lang="ja-JP" altLang="en-US" sz="1000" b="1">
            <a:solidFill>
              <a:srgbClr val="FF0000"/>
            </a:solidFill>
            <a:latin typeface="ＭＳ Ｐゴシック"/>
          </a:endParaRPr>
        </a:p>
      </xdr:txBody>
    </xdr:sp>
    <xdr:clientData/>
  </xdr:oneCellAnchor>
  <xdr:twoCellAnchor>
    <xdr:from>
      <xdr:col>3</xdr:col>
      <xdr:colOff>155575</xdr:colOff>
      <xdr:row>32</xdr:row>
      <xdr:rowOff>164783</xdr:rowOff>
    </xdr:from>
    <xdr:to>
      <xdr:col>3</xdr:col>
      <xdr:colOff>257175</xdr:colOff>
      <xdr:row>33</xdr:row>
      <xdr:rowOff>94933</xdr:rowOff>
    </xdr:to>
    <xdr:sp macro="" textlink="">
      <xdr:nvSpPr>
        <xdr:cNvPr id="135" name="円/楕円 134"/>
        <xdr:cNvSpPr/>
      </xdr:nvSpPr>
      <xdr:spPr bwMode="auto">
        <a:xfrm>
          <a:off x="3556000" y="59178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31</xdr:row>
      <xdr:rowOff>276560</xdr:rowOff>
    </xdr:from>
    <xdr:ext cx="762000" cy="259045"/>
    <xdr:sp macro="" textlink="">
      <xdr:nvSpPr>
        <xdr:cNvPr id="136" name="テキスト ボックス 135"/>
        <xdr:cNvSpPr txBox="1"/>
      </xdr:nvSpPr>
      <xdr:spPr>
        <a:xfrm>
          <a:off x="3225800" y="5686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41,675</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23089</xdr:rowOff>
    </xdr:from>
    <xdr:to>
      <xdr:col>2</xdr:col>
      <xdr:colOff>692150</xdr:colOff>
      <xdr:row>33</xdr:row>
      <xdr:rowOff>124689</xdr:rowOff>
    </xdr:to>
    <xdr:sp macro="" textlink="">
      <xdr:nvSpPr>
        <xdr:cNvPr id="137" name="円/楕円 136"/>
        <xdr:cNvSpPr/>
      </xdr:nvSpPr>
      <xdr:spPr bwMode="auto">
        <a:xfrm>
          <a:off x="2857500" y="59476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31</xdr:row>
      <xdr:rowOff>306316</xdr:rowOff>
    </xdr:from>
    <xdr:ext cx="762000" cy="259045"/>
    <xdr:sp macro="" textlink="">
      <xdr:nvSpPr>
        <xdr:cNvPr id="138" name="テキスト ボックス 137"/>
        <xdr:cNvSpPr txBox="1"/>
      </xdr:nvSpPr>
      <xdr:spPr>
        <a:xfrm>
          <a:off x="2527300" y="571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40,894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兵庫県多可町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300">
              <a:solidFill>
                <a:schemeClr val="dk1"/>
              </a:solidFill>
              <a:effectLst/>
              <a:latin typeface="ＭＳ ゴシック" pitchFamily="49" charset="-128"/>
              <a:ea typeface="ＭＳ ゴシック" pitchFamily="49" charset="-128"/>
              <a:cs typeface="+mn-cs"/>
            </a:rPr>
            <a:t>　</a:t>
          </a:r>
          <a:r>
            <a:rPr lang="ja-JP" altLang="ja-JP" sz="1300">
              <a:solidFill>
                <a:schemeClr val="dk1"/>
              </a:solidFill>
              <a:effectLst/>
              <a:latin typeface="ＭＳ ゴシック" pitchFamily="49" charset="-128"/>
              <a:ea typeface="ＭＳ ゴシック" pitchFamily="49" charset="-128"/>
              <a:cs typeface="+mn-cs"/>
            </a:rPr>
            <a:t>地方交付税をはじめとした財政措置が堅実であったこと</a:t>
          </a:r>
          <a:r>
            <a:rPr lang="ja-JP" altLang="en-US" sz="1300">
              <a:solidFill>
                <a:schemeClr val="dk1"/>
              </a:solidFill>
              <a:effectLst/>
              <a:latin typeface="ＭＳ ゴシック" pitchFamily="49" charset="-128"/>
              <a:ea typeface="ＭＳ ゴシック" pitchFamily="49" charset="-128"/>
              <a:cs typeface="+mn-cs"/>
            </a:rPr>
            <a:t>と、歳出抑制に努めたことにより財政調整基金の取り崩しはなかった。</a:t>
          </a:r>
          <a:endParaRPr lang="en-US" altLang="ja-JP" sz="1300">
            <a:solidFill>
              <a:schemeClr val="dk1"/>
            </a:solidFill>
            <a:effectLst/>
            <a:latin typeface="ＭＳ ゴシック" pitchFamily="49" charset="-128"/>
            <a:ea typeface="ＭＳ ゴシック" pitchFamily="49" charset="-128"/>
            <a:cs typeface="+mn-cs"/>
          </a:endParaRPr>
        </a:p>
        <a:p>
          <a:r>
            <a:rPr kumimoji="1" lang="ja-JP" altLang="en-US" sz="1300">
              <a:solidFill>
                <a:schemeClr val="dk1"/>
              </a:solidFill>
              <a:effectLst/>
              <a:latin typeface="ＭＳ ゴシック" pitchFamily="49" charset="-128"/>
              <a:ea typeface="ＭＳ ゴシック" pitchFamily="49" charset="-128"/>
              <a:cs typeface="+mn-cs"/>
            </a:rPr>
            <a:t>　平成</a:t>
          </a:r>
          <a:r>
            <a:rPr kumimoji="1" lang="en-US" altLang="ja-JP" sz="1300">
              <a:solidFill>
                <a:schemeClr val="dk1"/>
              </a:solidFill>
              <a:effectLst/>
              <a:latin typeface="ＭＳ ゴシック" pitchFamily="49" charset="-128"/>
              <a:ea typeface="ＭＳ ゴシック" pitchFamily="49" charset="-128"/>
              <a:cs typeface="+mn-cs"/>
            </a:rPr>
            <a:t>28</a:t>
          </a:r>
          <a:r>
            <a:rPr kumimoji="1" lang="ja-JP" altLang="en-US" sz="1300">
              <a:solidFill>
                <a:schemeClr val="dk1"/>
              </a:solidFill>
              <a:effectLst/>
              <a:latin typeface="ＭＳ ゴシック" pitchFamily="49" charset="-128"/>
              <a:ea typeface="ＭＳ ゴシック" pitchFamily="49" charset="-128"/>
              <a:cs typeface="+mn-cs"/>
            </a:rPr>
            <a:t>年度からの交付税の段階的縮減並びに大型事業の実施により、今後、取り崩しを余儀なくされることが予測される。</a:t>
          </a:r>
          <a:endParaRPr kumimoji="1" lang="en-US" altLang="ja-JP" sz="1300">
            <a:solidFill>
              <a:schemeClr val="dk1"/>
            </a:solidFill>
            <a:effectLst/>
            <a:latin typeface="ＭＳ ゴシック" pitchFamily="49" charset="-128"/>
            <a:ea typeface="ＭＳ ゴシック" pitchFamily="49" charset="-128"/>
            <a:cs typeface="+mn-cs"/>
          </a:endParaRPr>
        </a:p>
        <a:p>
          <a:r>
            <a:rPr kumimoji="1" lang="ja-JP" altLang="en-US" sz="1300">
              <a:solidFill>
                <a:schemeClr val="dk1"/>
              </a:solidFill>
              <a:effectLst/>
              <a:latin typeface="ＭＳ ゴシック" pitchFamily="49" charset="-128"/>
              <a:ea typeface="ＭＳ ゴシック" pitchFamily="49" charset="-128"/>
              <a:cs typeface="+mn-cs"/>
            </a:rPr>
            <a:t>　</a:t>
          </a:r>
          <a:endParaRPr kumimoji="1" lang="ja-JP" altLang="en-US" sz="13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兵庫県多可町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300">
              <a:solidFill>
                <a:schemeClr val="dk1"/>
              </a:solidFill>
              <a:effectLst/>
              <a:latin typeface="+mn-lt"/>
              <a:ea typeface="+mn-ea"/>
              <a:cs typeface="+mn-cs"/>
            </a:rPr>
            <a:t>　</a:t>
          </a:r>
          <a:r>
            <a:rPr lang="ja-JP" altLang="ja-JP" sz="1300">
              <a:solidFill>
                <a:schemeClr val="dk1"/>
              </a:solidFill>
              <a:effectLst/>
              <a:latin typeface="ＭＳ ゴシック" pitchFamily="49" charset="-128"/>
              <a:ea typeface="ＭＳ ゴシック" pitchFamily="49" charset="-128"/>
              <a:cs typeface="+mn-cs"/>
            </a:rPr>
            <a:t>各会計とも一般会計からの繰入金や積立金の補填により黒字決算となってい</a:t>
          </a:r>
          <a:r>
            <a:rPr lang="ja-JP" altLang="en-US" sz="1300">
              <a:solidFill>
                <a:schemeClr val="dk1"/>
              </a:solidFill>
              <a:effectLst/>
              <a:latin typeface="ＭＳ ゴシック" pitchFamily="49" charset="-128"/>
              <a:ea typeface="ＭＳ ゴシック" pitchFamily="49" charset="-128"/>
              <a:cs typeface="+mn-cs"/>
            </a:rPr>
            <a:t>る。</a:t>
          </a:r>
          <a:endParaRPr lang="ja-JP" altLang="ja-JP" sz="1300">
            <a:effectLst/>
            <a:latin typeface="ＭＳ ゴシック" pitchFamily="49" charset="-128"/>
            <a:ea typeface="ＭＳ ゴシック" pitchFamily="49" charset="-128"/>
          </a:endParaRPr>
        </a:p>
        <a:p>
          <a:r>
            <a:rPr lang="ja-JP" altLang="ja-JP" sz="1300">
              <a:solidFill>
                <a:schemeClr val="dk1"/>
              </a:solidFill>
              <a:effectLst/>
              <a:latin typeface="ＭＳ ゴシック" pitchFamily="49" charset="-128"/>
              <a:ea typeface="ＭＳ ゴシック" pitchFamily="49" charset="-128"/>
              <a:cs typeface="+mn-cs"/>
            </a:rPr>
            <a:t>　地方交付税をはじめとした財政措置が堅実であったことから、このような数値となって</a:t>
          </a:r>
          <a:r>
            <a:rPr lang="ja-JP" altLang="en-US" sz="1300">
              <a:solidFill>
                <a:schemeClr val="dk1"/>
              </a:solidFill>
              <a:effectLst/>
              <a:latin typeface="ＭＳ ゴシック" pitchFamily="49" charset="-128"/>
              <a:ea typeface="ＭＳ ゴシック" pitchFamily="49" charset="-128"/>
              <a:cs typeface="+mn-cs"/>
            </a:rPr>
            <a:t>いるが</a:t>
          </a:r>
          <a:r>
            <a:rPr lang="ja-JP" altLang="ja-JP" sz="1300">
              <a:solidFill>
                <a:schemeClr val="dk1"/>
              </a:solidFill>
              <a:effectLst/>
              <a:latin typeface="ＭＳ ゴシック" pitchFamily="49" charset="-128"/>
              <a:ea typeface="ＭＳ ゴシック" pitchFamily="49" charset="-128"/>
              <a:cs typeface="+mn-cs"/>
            </a:rPr>
            <a:t>、国の財政状況を考えると現在のような財政措置を長期にわたって期待することは難しく、</a:t>
          </a:r>
          <a:r>
            <a:rPr lang="ja-JP" altLang="en-US" sz="1300">
              <a:solidFill>
                <a:schemeClr val="dk1"/>
              </a:solidFill>
              <a:effectLst/>
              <a:latin typeface="ＭＳ ゴシック" pitchFamily="49" charset="-128"/>
              <a:ea typeface="ＭＳ ゴシック" pitchFamily="49" charset="-128"/>
              <a:cs typeface="+mn-cs"/>
            </a:rPr>
            <a:t>行財政改革を推進していく必要がある</a:t>
          </a:r>
          <a:r>
            <a:rPr lang="ja-JP" altLang="ja-JP" sz="1300">
              <a:solidFill>
                <a:schemeClr val="dk1"/>
              </a:solidFill>
              <a:effectLst/>
              <a:latin typeface="ＭＳ ゴシック" pitchFamily="49" charset="-128"/>
              <a:ea typeface="ＭＳ ゴシック" pitchFamily="49" charset="-128"/>
              <a:cs typeface="+mn-cs"/>
            </a:rPr>
            <a:t>。</a:t>
          </a:r>
          <a:endParaRPr lang="ja-JP" altLang="ja-JP" sz="1300">
            <a:effectLst/>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兵庫県多可町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事業実施については、交付税算入のある起債の借入を行っているため算入公債費は緩やかに増加しており、元利償還金は計画的に減少している。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しかし、合併特例債等で借入れを行う大型事業が予定されているため、元利償還金は今後は増加していく。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兵庫県多可町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一般会計に係る地方債残高は減少しているが、今後大型投資的事業が始まるため、増加に転じると予想される。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充当可能財源である、財政調整基金が増加しているが、交付税の段階的縮減が始まるため、今後減少していくと予想される。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事務組合の負担見直しや、事業精査による更なる経費縮減に努める。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zoomScale="80" zoomScaleNormal="8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62</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63</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64</v>
      </c>
      <c r="C3" s="359"/>
      <c r="D3" s="359"/>
      <c r="E3" s="360"/>
      <c r="F3" s="360"/>
      <c r="G3" s="360"/>
      <c r="H3" s="360"/>
      <c r="I3" s="360"/>
      <c r="J3" s="360"/>
      <c r="K3" s="360"/>
      <c r="L3" s="360" t="s">
        <v>65</v>
      </c>
      <c r="M3" s="360"/>
      <c r="N3" s="360"/>
      <c r="O3" s="360"/>
      <c r="P3" s="360"/>
      <c r="Q3" s="360"/>
      <c r="R3" s="367"/>
      <c r="S3" s="367"/>
      <c r="T3" s="367"/>
      <c r="U3" s="367"/>
      <c r="V3" s="368"/>
      <c r="W3" s="342" t="s">
        <v>66</v>
      </c>
      <c r="X3" s="343"/>
      <c r="Y3" s="343"/>
      <c r="Z3" s="343"/>
      <c r="AA3" s="343"/>
      <c r="AB3" s="359"/>
      <c r="AC3" s="367" t="s">
        <v>67</v>
      </c>
      <c r="AD3" s="343"/>
      <c r="AE3" s="343"/>
      <c r="AF3" s="343"/>
      <c r="AG3" s="343"/>
      <c r="AH3" s="343"/>
      <c r="AI3" s="343"/>
      <c r="AJ3" s="343"/>
      <c r="AK3" s="343"/>
      <c r="AL3" s="344"/>
      <c r="AM3" s="342" t="s">
        <v>68</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69</v>
      </c>
      <c r="BO3" s="343"/>
      <c r="BP3" s="343"/>
      <c r="BQ3" s="343"/>
      <c r="BR3" s="343"/>
      <c r="BS3" s="343"/>
      <c r="BT3" s="343"/>
      <c r="BU3" s="344"/>
      <c r="BV3" s="342" t="s">
        <v>70</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71</v>
      </c>
      <c r="CU3" s="343"/>
      <c r="CV3" s="343"/>
      <c r="CW3" s="343"/>
      <c r="CX3" s="343"/>
      <c r="CY3" s="343"/>
      <c r="CZ3" s="343"/>
      <c r="DA3" s="344"/>
      <c r="DB3" s="342" t="s">
        <v>72</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73</v>
      </c>
      <c r="AZ4" s="346"/>
      <c r="BA4" s="346"/>
      <c r="BB4" s="346"/>
      <c r="BC4" s="346"/>
      <c r="BD4" s="346"/>
      <c r="BE4" s="346"/>
      <c r="BF4" s="346"/>
      <c r="BG4" s="346"/>
      <c r="BH4" s="346"/>
      <c r="BI4" s="346"/>
      <c r="BJ4" s="346"/>
      <c r="BK4" s="346"/>
      <c r="BL4" s="346"/>
      <c r="BM4" s="347"/>
      <c r="BN4" s="348">
        <v>11995016</v>
      </c>
      <c r="BO4" s="349"/>
      <c r="BP4" s="349"/>
      <c r="BQ4" s="349"/>
      <c r="BR4" s="349"/>
      <c r="BS4" s="349"/>
      <c r="BT4" s="349"/>
      <c r="BU4" s="350"/>
      <c r="BV4" s="348">
        <v>13016800</v>
      </c>
      <c r="BW4" s="349"/>
      <c r="BX4" s="349"/>
      <c r="BY4" s="349"/>
      <c r="BZ4" s="349"/>
      <c r="CA4" s="349"/>
      <c r="CB4" s="349"/>
      <c r="CC4" s="350"/>
      <c r="CD4" s="351" t="s">
        <v>74</v>
      </c>
      <c r="CE4" s="352"/>
      <c r="CF4" s="352"/>
      <c r="CG4" s="352"/>
      <c r="CH4" s="352"/>
      <c r="CI4" s="352"/>
      <c r="CJ4" s="352"/>
      <c r="CK4" s="352"/>
      <c r="CL4" s="352"/>
      <c r="CM4" s="352"/>
      <c r="CN4" s="352"/>
      <c r="CO4" s="352"/>
      <c r="CP4" s="352"/>
      <c r="CQ4" s="352"/>
      <c r="CR4" s="352"/>
      <c r="CS4" s="353"/>
      <c r="CT4" s="354">
        <v>2.2999999999999998</v>
      </c>
      <c r="CU4" s="355"/>
      <c r="CV4" s="355"/>
      <c r="CW4" s="355"/>
      <c r="CX4" s="355"/>
      <c r="CY4" s="355"/>
      <c r="CZ4" s="355"/>
      <c r="DA4" s="356"/>
      <c r="DB4" s="354">
        <v>3.2</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75</v>
      </c>
      <c r="AN5" s="415"/>
      <c r="AO5" s="415"/>
      <c r="AP5" s="415"/>
      <c r="AQ5" s="415"/>
      <c r="AR5" s="415"/>
      <c r="AS5" s="415"/>
      <c r="AT5" s="416"/>
      <c r="AU5" s="417" t="s">
        <v>76</v>
      </c>
      <c r="AV5" s="418"/>
      <c r="AW5" s="418"/>
      <c r="AX5" s="418"/>
      <c r="AY5" s="419" t="s">
        <v>77</v>
      </c>
      <c r="AZ5" s="420"/>
      <c r="BA5" s="420"/>
      <c r="BB5" s="420"/>
      <c r="BC5" s="420"/>
      <c r="BD5" s="420"/>
      <c r="BE5" s="420"/>
      <c r="BF5" s="420"/>
      <c r="BG5" s="420"/>
      <c r="BH5" s="420"/>
      <c r="BI5" s="420"/>
      <c r="BJ5" s="420"/>
      <c r="BK5" s="420"/>
      <c r="BL5" s="420"/>
      <c r="BM5" s="421"/>
      <c r="BN5" s="385">
        <v>11798851</v>
      </c>
      <c r="BO5" s="386"/>
      <c r="BP5" s="386"/>
      <c r="BQ5" s="386"/>
      <c r="BR5" s="386"/>
      <c r="BS5" s="386"/>
      <c r="BT5" s="386"/>
      <c r="BU5" s="387"/>
      <c r="BV5" s="385">
        <v>12686350</v>
      </c>
      <c r="BW5" s="386"/>
      <c r="BX5" s="386"/>
      <c r="BY5" s="386"/>
      <c r="BZ5" s="386"/>
      <c r="CA5" s="386"/>
      <c r="CB5" s="386"/>
      <c r="CC5" s="387"/>
      <c r="CD5" s="388" t="s">
        <v>78</v>
      </c>
      <c r="CE5" s="389"/>
      <c r="CF5" s="389"/>
      <c r="CG5" s="389"/>
      <c r="CH5" s="389"/>
      <c r="CI5" s="389"/>
      <c r="CJ5" s="389"/>
      <c r="CK5" s="389"/>
      <c r="CL5" s="389"/>
      <c r="CM5" s="389"/>
      <c r="CN5" s="389"/>
      <c r="CO5" s="389"/>
      <c r="CP5" s="389"/>
      <c r="CQ5" s="389"/>
      <c r="CR5" s="389"/>
      <c r="CS5" s="390"/>
      <c r="CT5" s="382">
        <v>92.7</v>
      </c>
      <c r="CU5" s="383"/>
      <c r="CV5" s="383"/>
      <c r="CW5" s="383"/>
      <c r="CX5" s="383"/>
      <c r="CY5" s="383"/>
      <c r="CZ5" s="383"/>
      <c r="DA5" s="384"/>
      <c r="DB5" s="382">
        <v>92.4</v>
      </c>
      <c r="DC5" s="383"/>
      <c r="DD5" s="383"/>
      <c r="DE5" s="383"/>
      <c r="DF5" s="383"/>
      <c r="DG5" s="383"/>
      <c r="DH5" s="383"/>
      <c r="DI5" s="384"/>
      <c r="DJ5" s="137"/>
      <c r="DK5" s="137"/>
      <c r="DL5" s="137"/>
      <c r="DM5" s="137"/>
      <c r="DN5" s="137"/>
      <c r="DO5" s="137"/>
    </row>
    <row r="6" spans="1:119" ht="18.75" customHeight="1">
      <c r="A6" s="138"/>
      <c r="B6" s="391" t="s">
        <v>79</v>
      </c>
      <c r="C6" s="392"/>
      <c r="D6" s="392"/>
      <c r="E6" s="393"/>
      <c r="F6" s="393"/>
      <c r="G6" s="393"/>
      <c r="H6" s="393"/>
      <c r="I6" s="393"/>
      <c r="J6" s="393"/>
      <c r="K6" s="393"/>
      <c r="L6" s="393" t="s">
        <v>80</v>
      </c>
      <c r="M6" s="393"/>
      <c r="N6" s="393"/>
      <c r="O6" s="393"/>
      <c r="P6" s="393"/>
      <c r="Q6" s="393"/>
      <c r="R6" s="397"/>
      <c r="S6" s="397"/>
      <c r="T6" s="397"/>
      <c r="U6" s="397"/>
      <c r="V6" s="398"/>
      <c r="W6" s="401" t="s">
        <v>81</v>
      </c>
      <c r="X6" s="402"/>
      <c r="Y6" s="402"/>
      <c r="Z6" s="402"/>
      <c r="AA6" s="402"/>
      <c r="AB6" s="392"/>
      <c r="AC6" s="405" t="s">
        <v>82</v>
      </c>
      <c r="AD6" s="406"/>
      <c r="AE6" s="406"/>
      <c r="AF6" s="406"/>
      <c r="AG6" s="406"/>
      <c r="AH6" s="406"/>
      <c r="AI6" s="406"/>
      <c r="AJ6" s="406"/>
      <c r="AK6" s="406"/>
      <c r="AL6" s="407"/>
      <c r="AM6" s="414" t="s">
        <v>83</v>
      </c>
      <c r="AN6" s="415"/>
      <c r="AO6" s="415"/>
      <c r="AP6" s="415"/>
      <c r="AQ6" s="415"/>
      <c r="AR6" s="415"/>
      <c r="AS6" s="415"/>
      <c r="AT6" s="416"/>
      <c r="AU6" s="417" t="s">
        <v>76</v>
      </c>
      <c r="AV6" s="418"/>
      <c r="AW6" s="418"/>
      <c r="AX6" s="418"/>
      <c r="AY6" s="419" t="s">
        <v>84</v>
      </c>
      <c r="AZ6" s="420"/>
      <c r="BA6" s="420"/>
      <c r="BB6" s="420"/>
      <c r="BC6" s="420"/>
      <c r="BD6" s="420"/>
      <c r="BE6" s="420"/>
      <c r="BF6" s="420"/>
      <c r="BG6" s="420"/>
      <c r="BH6" s="420"/>
      <c r="BI6" s="420"/>
      <c r="BJ6" s="420"/>
      <c r="BK6" s="420"/>
      <c r="BL6" s="420"/>
      <c r="BM6" s="421"/>
      <c r="BN6" s="385">
        <v>196165</v>
      </c>
      <c r="BO6" s="386"/>
      <c r="BP6" s="386"/>
      <c r="BQ6" s="386"/>
      <c r="BR6" s="386"/>
      <c r="BS6" s="386"/>
      <c r="BT6" s="386"/>
      <c r="BU6" s="387"/>
      <c r="BV6" s="385">
        <v>330450</v>
      </c>
      <c r="BW6" s="386"/>
      <c r="BX6" s="386"/>
      <c r="BY6" s="386"/>
      <c r="BZ6" s="386"/>
      <c r="CA6" s="386"/>
      <c r="CB6" s="386"/>
      <c r="CC6" s="387"/>
      <c r="CD6" s="388" t="s">
        <v>85</v>
      </c>
      <c r="CE6" s="389"/>
      <c r="CF6" s="389"/>
      <c r="CG6" s="389"/>
      <c r="CH6" s="389"/>
      <c r="CI6" s="389"/>
      <c r="CJ6" s="389"/>
      <c r="CK6" s="389"/>
      <c r="CL6" s="389"/>
      <c r="CM6" s="389"/>
      <c r="CN6" s="389"/>
      <c r="CO6" s="389"/>
      <c r="CP6" s="389"/>
      <c r="CQ6" s="389"/>
      <c r="CR6" s="389"/>
      <c r="CS6" s="390"/>
      <c r="CT6" s="422">
        <v>98.5</v>
      </c>
      <c r="CU6" s="423"/>
      <c r="CV6" s="423"/>
      <c r="CW6" s="423"/>
      <c r="CX6" s="423"/>
      <c r="CY6" s="423"/>
      <c r="CZ6" s="423"/>
      <c r="DA6" s="424"/>
      <c r="DB6" s="422">
        <v>98.5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86</v>
      </c>
      <c r="AN7" s="415"/>
      <c r="AO7" s="415"/>
      <c r="AP7" s="415"/>
      <c r="AQ7" s="415"/>
      <c r="AR7" s="415"/>
      <c r="AS7" s="415"/>
      <c r="AT7" s="416"/>
      <c r="AU7" s="417" t="s">
        <v>87</v>
      </c>
      <c r="AV7" s="418"/>
      <c r="AW7" s="418"/>
      <c r="AX7" s="418"/>
      <c r="AY7" s="419" t="s">
        <v>88</v>
      </c>
      <c r="AZ7" s="420"/>
      <c r="BA7" s="420"/>
      <c r="BB7" s="420"/>
      <c r="BC7" s="420"/>
      <c r="BD7" s="420"/>
      <c r="BE7" s="420"/>
      <c r="BF7" s="420"/>
      <c r="BG7" s="420"/>
      <c r="BH7" s="420"/>
      <c r="BI7" s="420"/>
      <c r="BJ7" s="420"/>
      <c r="BK7" s="420"/>
      <c r="BL7" s="420"/>
      <c r="BM7" s="421"/>
      <c r="BN7" s="385">
        <v>20568</v>
      </c>
      <c r="BO7" s="386"/>
      <c r="BP7" s="386"/>
      <c r="BQ7" s="386"/>
      <c r="BR7" s="386"/>
      <c r="BS7" s="386"/>
      <c r="BT7" s="386"/>
      <c r="BU7" s="387"/>
      <c r="BV7" s="385">
        <v>81462</v>
      </c>
      <c r="BW7" s="386"/>
      <c r="BX7" s="386"/>
      <c r="BY7" s="386"/>
      <c r="BZ7" s="386"/>
      <c r="CA7" s="386"/>
      <c r="CB7" s="386"/>
      <c r="CC7" s="387"/>
      <c r="CD7" s="388" t="s">
        <v>89</v>
      </c>
      <c r="CE7" s="389"/>
      <c r="CF7" s="389"/>
      <c r="CG7" s="389"/>
      <c r="CH7" s="389"/>
      <c r="CI7" s="389"/>
      <c r="CJ7" s="389"/>
      <c r="CK7" s="389"/>
      <c r="CL7" s="389"/>
      <c r="CM7" s="389"/>
      <c r="CN7" s="389"/>
      <c r="CO7" s="389"/>
      <c r="CP7" s="389"/>
      <c r="CQ7" s="389"/>
      <c r="CR7" s="389"/>
      <c r="CS7" s="390"/>
      <c r="CT7" s="385">
        <v>7786314</v>
      </c>
      <c r="CU7" s="386"/>
      <c r="CV7" s="386"/>
      <c r="CW7" s="386"/>
      <c r="CX7" s="386"/>
      <c r="CY7" s="386"/>
      <c r="CZ7" s="386"/>
      <c r="DA7" s="387"/>
      <c r="DB7" s="385">
        <v>7837751</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90</v>
      </c>
      <c r="AN8" s="415"/>
      <c r="AO8" s="415"/>
      <c r="AP8" s="415"/>
      <c r="AQ8" s="415"/>
      <c r="AR8" s="415"/>
      <c r="AS8" s="415"/>
      <c r="AT8" s="416"/>
      <c r="AU8" s="417" t="s">
        <v>91</v>
      </c>
      <c r="AV8" s="418"/>
      <c r="AW8" s="418"/>
      <c r="AX8" s="418"/>
      <c r="AY8" s="419" t="s">
        <v>92</v>
      </c>
      <c r="AZ8" s="420"/>
      <c r="BA8" s="420"/>
      <c r="BB8" s="420"/>
      <c r="BC8" s="420"/>
      <c r="BD8" s="420"/>
      <c r="BE8" s="420"/>
      <c r="BF8" s="420"/>
      <c r="BG8" s="420"/>
      <c r="BH8" s="420"/>
      <c r="BI8" s="420"/>
      <c r="BJ8" s="420"/>
      <c r="BK8" s="420"/>
      <c r="BL8" s="420"/>
      <c r="BM8" s="421"/>
      <c r="BN8" s="385">
        <v>175597</v>
      </c>
      <c r="BO8" s="386"/>
      <c r="BP8" s="386"/>
      <c r="BQ8" s="386"/>
      <c r="BR8" s="386"/>
      <c r="BS8" s="386"/>
      <c r="BT8" s="386"/>
      <c r="BU8" s="387"/>
      <c r="BV8" s="385">
        <v>248988</v>
      </c>
      <c r="BW8" s="386"/>
      <c r="BX8" s="386"/>
      <c r="BY8" s="386"/>
      <c r="BZ8" s="386"/>
      <c r="CA8" s="386"/>
      <c r="CB8" s="386"/>
      <c r="CC8" s="387"/>
      <c r="CD8" s="388" t="s">
        <v>93</v>
      </c>
      <c r="CE8" s="389"/>
      <c r="CF8" s="389"/>
      <c r="CG8" s="389"/>
      <c r="CH8" s="389"/>
      <c r="CI8" s="389"/>
      <c r="CJ8" s="389"/>
      <c r="CK8" s="389"/>
      <c r="CL8" s="389"/>
      <c r="CM8" s="389"/>
      <c r="CN8" s="389"/>
      <c r="CO8" s="389"/>
      <c r="CP8" s="389"/>
      <c r="CQ8" s="389"/>
      <c r="CR8" s="389"/>
      <c r="CS8" s="390"/>
      <c r="CT8" s="425">
        <v>0.33</v>
      </c>
      <c r="CU8" s="426"/>
      <c r="CV8" s="426"/>
      <c r="CW8" s="426"/>
      <c r="CX8" s="426"/>
      <c r="CY8" s="426"/>
      <c r="CZ8" s="426"/>
      <c r="DA8" s="427"/>
      <c r="DB8" s="425">
        <v>0.33</v>
      </c>
      <c r="DC8" s="426"/>
      <c r="DD8" s="426"/>
      <c r="DE8" s="426"/>
      <c r="DF8" s="426"/>
      <c r="DG8" s="426"/>
      <c r="DH8" s="426"/>
      <c r="DI8" s="427"/>
      <c r="DJ8" s="137"/>
      <c r="DK8" s="137"/>
      <c r="DL8" s="137"/>
      <c r="DM8" s="137"/>
      <c r="DN8" s="137"/>
      <c r="DO8" s="137"/>
    </row>
    <row r="9" spans="1:119" ht="18.75" customHeight="1" thickBot="1">
      <c r="A9" s="138"/>
      <c r="B9" s="379" t="s">
        <v>94</v>
      </c>
      <c r="C9" s="380"/>
      <c r="D9" s="380"/>
      <c r="E9" s="380"/>
      <c r="F9" s="380"/>
      <c r="G9" s="380"/>
      <c r="H9" s="380"/>
      <c r="I9" s="380"/>
      <c r="J9" s="380"/>
      <c r="K9" s="428"/>
      <c r="L9" s="429" t="s">
        <v>95</v>
      </c>
      <c r="M9" s="430"/>
      <c r="N9" s="430"/>
      <c r="O9" s="430"/>
      <c r="P9" s="430"/>
      <c r="Q9" s="431"/>
      <c r="R9" s="432">
        <v>23104</v>
      </c>
      <c r="S9" s="433"/>
      <c r="T9" s="433"/>
      <c r="U9" s="433"/>
      <c r="V9" s="434"/>
      <c r="W9" s="342" t="s">
        <v>96</v>
      </c>
      <c r="X9" s="343"/>
      <c r="Y9" s="343"/>
      <c r="Z9" s="343"/>
      <c r="AA9" s="343"/>
      <c r="AB9" s="343"/>
      <c r="AC9" s="343"/>
      <c r="AD9" s="343"/>
      <c r="AE9" s="343"/>
      <c r="AF9" s="343"/>
      <c r="AG9" s="343"/>
      <c r="AH9" s="343"/>
      <c r="AI9" s="343"/>
      <c r="AJ9" s="343"/>
      <c r="AK9" s="343"/>
      <c r="AL9" s="344"/>
      <c r="AM9" s="414" t="s">
        <v>97</v>
      </c>
      <c r="AN9" s="415"/>
      <c r="AO9" s="415"/>
      <c r="AP9" s="415"/>
      <c r="AQ9" s="415"/>
      <c r="AR9" s="415"/>
      <c r="AS9" s="415"/>
      <c r="AT9" s="416"/>
      <c r="AU9" s="417" t="s">
        <v>76</v>
      </c>
      <c r="AV9" s="418"/>
      <c r="AW9" s="418"/>
      <c r="AX9" s="418"/>
      <c r="AY9" s="419" t="s">
        <v>98</v>
      </c>
      <c r="AZ9" s="420"/>
      <c r="BA9" s="420"/>
      <c r="BB9" s="420"/>
      <c r="BC9" s="420"/>
      <c r="BD9" s="420"/>
      <c r="BE9" s="420"/>
      <c r="BF9" s="420"/>
      <c r="BG9" s="420"/>
      <c r="BH9" s="420"/>
      <c r="BI9" s="420"/>
      <c r="BJ9" s="420"/>
      <c r="BK9" s="420"/>
      <c r="BL9" s="420"/>
      <c r="BM9" s="421"/>
      <c r="BN9" s="385">
        <v>-73391</v>
      </c>
      <c r="BO9" s="386"/>
      <c r="BP9" s="386"/>
      <c r="BQ9" s="386"/>
      <c r="BR9" s="386"/>
      <c r="BS9" s="386"/>
      <c r="BT9" s="386"/>
      <c r="BU9" s="387"/>
      <c r="BV9" s="385">
        <v>-71733</v>
      </c>
      <c r="BW9" s="386"/>
      <c r="BX9" s="386"/>
      <c r="BY9" s="386"/>
      <c r="BZ9" s="386"/>
      <c r="CA9" s="386"/>
      <c r="CB9" s="386"/>
      <c r="CC9" s="387"/>
      <c r="CD9" s="388" t="s">
        <v>99</v>
      </c>
      <c r="CE9" s="389"/>
      <c r="CF9" s="389"/>
      <c r="CG9" s="389"/>
      <c r="CH9" s="389"/>
      <c r="CI9" s="389"/>
      <c r="CJ9" s="389"/>
      <c r="CK9" s="389"/>
      <c r="CL9" s="389"/>
      <c r="CM9" s="389"/>
      <c r="CN9" s="389"/>
      <c r="CO9" s="389"/>
      <c r="CP9" s="389"/>
      <c r="CQ9" s="389"/>
      <c r="CR9" s="389"/>
      <c r="CS9" s="390"/>
      <c r="CT9" s="382">
        <v>20</v>
      </c>
      <c r="CU9" s="383"/>
      <c r="CV9" s="383"/>
      <c r="CW9" s="383"/>
      <c r="CX9" s="383"/>
      <c r="CY9" s="383"/>
      <c r="CZ9" s="383"/>
      <c r="DA9" s="384"/>
      <c r="DB9" s="382">
        <v>19.8</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100</v>
      </c>
      <c r="M10" s="415"/>
      <c r="N10" s="415"/>
      <c r="O10" s="415"/>
      <c r="P10" s="415"/>
      <c r="Q10" s="416"/>
      <c r="R10" s="436">
        <v>24304</v>
      </c>
      <c r="S10" s="437"/>
      <c r="T10" s="437"/>
      <c r="U10" s="437"/>
      <c r="V10" s="438"/>
      <c r="W10" s="373"/>
      <c r="X10" s="374"/>
      <c r="Y10" s="374"/>
      <c r="Z10" s="374"/>
      <c r="AA10" s="374"/>
      <c r="AB10" s="374"/>
      <c r="AC10" s="374"/>
      <c r="AD10" s="374"/>
      <c r="AE10" s="374"/>
      <c r="AF10" s="374"/>
      <c r="AG10" s="374"/>
      <c r="AH10" s="374"/>
      <c r="AI10" s="374"/>
      <c r="AJ10" s="374"/>
      <c r="AK10" s="374"/>
      <c r="AL10" s="377"/>
      <c r="AM10" s="414" t="s">
        <v>101</v>
      </c>
      <c r="AN10" s="415"/>
      <c r="AO10" s="415"/>
      <c r="AP10" s="415"/>
      <c r="AQ10" s="415"/>
      <c r="AR10" s="415"/>
      <c r="AS10" s="415"/>
      <c r="AT10" s="416"/>
      <c r="AU10" s="417" t="s">
        <v>102</v>
      </c>
      <c r="AV10" s="418"/>
      <c r="AW10" s="418"/>
      <c r="AX10" s="418"/>
      <c r="AY10" s="419" t="s">
        <v>103</v>
      </c>
      <c r="AZ10" s="420"/>
      <c r="BA10" s="420"/>
      <c r="BB10" s="420"/>
      <c r="BC10" s="420"/>
      <c r="BD10" s="420"/>
      <c r="BE10" s="420"/>
      <c r="BF10" s="420"/>
      <c r="BG10" s="420"/>
      <c r="BH10" s="420"/>
      <c r="BI10" s="420"/>
      <c r="BJ10" s="420"/>
      <c r="BK10" s="420"/>
      <c r="BL10" s="420"/>
      <c r="BM10" s="421"/>
      <c r="BN10" s="385">
        <v>8000</v>
      </c>
      <c r="BO10" s="386"/>
      <c r="BP10" s="386"/>
      <c r="BQ10" s="386"/>
      <c r="BR10" s="386"/>
      <c r="BS10" s="386"/>
      <c r="BT10" s="386"/>
      <c r="BU10" s="387"/>
      <c r="BV10" s="385">
        <v>7614</v>
      </c>
      <c r="BW10" s="386"/>
      <c r="BX10" s="386"/>
      <c r="BY10" s="386"/>
      <c r="BZ10" s="386"/>
      <c r="CA10" s="386"/>
      <c r="CB10" s="386"/>
      <c r="CC10" s="387"/>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105</v>
      </c>
      <c r="M11" s="440"/>
      <c r="N11" s="440"/>
      <c r="O11" s="440"/>
      <c r="P11" s="440"/>
      <c r="Q11" s="441"/>
      <c r="R11" s="442" t="s">
        <v>106</v>
      </c>
      <c r="S11" s="443"/>
      <c r="T11" s="443"/>
      <c r="U11" s="443"/>
      <c r="V11" s="444"/>
      <c r="W11" s="373"/>
      <c r="X11" s="374"/>
      <c r="Y11" s="374"/>
      <c r="Z11" s="374"/>
      <c r="AA11" s="374"/>
      <c r="AB11" s="374"/>
      <c r="AC11" s="374"/>
      <c r="AD11" s="374"/>
      <c r="AE11" s="374"/>
      <c r="AF11" s="374"/>
      <c r="AG11" s="374"/>
      <c r="AH11" s="374"/>
      <c r="AI11" s="374"/>
      <c r="AJ11" s="374"/>
      <c r="AK11" s="374"/>
      <c r="AL11" s="377"/>
      <c r="AM11" s="414" t="s">
        <v>107</v>
      </c>
      <c r="AN11" s="415"/>
      <c r="AO11" s="415"/>
      <c r="AP11" s="415"/>
      <c r="AQ11" s="415"/>
      <c r="AR11" s="415"/>
      <c r="AS11" s="415"/>
      <c r="AT11" s="416"/>
      <c r="AU11" s="417" t="s">
        <v>108</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22428</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t="s">
        <v>119</v>
      </c>
      <c r="BO12" s="386"/>
      <c r="BP12" s="386"/>
      <c r="BQ12" s="386"/>
      <c r="BR12" s="386"/>
      <c r="BS12" s="386"/>
      <c r="BT12" s="386"/>
      <c r="BU12" s="387"/>
      <c r="BV12" s="385" t="s">
        <v>119</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22264</v>
      </c>
      <c r="S13" s="467"/>
      <c r="T13" s="467"/>
      <c r="U13" s="467"/>
      <c r="V13" s="468"/>
      <c r="W13" s="401" t="s">
        <v>122</v>
      </c>
      <c r="X13" s="402"/>
      <c r="Y13" s="402"/>
      <c r="Z13" s="402"/>
      <c r="AA13" s="402"/>
      <c r="AB13" s="392"/>
      <c r="AC13" s="436">
        <v>369</v>
      </c>
      <c r="AD13" s="437"/>
      <c r="AE13" s="437"/>
      <c r="AF13" s="437"/>
      <c r="AG13" s="476"/>
      <c r="AH13" s="436">
        <v>527</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-65391</v>
      </c>
      <c r="BO13" s="386"/>
      <c r="BP13" s="386"/>
      <c r="BQ13" s="386"/>
      <c r="BR13" s="386"/>
      <c r="BS13" s="386"/>
      <c r="BT13" s="386"/>
      <c r="BU13" s="387"/>
      <c r="BV13" s="385">
        <v>-64119</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14.7</v>
      </c>
      <c r="CU13" s="383"/>
      <c r="CV13" s="383"/>
      <c r="CW13" s="383"/>
      <c r="CX13" s="383"/>
      <c r="CY13" s="383"/>
      <c r="CZ13" s="383"/>
      <c r="DA13" s="384"/>
      <c r="DB13" s="382">
        <v>14.8</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22719</v>
      </c>
      <c r="S14" s="467"/>
      <c r="T14" s="467"/>
      <c r="U14" s="467"/>
      <c r="V14" s="468"/>
      <c r="W14" s="375"/>
      <c r="X14" s="376"/>
      <c r="Y14" s="376"/>
      <c r="Z14" s="376"/>
      <c r="AA14" s="376"/>
      <c r="AB14" s="365"/>
      <c r="AC14" s="469">
        <v>3.5</v>
      </c>
      <c r="AD14" s="470"/>
      <c r="AE14" s="470"/>
      <c r="AF14" s="470"/>
      <c r="AG14" s="471"/>
      <c r="AH14" s="469">
        <v>4.4000000000000004</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33</v>
      </c>
      <c r="CU14" s="481"/>
      <c r="CV14" s="481"/>
      <c r="CW14" s="481"/>
      <c r="CX14" s="481"/>
      <c r="CY14" s="481"/>
      <c r="CZ14" s="481"/>
      <c r="DA14" s="482"/>
      <c r="DB14" s="480">
        <v>41.9</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22564</v>
      </c>
      <c r="S15" s="467"/>
      <c r="T15" s="467"/>
      <c r="U15" s="467"/>
      <c r="V15" s="468"/>
      <c r="W15" s="401" t="s">
        <v>129</v>
      </c>
      <c r="X15" s="402"/>
      <c r="Y15" s="402"/>
      <c r="Z15" s="402"/>
      <c r="AA15" s="402"/>
      <c r="AB15" s="392"/>
      <c r="AC15" s="436">
        <v>4785</v>
      </c>
      <c r="AD15" s="437"/>
      <c r="AE15" s="437"/>
      <c r="AF15" s="437"/>
      <c r="AG15" s="476"/>
      <c r="AH15" s="436">
        <v>5518</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1919328</v>
      </c>
      <c r="BO15" s="349"/>
      <c r="BP15" s="349"/>
      <c r="BQ15" s="349"/>
      <c r="BR15" s="349"/>
      <c r="BS15" s="349"/>
      <c r="BT15" s="349"/>
      <c r="BU15" s="350"/>
      <c r="BV15" s="348">
        <v>1915338</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44.8</v>
      </c>
      <c r="AD16" s="470"/>
      <c r="AE16" s="470"/>
      <c r="AF16" s="470"/>
      <c r="AG16" s="471"/>
      <c r="AH16" s="469">
        <v>46</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5829158</v>
      </c>
      <c r="BO16" s="386"/>
      <c r="BP16" s="386"/>
      <c r="BQ16" s="386"/>
      <c r="BR16" s="386"/>
      <c r="BS16" s="386"/>
      <c r="BT16" s="386"/>
      <c r="BU16" s="387"/>
      <c r="BV16" s="385">
        <v>5741744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5521</v>
      </c>
      <c r="AD17" s="437"/>
      <c r="AE17" s="437"/>
      <c r="AF17" s="437"/>
      <c r="AG17" s="476"/>
      <c r="AH17" s="436">
        <v>5824</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2422155</v>
      </c>
      <c r="BO17" s="386"/>
      <c r="BP17" s="386"/>
      <c r="BQ17" s="386"/>
      <c r="BR17" s="386"/>
      <c r="BS17" s="386"/>
      <c r="BT17" s="386"/>
      <c r="BU17" s="387"/>
      <c r="BV17" s="385">
        <v>2438271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138</v>
      </c>
      <c r="C18" s="428"/>
      <c r="D18" s="428"/>
      <c r="E18" s="497"/>
      <c r="F18" s="497"/>
      <c r="G18" s="497"/>
      <c r="H18" s="497"/>
      <c r="I18" s="497"/>
      <c r="J18" s="497"/>
      <c r="K18" s="497"/>
      <c r="L18" s="498">
        <v>185.19</v>
      </c>
      <c r="M18" s="498"/>
      <c r="N18" s="498"/>
      <c r="O18" s="498"/>
      <c r="P18" s="498"/>
      <c r="Q18" s="498"/>
      <c r="R18" s="499"/>
      <c r="S18" s="499"/>
      <c r="T18" s="499"/>
      <c r="U18" s="499"/>
      <c r="V18" s="500"/>
      <c r="W18" s="403"/>
      <c r="X18" s="404"/>
      <c r="Y18" s="404"/>
      <c r="Z18" s="404"/>
      <c r="AA18" s="404"/>
      <c r="AB18" s="395"/>
      <c r="AC18" s="501">
        <v>51.7</v>
      </c>
      <c r="AD18" s="502"/>
      <c r="AE18" s="502"/>
      <c r="AF18" s="502"/>
      <c r="AG18" s="503"/>
      <c r="AH18" s="501">
        <v>48.5</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7276607</v>
      </c>
      <c r="BO18" s="386"/>
      <c r="BP18" s="386"/>
      <c r="BQ18" s="386"/>
      <c r="BR18" s="386"/>
      <c r="BS18" s="386"/>
      <c r="BT18" s="386"/>
      <c r="BU18" s="387"/>
      <c r="BV18" s="385">
        <v>7254227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140</v>
      </c>
      <c r="C19" s="428"/>
      <c r="D19" s="428"/>
      <c r="E19" s="497"/>
      <c r="F19" s="497"/>
      <c r="G19" s="497"/>
      <c r="H19" s="497"/>
      <c r="I19" s="497"/>
      <c r="J19" s="497"/>
      <c r="K19" s="497"/>
      <c r="L19" s="505">
        <v>125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8810753</v>
      </c>
      <c r="BO19" s="386"/>
      <c r="BP19" s="386"/>
      <c r="BQ19" s="386"/>
      <c r="BR19" s="386"/>
      <c r="BS19" s="386"/>
      <c r="BT19" s="386"/>
      <c r="BU19" s="387"/>
      <c r="BV19" s="385">
        <v>9000589</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142</v>
      </c>
      <c r="C20" s="428"/>
      <c r="D20" s="428"/>
      <c r="E20" s="497"/>
      <c r="F20" s="497"/>
      <c r="G20" s="497"/>
      <c r="H20" s="497"/>
      <c r="I20" s="497"/>
      <c r="J20" s="497"/>
      <c r="K20" s="497"/>
      <c r="L20" s="505">
        <v>6709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3" t="s">
        <v>148</v>
      </c>
      <c r="AI22" s="402"/>
      <c r="AJ22" s="402"/>
      <c r="AK22" s="402"/>
      <c r="AL22" s="392"/>
      <c r="AM22" s="543" t="s">
        <v>149</v>
      </c>
      <c r="AN22" s="544"/>
      <c r="AO22" s="544"/>
      <c r="AP22" s="544"/>
      <c r="AQ22" s="544"/>
      <c r="AR22" s="545"/>
      <c r="AS22" s="524" t="s">
        <v>146</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150</v>
      </c>
      <c r="AZ23" s="346"/>
      <c r="BA23" s="346"/>
      <c r="BB23" s="346"/>
      <c r="BC23" s="346"/>
      <c r="BD23" s="346"/>
      <c r="BE23" s="346"/>
      <c r="BF23" s="346"/>
      <c r="BG23" s="346"/>
      <c r="BH23" s="346"/>
      <c r="BI23" s="346"/>
      <c r="BJ23" s="346"/>
      <c r="BK23" s="346"/>
      <c r="BL23" s="346"/>
      <c r="BM23" s="347"/>
      <c r="BN23" s="385">
        <v>16011793</v>
      </c>
      <c r="BO23" s="386"/>
      <c r="BP23" s="386"/>
      <c r="BQ23" s="386"/>
      <c r="BR23" s="386"/>
      <c r="BS23" s="386"/>
      <c r="BT23" s="386"/>
      <c r="BU23" s="387"/>
      <c r="BV23" s="385">
        <v>16905790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151</v>
      </c>
      <c r="F24" s="415"/>
      <c r="G24" s="415"/>
      <c r="H24" s="415"/>
      <c r="I24" s="415"/>
      <c r="J24" s="415"/>
      <c r="K24" s="416"/>
      <c r="L24" s="436">
        <v>1</v>
      </c>
      <c r="M24" s="437"/>
      <c r="N24" s="437"/>
      <c r="O24" s="437"/>
      <c r="P24" s="476"/>
      <c r="Q24" s="436">
        <v>8070</v>
      </c>
      <c r="R24" s="437"/>
      <c r="S24" s="437"/>
      <c r="T24" s="437"/>
      <c r="U24" s="437"/>
      <c r="V24" s="476"/>
      <c r="W24" s="531"/>
      <c r="X24" s="519"/>
      <c r="Y24" s="520"/>
      <c r="Z24" s="435" t="s">
        <v>152</v>
      </c>
      <c r="AA24" s="415"/>
      <c r="AB24" s="415"/>
      <c r="AC24" s="415"/>
      <c r="AD24" s="415"/>
      <c r="AE24" s="415"/>
      <c r="AF24" s="415"/>
      <c r="AG24" s="416"/>
      <c r="AH24" s="436">
        <v>200</v>
      </c>
      <c r="AI24" s="437"/>
      <c r="AJ24" s="437"/>
      <c r="AK24" s="437"/>
      <c r="AL24" s="476"/>
      <c r="AM24" s="436">
        <v>681800</v>
      </c>
      <c r="AN24" s="437"/>
      <c r="AO24" s="437"/>
      <c r="AP24" s="437"/>
      <c r="AQ24" s="437"/>
      <c r="AR24" s="476"/>
      <c r="AS24" s="436">
        <v>3409</v>
      </c>
      <c r="AT24" s="437"/>
      <c r="AU24" s="437"/>
      <c r="AV24" s="437"/>
      <c r="AW24" s="437"/>
      <c r="AX24" s="438"/>
      <c r="AY24" s="551" t="s">
        <v>153</v>
      </c>
      <c r="AZ24" s="552"/>
      <c r="BA24" s="552"/>
      <c r="BB24" s="552"/>
      <c r="BC24" s="552"/>
      <c r="BD24" s="552"/>
      <c r="BE24" s="552"/>
      <c r="BF24" s="552"/>
      <c r="BG24" s="552"/>
      <c r="BH24" s="552"/>
      <c r="BI24" s="552"/>
      <c r="BJ24" s="552"/>
      <c r="BK24" s="552"/>
      <c r="BL24" s="552"/>
      <c r="BM24" s="553"/>
      <c r="BN24" s="385">
        <v>11676043</v>
      </c>
      <c r="BO24" s="386"/>
      <c r="BP24" s="386"/>
      <c r="BQ24" s="386"/>
      <c r="BR24" s="386"/>
      <c r="BS24" s="386"/>
      <c r="BT24" s="386"/>
      <c r="BU24" s="387"/>
      <c r="BV24" s="385">
        <v>11818387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154</v>
      </c>
      <c r="F25" s="415"/>
      <c r="G25" s="415"/>
      <c r="H25" s="415"/>
      <c r="I25" s="415"/>
      <c r="J25" s="415"/>
      <c r="K25" s="416"/>
      <c r="L25" s="436">
        <v>1</v>
      </c>
      <c r="M25" s="437"/>
      <c r="N25" s="437"/>
      <c r="O25" s="437"/>
      <c r="P25" s="476"/>
      <c r="Q25" s="436">
        <v>6480</v>
      </c>
      <c r="R25" s="437"/>
      <c r="S25" s="437"/>
      <c r="T25" s="437"/>
      <c r="U25" s="437"/>
      <c r="V25" s="476"/>
      <c r="W25" s="531"/>
      <c r="X25" s="519"/>
      <c r="Y25" s="520"/>
      <c r="Z25" s="435" t="s">
        <v>155</v>
      </c>
      <c r="AA25" s="415"/>
      <c r="AB25" s="415"/>
      <c r="AC25" s="415"/>
      <c r="AD25" s="415"/>
      <c r="AE25" s="415"/>
      <c r="AF25" s="415"/>
      <c r="AG25" s="416"/>
      <c r="AH25" s="436" t="s">
        <v>119</v>
      </c>
      <c r="AI25" s="437"/>
      <c r="AJ25" s="437"/>
      <c r="AK25" s="437"/>
      <c r="AL25" s="476"/>
      <c r="AM25" s="436" t="s">
        <v>119</v>
      </c>
      <c r="AN25" s="437"/>
      <c r="AO25" s="437"/>
      <c r="AP25" s="437"/>
      <c r="AQ25" s="437"/>
      <c r="AR25" s="476"/>
      <c r="AS25" s="436" t="s">
        <v>119</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t="s">
        <v>119</v>
      </c>
      <c r="BO25" s="349"/>
      <c r="BP25" s="349"/>
      <c r="BQ25" s="349"/>
      <c r="BR25" s="349"/>
      <c r="BS25" s="349"/>
      <c r="BT25" s="349"/>
      <c r="BU25" s="350"/>
      <c r="BV25" s="348" t="s">
        <v>119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157</v>
      </c>
      <c r="F26" s="415"/>
      <c r="G26" s="415"/>
      <c r="H26" s="415"/>
      <c r="I26" s="415"/>
      <c r="J26" s="415"/>
      <c r="K26" s="416"/>
      <c r="L26" s="436">
        <v>1</v>
      </c>
      <c r="M26" s="437"/>
      <c r="N26" s="437"/>
      <c r="O26" s="437"/>
      <c r="P26" s="476"/>
      <c r="Q26" s="436">
        <v>5980</v>
      </c>
      <c r="R26" s="437"/>
      <c r="S26" s="437"/>
      <c r="T26" s="437"/>
      <c r="U26" s="437"/>
      <c r="V26" s="476"/>
      <c r="W26" s="531"/>
      <c r="X26" s="519"/>
      <c r="Y26" s="520"/>
      <c r="Z26" s="435" t="s">
        <v>158</v>
      </c>
      <c r="AA26" s="541"/>
      <c r="AB26" s="541"/>
      <c r="AC26" s="541"/>
      <c r="AD26" s="541"/>
      <c r="AE26" s="541"/>
      <c r="AF26" s="541"/>
      <c r="AG26" s="542"/>
      <c r="AH26" s="436">
        <v>3</v>
      </c>
      <c r="AI26" s="437"/>
      <c r="AJ26" s="437"/>
      <c r="AK26" s="437"/>
      <c r="AL26" s="476"/>
      <c r="AM26" s="436">
        <v>9195</v>
      </c>
      <c r="AN26" s="437"/>
      <c r="AO26" s="437"/>
      <c r="AP26" s="437"/>
      <c r="AQ26" s="437"/>
      <c r="AR26" s="476"/>
      <c r="AS26" s="436">
        <v>3065</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160</v>
      </c>
      <c r="F27" s="415"/>
      <c r="G27" s="415"/>
      <c r="H27" s="415"/>
      <c r="I27" s="415"/>
      <c r="J27" s="415"/>
      <c r="K27" s="416"/>
      <c r="L27" s="436">
        <v>1</v>
      </c>
      <c r="M27" s="437"/>
      <c r="N27" s="437"/>
      <c r="O27" s="437"/>
      <c r="P27" s="476"/>
      <c r="Q27" s="436">
        <v>3300</v>
      </c>
      <c r="R27" s="437"/>
      <c r="S27" s="437"/>
      <c r="T27" s="437"/>
      <c r="U27" s="437"/>
      <c r="V27" s="476"/>
      <c r="W27" s="531"/>
      <c r="X27" s="519"/>
      <c r="Y27" s="520"/>
      <c r="Z27" s="435" t="s">
        <v>161</v>
      </c>
      <c r="AA27" s="415"/>
      <c r="AB27" s="415"/>
      <c r="AC27" s="415"/>
      <c r="AD27" s="415"/>
      <c r="AE27" s="415"/>
      <c r="AF27" s="415"/>
      <c r="AG27" s="416"/>
      <c r="AH27" s="436">
        <v>9</v>
      </c>
      <c r="AI27" s="437"/>
      <c r="AJ27" s="437"/>
      <c r="AK27" s="437"/>
      <c r="AL27" s="476"/>
      <c r="AM27" s="436">
        <v>31491</v>
      </c>
      <c r="AN27" s="437"/>
      <c r="AO27" s="437"/>
      <c r="AP27" s="437"/>
      <c r="AQ27" s="437"/>
      <c r="AR27" s="476"/>
      <c r="AS27" s="436">
        <v>3499</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4">
        <v>112027</v>
      </c>
      <c r="BO27" s="555"/>
      <c r="BP27" s="555"/>
      <c r="BQ27" s="555"/>
      <c r="BR27" s="555"/>
      <c r="BS27" s="555"/>
      <c r="BT27" s="555"/>
      <c r="BU27" s="556"/>
      <c r="BV27" s="554">
        <v>111967</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163</v>
      </c>
      <c r="F28" s="415"/>
      <c r="G28" s="415"/>
      <c r="H28" s="415"/>
      <c r="I28" s="415"/>
      <c r="J28" s="415"/>
      <c r="K28" s="416"/>
      <c r="L28" s="436">
        <v>1</v>
      </c>
      <c r="M28" s="437"/>
      <c r="N28" s="437"/>
      <c r="O28" s="437"/>
      <c r="P28" s="476"/>
      <c r="Q28" s="436">
        <v>2400</v>
      </c>
      <c r="R28" s="437"/>
      <c r="S28" s="437"/>
      <c r="T28" s="437"/>
      <c r="U28" s="437"/>
      <c r="V28" s="476"/>
      <c r="W28" s="531"/>
      <c r="X28" s="519"/>
      <c r="Y28" s="520"/>
      <c r="Z28" s="435" t="s">
        <v>164</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7" t="s">
        <v>165</v>
      </c>
      <c r="AZ28" s="558"/>
      <c r="BA28" s="558"/>
      <c r="BB28" s="559"/>
      <c r="BC28" s="345" t="s">
        <v>166</v>
      </c>
      <c r="BD28" s="346"/>
      <c r="BE28" s="346"/>
      <c r="BF28" s="346"/>
      <c r="BG28" s="346"/>
      <c r="BH28" s="346"/>
      <c r="BI28" s="346"/>
      <c r="BJ28" s="346"/>
      <c r="BK28" s="346"/>
      <c r="BL28" s="346"/>
      <c r="BM28" s="347"/>
      <c r="BN28" s="348">
        <v>3221256</v>
      </c>
      <c r="BO28" s="349"/>
      <c r="BP28" s="349"/>
      <c r="BQ28" s="349"/>
      <c r="BR28" s="349"/>
      <c r="BS28" s="349"/>
      <c r="BT28" s="349"/>
      <c r="BU28" s="350"/>
      <c r="BV28" s="348">
        <v>3083256</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167</v>
      </c>
      <c r="F29" s="415"/>
      <c r="G29" s="415"/>
      <c r="H29" s="415"/>
      <c r="I29" s="415"/>
      <c r="J29" s="415"/>
      <c r="K29" s="416"/>
      <c r="L29" s="436">
        <v>12</v>
      </c>
      <c r="M29" s="437"/>
      <c r="N29" s="437"/>
      <c r="O29" s="437"/>
      <c r="P29" s="476"/>
      <c r="Q29" s="436">
        <v>2150</v>
      </c>
      <c r="R29" s="437"/>
      <c r="S29" s="437"/>
      <c r="T29" s="437"/>
      <c r="U29" s="437"/>
      <c r="V29" s="476"/>
      <c r="W29" s="532"/>
      <c r="X29" s="533"/>
      <c r="Y29" s="534"/>
      <c r="Z29" s="435" t="s">
        <v>168</v>
      </c>
      <c r="AA29" s="415"/>
      <c r="AB29" s="415"/>
      <c r="AC29" s="415"/>
      <c r="AD29" s="415"/>
      <c r="AE29" s="415"/>
      <c r="AF29" s="415"/>
      <c r="AG29" s="416"/>
      <c r="AH29" s="436">
        <v>209</v>
      </c>
      <c r="AI29" s="437"/>
      <c r="AJ29" s="437"/>
      <c r="AK29" s="437"/>
      <c r="AL29" s="476"/>
      <c r="AM29" s="436">
        <v>713291</v>
      </c>
      <c r="AN29" s="437"/>
      <c r="AO29" s="437"/>
      <c r="AP29" s="437"/>
      <c r="AQ29" s="437"/>
      <c r="AR29" s="476"/>
      <c r="AS29" s="436">
        <v>3413</v>
      </c>
      <c r="AT29" s="437"/>
      <c r="AU29" s="437"/>
      <c r="AV29" s="437"/>
      <c r="AW29" s="437"/>
      <c r="AX29" s="438"/>
      <c r="AY29" s="560"/>
      <c r="AZ29" s="561"/>
      <c r="BA29" s="561"/>
      <c r="BB29" s="562"/>
      <c r="BC29" s="419" t="s">
        <v>169</v>
      </c>
      <c r="BD29" s="420"/>
      <c r="BE29" s="420"/>
      <c r="BF29" s="420"/>
      <c r="BG29" s="420"/>
      <c r="BH29" s="420"/>
      <c r="BI29" s="420"/>
      <c r="BJ29" s="420"/>
      <c r="BK29" s="420"/>
      <c r="BL29" s="420"/>
      <c r="BM29" s="421"/>
      <c r="BN29" s="385">
        <v>301211</v>
      </c>
      <c r="BO29" s="386"/>
      <c r="BP29" s="386"/>
      <c r="BQ29" s="386"/>
      <c r="BR29" s="386"/>
      <c r="BS29" s="386"/>
      <c r="BT29" s="386"/>
      <c r="BU29" s="387"/>
      <c r="BV29" s="385">
        <v>300542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170</v>
      </c>
      <c r="X30" s="539"/>
      <c r="Y30" s="539"/>
      <c r="Z30" s="539"/>
      <c r="AA30" s="539"/>
      <c r="AB30" s="539"/>
      <c r="AC30" s="539"/>
      <c r="AD30" s="539"/>
      <c r="AE30" s="539"/>
      <c r="AF30" s="539"/>
      <c r="AG30" s="540"/>
      <c r="AH30" s="501">
        <v>98.2</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171</v>
      </c>
      <c r="BD30" s="552"/>
      <c r="BE30" s="552"/>
      <c r="BF30" s="552"/>
      <c r="BG30" s="552"/>
      <c r="BH30" s="552"/>
      <c r="BI30" s="552"/>
      <c r="BJ30" s="552"/>
      <c r="BK30" s="552"/>
      <c r="BL30" s="552"/>
      <c r="BM30" s="553"/>
      <c r="BN30" s="554">
        <v>3286936</v>
      </c>
      <c r="BO30" s="555"/>
      <c r="BP30" s="555"/>
      <c r="BQ30" s="555"/>
      <c r="BR30" s="555"/>
      <c r="BS30" s="555"/>
      <c r="BT30" s="555"/>
      <c r="BU30" s="556"/>
      <c r="BV30" s="554">
        <v>3303454</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4</v>
      </c>
      <c r="V34" s="566"/>
      <c r="W34" s="567" t="str">
        <f>IF('各会計、関係団体の財政状況及び健全化判断比率'!B28="","",'各会計、関係団体の財政状況及び健全化判断比率'!B28)</f>
        <v>国民健康保険特別会計（事業勘定）</v>
      </c>
      <c r="X34" s="567"/>
      <c r="Y34" s="567"/>
      <c r="Z34" s="567"/>
      <c r="AA34" s="567"/>
      <c r="AB34" s="567"/>
      <c r="AC34" s="567"/>
      <c r="AD34" s="567"/>
      <c r="AE34" s="567"/>
      <c r="AF34" s="567"/>
      <c r="AG34" s="567"/>
      <c r="AH34" s="567"/>
      <c r="AI34" s="567"/>
      <c r="AJ34" s="567"/>
      <c r="AK34" s="567"/>
      <c r="AL34" s="165"/>
      <c r="AM34" s="566">
        <f>IF(AO34="","",MAX(C34:D43,U34:V43)+1)</f>
        <v>8</v>
      </c>
      <c r="AN34" s="566"/>
      <c r="AO34" s="567" t="str">
        <f>IF('各会計、関係団体の財政状況及び健全化判断比率'!B32="","",'各会計、関係団体の財政状況及び健全化判断比率'!B32)</f>
        <v>水道事業特別会計</v>
      </c>
      <c r="AP34" s="567"/>
      <c r="AQ34" s="567"/>
      <c r="AR34" s="567"/>
      <c r="AS34" s="567"/>
      <c r="AT34" s="567"/>
      <c r="AU34" s="567"/>
      <c r="AV34" s="567"/>
      <c r="AW34" s="567"/>
      <c r="AX34" s="567"/>
      <c r="AY34" s="567"/>
      <c r="AZ34" s="567"/>
      <c r="BA34" s="567"/>
      <c r="BB34" s="567"/>
      <c r="BC34" s="567"/>
      <c r="BD34" s="165"/>
      <c r="BE34" s="566">
        <f>IF(BG34="","",MAX(C34:D43,U34:V43,AM34:AN43)+1)</f>
        <v>9</v>
      </c>
      <c r="BF34" s="566"/>
      <c r="BG34" s="567" t="str">
        <f>IF('各会計、関係団体の財政状況及び健全化判断比率'!B33="","",'各会計、関係団体の財政状況及び健全化判断比率'!B33)</f>
        <v>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11</v>
      </c>
      <c r="BX34" s="566"/>
      <c r="BY34" s="567" t="str">
        <f>IF('各会計、関係団体の財政状況及び健全化判断比率'!B68="","",'各会計、関係団体の財政状況及び健全化判断比率'!B68)</f>
        <v>西脇多可行政事務組合</v>
      </c>
      <c r="BZ34" s="567"/>
      <c r="CA34" s="567"/>
      <c r="CB34" s="567"/>
      <c r="CC34" s="567"/>
      <c r="CD34" s="567"/>
      <c r="CE34" s="567"/>
      <c r="CF34" s="567"/>
      <c r="CG34" s="567"/>
      <c r="CH34" s="567"/>
      <c r="CI34" s="567"/>
      <c r="CJ34" s="567"/>
      <c r="CK34" s="567"/>
      <c r="CL34" s="567"/>
      <c r="CM34" s="567"/>
      <c r="CN34" s="165"/>
      <c r="CO34" s="566" t="str">
        <f>IF(CQ34="","",MAX(C34:D43,U34:V43,AM34:AN43,BE34:BF43,BW34:BX43)+1)</f>
        <v/>
      </c>
      <c r="CP34" s="566"/>
      <c r="CQ34" s="567" t="str">
        <f>IF('各会計、関係団体の財政状況及び健全化判断比率'!BS7="","",'各会計、関係団体の財政状況及び健全化判断比率'!BS7)</f>
        <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学校給食事業特別会計</v>
      </c>
      <c r="F35" s="567"/>
      <c r="G35" s="567"/>
      <c r="H35" s="567"/>
      <c r="I35" s="567"/>
      <c r="J35" s="567"/>
      <c r="K35" s="567"/>
      <c r="L35" s="567"/>
      <c r="M35" s="567"/>
      <c r="N35" s="567"/>
      <c r="O35" s="567"/>
      <c r="P35" s="567"/>
      <c r="Q35" s="567"/>
      <c r="R35" s="567"/>
      <c r="S35" s="567"/>
      <c r="T35" s="165"/>
      <c r="U35" s="566">
        <f>IF(W35="","",U34+1)</f>
        <v>5</v>
      </c>
      <c r="V35" s="566"/>
      <c r="W35" s="567" t="str">
        <f>IF('各会計、関係団体の財政状況及び健全化判断比率'!B29="","",'各会計、関係団体の財政状況及び健全化判断比率'!B29)</f>
        <v>国民健康保険特別会計（直診勘定）</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10</v>
      </c>
      <c r="BF35" s="566"/>
      <c r="BG35" s="567" t="str">
        <f>IF('各会計、関係団体の財政状況及び健全化判断比率'!B34="","",'各会計、関係団体の財政状況及び健全化判断比率'!B34)</f>
        <v>宅地造成事業特別会計</v>
      </c>
      <c r="BH35" s="567"/>
      <c r="BI35" s="567"/>
      <c r="BJ35" s="567"/>
      <c r="BK35" s="567"/>
      <c r="BL35" s="567"/>
      <c r="BM35" s="567"/>
      <c r="BN35" s="567"/>
      <c r="BO35" s="567"/>
      <c r="BP35" s="567"/>
      <c r="BQ35" s="567"/>
      <c r="BR35" s="567"/>
      <c r="BS35" s="567"/>
      <c r="BT35" s="567"/>
      <c r="BU35" s="567"/>
      <c r="BV35" s="165"/>
      <c r="BW35" s="566">
        <f t="shared" ref="BW35:BW43" si="2">IF(BY35="","",BW34+1)</f>
        <v>12</v>
      </c>
      <c r="BX35" s="566"/>
      <c r="BY35" s="567" t="str">
        <f>IF('各会計、関係団体の財政状況及び健全化判断比率'!B69="","",'各会計、関係団体の財政状況及び健全化判断比率'!B69)</f>
        <v>北播磨清掃事務組合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f>IF(E36="","",C35+1)</f>
        <v>3</v>
      </c>
      <c r="D36" s="566"/>
      <c r="E36" s="567" t="str">
        <f>IF('各会計、関係団体の財政状況及び健全化判断比率'!B9="","",'各会計、関係団体の財政状況及び健全化判断比率'!B9)</f>
        <v>診療所事業特別会計</v>
      </c>
      <c r="F36" s="567"/>
      <c r="G36" s="567"/>
      <c r="H36" s="567"/>
      <c r="I36" s="567"/>
      <c r="J36" s="567"/>
      <c r="K36" s="567"/>
      <c r="L36" s="567"/>
      <c r="M36" s="567"/>
      <c r="N36" s="567"/>
      <c r="O36" s="567"/>
      <c r="P36" s="567"/>
      <c r="Q36" s="567"/>
      <c r="R36" s="567"/>
      <c r="S36" s="567"/>
      <c r="T36" s="165"/>
      <c r="U36" s="566">
        <f t="shared" ref="U36:U43" si="4">IF(W36="","",U35+1)</f>
        <v>6</v>
      </c>
      <c r="V36" s="566"/>
      <c r="W36" s="567" t="str">
        <f>IF('各会計、関係団体の財政状況及び健全化判断比率'!B30="","",'各会計、関係団体の財政状況及び健全化判断比率'!B30)</f>
        <v>介護保険特別会計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13</v>
      </c>
      <c r="BX36" s="566"/>
      <c r="BY36" s="567" t="str">
        <f>IF('各会計、関係団体の財政状況及び健全化判断比率'!B70="","",'各会計、関係団体の財政状況及び健全化判断比率'!B70)</f>
        <v>兵庫県市町村職員退職手当組合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7</v>
      </c>
      <c r="V37" s="566"/>
      <c r="W37" s="567" t="str">
        <f>IF('各会計、関係団体の財政状況及び健全化判断比率'!B31="","",'各会計、関係団体の財政状況及び健全化判断比率'!B31)</f>
        <v>後期高齢者医療特別会計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14</v>
      </c>
      <c r="BX37" s="566"/>
      <c r="BY37" s="567" t="str">
        <f>IF('各会計、関係団体の財政状況及び健全化判断比率'!B71="","",'各会計、関係団体の財政状況及び健全化判断比率'!B71)</f>
        <v>兵庫県市町交通災害共済組合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15</v>
      </c>
      <c r="BX38" s="566"/>
      <c r="BY38" s="567" t="str">
        <f>IF('各会計、関係団体の財政状況及び健全化判断比率'!B72="","",'各会計、関係団体の財政状況及び健全化判断比率'!B72)</f>
        <v>兵庫県町議会議員公務災害補償組合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16</v>
      </c>
      <c r="BX39" s="566"/>
      <c r="BY39" s="567" t="str">
        <f>IF('各会計、関係団体の財政状況及び健全化判断比率'!B73="","",'各会計、関係団体の財政状況及び健全化判断比率'!B73)</f>
        <v>丹波少年自然の家事務組合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17</v>
      </c>
      <c r="BX40" s="566"/>
      <c r="BY40" s="567" t="str">
        <f>IF('各会計、関係団体の財政状況及び健全化判断比率'!B74="","",'各会計、関係団体の財政状況及び健全化判断比率'!B74)</f>
        <v>兵庫県後期高齢者医療広域連合（一般会計）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18</v>
      </c>
      <c r="BX41" s="566"/>
      <c r="BY41" s="567" t="str">
        <f>IF('各会計、関係団体の財政状況及び健全化判断比率'!B75="","",'各会計、関係団体の財政状況及び健全化判断比率'!B75)</f>
        <v>兵庫県後期高齢者医療広域連合（特別会計）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19</v>
      </c>
      <c r="BX42" s="566"/>
      <c r="BY42" s="567" t="str">
        <f>IF('各会計、関係団体の財政状況及び健全化判断比率'!B76="","",'各会計、関係団体の財政状況及び健全化判断比率'!B76)</f>
        <v>播磨内陸医務事業組合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20</v>
      </c>
      <c r="BX43" s="566"/>
      <c r="BY43" s="567" t="str">
        <f>IF('各会計、関係団体の財政状況及び健全化判断比率'!B77="","",'各会計、関係団体の財政状況及び健全化判断比率'!B77)</f>
        <v>北播磨こども発達支援センター事務組合わかあゆ園</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60" zoomScaleNormal="6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526</v>
      </c>
      <c r="J40" s="79" t="s">
        <v>527</v>
      </c>
      <c r="K40" s="79" t="s">
        <v>528</v>
      </c>
      <c r="L40" s="79" t="s">
        <v>529</v>
      </c>
      <c r="M40" s="80" t="s">
        <v>530</v>
      </c>
    </row>
    <row r="41" spans="2:13" ht="27.75" customHeight="1">
      <c r="B41" s="1169" t="s">
        <v>23</v>
      </c>
      <c r="C41" s="1170"/>
      <c r="D41" s="81"/>
      <c r="E41" s="1175" t="s">
        <v>24</v>
      </c>
      <c r="F41" s="1175"/>
      <c r="G41" s="1175"/>
      <c r="H41" s="1176"/>
      <c r="I41" s="82">
        <v>17702</v>
      </c>
      <c r="J41" s="83">
        <v>17092</v>
      </c>
      <c r="K41" s="83">
        <v>17147</v>
      </c>
      <c r="L41" s="83">
        <v>16906</v>
      </c>
      <c r="M41" s="84">
        <v>16012</v>
      </c>
    </row>
    <row r="42" spans="2:13" ht="27.75" customHeight="1">
      <c r="B42" s="1171"/>
      <c r="C42" s="1172"/>
      <c r="D42" s="85"/>
      <c r="E42" s="1177" t="s">
        <v>25</v>
      </c>
      <c r="F42" s="1177"/>
      <c r="G42" s="1177"/>
      <c r="H42" s="1178"/>
      <c r="I42" s="86">
        <v>22</v>
      </c>
      <c r="J42" s="87">
        <v>14</v>
      </c>
      <c r="K42" s="87">
        <v>8</v>
      </c>
      <c r="L42" s="87">
        <v>4</v>
      </c>
      <c r="M42" s="88">
        <v>0</v>
      </c>
    </row>
    <row r="43" spans="2:13" ht="27.75" customHeight="1">
      <c r="B43" s="1171"/>
      <c r="C43" s="1172"/>
      <c r="D43" s="85"/>
      <c r="E43" s="1177" t="s">
        <v>26</v>
      </c>
      <c r="F43" s="1177"/>
      <c r="G43" s="1177"/>
      <c r="H43" s="1178"/>
      <c r="I43" s="86">
        <v>6676</v>
      </c>
      <c r="J43" s="87">
        <v>6464</v>
      </c>
      <c r="K43" s="87">
        <v>6689</v>
      </c>
      <c r="L43" s="87">
        <v>7082</v>
      </c>
      <c r="M43" s="88">
        <v>7319</v>
      </c>
    </row>
    <row r="44" spans="2:13" ht="27.75" customHeight="1">
      <c r="B44" s="1171"/>
      <c r="C44" s="1172"/>
      <c r="D44" s="85"/>
      <c r="E44" s="1177" t="s">
        <v>27</v>
      </c>
      <c r="F44" s="1177"/>
      <c r="G44" s="1177"/>
      <c r="H44" s="1178"/>
      <c r="I44" s="86">
        <v>962</v>
      </c>
      <c r="J44" s="87">
        <v>874</v>
      </c>
      <c r="K44" s="87">
        <v>772</v>
      </c>
      <c r="L44" s="87">
        <v>725</v>
      </c>
      <c r="M44" s="88">
        <v>630</v>
      </c>
    </row>
    <row r="45" spans="2:13" ht="27.75" customHeight="1">
      <c r="B45" s="1171"/>
      <c r="C45" s="1172"/>
      <c r="D45" s="85"/>
      <c r="E45" s="1177" t="s">
        <v>28</v>
      </c>
      <c r="F45" s="1177"/>
      <c r="G45" s="1177"/>
      <c r="H45" s="1178"/>
      <c r="I45" s="86">
        <v>2197</v>
      </c>
      <c r="J45" s="87">
        <v>2221</v>
      </c>
      <c r="K45" s="87">
        <v>2089</v>
      </c>
      <c r="L45" s="87">
        <v>2173</v>
      </c>
      <c r="M45" s="88">
        <v>1991</v>
      </c>
    </row>
    <row r="46" spans="2:13" ht="27.75" customHeight="1">
      <c r="B46" s="1171"/>
      <c r="C46" s="1172"/>
      <c r="D46" s="85"/>
      <c r="E46" s="1177" t="s">
        <v>29</v>
      </c>
      <c r="F46" s="1177"/>
      <c r="G46" s="1177"/>
      <c r="H46" s="1178"/>
      <c r="I46" s="86" t="s">
        <v>488</v>
      </c>
      <c r="J46" s="87" t="s">
        <v>488</v>
      </c>
      <c r="K46" s="87" t="s">
        <v>488</v>
      </c>
      <c r="L46" s="87" t="s">
        <v>488</v>
      </c>
      <c r="M46" s="88" t="s">
        <v>488</v>
      </c>
    </row>
    <row r="47" spans="2:13" ht="27.75" customHeight="1">
      <c r="B47" s="1171"/>
      <c r="C47" s="1172"/>
      <c r="D47" s="85"/>
      <c r="E47" s="1177" t="s">
        <v>30</v>
      </c>
      <c r="F47" s="1177"/>
      <c r="G47" s="1177"/>
      <c r="H47" s="1178"/>
      <c r="I47" s="86" t="s">
        <v>488</v>
      </c>
      <c r="J47" s="87" t="s">
        <v>488</v>
      </c>
      <c r="K47" s="87" t="s">
        <v>488</v>
      </c>
      <c r="L47" s="87" t="s">
        <v>488</v>
      </c>
      <c r="M47" s="88" t="s">
        <v>488</v>
      </c>
    </row>
    <row r="48" spans="2:13" ht="27.75" customHeight="1">
      <c r="B48" s="1173"/>
      <c r="C48" s="1174"/>
      <c r="D48" s="85"/>
      <c r="E48" s="1177" t="s">
        <v>31</v>
      </c>
      <c r="F48" s="1177"/>
      <c r="G48" s="1177"/>
      <c r="H48" s="1178"/>
      <c r="I48" s="86" t="s">
        <v>488</v>
      </c>
      <c r="J48" s="87" t="s">
        <v>488</v>
      </c>
      <c r="K48" s="87" t="s">
        <v>488</v>
      </c>
      <c r="L48" s="87" t="s">
        <v>488</v>
      </c>
      <c r="M48" s="88" t="s">
        <v>488</v>
      </c>
    </row>
    <row r="49" spans="2:13" ht="27.75" customHeight="1">
      <c r="B49" s="1179" t="s">
        <v>32</v>
      </c>
      <c r="C49" s="1180"/>
      <c r="D49" s="89"/>
      <c r="E49" s="1177" t="s">
        <v>33</v>
      </c>
      <c r="F49" s="1177"/>
      <c r="G49" s="1177"/>
      <c r="H49" s="1178"/>
      <c r="I49" s="86">
        <v>3989</v>
      </c>
      <c r="J49" s="87">
        <v>4345</v>
      </c>
      <c r="K49" s="87">
        <v>4759</v>
      </c>
      <c r="L49" s="87">
        <v>5013</v>
      </c>
      <c r="M49" s="88">
        <v>5150</v>
      </c>
    </row>
    <row r="50" spans="2:13" ht="27.75" customHeight="1">
      <c r="B50" s="1171"/>
      <c r="C50" s="1172"/>
      <c r="D50" s="85"/>
      <c r="E50" s="1177" t="s">
        <v>34</v>
      </c>
      <c r="F50" s="1177"/>
      <c r="G50" s="1177"/>
      <c r="H50" s="1178"/>
      <c r="I50" s="86">
        <v>1065</v>
      </c>
      <c r="J50" s="87">
        <v>1023</v>
      </c>
      <c r="K50" s="87">
        <v>886</v>
      </c>
      <c r="L50" s="87">
        <v>758</v>
      </c>
      <c r="M50" s="88">
        <v>645</v>
      </c>
    </row>
    <row r="51" spans="2:13" ht="27.75" customHeight="1">
      <c r="B51" s="1173"/>
      <c r="C51" s="1174"/>
      <c r="D51" s="85"/>
      <c r="E51" s="1177" t="s">
        <v>35</v>
      </c>
      <c r="F51" s="1177"/>
      <c r="G51" s="1177"/>
      <c r="H51" s="1178"/>
      <c r="I51" s="86">
        <v>18613</v>
      </c>
      <c r="J51" s="87">
        <v>18344</v>
      </c>
      <c r="K51" s="87">
        <v>18814</v>
      </c>
      <c r="L51" s="87">
        <v>18503</v>
      </c>
      <c r="M51" s="88">
        <v>18134</v>
      </c>
    </row>
    <row r="52" spans="2:13" ht="27.75" customHeight="1" thickBot="1">
      <c r="B52" s="1181" t="s">
        <v>20</v>
      </c>
      <c r="C52" s="1182"/>
      <c r="D52" s="90"/>
      <c r="E52" s="1183" t="s">
        <v>36</v>
      </c>
      <c r="F52" s="1183"/>
      <c r="G52" s="1183"/>
      <c r="H52" s="1184"/>
      <c r="I52" s="91">
        <v>3892</v>
      </c>
      <c r="J52" s="92">
        <v>2953</v>
      </c>
      <c r="K52" s="92">
        <v>2247</v>
      </c>
      <c r="L52" s="92">
        <v>2615</v>
      </c>
      <c r="M52" s="93">
        <v>2024</v>
      </c>
    </row>
    <row r="53" spans="2:13" ht="27.75" customHeight="1">
      <c r="B53" s="94" t="s">
        <v>37</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38</v>
      </c>
      <c r="E2" s="109"/>
      <c r="F2" s="110" t="s">
        <v>525</v>
      </c>
      <c r="G2" s="111"/>
      <c r="H2" s="112"/>
    </row>
    <row r="3" spans="1:8">
      <c r="A3" s="108" t="s">
        <v>518</v>
      </c>
      <c r="B3" s="113"/>
      <c r="C3" s="114"/>
      <c r="D3" s="115">
        <v>92248</v>
      </c>
      <c r="E3" s="116"/>
      <c r="F3" s="117">
        <v>59338</v>
      </c>
      <c r="G3" s="118"/>
      <c r="H3" s="119"/>
    </row>
    <row r="4" spans="1:8">
      <c r="A4" s="120"/>
      <c r="B4" s="121"/>
      <c r="C4" s="122"/>
      <c r="D4" s="123">
        <v>37581</v>
      </c>
      <c r="E4" s="124"/>
      <c r="F4" s="125">
        <v>34073</v>
      </c>
      <c r="G4" s="126"/>
      <c r="H4" s="127"/>
    </row>
    <row r="5" spans="1:8">
      <c r="A5" s="108" t="s">
        <v>520</v>
      </c>
      <c r="B5" s="113"/>
      <c r="C5" s="114"/>
      <c r="D5" s="115">
        <v>46174</v>
      </c>
      <c r="E5" s="116"/>
      <c r="F5" s="117">
        <v>51262</v>
      </c>
      <c r="G5" s="118"/>
      <c r="H5" s="119"/>
    </row>
    <row r="6" spans="1:8">
      <c r="A6" s="120"/>
      <c r="B6" s="121"/>
      <c r="C6" s="122"/>
      <c r="D6" s="123">
        <v>12326</v>
      </c>
      <c r="E6" s="124"/>
      <c r="F6" s="125">
        <v>25630</v>
      </c>
      <c r="G6" s="126"/>
      <c r="H6" s="127"/>
    </row>
    <row r="7" spans="1:8">
      <c r="A7" s="108" t="s">
        <v>521</v>
      </c>
      <c r="B7" s="113"/>
      <c r="C7" s="114"/>
      <c r="D7" s="115">
        <v>92680</v>
      </c>
      <c r="E7" s="116"/>
      <c r="F7" s="117">
        <v>48407</v>
      </c>
      <c r="G7" s="118"/>
      <c r="H7" s="119"/>
    </row>
    <row r="8" spans="1:8">
      <c r="A8" s="120"/>
      <c r="B8" s="121"/>
      <c r="C8" s="122"/>
      <c r="D8" s="123">
        <v>15239</v>
      </c>
      <c r="E8" s="124"/>
      <c r="F8" s="125">
        <v>23914</v>
      </c>
      <c r="G8" s="126"/>
      <c r="H8" s="127"/>
    </row>
    <row r="9" spans="1:8">
      <c r="A9" s="108" t="s">
        <v>522</v>
      </c>
      <c r="B9" s="113"/>
      <c r="C9" s="114"/>
      <c r="D9" s="115">
        <v>96221</v>
      </c>
      <c r="E9" s="116"/>
      <c r="F9" s="117">
        <v>69477</v>
      </c>
      <c r="G9" s="118"/>
      <c r="H9" s="119"/>
    </row>
    <row r="10" spans="1:8">
      <c r="A10" s="120"/>
      <c r="B10" s="121"/>
      <c r="C10" s="122"/>
      <c r="D10" s="123">
        <v>14525</v>
      </c>
      <c r="E10" s="124"/>
      <c r="F10" s="125">
        <v>31528</v>
      </c>
      <c r="G10" s="126"/>
      <c r="H10" s="127"/>
    </row>
    <row r="11" spans="1:8">
      <c r="A11" s="108" t="s">
        <v>523</v>
      </c>
      <c r="B11" s="113"/>
      <c r="C11" s="114"/>
      <c r="D11" s="115">
        <v>46178</v>
      </c>
      <c r="E11" s="116"/>
      <c r="F11" s="117">
        <v>59668</v>
      </c>
      <c r="G11" s="118"/>
      <c r="H11" s="119"/>
    </row>
    <row r="12" spans="1:8">
      <c r="A12" s="120"/>
      <c r="B12" s="121"/>
      <c r="C12" s="128"/>
      <c r="D12" s="123">
        <v>9785</v>
      </c>
      <c r="E12" s="124"/>
      <c r="F12" s="125">
        <v>31515</v>
      </c>
      <c r="G12" s="126"/>
      <c r="H12" s="127"/>
    </row>
    <row r="13" spans="1:8">
      <c r="A13" s="108"/>
      <c r="B13" s="113"/>
      <c r="C13" s="129"/>
      <c r="D13" s="130">
        <v>74700</v>
      </c>
      <c r="E13" s="131"/>
      <c r="F13" s="132">
        <v>57630</v>
      </c>
      <c r="G13" s="133"/>
      <c r="H13" s="119"/>
    </row>
    <row r="14" spans="1:8">
      <c r="A14" s="120"/>
      <c r="B14" s="121"/>
      <c r="C14" s="122"/>
      <c r="D14" s="123">
        <v>17891</v>
      </c>
      <c r="E14" s="124"/>
      <c r="F14" s="125">
        <v>29332</v>
      </c>
      <c r="G14" s="126"/>
      <c r="H14" s="127"/>
    </row>
    <row r="17" spans="1:11">
      <c r="A17" s="104" t="s">
        <v>39</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40</v>
      </c>
      <c r="B19" s="134">
        <f>ROUND(VALUE(SUBSTITUTE(実質収支比率等に係る経年分析!F$48,"▲","-")),2)</f>
        <v>4.1900000000000004</v>
      </c>
      <c r="C19" s="134">
        <f>ROUND(VALUE(SUBSTITUTE(実質収支比率等に係る経年分析!G$48,"▲","-")),2)</f>
        <v>1.32</v>
      </c>
      <c r="D19" s="134">
        <f>ROUND(VALUE(SUBSTITUTE(実質収支比率等に係る経年分析!H$48,"▲","-")),2)</f>
        <v>4.09</v>
      </c>
      <c r="E19" s="134">
        <f>ROUND(VALUE(SUBSTITUTE(実質収支比率等に係る経年分析!I$48,"▲","-")),2)</f>
        <v>3.18</v>
      </c>
      <c r="F19" s="134">
        <f>ROUND(VALUE(SUBSTITUTE(実質収支比率等に係る経年分析!J$48,"▲","-")),2)</f>
        <v>2.2599999999999998</v>
      </c>
    </row>
    <row r="20" spans="1:11">
      <c r="A20" s="134" t="s">
        <v>41</v>
      </c>
      <c r="B20" s="134">
        <f>ROUND(VALUE(SUBSTITUTE(実質収支比率等に係る経年分析!F$47,"▲","-")),2)</f>
        <v>31.88</v>
      </c>
      <c r="C20" s="134">
        <f>ROUND(VALUE(SUBSTITUTE(実質収支比率等に係る経年分析!G$47,"▲","-")),2)</f>
        <v>35.74</v>
      </c>
      <c r="D20" s="134">
        <f>ROUND(VALUE(SUBSTITUTE(実質収支比率等に係る経年分析!H$47,"▲","-")),2)</f>
        <v>36.659999999999997</v>
      </c>
      <c r="E20" s="134">
        <f>ROUND(VALUE(SUBSTITUTE(実質収支比率等に係る経年分析!I$47,"▲","-")),2)</f>
        <v>39.340000000000003</v>
      </c>
      <c r="F20" s="134">
        <f>ROUND(VALUE(SUBSTITUTE(実質収支比率等に係る経年分析!J$47,"▲","-")),2)</f>
        <v>41.37</v>
      </c>
    </row>
    <row r="21" spans="1:11">
      <c r="A21" s="134" t="s">
        <v>42</v>
      </c>
      <c r="B21" s="134">
        <f>IF(ISNUMBER(VALUE(SUBSTITUTE(実質収支比率等に係る経年分析!F$49,"▲","-"))),ROUND(VALUE(SUBSTITUTE(実質収支比率等に係る経年分析!F$49,"▲","-")),2),NA())</f>
        <v>2.54</v>
      </c>
      <c r="C21" s="134">
        <f>IF(ISNUMBER(VALUE(SUBSTITUTE(実質収支比率等に係る経年分析!G$49,"▲","-"))),ROUND(VALUE(SUBSTITUTE(実質収支比率等に係る経年分析!G$49,"▲","-")),2),NA())</f>
        <v>-2.86</v>
      </c>
      <c r="D21" s="134">
        <f>IF(ISNUMBER(VALUE(SUBSTITUTE(実質収支比率等に係る経年分析!H$49,"▲","-"))),ROUND(VALUE(SUBSTITUTE(実質収支比率等に係る経年分析!H$49,"▲","-")),2),NA())</f>
        <v>2.86</v>
      </c>
      <c r="E21" s="134">
        <f>IF(ISNUMBER(VALUE(SUBSTITUTE(実質収支比率等に係る経年分析!I$49,"▲","-"))),ROUND(VALUE(SUBSTITUTE(実質収支比率等に係る経年分析!I$49,"▲","-")),2),NA())</f>
        <v>-0.82</v>
      </c>
      <c r="F21" s="134">
        <f>IF(ISNUMBER(VALUE(SUBSTITUTE(実質収支比率等に係る経年分析!J$49,"▲","-"))),ROUND(VALUE(SUBSTITUTE(実質収支比率等に係る経年分析!J$49,"▲","-")),2),NA())</f>
        <v>-0.84</v>
      </c>
    </row>
    <row r="24" spans="1:11">
      <c r="A24" s="104" t="s">
        <v>43</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44</v>
      </c>
      <c r="C26" s="135" t="s">
        <v>45</v>
      </c>
      <c r="D26" s="135" t="s">
        <v>44</v>
      </c>
      <c r="E26" s="135" t="s">
        <v>45</v>
      </c>
      <c r="F26" s="135" t="s">
        <v>44</v>
      </c>
      <c r="G26" s="135" t="s">
        <v>45</v>
      </c>
      <c r="H26" s="135" t="s">
        <v>44</v>
      </c>
      <c r="I26" s="135" t="s">
        <v>45</v>
      </c>
      <c r="J26" s="135" t="s">
        <v>44</v>
      </c>
      <c r="K26" s="135" t="s">
        <v>45</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0.28999999999999998</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0.96</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診療所事業特別会計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0.09</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0.09</v>
      </c>
    </row>
    <row r="31" spans="1:11">
      <c r="A31" s="135" t="str">
        <f>IF(連結実質赤字比率に係る赤字・黒字の構成分析!C$39="",NA(),連結実質赤字比率に係る赤字・黒字の構成分析!C$39)</f>
        <v>宅地造成事業特別会計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0.11</v>
      </c>
    </row>
    <row r="32" spans="1:11">
      <c r="A32" s="135" t="str">
        <f>IF(連結実質赤字比率に係る赤字・黒字の構成分析!C$38="",NA(),連結実質赤字比率に係る赤字・黒字の構成分析!C$38)</f>
        <v>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7.0000000000000007E-2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0.73</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0.76</v>
      </c>
    </row>
    <row r="34" spans="1:16">
      <c r="A34" s="135" t="str">
        <f>IF(連結実質赤字比率に係る赤字・黒字の構成分析!C$36="",NA(),連結実質赤字比率に係る赤字・黒字の構成分析!C$36)</f>
        <v>国民健康保険特別会計（事業勘定）</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0.55000000000000004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0.51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1.31</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4.18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4.07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2.13</v>
      </c>
    </row>
    <row r="36" spans="1:16">
      <c r="A36" s="135" t="str">
        <f>IF(連結実質赤字比率に係る赤字・黒字の構成分析!C$34="",NA(),連結実質赤字比率に係る赤字・黒字の構成分析!C$34)</f>
        <v>水道事業特別会計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9.3800000000000008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9.51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10.49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10.210000000000001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11.77</v>
      </c>
    </row>
    <row r="39" spans="1:16">
      <c r="A39" s="104" t="s">
        <v>46</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47</v>
      </c>
      <c r="C41" s="136"/>
      <c r="D41" s="136" t="s">
        <v>48</v>
      </c>
      <c r="E41" s="136" t="s">
        <v>47</v>
      </c>
      <c r="F41" s="136"/>
      <c r="G41" s="136" t="s">
        <v>48</v>
      </c>
      <c r="H41" s="136" t="s">
        <v>47</v>
      </c>
      <c r="I41" s="136"/>
      <c r="J41" s="136" t="s">
        <v>48</v>
      </c>
      <c r="K41" s="136" t="s">
        <v>47</v>
      </c>
      <c r="L41" s="136"/>
      <c r="M41" s="136" t="s">
        <v>48</v>
      </c>
      <c r="N41" s="136" t="s">
        <v>47</v>
      </c>
      <c r="O41" s="136"/>
      <c r="P41" s="136" t="s">
        <v>48</v>
      </c>
    </row>
    <row r="42" spans="1:16">
      <c r="A42" s="136" t="s">
        <v>49</v>
      </c>
      <c r="B42" s="136"/>
      <c r="C42" s="136"/>
      <c r="D42" s="136">
        <f>'実質公債費比率（分子）の構造'!K$52</f>
        <v>1643</v>
      </c>
      <c r="E42" s="136"/>
      <c r="F42" s="136"/>
      <c r="G42" s="136">
        <f>'実質公債費比率（分子）の構造'!L$52</f>
        <v>1654</v>
      </c>
      <c r="H42" s="136"/>
      <c r="I42" s="136"/>
      <c r="J42" s="136">
        <f>'実質公債費比率（分子）の構造'!M$52</f>
        <v>1651</v>
      </c>
      <c r="K42" s="136"/>
      <c r="L42" s="136"/>
      <c r="M42" s="136">
        <f>'実質公債費比率（分子）の構造'!N$52</f>
        <v>1702</v>
      </c>
      <c r="N42" s="136"/>
      <c r="O42" s="136"/>
      <c r="P42" s="136">
        <f>'実質公債費比率（分子）の構造'!O$52</f>
        <v>1741</v>
      </c>
    </row>
    <row r="43" spans="1:16">
      <c r="A43" s="136" t="s">
        <v>50</v>
      </c>
      <c r="B43" s="136">
        <f>'実質公債費比率（分子）の構造'!K$51</f>
        <v>2</v>
      </c>
      <c r="C43" s="136"/>
      <c r="D43" s="136"/>
      <c r="E43" s="136">
        <f>'実質公債費比率（分子）の構造'!L$51</f>
        <v>1</v>
      </c>
      <c r="F43" s="136"/>
      <c r="G43" s="136"/>
      <c r="H43" s="136">
        <f>'実質公債費比率（分子）の構造'!M$51</f>
        <v>1</v>
      </c>
      <c r="I43" s="136"/>
      <c r="J43" s="136"/>
      <c r="K43" s="136">
        <f>'実質公債費比率（分子）の構造'!N$51</f>
        <v>1</v>
      </c>
      <c r="L43" s="136"/>
      <c r="M43" s="136"/>
      <c r="N43" s="136">
        <f>'実質公債費比率（分子）の構造'!O$51</f>
        <v>1</v>
      </c>
      <c r="O43" s="136"/>
      <c r="P43" s="136"/>
    </row>
    <row r="44" spans="1:16">
      <c r="A44" s="136" t="s">
        <v>51</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52</v>
      </c>
      <c r="B45" s="136">
        <f>'実質公債費比率（分子）の構造'!K$49</f>
        <v>108</v>
      </c>
      <c r="C45" s="136"/>
      <c r="D45" s="136"/>
      <c r="E45" s="136">
        <f>'実質公債費比率（分子）の構造'!L$49</f>
        <v>102</v>
      </c>
      <c r="F45" s="136"/>
      <c r="G45" s="136"/>
      <c r="H45" s="136">
        <f>'実質公債費比率（分子）の構造'!M$49</f>
        <v>82</v>
      </c>
      <c r="I45" s="136"/>
      <c r="J45" s="136"/>
      <c r="K45" s="136">
        <f>'実質公債費比率（分子）の構造'!N$49</f>
        <v>91</v>
      </c>
      <c r="L45" s="136"/>
      <c r="M45" s="136"/>
      <c r="N45" s="136">
        <f>'実質公債費比率（分子）の構造'!O$49</f>
        <v>100</v>
      </c>
      <c r="O45" s="136"/>
      <c r="P45" s="136"/>
    </row>
    <row r="46" spans="1:16">
      <c r="A46" s="136" t="s">
        <v>53</v>
      </c>
      <c r="B46" s="136">
        <f>'実質公債費比率（分子）の構造'!K$48</f>
        <v>516</v>
      </c>
      <c r="C46" s="136"/>
      <c r="D46" s="136"/>
      <c r="E46" s="136">
        <f>'実質公債費比率（分子）の構造'!L$48</f>
        <v>553</v>
      </c>
      <c r="F46" s="136"/>
      <c r="G46" s="136"/>
      <c r="H46" s="136">
        <f>'実質公債費比率（分子）の構造'!M$48</f>
        <v>611</v>
      </c>
      <c r="I46" s="136"/>
      <c r="J46" s="136"/>
      <c r="K46" s="136">
        <f>'実質公債費比率（分子）の構造'!N$48</f>
        <v>640</v>
      </c>
      <c r="L46" s="136"/>
      <c r="M46" s="136"/>
      <c r="N46" s="136">
        <f>'実質公債費比率（分子）の構造'!O$48</f>
        <v>719</v>
      </c>
      <c r="O46" s="136"/>
      <c r="P46" s="136"/>
    </row>
    <row r="47" spans="1:16">
      <c r="A47" s="136" t="s">
        <v>54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55</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56</v>
      </c>
      <c r="B49" s="136">
        <f>'実質公債費比率（分子）の構造'!K$45</f>
        <v>1978</v>
      </c>
      <c r="C49" s="136"/>
      <c r="D49" s="136"/>
      <c r="E49" s="136">
        <f>'実質公債費比率（分子）の構造'!L$45</f>
        <v>1964</v>
      </c>
      <c r="F49" s="136"/>
      <c r="G49" s="136"/>
      <c r="H49" s="136">
        <f>'実質公債費比率（分子）の構造'!M$45</f>
        <v>1885</v>
      </c>
      <c r="I49" s="136"/>
      <c r="J49" s="136"/>
      <c r="K49" s="136">
        <f>'実質公債費比率（分子）の構造'!N$45</f>
        <v>1869</v>
      </c>
      <c r="L49" s="136"/>
      <c r="M49" s="136"/>
      <c r="N49" s="136">
        <f>'実質公債費比率（分子）の構造'!O$45</f>
        <v>1836</v>
      </c>
      <c r="O49" s="136"/>
      <c r="P49" s="136"/>
    </row>
    <row r="50" spans="1:16">
      <c r="A50" s="136" t="s">
        <v>57</v>
      </c>
      <c r="B50" s="136" t="e">
        <f>NA()</f>
        <v>#N/A</v>
      </c>
      <c r="C50" s="136">
        <f>IF(ISNUMBER('実質公債費比率（分子）の構造'!K$53),'実質公債費比率（分子）の構造'!K$53,NA())</f>
        <v>961</v>
      </c>
      <c r="D50" s="136" t="e">
        <f>NA()</f>
        <v>#N/A</v>
      </c>
      <c r="E50" s="136" t="e">
        <f>NA()</f>
        <v>#N/A</v>
      </c>
      <c r="F50" s="136">
        <f>IF(ISNUMBER('実質公債費比率（分子）の構造'!L$53),'実質公債費比率（分子）の構造'!L$53,NA())</f>
        <v>966</v>
      </c>
      <c r="G50" s="136" t="e">
        <f>NA()</f>
        <v>#N/A</v>
      </c>
      <c r="H50" s="136" t="e">
        <f>NA()</f>
        <v>#N/A</v>
      </c>
      <c r="I50" s="136">
        <f>IF(ISNUMBER('実質公債費比率（分子）の構造'!M$53),'実質公債費比率（分子）の構造'!M$53,NA())</f>
        <v>928</v>
      </c>
      <c r="J50" s="136" t="e">
        <f>NA()</f>
        <v>#N/A</v>
      </c>
      <c r="K50" s="136" t="e">
        <f>NA()</f>
        <v>#N/A</v>
      </c>
      <c r="L50" s="136">
        <f>IF(ISNUMBER('実質公債費比率（分子）の構造'!N$53),'実質公債費比率（分子）の構造'!N$53,NA())</f>
        <v>899</v>
      </c>
      <c r="M50" s="136" t="e">
        <f>NA()</f>
        <v>#N/A</v>
      </c>
      <c r="N50" s="136" t="e">
        <f>NA()</f>
        <v>#N/A</v>
      </c>
      <c r="O50" s="136">
        <f>IF(ISNUMBER('実質公債費比率（分子）の構造'!O$53),'実質公債費比率（分子）の構造'!O$53,NA())</f>
        <v>915</v>
      </c>
      <c r="P50" s="136" t="e">
        <f>NA()</f>
        <v>#N/A</v>
      </c>
    </row>
    <row r="53" spans="1:16">
      <c r="A53" s="104" t="s">
        <v>58</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59</v>
      </c>
      <c r="C55" s="135"/>
      <c r="D55" s="135" t="s">
        <v>60</v>
      </c>
      <c r="E55" s="135" t="s">
        <v>59</v>
      </c>
      <c r="F55" s="135"/>
      <c r="G55" s="135" t="s">
        <v>60</v>
      </c>
      <c r="H55" s="135" t="s">
        <v>59</v>
      </c>
      <c r="I55" s="135"/>
      <c r="J55" s="135" t="s">
        <v>60</v>
      </c>
      <c r="K55" s="135" t="s">
        <v>59</v>
      </c>
      <c r="L55" s="135"/>
      <c r="M55" s="135" t="s">
        <v>60</v>
      </c>
      <c r="N55" s="135" t="s">
        <v>59</v>
      </c>
      <c r="O55" s="135"/>
      <c r="P55" s="135" t="s">
        <v>60</v>
      </c>
    </row>
    <row r="56" spans="1:16">
      <c r="A56" s="135" t="s">
        <v>35</v>
      </c>
      <c r="B56" s="135"/>
      <c r="C56" s="135"/>
      <c r="D56" s="135">
        <f>'将来負担比率（分子）の構造'!I$51</f>
        <v>18613</v>
      </c>
      <c r="E56" s="135"/>
      <c r="F56" s="135"/>
      <c r="G56" s="135">
        <f>'将来負担比率（分子）の構造'!J$51</f>
        <v>18344</v>
      </c>
      <c r="H56" s="135"/>
      <c r="I56" s="135"/>
      <c r="J56" s="135">
        <f>'将来負担比率（分子）の構造'!K$51</f>
        <v>18814</v>
      </c>
      <c r="K56" s="135"/>
      <c r="L56" s="135"/>
      <c r="M56" s="135">
        <f>'将来負担比率（分子）の構造'!L$51</f>
        <v>18503</v>
      </c>
      <c r="N56" s="135"/>
      <c r="O56" s="135"/>
      <c r="P56" s="135">
        <f>'将来負担比率（分子）の構造'!M$51</f>
        <v>18134</v>
      </c>
    </row>
    <row r="57" spans="1:16">
      <c r="A57" s="135" t="s">
        <v>34</v>
      </c>
      <c r="B57" s="135"/>
      <c r="C57" s="135"/>
      <c r="D57" s="135">
        <f>'将来負担比率（分子）の構造'!I$50</f>
        <v>1065</v>
      </c>
      <c r="E57" s="135"/>
      <c r="F57" s="135"/>
      <c r="G57" s="135">
        <f>'将来負担比率（分子）の構造'!J$50</f>
        <v>1023</v>
      </c>
      <c r="H57" s="135"/>
      <c r="I57" s="135"/>
      <c r="J57" s="135">
        <f>'将来負担比率（分子）の構造'!K$50</f>
        <v>886</v>
      </c>
      <c r="K57" s="135"/>
      <c r="L57" s="135"/>
      <c r="M57" s="135">
        <f>'将来負担比率（分子）の構造'!L$50</f>
        <v>758</v>
      </c>
      <c r="N57" s="135"/>
      <c r="O57" s="135"/>
      <c r="P57" s="135">
        <f>'将来負担比率（分子）の構造'!M$50</f>
        <v>645</v>
      </c>
    </row>
    <row r="58" spans="1:16">
      <c r="A58" s="135" t="s">
        <v>33</v>
      </c>
      <c r="B58" s="135"/>
      <c r="C58" s="135"/>
      <c r="D58" s="135">
        <f>'将来負担比率（分子）の構造'!I$49</f>
        <v>3989</v>
      </c>
      <c r="E58" s="135"/>
      <c r="F58" s="135"/>
      <c r="G58" s="135">
        <f>'将来負担比率（分子）の構造'!J$49</f>
        <v>4345</v>
      </c>
      <c r="H58" s="135"/>
      <c r="I58" s="135"/>
      <c r="J58" s="135">
        <f>'将来負担比率（分子）の構造'!K$49</f>
        <v>4759</v>
      </c>
      <c r="K58" s="135"/>
      <c r="L58" s="135"/>
      <c r="M58" s="135">
        <f>'将来負担比率（分子）の構造'!L$49</f>
        <v>5013</v>
      </c>
      <c r="N58" s="135"/>
      <c r="O58" s="135"/>
      <c r="P58" s="135">
        <f>'将来負担比率（分子）の構造'!M$49</f>
        <v>5150</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2197</v>
      </c>
      <c r="C62" s="135"/>
      <c r="D62" s="135"/>
      <c r="E62" s="135">
        <f>'将来負担比率（分子）の構造'!J$45</f>
        <v>2221</v>
      </c>
      <c r="F62" s="135"/>
      <c r="G62" s="135"/>
      <c r="H62" s="135">
        <f>'将来負担比率（分子）の構造'!K$45</f>
        <v>2089</v>
      </c>
      <c r="I62" s="135"/>
      <c r="J62" s="135"/>
      <c r="K62" s="135">
        <f>'将来負担比率（分子）の構造'!L$45</f>
        <v>2173</v>
      </c>
      <c r="L62" s="135"/>
      <c r="M62" s="135"/>
      <c r="N62" s="135">
        <f>'将来負担比率（分子）の構造'!M$45</f>
        <v>1991</v>
      </c>
      <c r="O62" s="135"/>
      <c r="P62" s="135"/>
    </row>
    <row r="63" spans="1:16">
      <c r="A63" s="135" t="s">
        <v>27</v>
      </c>
      <c r="B63" s="135">
        <f>'将来負担比率（分子）の構造'!I$44</f>
        <v>962</v>
      </c>
      <c r="C63" s="135"/>
      <c r="D63" s="135"/>
      <c r="E63" s="135">
        <f>'将来負担比率（分子）の構造'!J$44</f>
        <v>874</v>
      </c>
      <c r="F63" s="135"/>
      <c r="G63" s="135"/>
      <c r="H63" s="135">
        <f>'将来負担比率（分子）の構造'!K$44</f>
        <v>772</v>
      </c>
      <c r="I63" s="135"/>
      <c r="J63" s="135"/>
      <c r="K63" s="135">
        <f>'将来負担比率（分子）の構造'!L$44</f>
        <v>725</v>
      </c>
      <c r="L63" s="135"/>
      <c r="M63" s="135"/>
      <c r="N63" s="135">
        <f>'将来負担比率（分子）の構造'!M$44</f>
        <v>630</v>
      </c>
      <c r="O63" s="135"/>
      <c r="P63" s="135"/>
    </row>
    <row r="64" spans="1:16">
      <c r="A64" s="135" t="s">
        <v>26</v>
      </c>
      <c r="B64" s="135">
        <f>'将来負担比率（分子）の構造'!I$43</f>
        <v>6676</v>
      </c>
      <c r="C64" s="135"/>
      <c r="D64" s="135"/>
      <c r="E64" s="135">
        <f>'将来負担比率（分子）の構造'!J$43</f>
        <v>6464</v>
      </c>
      <c r="F64" s="135"/>
      <c r="G64" s="135"/>
      <c r="H64" s="135">
        <f>'将来負担比率（分子）の構造'!K$43</f>
        <v>6689</v>
      </c>
      <c r="I64" s="135"/>
      <c r="J64" s="135"/>
      <c r="K64" s="135">
        <f>'将来負担比率（分子）の構造'!L$43</f>
        <v>7082</v>
      </c>
      <c r="L64" s="135"/>
      <c r="M64" s="135"/>
      <c r="N64" s="135">
        <f>'将来負担比率（分子）の構造'!M$43</f>
        <v>7319</v>
      </c>
      <c r="O64" s="135"/>
      <c r="P64" s="135"/>
    </row>
    <row r="65" spans="1:16">
      <c r="A65" s="135" t="s">
        <v>25</v>
      </c>
      <c r="B65" s="135">
        <f>'将来負担比率（分子）の構造'!I$42</f>
        <v>22</v>
      </c>
      <c r="C65" s="135"/>
      <c r="D65" s="135"/>
      <c r="E65" s="135">
        <f>'将来負担比率（分子）の構造'!J$42</f>
        <v>14</v>
      </c>
      <c r="F65" s="135"/>
      <c r="G65" s="135"/>
      <c r="H65" s="135">
        <f>'将来負担比率（分子）の構造'!K$42</f>
        <v>8</v>
      </c>
      <c r="I65" s="135"/>
      <c r="J65" s="135"/>
      <c r="K65" s="135">
        <f>'将来負担比率（分子）の構造'!L$42</f>
        <v>4</v>
      </c>
      <c r="L65" s="135"/>
      <c r="M65" s="135"/>
      <c r="N65" s="135">
        <f>'将来負担比率（分子）の構造'!M$42</f>
        <v>0</v>
      </c>
      <c r="O65" s="135"/>
      <c r="P65" s="135"/>
    </row>
    <row r="66" spans="1:16">
      <c r="A66" s="135" t="s">
        <v>24</v>
      </c>
      <c r="B66" s="135">
        <f>'将来負担比率（分子）の構造'!I$41</f>
        <v>17702</v>
      </c>
      <c r="C66" s="135"/>
      <c r="D66" s="135"/>
      <c r="E66" s="135">
        <f>'将来負担比率（分子）の構造'!J$41</f>
        <v>17092</v>
      </c>
      <c r="F66" s="135"/>
      <c r="G66" s="135"/>
      <c r="H66" s="135">
        <f>'将来負担比率（分子）の構造'!K$41</f>
        <v>17147</v>
      </c>
      <c r="I66" s="135"/>
      <c r="J66" s="135"/>
      <c r="K66" s="135">
        <f>'将来負担比率（分子）の構造'!L$41</f>
        <v>16906</v>
      </c>
      <c r="L66" s="135"/>
      <c r="M66" s="135"/>
      <c r="N66" s="135">
        <f>'将来負担比率（分子）の構造'!M$41</f>
        <v>16012</v>
      </c>
      <c r="O66" s="135"/>
      <c r="P66" s="135"/>
    </row>
    <row r="67" spans="1:16">
      <c r="A67" s="135" t="s">
        <v>61</v>
      </c>
      <c r="B67" s="135" t="e">
        <f>NA()</f>
        <v>#N/A</v>
      </c>
      <c r="C67" s="135">
        <f>IF(ISNUMBER('将来負担比率（分子）の構造'!I$52), IF('将来負担比率（分子）の構造'!I$52 &lt; 0, 0, '将来負担比率（分子）の構造'!I$52), NA())</f>
        <v>3892</v>
      </c>
      <c r="D67" s="135" t="e">
        <f>NA()</f>
        <v>#N/A</v>
      </c>
      <c r="E67" s="135" t="e">
        <f>NA()</f>
        <v>#N/A</v>
      </c>
      <c r="F67" s="135">
        <f>IF(ISNUMBER('将来負担比率（分子）の構造'!J$52), IF('将来負担比率（分子）の構造'!J$52 &lt; 0, 0, '将来負担比率（分子）の構造'!J$52), NA())</f>
        <v>2953</v>
      </c>
      <c r="G67" s="135" t="e">
        <f>NA()</f>
        <v>#N/A</v>
      </c>
      <c r="H67" s="135" t="e">
        <f>NA()</f>
        <v>#N/A</v>
      </c>
      <c r="I67" s="135">
        <f>IF(ISNUMBER('将来負担比率（分子）の構造'!K$52), IF('将来負担比率（分子）の構造'!K$52 &lt; 0, 0, '将来負担比率（分子）の構造'!K$52), NA())</f>
        <v>2247</v>
      </c>
      <c r="J67" s="135" t="e">
        <f>NA()</f>
        <v>#N/A</v>
      </c>
      <c r="K67" s="135" t="e">
        <f>NA()</f>
        <v>#N/A</v>
      </c>
      <c r="L67" s="135">
        <f>IF(ISNUMBER('将来負担比率（分子）の構造'!L$52), IF('将来負担比率（分子）の構造'!L$52 &lt; 0, 0, '将来負担比率（分子）の構造'!L$52), NA())</f>
        <v>2615</v>
      </c>
      <c r="M67" s="135" t="e">
        <f>NA()</f>
        <v>#N/A</v>
      </c>
      <c r="N67" s="135" t="e">
        <f>NA()</f>
        <v>#N/A</v>
      </c>
      <c r="O67" s="135">
        <f>IF(ISNUMBER('将来負担比率（分子）の構造'!M$52), IF('将来負担比率（分子）の構造'!M$52 &lt; 0, 0, '将来負担比率（分子）の構造'!M$52), NA())</f>
        <v>2024</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192</v>
      </c>
      <c r="DI1" s="570"/>
      <c r="DJ1" s="570"/>
      <c r="DK1" s="570"/>
      <c r="DL1" s="570"/>
      <c r="DM1" s="570"/>
      <c r="DN1" s="571"/>
      <c r="DP1" s="569" t="s">
        <v>193</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195</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196</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197</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198</v>
      </c>
      <c r="S4" s="573"/>
      <c r="T4" s="573"/>
      <c r="U4" s="573"/>
      <c r="V4" s="573"/>
      <c r="W4" s="573"/>
      <c r="X4" s="573"/>
      <c r="Y4" s="574"/>
      <c r="Z4" s="572" t="s">
        <v>199</v>
      </c>
      <c r="AA4" s="573"/>
      <c r="AB4" s="573"/>
      <c r="AC4" s="574"/>
      <c r="AD4" s="572" t="s">
        <v>200</v>
      </c>
      <c r="AE4" s="573"/>
      <c r="AF4" s="573"/>
      <c r="AG4" s="573"/>
      <c r="AH4" s="573"/>
      <c r="AI4" s="573"/>
      <c r="AJ4" s="573"/>
      <c r="AK4" s="574"/>
      <c r="AL4" s="572" t="s">
        <v>199</v>
      </c>
      <c r="AM4" s="573"/>
      <c r="AN4" s="573"/>
      <c r="AO4" s="574"/>
      <c r="AP4" s="578" t="s">
        <v>201</v>
      </c>
      <c r="AQ4" s="578"/>
      <c r="AR4" s="578"/>
      <c r="AS4" s="578"/>
      <c r="AT4" s="578"/>
      <c r="AU4" s="578"/>
      <c r="AV4" s="578"/>
      <c r="AW4" s="578"/>
      <c r="AX4" s="578"/>
      <c r="AY4" s="578"/>
      <c r="AZ4" s="578"/>
      <c r="BA4" s="578"/>
      <c r="BB4" s="578"/>
      <c r="BC4" s="578"/>
      <c r="BD4" s="578"/>
      <c r="BE4" s="578"/>
      <c r="BF4" s="578"/>
      <c r="BG4" s="578" t="s">
        <v>202</v>
      </c>
      <c r="BH4" s="578"/>
      <c r="BI4" s="578"/>
      <c r="BJ4" s="578"/>
      <c r="BK4" s="578"/>
      <c r="BL4" s="578"/>
      <c r="BM4" s="578"/>
      <c r="BN4" s="578"/>
      <c r="BO4" s="578" t="s">
        <v>199</v>
      </c>
      <c r="BP4" s="578"/>
      <c r="BQ4" s="578"/>
      <c r="BR4" s="578"/>
      <c r="BS4" s="578" t="s">
        <v>203</v>
      </c>
      <c r="BT4" s="578"/>
      <c r="BU4" s="578"/>
      <c r="BV4" s="578"/>
      <c r="BW4" s="578"/>
      <c r="BX4" s="578"/>
      <c r="BY4" s="578"/>
      <c r="BZ4" s="578"/>
      <c r="CA4" s="578"/>
      <c r="CB4" s="578"/>
      <c r="CD4" s="575" t="s">
        <v>204</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205</v>
      </c>
      <c r="C5" s="580"/>
      <c r="D5" s="580"/>
      <c r="E5" s="580"/>
      <c r="F5" s="580"/>
      <c r="G5" s="580"/>
      <c r="H5" s="580"/>
      <c r="I5" s="580"/>
      <c r="J5" s="580"/>
      <c r="K5" s="580"/>
      <c r="L5" s="580"/>
      <c r="M5" s="580"/>
      <c r="N5" s="580"/>
      <c r="O5" s="580"/>
      <c r="P5" s="580"/>
      <c r="Q5" s="581"/>
      <c r="R5" s="582">
        <v>2007778</v>
      </c>
      <c r="S5" s="583"/>
      <c r="T5" s="583"/>
      <c r="U5" s="583"/>
      <c r="V5" s="583"/>
      <c r="W5" s="583"/>
      <c r="X5" s="583"/>
      <c r="Y5" s="584"/>
      <c r="Z5" s="585">
        <v>16.7</v>
      </c>
      <c r="AA5" s="585"/>
      <c r="AB5" s="585"/>
      <c r="AC5" s="585"/>
      <c r="AD5" s="586">
        <v>2007762</v>
      </c>
      <c r="AE5" s="586"/>
      <c r="AF5" s="586"/>
      <c r="AG5" s="586"/>
      <c r="AH5" s="586"/>
      <c r="AI5" s="586"/>
      <c r="AJ5" s="586"/>
      <c r="AK5" s="586"/>
      <c r="AL5" s="587">
        <v>27.2</v>
      </c>
      <c r="AM5" s="588"/>
      <c r="AN5" s="588"/>
      <c r="AO5" s="589"/>
      <c r="AP5" s="579" t="s">
        <v>206</v>
      </c>
      <c r="AQ5" s="580"/>
      <c r="AR5" s="580"/>
      <c r="AS5" s="580"/>
      <c r="AT5" s="580"/>
      <c r="AU5" s="580"/>
      <c r="AV5" s="580"/>
      <c r="AW5" s="580"/>
      <c r="AX5" s="580"/>
      <c r="AY5" s="580"/>
      <c r="AZ5" s="580"/>
      <c r="BA5" s="580"/>
      <c r="BB5" s="580"/>
      <c r="BC5" s="580"/>
      <c r="BD5" s="580"/>
      <c r="BE5" s="580"/>
      <c r="BF5" s="581"/>
      <c r="BG5" s="593">
        <v>2007762</v>
      </c>
      <c r="BH5" s="594"/>
      <c r="BI5" s="594"/>
      <c r="BJ5" s="594"/>
      <c r="BK5" s="594"/>
      <c r="BL5" s="594"/>
      <c r="BM5" s="594"/>
      <c r="BN5" s="595"/>
      <c r="BO5" s="596">
        <v>100</v>
      </c>
      <c r="BP5" s="596"/>
      <c r="BQ5" s="596"/>
      <c r="BR5" s="596"/>
      <c r="BS5" s="597" t="s">
        <v>207</v>
      </c>
      <c r="BT5" s="597"/>
      <c r="BU5" s="597"/>
      <c r="BV5" s="597"/>
      <c r="BW5" s="597"/>
      <c r="BX5" s="597"/>
      <c r="BY5" s="597"/>
      <c r="BZ5" s="597"/>
      <c r="CA5" s="597"/>
      <c r="CB5" s="601"/>
      <c r="CD5" s="575" t="s">
        <v>201</v>
      </c>
      <c r="CE5" s="576"/>
      <c r="CF5" s="576"/>
      <c r="CG5" s="576"/>
      <c r="CH5" s="576"/>
      <c r="CI5" s="576"/>
      <c r="CJ5" s="576"/>
      <c r="CK5" s="576"/>
      <c r="CL5" s="576"/>
      <c r="CM5" s="576"/>
      <c r="CN5" s="576"/>
      <c r="CO5" s="576"/>
      <c r="CP5" s="576"/>
      <c r="CQ5" s="577"/>
      <c r="CR5" s="575" t="s">
        <v>208</v>
      </c>
      <c r="CS5" s="576"/>
      <c r="CT5" s="576"/>
      <c r="CU5" s="576"/>
      <c r="CV5" s="576"/>
      <c r="CW5" s="576"/>
      <c r="CX5" s="576"/>
      <c r="CY5" s="577"/>
      <c r="CZ5" s="575" t="s">
        <v>199</v>
      </c>
      <c r="DA5" s="576"/>
      <c r="DB5" s="576"/>
      <c r="DC5" s="577"/>
      <c r="DD5" s="575" t="s">
        <v>209</v>
      </c>
      <c r="DE5" s="576"/>
      <c r="DF5" s="576"/>
      <c r="DG5" s="576"/>
      <c r="DH5" s="576"/>
      <c r="DI5" s="576"/>
      <c r="DJ5" s="576"/>
      <c r="DK5" s="576"/>
      <c r="DL5" s="576"/>
      <c r="DM5" s="576"/>
      <c r="DN5" s="576"/>
      <c r="DO5" s="576"/>
      <c r="DP5" s="577"/>
      <c r="DQ5" s="575" t="s">
        <v>210</v>
      </c>
      <c r="DR5" s="576"/>
      <c r="DS5" s="576"/>
      <c r="DT5" s="576"/>
      <c r="DU5" s="576"/>
      <c r="DV5" s="576"/>
      <c r="DW5" s="576"/>
      <c r="DX5" s="576"/>
      <c r="DY5" s="576"/>
      <c r="DZ5" s="576"/>
      <c r="EA5" s="576"/>
      <c r="EB5" s="576"/>
      <c r="EC5" s="577"/>
    </row>
    <row r="6" spans="2:143" ht="11.25" customHeight="1">
      <c r="B6" s="590" t="s">
        <v>211</v>
      </c>
      <c r="C6" s="591"/>
      <c r="D6" s="591"/>
      <c r="E6" s="591"/>
      <c r="F6" s="591"/>
      <c r="G6" s="591"/>
      <c r="H6" s="591"/>
      <c r="I6" s="591"/>
      <c r="J6" s="591"/>
      <c r="K6" s="591"/>
      <c r="L6" s="591"/>
      <c r="M6" s="591"/>
      <c r="N6" s="591"/>
      <c r="O6" s="591"/>
      <c r="P6" s="591"/>
      <c r="Q6" s="592"/>
      <c r="R6" s="593">
        <v>119473</v>
      </c>
      <c r="S6" s="594"/>
      <c r="T6" s="594"/>
      <c r="U6" s="594"/>
      <c r="V6" s="594"/>
      <c r="W6" s="594"/>
      <c r="X6" s="594"/>
      <c r="Y6" s="595"/>
      <c r="Z6" s="596">
        <v>1</v>
      </c>
      <c r="AA6" s="596"/>
      <c r="AB6" s="596"/>
      <c r="AC6" s="596"/>
      <c r="AD6" s="597">
        <v>119473</v>
      </c>
      <c r="AE6" s="597"/>
      <c r="AF6" s="597"/>
      <c r="AG6" s="597"/>
      <c r="AH6" s="597"/>
      <c r="AI6" s="597"/>
      <c r="AJ6" s="597"/>
      <c r="AK6" s="597"/>
      <c r="AL6" s="598">
        <v>1.6</v>
      </c>
      <c r="AM6" s="599"/>
      <c r="AN6" s="599"/>
      <c r="AO6" s="600"/>
      <c r="AP6" s="590" t="s">
        <v>212</v>
      </c>
      <c r="AQ6" s="591"/>
      <c r="AR6" s="591"/>
      <c r="AS6" s="591"/>
      <c r="AT6" s="591"/>
      <c r="AU6" s="591"/>
      <c r="AV6" s="591"/>
      <c r="AW6" s="591"/>
      <c r="AX6" s="591"/>
      <c r="AY6" s="591"/>
      <c r="AZ6" s="591"/>
      <c r="BA6" s="591"/>
      <c r="BB6" s="591"/>
      <c r="BC6" s="591"/>
      <c r="BD6" s="591"/>
      <c r="BE6" s="591"/>
      <c r="BF6" s="592"/>
      <c r="BG6" s="593">
        <v>2007762</v>
      </c>
      <c r="BH6" s="594"/>
      <c r="BI6" s="594"/>
      <c r="BJ6" s="594"/>
      <c r="BK6" s="594"/>
      <c r="BL6" s="594"/>
      <c r="BM6" s="594"/>
      <c r="BN6" s="595"/>
      <c r="BO6" s="596">
        <v>100</v>
      </c>
      <c r="BP6" s="596"/>
      <c r="BQ6" s="596"/>
      <c r="BR6" s="596"/>
      <c r="BS6" s="597" t="s">
        <v>213</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101085</v>
      </c>
      <c r="CS6" s="594"/>
      <c r="CT6" s="594"/>
      <c r="CU6" s="594"/>
      <c r="CV6" s="594"/>
      <c r="CW6" s="594"/>
      <c r="CX6" s="594"/>
      <c r="CY6" s="595"/>
      <c r="CZ6" s="596">
        <v>0.9</v>
      </c>
      <c r="DA6" s="596"/>
      <c r="DB6" s="596"/>
      <c r="DC6" s="596"/>
      <c r="DD6" s="602" t="s">
        <v>213</v>
      </c>
      <c r="DE6" s="594"/>
      <c r="DF6" s="594"/>
      <c r="DG6" s="594"/>
      <c r="DH6" s="594"/>
      <c r="DI6" s="594"/>
      <c r="DJ6" s="594"/>
      <c r="DK6" s="594"/>
      <c r="DL6" s="594"/>
      <c r="DM6" s="594"/>
      <c r="DN6" s="594"/>
      <c r="DO6" s="594"/>
      <c r="DP6" s="595"/>
      <c r="DQ6" s="602">
        <v>101085</v>
      </c>
      <c r="DR6" s="594"/>
      <c r="DS6" s="594"/>
      <c r="DT6" s="594"/>
      <c r="DU6" s="594"/>
      <c r="DV6" s="594"/>
      <c r="DW6" s="594"/>
      <c r="DX6" s="594"/>
      <c r="DY6" s="594"/>
      <c r="DZ6" s="594"/>
      <c r="EA6" s="594"/>
      <c r="EB6" s="594"/>
      <c r="EC6" s="603"/>
    </row>
    <row r="7" spans="2:143" ht="11.25" customHeight="1">
      <c r="B7" s="590" t="s">
        <v>215</v>
      </c>
      <c r="C7" s="591"/>
      <c r="D7" s="591"/>
      <c r="E7" s="591"/>
      <c r="F7" s="591"/>
      <c r="G7" s="591"/>
      <c r="H7" s="591"/>
      <c r="I7" s="591"/>
      <c r="J7" s="591"/>
      <c r="K7" s="591"/>
      <c r="L7" s="591"/>
      <c r="M7" s="591"/>
      <c r="N7" s="591"/>
      <c r="O7" s="591"/>
      <c r="P7" s="591"/>
      <c r="Q7" s="592"/>
      <c r="R7" s="593">
        <v>6012</v>
      </c>
      <c r="S7" s="594"/>
      <c r="T7" s="594"/>
      <c r="U7" s="594"/>
      <c r="V7" s="594"/>
      <c r="W7" s="594"/>
      <c r="X7" s="594"/>
      <c r="Y7" s="595"/>
      <c r="Z7" s="596">
        <v>0.1</v>
      </c>
      <c r="AA7" s="596"/>
      <c r="AB7" s="596"/>
      <c r="AC7" s="596"/>
      <c r="AD7" s="597">
        <v>6012</v>
      </c>
      <c r="AE7" s="597"/>
      <c r="AF7" s="597"/>
      <c r="AG7" s="597"/>
      <c r="AH7" s="597"/>
      <c r="AI7" s="597"/>
      <c r="AJ7" s="597"/>
      <c r="AK7" s="597"/>
      <c r="AL7" s="598">
        <v>0.1</v>
      </c>
      <c r="AM7" s="599"/>
      <c r="AN7" s="599"/>
      <c r="AO7" s="600"/>
      <c r="AP7" s="590" t="s">
        <v>216</v>
      </c>
      <c r="AQ7" s="591"/>
      <c r="AR7" s="591"/>
      <c r="AS7" s="591"/>
      <c r="AT7" s="591"/>
      <c r="AU7" s="591"/>
      <c r="AV7" s="591"/>
      <c r="AW7" s="591"/>
      <c r="AX7" s="591"/>
      <c r="AY7" s="591"/>
      <c r="AZ7" s="591"/>
      <c r="BA7" s="591"/>
      <c r="BB7" s="591"/>
      <c r="BC7" s="591"/>
      <c r="BD7" s="591"/>
      <c r="BE7" s="591"/>
      <c r="BF7" s="592"/>
      <c r="BG7" s="593">
        <v>905059</v>
      </c>
      <c r="BH7" s="594"/>
      <c r="BI7" s="594"/>
      <c r="BJ7" s="594"/>
      <c r="BK7" s="594"/>
      <c r="BL7" s="594"/>
      <c r="BM7" s="594"/>
      <c r="BN7" s="595"/>
      <c r="BO7" s="596">
        <v>45.1</v>
      </c>
      <c r="BP7" s="596"/>
      <c r="BQ7" s="596"/>
      <c r="BR7" s="596"/>
      <c r="BS7" s="597" t="s">
        <v>213</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1517700</v>
      </c>
      <c r="CS7" s="594"/>
      <c r="CT7" s="594"/>
      <c r="CU7" s="594"/>
      <c r="CV7" s="594"/>
      <c r="CW7" s="594"/>
      <c r="CX7" s="594"/>
      <c r="CY7" s="595"/>
      <c r="CZ7" s="596">
        <v>12.9</v>
      </c>
      <c r="DA7" s="596"/>
      <c r="DB7" s="596"/>
      <c r="DC7" s="596"/>
      <c r="DD7" s="602">
        <v>42679</v>
      </c>
      <c r="DE7" s="594"/>
      <c r="DF7" s="594"/>
      <c r="DG7" s="594"/>
      <c r="DH7" s="594"/>
      <c r="DI7" s="594"/>
      <c r="DJ7" s="594"/>
      <c r="DK7" s="594"/>
      <c r="DL7" s="594"/>
      <c r="DM7" s="594"/>
      <c r="DN7" s="594"/>
      <c r="DO7" s="594"/>
      <c r="DP7" s="595"/>
      <c r="DQ7" s="602">
        <v>1327207</v>
      </c>
      <c r="DR7" s="594"/>
      <c r="DS7" s="594"/>
      <c r="DT7" s="594"/>
      <c r="DU7" s="594"/>
      <c r="DV7" s="594"/>
      <c r="DW7" s="594"/>
      <c r="DX7" s="594"/>
      <c r="DY7" s="594"/>
      <c r="DZ7" s="594"/>
      <c r="EA7" s="594"/>
      <c r="EB7" s="594"/>
      <c r="EC7" s="603"/>
    </row>
    <row r="8" spans="2:143" ht="11.25" customHeight="1">
      <c r="B8" s="590" t="s">
        <v>218</v>
      </c>
      <c r="C8" s="591"/>
      <c r="D8" s="591"/>
      <c r="E8" s="591"/>
      <c r="F8" s="591"/>
      <c r="G8" s="591"/>
      <c r="H8" s="591"/>
      <c r="I8" s="591"/>
      <c r="J8" s="591"/>
      <c r="K8" s="591"/>
      <c r="L8" s="591"/>
      <c r="M8" s="591"/>
      <c r="N8" s="591"/>
      <c r="O8" s="591"/>
      <c r="P8" s="591"/>
      <c r="Q8" s="592"/>
      <c r="R8" s="593">
        <v>22249</v>
      </c>
      <c r="S8" s="594"/>
      <c r="T8" s="594"/>
      <c r="U8" s="594"/>
      <c r="V8" s="594"/>
      <c r="W8" s="594"/>
      <c r="X8" s="594"/>
      <c r="Y8" s="595"/>
      <c r="Z8" s="596">
        <v>0.2</v>
      </c>
      <c r="AA8" s="596"/>
      <c r="AB8" s="596"/>
      <c r="AC8" s="596"/>
      <c r="AD8" s="597">
        <v>22249</v>
      </c>
      <c r="AE8" s="597"/>
      <c r="AF8" s="597"/>
      <c r="AG8" s="597"/>
      <c r="AH8" s="597"/>
      <c r="AI8" s="597"/>
      <c r="AJ8" s="597"/>
      <c r="AK8" s="597"/>
      <c r="AL8" s="598">
        <v>0.3</v>
      </c>
      <c r="AM8" s="599"/>
      <c r="AN8" s="599"/>
      <c r="AO8" s="600"/>
      <c r="AP8" s="590" t="s">
        <v>219</v>
      </c>
      <c r="AQ8" s="591"/>
      <c r="AR8" s="591"/>
      <c r="AS8" s="591"/>
      <c r="AT8" s="591"/>
      <c r="AU8" s="591"/>
      <c r="AV8" s="591"/>
      <c r="AW8" s="591"/>
      <c r="AX8" s="591"/>
      <c r="AY8" s="591"/>
      <c r="AZ8" s="591"/>
      <c r="BA8" s="591"/>
      <c r="BB8" s="591"/>
      <c r="BC8" s="591"/>
      <c r="BD8" s="591"/>
      <c r="BE8" s="591"/>
      <c r="BF8" s="592"/>
      <c r="BG8" s="593">
        <v>35959</v>
      </c>
      <c r="BH8" s="594"/>
      <c r="BI8" s="594"/>
      <c r="BJ8" s="594"/>
      <c r="BK8" s="594"/>
      <c r="BL8" s="594"/>
      <c r="BM8" s="594"/>
      <c r="BN8" s="595"/>
      <c r="BO8" s="596">
        <v>1.8</v>
      </c>
      <c r="BP8" s="596"/>
      <c r="BQ8" s="596"/>
      <c r="BR8" s="596"/>
      <c r="BS8" s="602" t="s">
        <v>220</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3030302</v>
      </c>
      <c r="CS8" s="594"/>
      <c r="CT8" s="594"/>
      <c r="CU8" s="594"/>
      <c r="CV8" s="594"/>
      <c r="CW8" s="594"/>
      <c r="CX8" s="594"/>
      <c r="CY8" s="595"/>
      <c r="CZ8" s="596">
        <v>25.7</v>
      </c>
      <c r="DA8" s="596"/>
      <c r="DB8" s="596"/>
      <c r="DC8" s="596"/>
      <c r="DD8" s="602">
        <v>2913</v>
      </c>
      <c r="DE8" s="594"/>
      <c r="DF8" s="594"/>
      <c r="DG8" s="594"/>
      <c r="DH8" s="594"/>
      <c r="DI8" s="594"/>
      <c r="DJ8" s="594"/>
      <c r="DK8" s="594"/>
      <c r="DL8" s="594"/>
      <c r="DM8" s="594"/>
      <c r="DN8" s="594"/>
      <c r="DO8" s="594"/>
      <c r="DP8" s="595"/>
      <c r="DQ8" s="602">
        <v>1774819</v>
      </c>
      <c r="DR8" s="594"/>
      <c r="DS8" s="594"/>
      <c r="DT8" s="594"/>
      <c r="DU8" s="594"/>
      <c r="DV8" s="594"/>
      <c r="DW8" s="594"/>
      <c r="DX8" s="594"/>
      <c r="DY8" s="594"/>
      <c r="DZ8" s="594"/>
      <c r="EA8" s="594"/>
      <c r="EB8" s="594"/>
      <c r="EC8" s="603"/>
    </row>
    <row r="9" spans="2:143" ht="11.25" customHeight="1">
      <c r="B9" s="590" t="s">
        <v>222</v>
      </c>
      <c r="C9" s="591"/>
      <c r="D9" s="591"/>
      <c r="E9" s="591"/>
      <c r="F9" s="591"/>
      <c r="G9" s="591"/>
      <c r="H9" s="591"/>
      <c r="I9" s="591"/>
      <c r="J9" s="591"/>
      <c r="K9" s="591"/>
      <c r="L9" s="591"/>
      <c r="M9" s="591"/>
      <c r="N9" s="591"/>
      <c r="O9" s="591"/>
      <c r="P9" s="591"/>
      <c r="Q9" s="592"/>
      <c r="R9" s="593">
        <v>12130</v>
      </c>
      <c r="S9" s="594"/>
      <c r="T9" s="594"/>
      <c r="U9" s="594"/>
      <c r="V9" s="594"/>
      <c r="W9" s="594"/>
      <c r="X9" s="594"/>
      <c r="Y9" s="595"/>
      <c r="Z9" s="596">
        <v>0.1</v>
      </c>
      <c r="AA9" s="596"/>
      <c r="AB9" s="596"/>
      <c r="AC9" s="596"/>
      <c r="AD9" s="597">
        <v>12130</v>
      </c>
      <c r="AE9" s="597"/>
      <c r="AF9" s="597"/>
      <c r="AG9" s="597"/>
      <c r="AH9" s="597"/>
      <c r="AI9" s="597"/>
      <c r="AJ9" s="597"/>
      <c r="AK9" s="597"/>
      <c r="AL9" s="598">
        <v>0.2</v>
      </c>
      <c r="AM9" s="599"/>
      <c r="AN9" s="599"/>
      <c r="AO9" s="600"/>
      <c r="AP9" s="590" t="s">
        <v>223</v>
      </c>
      <c r="AQ9" s="591"/>
      <c r="AR9" s="591"/>
      <c r="AS9" s="591"/>
      <c r="AT9" s="591"/>
      <c r="AU9" s="591"/>
      <c r="AV9" s="591"/>
      <c r="AW9" s="591"/>
      <c r="AX9" s="591"/>
      <c r="AY9" s="591"/>
      <c r="AZ9" s="591"/>
      <c r="BA9" s="591"/>
      <c r="BB9" s="591"/>
      <c r="BC9" s="591"/>
      <c r="BD9" s="591"/>
      <c r="BE9" s="591"/>
      <c r="BF9" s="592"/>
      <c r="BG9" s="593">
        <v>756821</v>
      </c>
      <c r="BH9" s="594"/>
      <c r="BI9" s="594"/>
      <c r="BJ9" s="594"/>
      <c r="BK9" s="594"/>
      <c r="BL9" s="594"/>
      <c r="BM9" s="594"/>
      <c r="BN9" s="595"/>
      <c r="BO9" s="596">
        <v>37.700000000000003</v>
      </c>
      <c r="BP9" s="596"/>
      <c r="BQ9" s="596"/>
      <c r="BR9" s="596"/>
      <c r="BS9" s="602" t="s">
        <v>220</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927206</v>
      </c>
      <c r="CS9" s="594"/>
      <c r="CT9" s="594"/>
      <c r="CU9" s="594"/>
      <c r="CV9" s="594"/>
      <c r="CW9" s="594"/>
      <c r="CX9" s="594"/>
      <c r="CY9" s="595"/>
      <c r="CZ9" s="596">
        <v>7.9</v>
      </c>
      <c r="DA9" s="596"/>
      <c r="DB9" s="596"/>
      <c r="DC9" s="596"/>
      <c r="DD9" s="602">
        <v>14250</v>
      </c>
      <c r="DE9" s="594"/>
      <c r="DF9" s="594"/>
      <c r="DG9" s="594"/>
      <c r="DH9" s="594"/>
      <c r="DI9" s="594"/>
      <c r="DJ9" s="594"/>
      <c r="DK9" s="594"/>
      <c r="DL9" s="594"/>
      <c r="DM9" s="594"/>
      <c r="DN9" s="594"/>
      <c r="DO9" s="594"/>
      <c r="DP9" s="595"/>
      <c r="DQ9" s="602">
        <v>736201</v>
      </c>
      <c r="DR9" s="594"/>
      <c r="DS9" s="594"/>
      <c r="DT9" s="594"/>
      <c r="DU9" s="594"/>
      <c r="DV9" s="594"/>
      <c r="DW9" s="594"/>
      <c r="DX9" s="594"/>
      <c r="DY9" s="594"/>
      <c r="DZ9" s="594"/>
      <c r="EA9" s="594"/>
      <c r="EB9" s="594"/>
      <c r="EC9" s="603"/>
    </row>
    <row r="10" spans="2:143" ht="11.25" customHeight="1">
      <c r="B10" s="590" t="s">
        <v>225</v>
      </c>
      <c r="C10" s="591"/>
      <c r="D10" s="591"/>
      <c r="E10" s="591"/>
      <c r="F10" s="591"/>
      <c r="G10" s="591"/>
      <c r="H10" s="591"/>
      <c r="I10" s="591"/>
      <c r="J10" s="591"/>
      <c r="K10" s="591"/>
      <c r="L10" s="591"/>
      <c r="M10" s="591"/>
      <c r="N10" s="591"/>
      <c r="O10" s="591"/>
      <c r="P10" s="591"/>
      <c r="Q10" s="592"/>
      <c r="R10" s="593">
        <v>236563</v>
      </c>
      <c r="S10" s="594"/>
      <c r="T10" s="594"/>
      <c r="U10" s="594"/>
      <c r="V10" s="594"/>
      <c r="W10" s="594"/>
      <c r="X10" s="594"/>
      <c r="Y10" s="595"/>
      <c r="Z10" s="596">
        <v>2</v>
      </c>
      <c r="AA10" s="596"/>
      <c r="AB10" s="596"/>
      <c r="AC10" s="596"/>
      <c r="AD10" s="597">
        <v>236563</v>
      </c>
      <c r="AE10" s="597"/>
      <c r="AF10" s="597"/>
      <c r="AG10" s="597"/>
      <c r="AH10" s="597"/>
      <c r="AI10" s="597"/>
      <c r="AJ10" s="597"/>
      <c r="AK10" s="597"/>
      <c r="AL10" s="598">
        <v>3.2</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40308</v>
      </c>
      <c r="BH10" s="594"/>
      <c r="BI10" s="594"/>
      <c r="BJ10" s="594"/>
      <c r="BK10" s="594"/>
      <c r="BL10" s="594"/>
      <c r="BM10" s="594"/>
      <c r="BN10" s="595"/>
      <c r="BO10" s="596">
        <v>2</v>
      </c>
      <c r="BP10" s="596"/>
      <c r="BQ10" s="596"/>
      <c r="BR10" s="596"/>
      <c r="BS10" s="602" t="s">
        <v>220</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101300</v>
      </c>
      <c r="CS10" s="594"/>
      <c r="CT10" s="594"/>
      <c r="CU10" s="594"/>
      <c r="CV10" s="594"/>
      <c r="CW10" s="594"/>
      <c r="CX10" s="594"/>
      <c r="CY10" s="595"/>
      <c r="CZ10" s="596">
        <v>0.9</v>
      </c>
      <c r="DA10" s="596"/>
      <c r="DB10" s="596"/>
      <c r="DC10" s="596"/>
      <c r="DD10" s="602" t="s">
        <v>220</v>
      </c>
      <c r="DE10" s="594"/>
      <c r="DF10" s="594"/>
      <c r="DG10" s="594"/>
      <c r="DH10" s="594"/>
      <c r="DI10" s="594"/>
      <c r="DJ10" s="594"/>
      <c r="DK10" s="594"/>
      <c r="DL10" s="594"/>
      <c r="DM10" s="594"/>
      <c r="DN10" s="594"/>
      <c r="DO10" s="594"/>
      <c r="DP10" s="595"/>
      <c r="DQ10" s="602">
        <v>300</v>
      </c>
      <c r="DR10" s="594"/>
      <c r="DS10" s="594"/>
      <c r="DT10" s="594"/>
      <c r="DU10" s="594"/>
      <c r="DV10" s="594"/>
      <c r="DW10" s="594"/>
      <c r="DX10" s="594"/>
      <c r="DY10" s="594"/>
      <c r="DZ10" s="594"/>
      <c r="EA10" s="594"/>
      <c r="EB10" s="594"/>
      <c r="EC10" s="603"/>
    </row>
    <row r="11" spans="2:143" ht="11.25" customHeight="1">
      <c r="B11" s="590" t="s">
        <v>228</v>
      </c>
      <c r="C11" s="591"/>
      <c r="D11" s="591"/>
      <c r="E11" s="591"/>
      <c r="F11" s="591"/>
      <c r="G11" s="591"/>
      <c r="H11" s="591"/>
      <c r="I11" s="591"/>
      <c r="J11" s="591"/>
      <c r="K11" s="591"/>
      <c r="L11" s="591"/>
      <c r="M11" s="591"/>
      <c r="N11" s="591"/>
      <c r="O11" s="591"/>
      <c r="P11" s="591"/>
      <c r="Q11" s="592"/>
      <c r="R11" s="593">
        <v>25019</v>
      </c>
      <c r="S11" s="594"/>
      <c r="T11" s="594"/>
      <c r="U11" s="594"/>
      <c r="V11" s="594"/>
      <c r="W11" s="594"/>
      <c r="X11" s="594"/>
      <c r="Y11" s="595"/>
      <c r="Z11" s="596">
        <v>0.2</v>
      </c>
      <c r="AA11" s="596"/>
      <c r="AB11" s="596"/>
      <c r="AC11" s="596"/>
      <c r="AD11" s="597">
        <v>25019</v>
      </c>
      <c r="AE11" s="597"/>
      <c r="AF11" s="597"/>
      <c r="AG11" s="597"/>
      <c r="AH11" s="597"/>
      <c r="AI11" s="597"/>
      <c r="AJ11" s="597"/>
      <c r="AK11" s="597"/>
      <c r="AL11" s="598">
        <v>0.3</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71971</v>
      </c>
      <c r="BH11" s="594"/>
      <c r="BI11" s="594"/>
      <c r="BJ11" s="594"/>
      <c r="BK11" s="594"/>
      <c r="BL11" s="594"/>
      <c r="BM11" s="594"/>
      <c r="BN11" s="595"/>
      <c r="BO11" s="596">
        <v>3.6</v>
      </c>
      <c r="BP11" s="596"/>
      <c r="BQ11" s="596"/>
      <c r="BR11" s="596"/>
      <c r="BS11" s="602" t="s">
        <v>220</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1126584</v>
      </c>
      <c r="CS11" s="594"/>
      <c r="CT11" s="594"/>
      <c r="CU11" s="594"/>
      <c r="CV11" s="594"/>
      <c r="CW11" s="594"/>
      <c r="CX11" s="594"/>
      <c r="CY11" s="595"/>
      <c r="CZ11" s="596">
        <v>9.5</v>
      </c>
      <c r="DA11" s="596"/>
      <c r="DB11" s="596"/>
      <c r="DC11" s="596"/>
      <c r="DD11" s="602">
        <v>306080</v>
      </c>
      <c r="DE11" s="594"/>
      <c r="DF11" s="594"/>
      <c r="DG11" s="594"/>
      <c r="DH11" s="594"/>
      <c r="DI11" s="594"/>
      <c r="DJ11" s="594"/>
      <c r="DK11" s="594"/>
      <c r="DL11" s="594"/>
      <c r="DM11" s="594"/>
      <c r="DN11" s="594"/>
      <c r="DO11" s="594"/>
      <c r="DP11" s="595"/>
      <c r="DQ11" s="602">
        <v>669337</v>
      </c>
      <c r="DR11" s="594"/>
      <c r="DS11" s="594"/>
      <c r="DT11" s="594"/>
      <c r="DU11" s="594"/>
      <c r="DV11" s="594"/>
      <c r="DW11" s="594"/>
      <c r="DX11" s="594"/>
      <c r="DY11" s="594"/>
      <c r="DZ11" s="594"/>
      <c r="EA11" s="594"/>
      <c r="EB11" s="594"/>
      <c r="EC11" s="603"/>
    </row>
    <row r="12" spans="2:143" ht="11.25" customHeight="1">
      <c r="B12" s="590" t="s">
        <v>231</v>
      </c>
      <c r="C12" s="591"/>
      <c r="D12" s="591"/>
      <c r="E12" s="591"/>
      <c r="F12" s="591"/>
      <c r="G12" s="591"/>
      <c r="H12" s="591"/>
      <c r="I12" s="591"/>
      <c r="J12" s="591"/>
      <c r="K12" s="591"/>
      <c r="L12" s="591"/>
      <c r="M12" s="591"/>
      <c r="N12" s="591"/>
      <c r="O12" s="591"/>
      <c r="P12" s="591"/>
      <c r="Q12" s="592"/>
      <c r="R12" s="593" t="s">
        <v>220</v>
      </c>
      <c r="S12" s="594"/>
      <c r="T12" s="594"/>
      <c r="U12" s="594"/>
      <c r="V12" s="594"/>
      <c r="W12" s="594"/>
      <c r="X12" s="594"/>
      <c r="Y12" s="595"/>
      <c r="Z12" s="596" t="s">
        <v>220</v>
      </c>
      <c r="AA12" s="596"/>
      <c r="AB12" s="596"/>
      <c r="AC12" s="596"/>
      <c r="AD12" s="597" t="s">
        <v>220</v>
      </c>
      <c r="AE12" s="597"/>
      <c r="AF12" s="597"/>
      <c r="AG12" s="597"/>
      <c r="AH12" s="597"/>
      <c r="AI12" s="597"/>
      <c r="AJ12" s="597"/>
      <c r="AK12" s="597"/>
      <c r="AL12" s="598" t="s">
        <v>220</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948317</v>
      </c>
      <c r="BH12" s="594"/>
      <c r="BI12" s="594"/>
      <c r="BJ12" s="594"/>
      <c r="BK12" s="594"/>
      <c r="BL12" s="594"/>
      <c r="BM12" s="594"/>
      <c r="BN12" s="595"/>
      <c r="BO12" s="596">
        <v>47.2</v>
      </c>
      <c r="BP12" s="596"/>
      <c r="BQ12" s="596"/>
      <c r="BR12" s="596"/>
      <c r="BS12" s="602" t="s">
        <v>220</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356261</v>
      </c>
      <c r="CS12" s="594"/>
      <c r="CT12" s="594"/>
      <c r="CU12" s="594"/>
      <c r="CV12" s="594"/>
      <c r="CW12" s="594"/>
      <c r="CX12" s="594"/>
      <c r="CY12" s="595"/>
      <c r="CZ12" s="596">
        <v>3</v>
      </c>
      <c r="DA12" s="596"/>
      <c r="DB12" s="596"/>
      <c r="DC12" s="596"/>
      <c r="DD12" s="602">
        <v>50099</v>
      </c>
      <c r="DE12" s="594"/>
      <c r="DF12" s="594"/>
      <c r="DG12" s="594"/>
      <c r="DH12" s="594"/>
      <c r="DI12" s="594"/>
      <c r="DJ12" s="594"/>
      <c r="DK12" s="594"/>
      <c r="DL12" s="594"/>
      <c r="DM12" s="594"/>
      <c r="DN12" s="594"/>
      <c r="DO12" s="594"/>
      <c r="DP12" s="595"/>
      <c r="DQ12" s="602">
        <v>138079</v>
      </c>
      <c r="DR12" s="594"/>
      <c r="DS12" s="594"/>
      <c r="DT12" s="594"/>
      <c r="DU12" s="594"/>
      <c r="DV12" s="594"/>
      <c r="DW12" s="594"/>
      <c r="DX12" s="594"/>
      <c r="DY12" s="594"/>
      <c r="DZ12" s="594"/>
      <c r="EA12" s="594"/>
      <c r="EB12" s="594"/>
      <c r="EC12" s="603"/>
    </row>
    <row r="13" spans="2:143" ht="11.25" customHeight="1">
      <c r="B13" s="590" t="s">
        <v>234</v>
      </c>
      <c r="C13" s="591"/>
      <c r="D13" s="591"/>
      <c r="E13" s="591"/>
      <c r="F13" s="591"/>
      <c r="G13" s="591"/>
      <c r="H13" s="591"/>
      <c r="I13" s="591"/>
      <c r="J13" s="591"/>
      <c r="K13" s="591"/>
      <c r="L13" s="591"/>
      <c r="M13" s="591"/>
      <c r="N13" s="591"/>
      <c r="O13" s="591"/>
      <c r="P13" s="591"/>
      <c r="Q13" s="592"/>
      <c r="R13" s="593">
        <v>20968</v>
      </c>
      <c r="S13" s="594"/>
      <c r="T13" s="594"/>
      <c r="U13" s="594"/>
      <c r="V13" s="594"/>
      <c r="W13" s="594"/>
      <c r="X13" s="594"/>
      <c r="Y13" s="595"/>
      <c r="Z13" s="596">
        <v>0.2</v>
      </c>
      <c r="AA13" s="596"/>
      <c r="AB13" s="596"/>
      <c r="AC13" s="596"/>
      <c r="AD13" s="597">
        <v>20968</v>
      </c>
      <c r="AE13" s="597"/>
      <c r="AF13" s="597"/>
      <c r="AG13" s="597"/>
      <c r="AH13" s="597"/>
      <c r="AI13" s="597"/>
      <c r="AJ13" s="597"/>
      <c r="AK13" s="597"/>
      <c r="AL13" s="598">
        <v>0.3</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946587</v>
      </c>
      <c r="BH13" s="594"/>
      <c r="BI13" s="594"/>
      <c r="BJ13" s="594"/>
      <c r="BK13" s="594"/>
      <c r="BL13" s="594"/>
      <c r="BM13" s="594"/>
      <c r="BN13" s="595"/>
      <c r="BO13" s="596">
        <v>47.1</v>
      </c>
      <c r="BP13" s="596"/>
      <c r="BQ13" s="596"/>
      <c r="BR13" s="596"/>
      <c r="BS13" s="602" t="s">
        <v>220</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949956</v>
      </c>
      <c r="CS13" s="594"/>
      <c r="CT13" s="594"/>
      <c r="CU13" s="594"/>
      <c r="CV13" s="594"/>
      <c r="CW13" s="594"/>
      <c r="CX13" s="594"/>
      <c r="CY13" s="595"/>
      <c r="CZ13" s="596">
        <v>8.1</v>
      </c>
      <c r="DA13" s="596"/>
      <c r="DB13" s="596"/>
      <c r="DC13" s="596"/>
      <c r="DD13" s="602">
        <v>329045</v>
      </c>
      <c r="DE13" s="594"/>
      <c r="DF13" s="594"/>
      <c r="DG13" s="594"/>
      <c r="DH13" s="594"/>
      <c r="DI13" s="594"/>
      <c r="DJ13" s="594"/>
      <c r="DK13" s="594"/>
      <c r="DL13" s="594"/>
      <c r="DM13" s="594"/>
      <c r="DN13" s="594"/>
      <c r="DO13" s="594"/>
      <c r="DP13" s="595"/>
      <c r="DQ13" s="602">
        <v>736973</v>
      </c>
      <c r="DR13" s="594"/>
      <c r="DS13" s="594"/>
      <c r="DT13" s="594"/>
      <c r="DU13" s="594"/>
      <c r="DV13" s="594"/>
      <c r="DW13" s="594"/>
      <c r="DX13" s="594"/>
      <c r="DY13" s="594"/>
      <c r="DZ13" s="594"/>
      <c r="EA13" s="594"/>
      <c r="EB13" s="594"/>
      <c r="EC13" s="603"/>
    </row>
    <row r="14" spans="2:143" ht="11.25" customHeight="1">
      <c r="B14" s="590" t="s">
        <v>237</v>
      </c>
      <c r="C14" s="591"/>
      <c r="D14" s="591"/>
      <c r="E14" s="591"/>
      <c r="F14" s="591"/>
      <c r="G14" s="591"/>
      <c r="H14" s="591"/>
      <c r="I14" s="591"/>
      <c r="J14" s="591"/>
      <c r="K14" s="591"/>
      <c r="L14" s="591"/>
      <c r="M14" s="591"/>
      <c r="N14" s="591"/>
      <c r="O14" s="591"/>
      <c r="P14" s="591"/>
      <c r="Q14" s="592"/>
      <c r="R14" s="593" t="s">
        <v>220</v>
      </c>
      <c r="S14" s="594"/>
      <c r="T14" s="594"/>
      <c r="U14" s="594"/>
      <c r="V14" s="594"/>
      <c r="W14" s="594"/>
      <c r="X14" s="594"/>
      <c r="Y14" s="595"/>
      <c r="Z14" s="596" t="s">
        <v>220</v>
      </c>
      <c r="AA14" s="596"/>
      <c r="AB14" s="596"/>
      <c r="AC14" s="596"/>
      <c r="AD14" s="597" t="s">
        <v>220</v>
      </c>
      <c r="AE14" s="597"/>
      <c r="AF14" s="597"/>
      <c r="AG14" s="597"/>
      <c r="AH14" s="597"/>
      <c r="AI14" s="597"/>
      <c r="AJ14" s="597"/>
      <c r="AK14" s="597"/>
      <c r="AL14" s="598" t="s">
        <v>220</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62110</v>
      </c>
      <c r="BH14" s="594"/>
      <c r="BI14" s="594"/>
      <c r="BJ14" s="594"/>
      <c r="BK14" s="594"/>
      <c r="BL14" s="594"/>
      <c r="BM14" s="594"/>
      <c r="BN14" s="595"/>
      <c r="BO14" s="596">
        <v>3.1</v>
      </c>
      <c r="BP14" s="596"/>
      <c r="BQ14" s="596"/>
      <c r="BR14" s="596"/>
      <c r="BS14" s="602" t="s">
        <v>220</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516785</v>
      </c>
      <c r="CS14" s="594"/>
      <c r="CT14" s="594"/>
      <c r="CU14" s="594"/>
      <c r="CV14" s="594"/>
      <c r="CW14" s="594"/>
      <c r="CX14" s="594"/>
      <c r="CY14" s="595"/>
      <c r="CZ14" s="596">
        <v>4.4000000000000004</v>
      </c>
      <c r="DA14" s="596"/>
      <c r="DB14" s="596"/>
      <c r="DC14" s="596"/>
      <c r="DD14" s="602">
        <v>39028</v>
      </c>
      <c r="DE14" s="594"/>
      <c r="DF14" s="594"/>
      <c r="DG14" s="594"/>
      <c r="DH14" s="594"/>
      <c r="DI14" s="594"/>
      <c r="DJ14" s="594"/>
      <c r="DK14" s="594"/>
      <c r="DL14" s="594"/>
      <c r="DM14" s="594"/>
      <c r="DN14" s="594"/>
      <c r="DO14" s="594"/>
      <c r="DP14" s="595"/>
      <c r="DQ14" s="602">
        <v>446669</v>
      </c>
      <c r="DR14" s="594"/>
      <c r="DS14" s="594"/>
      <c r="DT14" s="594"/>
      <c r="DU14" s="594"/>
      <c r="DV14" s="594"/>
      <c r="DW14" s="594"/>
      <c r="DX14" s="594"/>
      <c r="DY14" s="594"/>
      <c r="DZ14" s="594"/>
      <c r="EA14" s="594"/>
      <c r="EB14" s="594"/>
      <c r="EC14" s="603"/>
    </row>
    <row r="15" spans="2:143" ht="11.25" customHeight="1">
      <c r="B15" s="590" t="s">
        <v>240</v>
      </c>
      <c r="C15" s="591"/>
      <c r="D15" s="591"/>
      <c r="E15" s="591"/>
      <c r="F15" s="591"/>
      <c r="G15" s="591"/>
      <c r="H15" s="591"/>
      <c r="I15" s="591"/>
      <c r="J15" s="591"/>
      <c r="K15" s="591"/>
      <c r="L15" s="591"/>
      <c r="M15" s="591"/>
      <c r="N15" s="591"/>
      <c r="O15" s="591"/>
      <c r="P15" s="591"/>
      <c r="Q15" s="592"/>
      <c r="R15" s="593">
        <v>7798</v>
      </c>
      <c r="S15" s="594"/>
      <c r="T15" s="594"/>
      <c r="U15" s="594"/>
      <c r="V15" s="594"/>
      <c r="W15" s="594"/>
      <c r="X15" s="594"/>
      <c r="Y15" s="595"/>
      <c r="Z15" s="596">
        <v>0.1</v>
      </c>
      <c r="AA15" s="596"/>
      <c r="AB15" s="596"/>
      <c r="AC15" s="596"/>
      <c r="AD15" s="597">
        <v>7798</v>
      </c>
      <c r="AE15" s="597"/>
      <c r="AF15" s="597"/>
      <c r="AG15" s="597"/>
      <c r="AH15" s="597"/>
      <c r="AI15" s="597"/>
      <c r="AJ15" s="597"/>
      <c r="AK15" s="597"/>
      <c r="AL15" s="598">
        <v>0.1</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92276</v>
      </c>
      <c r="BH15" s="594"/>
      <c r="BI15" s="594"/>
      <c r="BJ15" s="594"/>
      <c r="BK15" s="594"/>
      <c r="BL15" s="594"/>
      <c r="BM15" s="594"/>
      <c r="BN15" s="595"/>
      <c r="BO15" s="596">
        <v>4.5999999999999996</v>
      </c>
      <c r="BP15" s="596"/>
      <c r="BQ15" s="596"/>
      <c r="BR15" s="596"/>
      <c r="BS15" s="602" t="s">
        <v>220</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1288179</v>
      </c>
      <c r="CS15" s="594"/>
      <c r="CT15" s="594"/>
      <c r="CU15" s="594"/>
      <c r="CV15" s="594"/>
      <c r="CW15" s="594"/>
      <c r="CX15" s="594"/>
      <c r="CY15" s="595"/>
      <c r="CZ15" s="596">
        <v>10.9</v>
      </c>
      <c r="DA15" s="596"/>
      <c r="DB15" s="596"/>
      <c r="DC15" s="596"/>
      <c r="DD15" s="602">
        <v>251576</v>
      </c>
      <c r="DE15" s="594"/>
      <c r="DF15" s="594"/>
      <c r="DG15" s="594"/>
      <c r="DH15" s="594"/>
      <c r="DI15" s="594"/>
      <c r="DJ15" s="594"/>
      <c r="DK15" s="594"/>
      <c r="DL15" s="594"/>
      <c r="DM15" s="594"/>
      <c r="DN15" s="594"/>
      <c r="DO15" s="594"/>
      <c r="DP15" s="595"/>
      <c r="DQ15" s="602">
        <v>898574</v>
      </c>
      <c r="DR15" s="594"/>
      <c r="DS15" s="594"/>
      <c r="DT15" s="594"/>
      <c r="DU15" s="594"/>
      <c r="DV15" s="594"/>
      <c r="DW15" s="594"/>
      <c r="DX15" s="594"/>
      <c r="DY15" s="594"/>
      <c r="DZ15" s="594"/>
      <c r="EA15" s="594"/>
      <c r="EB15" s="594"/>
      <c r="EC15" s="603"/>
    </row>
    <row r="16" spans="2:143" ht="11.25" customHeight="1">
      <c r="B16" s="590" t="s">
        <v>243</v>
      </c>
      <c r="C16" s="591"/>
      <c r="D16" s="591"/>
      <c r="E16" s="591"/>
      <c r="F16" s="591"/>
      <c r="G16" s="591"/>
      <c r="H16" s="591"/>
      <c r="I16" s="591"/>
      <c r="J16" s="591"/>
      <c r="K16" s="591"/>
      <c r="L16" s="591"/>
      <c r="M16" s="591"/>
      <c r="N16" s="591"/>
      <c r="O16" s="591"/>
      <c r="P16" s="591"/>
      <c r="Q16" s="592"/>
      <c r="R16" s="593">
        <v>5545247</v>
      </c>
      <c r="S16" s="594"/>
      <c r="T16" s="594"/>
      <c r="U16" s="594"/>
      <c r="V16" s="594"/>
      <c r="W16" s="594"/>
      <c r="X16" s="594"/>
      <c r="Y16" s="595"/>
      <c r="Z16" s="596">
        <v>46.2</v>
      </c>
      <c r="AA16" s="596"/>
      <c r="AB16" s="596"/>
      <c r="AC16" s="596"/>
      <c r="AD16" s="597">
        <v>4898346</v>
      </c>
      <c r="AE16" s="597"/>
      <c r="AF16" s="597"/>
      <c r="AG16" s="597"/>
      <c r="AH16" s="597"/>
      <c r="AI16" s="597"/>
      <c r="AJ16" s="597"/>
      <c r="AK16" s="597"/>
      <c r="AL16" s="598">
        <v>66.3</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220</v>
      </c>
      <c r="BH16" s="594"/>
      <c r="BI16" s="594"/>
      <c r="BJ16" s="594"/>
      <c r="BK16" s="594"/>
      <c r="BL16" s="594"/>
      <c r="BM16" s="594"/>
      <c r="BN16" s="595"/>
      <c r="BO16" s="596" t="s">
        <v>220</v>
      </c>
      <c r="BP16" s="596"/>
      <c r="BQ16" s="596"/>
      <c r="BR16" s="596"/>
      <c r="BS16" s="602" t="s">
        <v>220</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46269</v>
      </c>
      <c r="CS16" s="594"/>
      <c r="CT16" s="594"/>
      <c r="CU16" s="594"/>
      <c r="CV16" s="594"/>
      <c r="CW16" s="594"/>
      <c r="CX16" s="594"/>
      <c r="CY16" s="595"/>
      <c r="CZ16" s="596">
        <v>0.4</v>
      </c>
      <c r="DA16" s="596"/>
      <c r="DB16" s="596"/>
      <c r="DC16" s="596"/>
      <c r="DD16" s="602" t="s">
        <v>220</v>
      </c>
      <c r="DE16" s="594"/>
      <c r="DF16" s="594"/>
      <c r="DG16" s="594"/>
      <c r="DH16" s="594"/>
      <c r="DI16" s="594"/>
      <c r="DJ16" s="594"/>
      <c r="DK16" s="594"/>
      <c r="DL16" s="594"/>
      <c r="DM16" s="594"/>
      <c r="DN16" s="594"/>
      <c r="DO16" s="594"/>
      <c r="DP16" s="595"/>
      <c r="DQ16" s="602">
        <v>25392</v>
      </c>
      <c r="DR16" s="594"/>
      <c r="DS16" s="594"/>
      <c r="DT16" s="594"/>
      <c r="DU16" s="594"/>
      <c r="DV16" s="594"/>
      <c r="DW16" s="594"/>
      <c r="DX16" s="594"/>
      <c r="DY16" s="594"/>
      <c r="DZ16" s="594"/>
      <c r="EA16" s="594"/>
      <c r="EB16" s="594"/>
      <c r="EC16" s="603"/>
    </row>
    <row r="17" spans="2:133" ht="11.25" customHeight="1">
      <c r="B17" s="590" t="s">
        <v>246</v>
      </c>
      <c r="C17" s="591"/>
      <c r="D17" s="591"/>
      <c r="E17" s="591"/>
      <c r="F17" s="591"/>
      <c r="G17" s="591"/>
      <c r="H17" s="591"/>
      <c r="I17" s="591"/>
      <c r="J17" s="591"/>
      <c r="K17" s="591"/>
      <c r="L17" s="591"/>
      <c r="M17" s="591"/>
      <c r="N17" s="591"/>
      <c r="O17" s="591"/>
      <c r="P17" s="591"/>
      <c r="Q17" s="592"/>
      <c r="R17" s="593">
        <v>4898346</v>
      </c>
      <c r="S17" s="594"/>
      <c r="T17" s="594"/>
      <c r="U17" s="594"/>
      <c r="V17" s="594"/>
      <c r="W17" s="594"/>
      <c r="X17" s="594"/>
      <c r="Y17" s="595"/>
      <c r="Z17" s="596">
        <v>40.799999999999997</v>
      </c>
      <c r="AA17" s="596"/>
      <c r="AB17" s="596"/>
      <c r="AC17" s="596"/>
      <c r="AD17" s="597">
        <v>4898346</v>
      </c>
      <c r="AE17" s="597"/>
      <c r="AF17" s="597"/>
      <c r="AG17" s="597"/>
      <c r="AH17" s="597"/>
      <c r="AI17" s="597"/>
      <c r="AJ17" s="597"/>
      <c r="AK17" s="597"/>
      <c r="AL17" s="598">
        <v>66.3</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220</v>
      </c>
      <c r="BH17" s="594"/>
      <c r="BI17" s="594"/>
      <c r="BJ17" s="594"/>
      <c r="BK17" s="594"/>
      <c r="BL17" s="594"/>
      <c r="BM17" s="594"/>
      <c r="BN17" s="595"/>
      <c r="BO17" s="596" t="s">
        <v>220</v>
      </c>
      <c r="BP17" s="596"/>
      <c r="BQ17" s="596"/>
      <c r="BR17" s="596"/>
      <c r="BS17" s="602" t="s">
        <v>220</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1837224</v>
      </c>
      <c r="CS17" s="594"/>
      <c r="CT17" s="594"/>
      <c r="CU17" s="594"/>
      <c r="CV17" s="594"/>
      <c r="CW17" s="594"/>
      <c r="CX17" s="594"/>
      <c r="CY17" s="595"/>
      <c r="CZ17" s="596">
        <v>15.6</v>
      </c>
      <c r="DA17" s="596"/>
      <c r="DB17" s="596"/>
      <c r="DC17" s="596"/>
      <c r="DD17" s="602" t="s">
        <v>220</v>
      </c>
      <c r="DE17" s="594"/>
      <c r="DF17" s="594"/>
      <c r="DG17" s="594"/>
      <c r="DH17" s="594"/>
      <c r="DI17" s="594"/>
      <c r="DJ17" s="594"/>
      <c r="DK17" s="594"/>
      <c r="DL17" s="594"/>
      <c r="DM17" s="594"/>
      <c r="DN17" s="594"/>
      <c r="DO17" s="594"/>
      <c r="DP17" s="595"/>
      <c r="DQ17" s="602">
        <v>1759952</v>
      </c>
      <c r="DR17" s="594"/>
      <c r="DS17" s="594"/>
      <c r="DT17" s="594"/>
      <c r="DU17" s="594"/>
      <c r="DV17" s="594"/>
      <c r="DW17" s="594"/>
      <c r="DX17" s="594"/>
      <c r="DY17" s="594"/>
      <c r="DZ17" s="594"/>
      <c r="EA17" s="594"/>
      <c r="EB17" s="594"/>
      <c r="EC17" s="603"/>
    </row>
    <row r="18" spans="2:133" ht="11.25" customHeight="1">
      <c r="B18" s="590" t="s">
        <v>249</v>
      </c>
      <c r="C18" s="591"/>
      <c r="D18" s="591"/>
      <c r="E18" s="591"/>
      <c r="F18" s="591"/>
      <c r="G18" s="591"/>
      <c r="H18" s="591"/>
      <c r="I18" s="591"/>
      <c r="J18" s="591"/>
      <c r="K18" s="591"/>
      <c r="L18" s="591"/>
      <c r="M18" s="591"/>
      <c r="N18" s="591"/>
      <c r="O18" s="591"/>
      <c r="P18" s="591"/>
      <c r="Q18" s="592"/>
      <c r="R18" s="593">
        <v>646900</v>
      </c>
      <c r="S18" s="594"/>
      <c r="T18" s="594"/>
      <c r="U18" s="594"/>
      <c r="V18" s="594"/>
      <c r="W18" s="594"/>
      <c r="X18" s="594"/>
      <c r="Y18" s="595"/>
      <c r="Z18" s="596">
        <v>5.4</v>
      </c>
      <c r="AA18" s="596"/>
      <c r="AB18" s="596"/>
      <c r="AC18" s="596"/>
      <c r="AD18" s="597" t="s">
        <v>220</v>
      </c>
      <c r="AE18" s="597"/>
      <c r="AF18" s="597"/>
      <c r="AG18" s="597"/>
      <c r="AH18" s="597"/>
      <c r="AI18" s="597"/>
      <c r="AJ18" s="597"/>
      <c r="AK18" s="597"/>
      <c r="AL18" s="598" t="s">
        <v>220</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220</v>
      </c>
      <c r="BH18" s="594"/>
      <c r="BI18" s="594"/>
      <c r="BJ18" s="594"/>
      <c r="BK18" s="594"/>
      <c r="BL18" s="594"/>
      <c r="BM18" s="594"/>
      <c r="BN18" s="595"/>
      <c r="BO18" s="596" t="s">
        <v>220</v>
      </c>
      <c r="BP18" s="596"/>
      <c r="BQ18" s="596"/>
      <c r="BR18" s="596"/>
      <c r="BS18" s="602" t="s">
        <v>220</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220</v>
      </c>
      <c r="CS18" s="594"/>
      <c r="CT18" s="594"/>
      <c r="CU18" s="594"/>
      <c r="CV18" s="594"/>
      <c r="CW18" s="594"/>
      <c r="CX18" s="594"/>
      <c r="CY18" s="595"/>
      <c r="CZ18" s="596" t="s">
        <v>220</v>
      </c>
      <c r="DA18" s="596"/>
      <c r="DB18" s="596"/>
      <c r="DC18" s="596"/>
      <c r="DD18" s="602" t="s">
        <v>220</v>
      </c>
      <c r="DE18" s="594"/>
      <c r="DF18" s="594"/>
      <c r="DG18" s="594"/>
      <c r="DH18" s="594"/>
      <c r="DI18" s="594"/>
      <c r="DJ18" s="594"/>
      <c r="DK18" s="594"/>
      <c r="DL18" s="594"/>
      <c r="DM18" s="594"/>
      <c r="DN18" s="594"/>
      <c r="DO18" s="594"/>
      <c r="DP18" s="595"/>
      <c r="DQ18" s="602" t="s">
        <v>220</v>
      </c>
      <c r="DR18" s="594"/>
      <c r="DS18" s="594"/>
      <c r="DT18" s="594"/>
      <c r="DU18" s="594"/>
      <c r="DV18" s="594"/>
      <c r="DW18" s="594"/>
      <c r="DX18" s="594"/>
      <c r="DY18" s="594"/>
      <c r="DZ18" s="594"/>
      <c r="EA18" s="594"/>
      <c r="EB18" s="594"/>
      <c r="EC18" s="603"/>
    </row>
    <row r="19" spans="2:133" ht="11.25" customHeight="1">
      <c r="B19" s="590" t="s">
        <v>252</v>
      </c>
      <c r="C19" s="591"/>
      <c r="D19" s="591"/>
      <c r="E19" s="591"/>
      <c r="F19" s="591"/>
      <c r="G19" s="591"/>
      <c r="H19" s="591"/>
      <c r="I19" s="591"/>
      <c r="J19" s="591"/>
      <c r="K19" s="591"/>
      <c r="L19" s="591"/>
      <c r="M19" s="591"/>
      <c r="N19" s="591"/>
      <c r="O19" s="591"/>
      <c r="P19" s="591"/>
      <c r="Q19" s="592"/>
      <c r="R19" s="593">
        <v>1</v>
      </c>
      <c r="S19" s="594"/>
      <c r="T19" s="594"/>
      <c r="U19" s="594"/>
      <c r="V19" s="594"/>
      <c r="W19" s="594"/>
      <c r="X19" s="594"/>
      <c r="Y19" s="595"/>
      <c r="Z19" s="596">
        <v>0</v>
      </c>
      <c r="AA19" s="596"/>
      <c r="AB19" s="596"/>
      <c r="AC19" s="596"/>
      <c r="AD19" s="597" t="s">
        <v>220</v>
      </c>
      <c r="AE19" s="597"/>
      <c r="AF19" s="597"/>
      <c r="AG19" s="597"/>
      <c r="AH19" s="597"/>
      <c r="AI19" s="597"/>
      <c r="AJ19" s="597"/>
      <c r="AK19" s="597"/>
      <c r="AL19" s="598" t="s">
        <v>220</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16</v>
      </c>
      <c r="BH19" s="594"/>
      <c r="BI19" s="594"/>
      <c r="BJ19" s="594"/>
      <c r="BK19" s="594"/>
      <c r="BL19" s="594"/>
      <c r="BM19" s="594"/>
      <c r="BN19" s="595"/>
      <c r="BO19" s="596">
        <v>0</v>
      </c>
      <c r="BP19" s="596"/>
      <c r="BQ19" s="596"/>
      <c r="BR19" s="596"/>
      <c r="BS19" s="602" t="s">
        <v>220</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220</v>
      </c>
      <c r="CS19" s="594"/>
      <c r="CT19" s="594"/>
      <c r="CU19" s="594"/>
      <c r="CV19" s="594"/>
      <c r="CW19" s="594"/>
      <c r="CX19" s="594"/>
      <c r="CY19" s="595"/>
      <c r="CZ19" s="596" t="s">
        <v>220</v>
      </c>
      <c r="DA19" s="596"/>
      <c r="DB19" s="596"/>
      <c r="DC19" s="596"/>
      <c r="DD19" s="602" t="s">
        <v>220</v>
      </c>
      <c r="DE19" s="594"/>
      <c r="DF19" s="594"/>
      <c r="DG19" s="594"/>
      <c r="DH19" s="594"/>
      <c r="DI19" s="594"/>
      <c r="DJ19" s="594"/>
      <c r="DK19" s="594"/>
      <c r="DL19" s="594"/>
      <c r="DM19" s="594"/>
      <c r="DN19" s="594"/>
      <c r="DO19" s="594"/>
      <c r="DP19" s="595"/>
      <c r="DQ19" s="602" t="s">
        <v>220</v>
      </c>
      <c r="DR19" s="594"/>
      <c r="DS19" s="594"/>
      <c r="DT19" s="594"/>
      <c r="DU19" s="594"/>
      <c r="DV19" s="594"/>
      <c r="DW19" s="594"/>
      <c r="DX19" s="594"/>
      <c r="DY19" s="594"/>
      <c r="DZ19" s="594"/>
      <c r="EA19" s="594"/>
      <c r="EB19" s="594"/>
      <c r="EC19" s="603"/>
    </row>
    <row r="20" spans="2:133" ht="11.25" customHeight="1">
      <c r="B20" s="590" t="s">
        <v>255</v>
      </c>
      <c r="C20" s="591"/>
      <c r="D20" s="591"/>
      <c r="E20" s="591"/>
      <c r="F20" s="591"/>
      <c r="G20" s="591"/>
      <c r="H20" s="591"/>
      <c r="I20" s="591"/>
      <c r="J20" s="591"/>
      <c r="K20" s="591"/>
      <c r="L20" s="591"/>
      <c r="M20" s="591"/>
      <c r="N20" s="591"/>
      <c r="O20" s="591"/>
      <c r="P20" s="591"/>
      <c r="Q20" s="592"/>
      <c r="R20" s="593">
        <v>8003237</v>
      </c>
      <c r="S20" s="594"/>
      <c r="T20" s="594"/>
      <c r="U20" s="594"/>
      <c r="V20" s="594"/>
      <c r="W20" s="594"/>
      <c r="X20" s="594"/>
      <c r="Y20" s="595"/>
      <c r="Z20" s="596">
        <v>66.7</v>
      </c>
      <c r="AA20" s="596"/>
      <c r="AB20" s="596"/>
      <c r="AC20" s="596"/>
      <c r="AD20" s="597">
        <v>7356320</v>
      </c>
      <c r="AE20" s="597"/>
      <c r="AF20" s="597"/>
      <c r="AG20" s="597"/>
      <c r="AH20" s="597"/>
      <c r="AI20" s="597"/>
      <c r="AJ20" s="597"/>
      <c r="AK20" s="597"/>
      <c r="AL20" s="598">
        <v>99.6</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16</v>
      </c>
      <c r="BH20" s="594"/>
      <c r="BI20" s="594"/>
      <c r="BJ20" s="594"/>
      <c r="BK20" s="594"/>
      <c r="BL20" s="594"/>
      <c r="BM20" s="594"/>
      <c r="BN20" s="595"/>
      <c r="BO20" s="596">
        <v>0</v>
      </c>
      <c r="BP20" s="596"/>
      <c r="BQ20" s="596"/>
      <c r="BR20" s="596"/>
      <c r="BS20" s="602" t="s">
        <v>220</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11798851</v>
      </c>
      <c r="CS20" s="594"/>
      <c r="CT20" s="594"/>
      <c r="CU20" s="594"/>
      <c r="CV20" s="594"/>
      <c r="CW20" s="594"/>
      <c r="CX20" s="594"/>
      <c r="CY20" s="595"/>
      <c r="CZ20" s="596">
        <v>100</v>
      </c>
      <c r="DA20" s="596"/>
      <c r="DB20" s="596"/>
      <c r="DC20" s="596"/>
      <c r="DD20" s="602">
        <v>1035670</v>
      </c>
      <c r="DE20" s="594"/>
      <c r="DF20" s="594"/>
      <c r="DG20" s="594"/>
      <c r="DH20" s="594"/>
      <c r="DI20" s="594"/>
      <c r="DJ20" s="594"/>
      <c r="DK20" s="594"/>
      <c r="DL20" s="594"/>
      <c r="DM20" s="594"/>
      <c r="DN20" s="594"/>
      <c r="DO20" s="594"/>
      <c r="DP20" s="595"/>
      <c r="DQ20" s="602">
        <v>8614588</v>
      </c>
      <c r="DR20" s="594"/>
      <c r="DS20" s="594"/>
      <c r="DT20" s="594"/>
      <c r="DU20" s="594"/>
      <c r="DV20" s="594"/>
      <c r="DW20" s="594"/>
      <c r="DX20" s="594"/>
      <c r="DY20" s="594"/>
      <c r="DZ20" s="594"/>
      <c r="EA20" s="594"/>
      <c r="EB20" s="594"/>
      <c r="EC20" s="603"/>
    </row>
    <row r="21" spans="2:133" ht="11.25" customHeight="1">
      <c r="B21" s="590" t="s">
        <v>258</v>
      </c>
      <c r="C21" s="591"/>
      <c r="D21" s="591"/>
      <c r="E21" s="591"/>
      <c r="F21" s="591"/>
      <c r="G21" s="591"/>
      <c r="H21" s="591"/>
      <c r="I21" s="591"/>
      <c r="J21" s="591"/>
      <c r="K21" s="591"/>
      <c r="L21" s="591"/>
      <c r="M21" s="591"/>
      <c r="N21" s="591"/>
      <c r="O21" s="591"/>
      <c r="P21" s="591"/>
      <c r="Q21" s="592"/>
      <c r="R21" s="593">
        <v>4037</v>
      </c>
      <c r="S21" s="594"/>
      <c r="T21" s="594"/>
      <c r="U21" s="594"/>
      <c r="V21" s="594"/>
      <c r="W21" s="594"/>
      <c r="X21" s="594"/>
      <c r="Y21" s="595"/>
      <c r="Z21" s="596">
        <v>0</v>
      </c>
      <c r="AA21" s="596"/>
      <c r="AB21" s="596"/>
      <c r="AC21" s="596"/>
      <c r="AD21" s="597">
        <v>4037</v>
      </c>
      <c r="AE21" s="597"/>
      <c r="AF21" s="597"/>
      <c r="AG21" s="597"/>
      <c r="AH21" s="597"/>
      <c r="AI21" s="597"/>
      <c r="AJ21" s="597"/>
      <c r="AK21" s="597"/>
      <c r="AL21" s="598">
        <v>0.1</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t="s">
        <v>220</v>
      </c>
      <c r="BH21" s="594"/>
      <c r="BI21" s="594"/>
      <c r="BJ21" s="594"/>
      <c r="BK21" s="594"/>
      <c r="BL21" s="594"/>
      <c r="BM21" s="594"/>
      <c r="BN21" s="595"/>
      <c r="BO21" s="596" t="s">
        <v>220</v>
      </c>
      <c r="BP21" s="596"/>
      <c r="BQ21" s="596"/>
      <c r="BR21" s="596"/>
      <c r="BS21" s="602" t="s">
        <v>220</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260</v>
      </c>
      <c r="C22" s="591"/>
      <c r="D22" s="591"/>
      <c r="E22" s="591"/>
      <c r="F22" s="591"/>
      <c r="G22" s="591"/>
      <c r="H22" s="591"/>
      <c r="I22" s="591"/>
      <c r="J22" s="591"/>
      <c r="K22" s="591"/>
      <c r="L22" s="591"/>
      <c r="M22" s="591"/>
      <c r="N22" s="591"/>
      <c r="O22" s="591"/>
      <c r="P22" s="591"/>
      <c r="Q22" s="592"/>
      <c r="R22" s="593">
        <v>120444</v>
      </c>
      <c r="S22" s="594"/>
      <c r="T22" s="594"/>
      <c r="U22" s="594"/>
      <c r="V22" s="594"/>
      <c r="W22" s="594"/>
      <c r="X22" s="594"/>
      <c r="Y22" s="595"/>
      <c r="Z22" s="596">
        <v>1</v>
      </c>
      <c r="AA22" s="596"/>
      <c r="AB22" s="596"/>
      <c r="AC22" s="596"/>
      <c r="AD22" s="597" t="s">
        <v>220</v>
      </c>
      <c r="AE22" s="597"/>
      <c r="AF22" s="597"/>
      <c r="AG22" s="597"/>
      <c r="AH22" s="597"/>
      <c r="AI22" s="597"/>
      <c r="AJ22" s="597"/>
      <c r="AK22" s="597"/>
      <c r="AL22" s="598" t="s">
        <v>220</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220</v>
      </c>
      <c r="BH22" s="594"/>
      <c r="BI22" s="594"/>
      <c r="BJ22" s="594"/>
      <c r="BK22" s="594"/>
      <c r="BL22" s="594"/>
      <c r="BM22" s="594"/>
      <c r="BN22" s="595"/>
      <c r="BO22" s="596" t="s">
        <v>220</v>
      </c>
      <c r="BP22" s="596"/>
      <c r="BQ22" s="596"/>
      <c r="BR22" s="596"/>
      <c r="BS22" s="602" t="s">
        <v>220</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263</v>
      </c>
      <c r="C23" s="591"/>
      <c r="D23" s="591"/>
      <c r="E23" s="591"/>
      <c r="F23" s="591"/>
      <c r="G23" s="591"/>
      <c r="H23" s="591"/>
      <c r="I23" s="591"/>
      <c r="J23" s="591"/>
      <c r="K23" s="591"/>
      <c r="L23" s="591"/>
      <c r="M23" s="591"/>
      <c r="N23" s="591"/>
      <c r="O23" s="591"/>
      <c r="P23" s="591"/>
      <c r="Q23" s="592"/>
      <c r="R23" s="593">
        <v>414006</v>
      </c>
      <c r="S23" s="594"/>
      <c r="T23" s="594"/>
      <c r="U23" s="594"/>
      <c r="V23" s="594"/>
      <c r="W23" s="594"/>
      <c r="X23" s="594"/>
      <c r="Y23" s="595"/>
      <c r="Z23" s="596">
        <v>3.5</v>
      </c>
      <c r="AA23" s="596"/>
      <c r="AB23" s="596"/>
      <c r="AC23" s="596"/>
      <c r="AD23" s="597">
        <v>10177</v>
      </c>
      <c r="AE23" s="597"/>
      <c r="AF23" s="597"/>
      <c r="AG23" s="597"/>
      <c r="AH23" s="597"/>
      <c r="AI23" s="597"/>
      <c r="AJ23" s="597"/>
      <c r="AK23" s="597"/>
      <c r="AL23" s="598">
        <v>0.1</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v>16</v>
      </c>
      <c r="BH23" s="594"/>
      <c r="BI23" s="594"/>
      <c r="BJ23" s="594"/>
      <c r="BK23" s="594"/>
      <c r="BL23" s="594"/>
      <c r="BM23" s="594"/>
      <c r="BN23" s="595"/>
      <c r="BO23" s="596">
        <v>0</v>
      </c>
      <c r="BP23" s="596"/>
      <c r="BQ23" s="596"/>
      <c r="BR23" s="596"/>
      <c r="BS23" s="602" t="s">
        <v>220</v>
      </c>
      <c r="BT23" s="594"/>
      <c r="BU23" s="594"/>
      <c r="BV23" s="594"/>
      <c r="BW23" s="594"/>
      <c r="BX23" s="594"/>
      <c r="BY23" s="594"/>
      <c r="BZ23" s="594"/>
      <c r="CA23" s="594"/>
      <c r="CB23" s="603"/>
      <c r="CD23" s="575" t="s">
        <v>201</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c r="B24" s="590" t="s">
        <v>270</v>
      </c>
      <c r="C24" s="591"/>
      <c r="D24" s="591"/>
      <c r="E24" s="591"/>
      <c r="F24" s="591"/>
      <c r="G24" s="591"/>
      <c r="H24" s="591"/>
      <c r="I24" s="591"/>
      <c r="J24" s="591"/>
      <c r="K24" s="591"/>
      <c r="L24" s="591"/>
      <c r="M24" s="591"/>
      <c r="N24" s="591"/>
      <c r="O24" s="591"/>
      <c r="P24" s="591"/>
      <c r="Q24" s="592"/>
      <c r="R24" s="593">
        <v>12032</v>
      </c>
      <c r="S24" s="594"/>
      <c r="T24" s="594"/>
      <c r="U24" s="594"/>
      <c r="V24" s="594"/>
      <c r="W24" s="594"/>
      <c r="X24" s="594"/>
      <c r="Y24" s="595"/>
      <c r="Z24" s="596">
        <v>0.1</v>
      </c>
      <c r="AA24" s="596"/>
      <c r="AB24" s="596"/>
      <c r="AC24" s="596"/>
      <c r="AD24" s="597" t="s">
        <v>220</v>
      </c>
      <c r="AE24" s="597"/>
      <c r="AF24" s="597"/>
      <c r="AG24" s="597"/>
      <c r="AH24" s="597"/>
      <c r="AI24" s="597"/>
      <c r="AJ24" s="597"/>
      <c r="AK24" s="597"/>
      <c r="AL24" s="598" t="s">
        <v>220</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220</v>
      </c>
      <c r="BH24" s="594"/>
      <c r="BI24" s="594"/>
      <c r="BJ24" s="594"/>
      <c r="BK24" s="594"/>
      <c r="BL24" s="594"/>
      <c r="BM24" s="594"/>
      <c r="BN24" s="595"/>
      <c r="BO24" s="596" t="s">
        <v>220</v>
      </c>
      <c r="BP24" s="596"/>
      <c r="BQ24" s="596"/>
      <c r="BR24" s="596"/>
      <c r="BS24" s="602" t="s">
        <v>220</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4986973</v>
      </c>
      <c r="CS24" s="583"/>
      <c r="CT24" s="583"/>
      <c r="CU24" s="583"/>
      <c r="CV24" s="583"/>
      <c r="CW24" s="583"/>
      <c r="CX24" s="583"/>
      <c r="CY24" s="584"/>
      <c r="CZ24" s="620">
        <v>42.3</v>
      </c>
      <c r="DA24" s="621"/>
      <c r="DB24" s="621"/>
      <c r="DC24" s="622"/>
      <c r="DD24" s="619">
        <v>3970279</v>
      </c>
      <c r="DE24" s="583"/>
      <c r="DF24" s="583"/>
      <c r="DG24" s="583"/>
      <c r="DH24" s="583"/>
      <c r="DI24" s="583"/>
      <c r="DJ24" s="583"/>
      <c r="DK24" s="584"/>
      <c r="DL24" s="619">
        <v>3969590</v>
      </c>
      <c r="DM24" s="583"/>
      <c r="DN24" s="583"/>
      <c r="DO24" s="583"/>
      <c r="DP24" s="583"/>
      <c r="DQ24" s="583"/>
      <c r="DR24" s="583"/>
      <c r="DS24" s="583"/>
      <c r="DT24" s="583"/>
      <c r="DU24" s="583"/>
      <c r="DV24" s="584"/>
      <c r="DW24" s="587">
        <v>50.6</v>
      </c>
      <c r="DX24" s="588"/>
      <c r="DY24" s="588"/>
      <c r="DZ24" s="588"/>
      <c r="EA24" s="588"/>
      <c r="EB24" s="588"/>
      <c r="EC24" s="589"/>
    </row>
    <row r="25" spans="2:133" ht="11.25" customHeight="1">
      <c r="B25" s="590" t="s">
        <v>273</v>
      </c>
      <c r="C25" s="591"/>
      <c r="D25" s="591"/>
      <c r="E25" s="591"/>
      <c r="F25" s="591"/>
      <c r="G25" s="591"/>
      <c r="H25" s="591"/>
      <c r="I25" s="591"/>
      <c r="J25" s="591"/>
      <c r="K25" s="591"/>
      <c r="L25" s="591"/>
      <c r="M25" s="591"/>
      <c r="N25" s="591"/>
      <c r="O25" s="591"/>
      <c r="P25" s="591"/>
      <c r="Q25" s="592"/>
      <c r="R25" s="593">
        <v>894474</v>
      </c>
      <c r="S25" s="594"/>
      <c r="T25" s="594"/>
      <c r="U25" s="594"/>
      <c r="V25" s="594"/>
      <c r="W25" s="594"/>
      <c r="X25" s="594"/>
      <c r="Y25" s="595"/>
      <c r="Z25" s="596">
        <v>7.5</v>
      </c>
      <c r="AA25" s="596"/>
      <c r="AB25" s="596"/>
      <c r="AC25" s="596"/>
      <c r="AD25" s="597" t="s">
        <v>220</v>
      </c>
      <c r="AE25" s="597"/>
      <c r="AF25" s="597"/>
      <c r="AG25" s="597"/>
      <c r="AH25" s="597"/>
      <c r="AI25" s="597"/>
      <c r="AJ25" s="597"/>
      <c r="AK25" s="597"/>
      <c r="AL25" s="598" t="s">
        <v>220</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220</v>
      </c>
      <c r="BH25" s="594"/>
      <c r="BI25" s="594"/>
      <c r="BJ25" s="594"/>
      <c r="BK25" s="594"/>
      <c r="BL25" s="594"/>
      <c r="BM25" s="594"/>
      <c r="BN25" s="595"/>
      <c r="BO25" s="596" t="s">
        <v>220</v>
      </c>
      <c r="BP25" s="596"/>
      <c r="BQ25" s="596"/>
      <c r="BR25" s="596"/>
      <c r="BS25" s="602" t="s">
        <v>220</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1965152</v>
      </c>
      <c r="CS25" s="625"/>
      <c r="CT25" s="625"/>
      <c r="CU25" s="625"/>
      <c r="CV25" s="625"/>
      <c r="CW25" s="625"/>
      <c r="CX25" s="625"/>
      <c r="CY25" s="626"/>
      <c r="CZ25" s="627">
        <v>16.7</v>
      </c>
      <c r="DA25" s="628"/>
      <c r="DB25" s="628"/>
      <c r="DC25" s="629"/>
      <c r="DD25" s="602">
        <v>1783469</v>
      </c>
      <c r="DE25" s="625"/>
      <c r="DF25" s="625"/>
      <c r="DG25" s="625"/>
      <c r="DH25" s="625"/>
      <c r="DI25" s="625"/>
      <c r="DJ25" s="625"/>
      <c r="DK25" s="626"/>
      <c r="DL25" s="602">
        <v>1782880</v>
      </c>
      <c r="DM25" s="625"/>
      <c r="DN25" s="625"/>
      <c r="DO25" s="625"/>
      <c r="DP25" s="625"/>
      <c r="DQ25" s="625"/>
      <c r="DR25" s="625"/>
      <c r="DS25" s="625"/>
      <c r="DT25" s="625"/>
      <c r="DU25" s="625"/>
      <c r="DV25" s="626"/>
      <c r="DW25" s="598">
        <v>22.7</v>
      </c>
      <c r="DX25" s="623"/>
      <c r="DY25" s="623"/>
      <c r="DZ25" s="623"/>
      <c r="EA25" s="623"/>
      <c r="EB25" s="623"/>
      <c r="EC25" s="624"/>
    </row>
    <row r="26" spans="2:133" ht="11.25" customHeight="1">
      <c r="B26" s="630" t="s">
        <v>276</v>
      </c>
      <c r="C26" s="631"/>
      <c r="D26" s="631"/>
      <c r="E26" s="631"/>
      <c r="F26" s="631"/>
      <c r="G26" s="631"/>
      <c r="H26" s="631"/>
      <c r="I26" s="631"/>
      <c r="J26" s="631"/>
      <c r="K26" s="631"/>
      <c r="L26" s="631"/>
      <c r="M26" s="631"/>
      <c r="N26" s="631"/>
      <c r="O26" s="631"/>
      <c r="P26" s="631"/>
      <c r="Q26" s="632"/>
      <c r="R26" s="593" t="s">
        <v>220</v>
      </c>
      <c r="S26" s="594"/>
      <c r="T26" s="594"/>
      <c r="U26" s="594"/>
      <c r="V26" s="594"/>
      <c r="W26" s="594"/>
      <c r="X26" s="594"/>
      <c r="Y26" s="595"/>
      <c r="Z26" s="596" t="s">
        <v>220</v>
      </c>
      <c r="AA26" s="596"/>
      <c r="AB26" s="596"/>
      <c r="AC26" s="596"/>
      <c r="AD26" s="597" t="s">
        <v>220</v>
      </c>
      <c r="AE26" s="597"/>
      <c r="AF26" s="597"/>
      <c r="AG26" s="597"/>
      <c r="AH26" s="597"/>
      <c r="AI26" s="597"/>
      <c r="AJ26" s="597"/>
      <c r="AK26" s="597"/>
      <c r="AL26" s="598" t="s">
        <v>220</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220</v>
      </c>
      <c r="BH26" s="594"/>
      <c r="BI26" s="594"/>
      <c r="BJ26" s="594"/>
      <c r="BK26" s="594"/>
      <c r="BL26" s="594"/>
      <c r="BM26" s="594"/>
      <c r="BN26" s="595"/>
      <c r="BO26" s="596" t="s">
        <v>220</v>
      </c>
      <c r="BP26" s="596"/>
      <c r="BQ26" s="596"/>
      <c r="BR26" s="596"/>
      <c r="BS26" s="602" t="s">
        <v>220</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1261805</v>
      </c>
      <c r="CS26" s="594"/>
      <c r="CT26" s="594"/>
      <c r="CU26" s="594"/>
      <c r="CV26" s="594"/>
      <c r="CW26" s="594"/>
      <c r="CX26" s="594"/>
      <c r="CY26" s="595"/>
      <c r="CZ26" s="627">
        <v>10.7</v>
      </c>
      <c r="DA26" s="628"/>
      <c r="DB26" s="628"/>
      <c r="DC26" s="629"/>
      <c r="DD26" s="602">
        <v>1117664</v>
      </c>
      <c r="DE26" s="594"/>
      <c r="DF26" s="594"/>
      <c r="DG26" s="594"/>
      <c r="DH26" s="594"/>
      <c r="DI26" s="594"/>
      <c r="DJ26" s="594"/>
      <c r="DK26" s="595"/>
      <c r="DL26" s="602" t="s">
        <v>213</v>
      </c>
      <c r="DM26" s="594"/>
      <c r="DN26" s="594"/>
      <c r="DO26" s="594"/>
      <c r="DP26" s="594"/>
      <c r="DQ26" s="594"/>
      <c r="DR26" s="594"/>
      <c r="DS26" s="594"/>
      <c r="DT26" s="594"/>
      <c r="DU26" s="594"/>
      <c r="DV26" s="595"/>
      <c r="DW26" s="598" t="s">
        <v>213</v>
      </c>
      <c r="DX26" s="623"/>
      <c r="DY26" s="623"/>
      <c r="DZ26" s="623"/>
      <c r="EA26" s="623"/>
      <c r="EB26" s="623"/>
      <c r="EC26" s="624"/>
    </row>
    <row r="27" spans="2:133" ht="11.25" customHeight="1">
      <c r="B27" s="590" t="s">
        <v>279</v>
      </c>
      <c r="C27" s="591"/>
      <c r="D27" s="591"/>
      <c r="E27" s="591"/>
      <c r="F27" s="591"/>
      <c r="G27" s="591"/>
      <c r="H27" s="591"/>
      <c r="I27" s="591"/>
      <c r="J27" s="591"/>
      <c r="K27" s="591"/>
      <c r="L27" s="591"/>
      <c r="M27" s="591"/>
      <c r="N27" s="591"/>
      <c r="O27" s="591"/>
      <c r="P27" s="591"/>
      <c r="Q27" s="592"/>
      <c r="R27" s="593">
        <v>1048266</v>
      </c>
      <c r="S27" s="594"/>
      <c r="T27" s="594"/>
      <c r="U27" s="594"/>
      <c r="V27" s="594"/>
      <c r="W27" s="594"/>
      <c r="X27" s="594"/>
      <c r="Y27" s="595"/>
      <c r="Z27" s="596">
        <v>8.6999999999999993</v>
      </c>
      <c r="AA27" s="596"/>
      <c r="AB27" s="596"/>
      <c r="AC27" s="596"/>
      <c r="AD27" s="597" t="s">
        <v>220</v>
      </c>
      <c r="AE27" s="597"/>
      <c r="AF27" s="597"/>
      <c r="AG27" s="597"/>
      <c r="AH27" s="597"/>
      <c r="AI27" s="597"/>
      <c r="AJ27" s="597"/>
      <c r="AK27" s="597"/>
      <c r="AL27" s="598" t="s">
        <v>220</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2007778</v>
      </c>
      <c r="BH27" s="594"/>
      <c r="BI27" s="594"/>
      <c r="BJ27" s="594"/>
      <c r="BK27" s="594"/>
      <c r="BL27" s="594"/>
      <c r="BM27" s="594"/>
      <c r="BN27" s="595"/>
      <c r="BO27" s="596">
        <v>100</v>
      </c>
      <c r="BP27" s="596"/>
      <c r="BQ27" s="596"/>
      <c r="BR27" s="596"/>
      <c r="BS27" s="602" t="s">
        <v>220</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1184597</v>
      </c>
      <c r="CS27" s="625"/>
      <c r="CT27" s="625"/>
      <c r="CU27" s="625"/>
      <c r="CV27" s="625"/>
      <c r="CW27" s="625"/>
      <c r="CX27" s="625"/>
      <c r="CY27" s="626"/>
      <c r="CZ27" s="627">
        <v>10</v>
      </c>
      <c r="DA27" s="628"/>
      <c r="DB27" s="628"/>
      <c r="DC27" s="629"/>
      <c r="DD27" s="602">
        <v>426858</v>
      </c>
      <c r="DE27" s="625"/>
      <c r="DF27" s="625"/>
      <c r="DG27" s="625"/>
      <c r="DH27" s="625"/>
      <c r="DI27" s="625"/>
      <c r="DJ27" s="625"/>
      <c r="DK27" s="626"/>
      <c r="DL27" s="602">
        <v>426758</v>
      </c>
      <c r="DM27" s="625"/>
      <c r="DN27" s="625"/>
      <c r="DO27" s="625"/>
      <c r="DP27" s="625"/>
      <c r="DQ27" s="625"/>
      <c r="DR27" s="625"/>
      <c r="DS27" s="625"/>
      <c r="DT27" s="625"/>
      <c r="DU27" s="625"/>
      <c r="DV27" s="626"/>
      <c r="DW27" s="598">
        <v>5.4</v>
      </c>
      <c r="DX27" s="623"/>
      <c r="DY27" s="623"/>
      <c r="DZ27" s="623"/>
      <c r="EA27" s="623"/>
      <c r="EB27" s="623"/>
      <c r="EC27" s="624"/>
    </row>
    <row r="28" spans="2:133" ht="11.25" customHeight="1">
      <c r="B28" s="590" t="s">
        <v>282</v>
      </c>
      <c r="C28" s="591"/>
      <c r="D28" s="591"/>
      <c r="E28" s="591"/>
      <c r="F28" s="591"/>
      <c r="G28" s="591"/>
      <c r="H28" s="591"/>
      <c r="I28" s="591"/>
      <c r="J28" s="591"/>
      <c r="K28" s="591"/>
      <c r="L28" s="591"/>
      <c r="M28" s="591"/>
      <c r="N28" s="591"/>
      <c r="O28" s="591"/>
      <c r="P28" s="591"/>
      <c r="Q28" s="592"/>
      <c r="R28" s="593">
        <v>62167</v>
      </c>
      <c r="S28" s="594"/>
      <c r="T28" s="594"/>
      <c r="U28" s="594"/>
      <c r="V28" s="594"/>
      <c r="W28" s="594"/>
      <c r="X28" s="594"/>
      <c r="Y28" s="595"/>
      <c r="Z28" s="596">
        <v>0.5</v>
      </c>
      <c r="AA28" s="596"/>
      <c r="AB28" s="596"/>
      <c r="AC28" s="596"/>
      <c r="AD28" s="597">
        <v>11324</v>
      </c>
      <c r="AE28" s="597"/>
      <c r="AF28" s="597"/>
      <c r="AG28" s="597"/>
      <c r="AH28" s="597"/>
      <c r="AI28" s="597"/>
      <c r="AJ28" s="597"/>
      <c r="AK28" s="597"/>
      <c r="AL28" s="598">
        <v>0.2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1837224</v>
      </c>
      <c r="CS28" s="594"/>
      <c r="CT28" s="594"/>
      <c r="CU28" s="594"/>
      <c r="CV28" s="594"/>
      <c r="CW28" s="594"/>
      <c r="CX28" s="594"/>
      <c r="CY28" s="595"/>
      <c r="CZ28" s="627">
        <v>15.6</v>
      </c>
      <c r="DA28" s="628"/>
      <c r="DB28" s="628"/>
      <c r="DC28" s="629"/>
      <c r="DD28" s="602">
        <v>1759952</v>
      </c>
      <c r="DE28" s="594"/>
      <c r="DF28" s="594"/>
      <c r="DG28" s="594"/>
      <c r="DH28" s="594"/>
      <c r="DI28" s="594"/>
      <c r="DJ28" s="594"/>
      <c r="DK28" s="595"/>
      <c r="DL28" s="602">
        <v>1759952</v>
      </c>
      <c r="DM28" s="594"/>
      <c r="DN28" s="594"/>
      <c r="DO28" s="594"/>
      <c r="DP28" s="594"/>
      <c r="DQ28" s="594"/>
      <c r="DR28" s="594"/>
      <c r="DS28" s="594"/>
      <c r="DT28" s="594"/>
      <c r="DU28" s="594"/>
      <c r="DV28" s="595"/>
      <c r="DW28" s="598">
        <v>22.4</v>
      </c>
      <c r="DX28" s="623"/>
      <c r="DY28" s="623"/>
      <c r="DZ28" s="623"/>
      <c r="EA28" s="623"/>
      <c r="EB28" s="623"/>
      <c r="EC28" s="624"/>
    </row>
    <row r="29" spans="2:133" ht="11.25" customHeight="1">
      <c r="B29" s="590" t="s">
        <v>284</v>
      </c>
      <c r="C29" s="591"/>
      <c r="D29" s="591"/>
      <c r="E29" s="591"/>
      <c r="F29" s="591"/>
      <c r="G29" s="591"/>
      <c r="H29" s="591"/>
      <c r="I29" s="591"/>
      <c r="J29" s="591"/>
      <c r="K29" s="591"/>
      <c r="L29" s="591"/>
      <c r="M29" s="591"/>
      <c r="N29" s="591"/>
      <c r="O29" s="591"/>
      <c r="P29" s="591"/>
      <c r="Q29" s="592"/>
      <c r="R29" s="593">
        <v>71533</v>
      </c>
      <c r="S29" s="594"/>
      <c r="T29" s="594"/>
      <c r="U29" s="594"/>
      <c r="V29" s="594"/>
      <c r="W29" s="594"/>
      <c r="X29" s="594"/>
      <c r="Y29" s="595"/>
      <c r="Z29" s="596">
        <v>0.6</v>
      </c>
      <c r="AA29" s="596"/>
      <c r="AB29" s="596"/>
      <c r="AC29" s="596"/>
      <c r="AD29" s="597" t="s">
        <v>220</v>
      </c>
      <c r="AE29" s="597"/>
      <c r="AF29" s="597"/>
      <c r="AG29" s="597"/>
      <c r="AH29" s="597"/>
      <c r="AI29" s="597"/>
      <c r="AJ29" s="597"/>
      <c r="AK29" s="597"/>
      <c r="AL29" s="598" t="s">
        <v>220</v>
      </c>
      <c r="AM29" s="599"/>
      <c r="AN29" s="599"/>
      <c r="AO29" s="600"/>
      <c r="AP29" s="572" t="s">
        <v>201</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1836390</v>
      </c>
      <c r="CS29" s="625"/>
      <c r="CT29" s="625"/>
      <c r="CU29" s="625"/>
      <c r="CV29" s="625"/>
      <c r="CW29" s="625"/>
      <c r="CX29" s="625"/>
      <c r="CY29" s="626"/>
      <c r="CZ29" s="627">
        <v>15.6</v>
      </c>
      <c r="DA29" s="628"/>
      <c r="DB29" s="628"/>
      <c r="DC29" s="629"/>
      <c r="DD29" s="602">
        <v>1759118</v>
      </c>
      <c r="DE29" s="625"/>
      <c r="DF29" s="625"/>
      <c r="DG29" s="625"/>
      <c r="DH29" s="625"/>
      <c r="DI29" s="625"/>
      <c r="DJ29" s="625"/>
      <c r="DK29" s="626"/>
      <c r="DL29" s="602">
        <v>1759118</v>
      </c>
      <c r="DM29" s="625"/>
      <c r="DN29" s="625"/>
      <c r="DO29" s="625"/>
      <c r="DP29" s="625"/>
      <c r="DQ29" s="625"/>
      <c r="DR29" s="625"/>
      <c r="DS29" s="625"/>
      <c r="DT29" s="625"/>
      <c r="DU29" s="625"/>
      <c r="DV29" s="626"/>
      <c r="DW29" s="598">
        <v>22.4</v>
      </c>
      <c r="DX29" s="623"/>
      <c r="DY29" s="623"/>
      <c r="DZ29" s="623"/>
      <c r="EA29" s="623"/>
      <c r="EB29" s="623"/>
      <c r="EC29" s="624"/>
    </row>
    <row r="30" spans="2:133" ht="11.25" customHeight="1">
      <c r="B30" s="590" t="s">
        <v>289</v>
      </c>
      <c r="C30" s="591"/>
      <c r="D30" s="591"/>
      <c r="E30" s="591"/>
      <c r="F30" s="591"/>
      <c r="G30" s="591"/>
      <c r="H30" s="591"/>
      <c r="I30" s="591"/>
      <c r="J30" s="591"/>
      <c r="K30" s="591"/>
      <c r="L30" s="591"/>
      <c r="M30" s="591"/>
      <c r="N30" s="591"/>
      <c r="O30" s="591"/>
      <c r="P30" s="591"/>
      <c r="Q30" s="592"/>
      <c r="R30" s="593">
        <v>54670</v>
      </c>
      <c r="S30" s="594"/>
      <c r="T30" s="594"/>
      <c r="U30" s="594"/>
      <c r="V30" s="594"/>
      <c r="W30" s="594"/>
      <c r="X30" s="594"/>
      <c r="Y30" s="595"/>
      <c r="Z30" s="596">
        <v>0.5</v>
      </c>
      <c r="AA30" s="596"/>
      <c r="AB30" s="596"/>
      <c r="AC30" s="596"/>
      <c r="AD30" s="597" t="s">
        <v>220</v>
      </c>
      <c r="AE30" s="597"/>
      <c r="AF30" s="597"/>
      <c r="AG30" s="597"/>
      <c r="AH30" s="597"/>
      <c r="AI30" s="597"/>
      <c r="AJ30" s="597"/>
      <c r="AK30" s="597"/>
      <c r="AL30" s="598" t="s">
        <v>220</v>
      </c>
      <c r="AM30" s="599"/>
      <c r="AN30" s="599"/>
      <c r="AO30" s="600"/>
      <c r="AP30" s="639" t="s">
        <v>290</v>
      </c>
      <c r="AQ30" s="640"/>
      <c r="AR30" s="640"/>
      <c r="AS30" s="640"/>
      <c r="AT30" s="645" t="s">
        <v>291</v>
      </c>
      <c r="AU30" s="182"/>
      <c r="AV30" s="182"/>
      <c r="AW30" s="182"/>
      <c r="AX30" s="579" t="s">
        <v>168</v>
      </c>
      <c r="AY30" s="580"/>
      <c r="AZ30" s="580"/>
      <c r="BA30" s="580"/>
      <c r="BB30" s="580"/>
      <c r="BC30" s="580"/>
      <c r="BD30" s="580"/>
      <c r="BE30" s="580"/>
      <c r="BF30" s="581"/>
      <c r="BG30" s="651">
        <v>98.9</v>
      </c>
      <c r="BH30" s="652"/>
      <c r="BI30" s="652"/>
      <c r="BJ30" s="652"/>
      <c r="BK30" s="652"/>
      <c r="BL30" s="652"/>
      <c r="BM30" s="588">
        <v>93.5</v>
      </c>
      <c r="BN30" s="652"/>
      <c r="BO30" s="652"/>
      <c r="BP30" s="652"/>
      <c r="BQ30" s="653"/>
      <c r="BR30" s="651">
        <v>98.5</v>
      </c>
      <c r="BS30" s="652"/>
      <c r="BT30" s="652"/>
      <c r="BU30" s="652"/>
      <c r="BV30" s="652"/>
      <c r="BW30" s="652"/>
      <c r="BX30" s="588">
        <v>92.4</v>
      </c>
      <c r="BY30" s="652"/>
      <c r="BZ30" s="652"/>
      <c r="CA30" s="652"/>
      <c r="CB30" s="653"/>
      <c r="CD30" s="656"/>
      <c r="CE30" s="657"/>
      <c r="CF30" s="607" t="s">
        <v>292</v>
      </c>
      <c r="CG30" s="608"/>
      <c r="CH30" s="608"/>
      <c r="CI30" s="608"/>
      <c r="CJ30" s="608"/>
      <c r="CK30" s="608"/>
      <c r="CL30" s="608"/>
      <c r="CM30" s="608"/>
      <c r="CN30" s="608"/>
      <c r="CO30" s="608"/>
      <c r="CP30" s="608"/>
      <c r="CQ30" s="609"/>
      <c r="CR30" s="593">
        <v>1627710</v>
      </c>
      <c r="CS30" s="594"/>
      <c r="CT30" s="594"/>
      <c r="CU30" s="594"/>
      <c r="CV30" s="594"/>
      <c r="CW30" s="594"/>
      <c r="CX30" s="594"/>
      <c r="CY30" s="595"/>
      <c r="CZ30" s="627">
        <v>13.8</v>
      </c>
      <c r="DA30" s="628"/>
      <c r="DB30" s="628"/>
      <c r="DC30" s="629"/>
      <c r="DD30" s="602">
        <v>1550438</v>
      </c>
      <c r="DE30" s="594"/>
      <c r="DF30" s="594"/>
      <c r="DG30" s="594"/>
      <c r="DH30" s="594"/>
      <c r="DI30" s="594"/>
      <c r="DJ30" s="594"/>
      <c r="DK30" s="595"/>
      <c r="DL30" s="602">
        <v>1550438</v>
      </c>
      <c r="DM30" s="594"/>
      <c r="DN30" s="594"/>
      <c r="DO30" s="594"/>
      <c r="DP30" s="594"/>
      <c r="DQ30" s="594"/>
      <c r="DR30" s="594"/>
      <c r="DS30" s="594"/>
      <c r="DT30" s="594"/>
      <c r="DU30" s="594"/>
      <c r="DV30" s="595"/>
      <c r="DW30" s="598">
        <v>19.7</v>
      </c>
      <c r="DX30" s="623"/>
      <c r="DY30" s="623"/>
      <c r="DZ30" s="623"/>
      <c r="EA30" s="623"/>
      <c r="EB30" s="623"/>
      <c r="EC30" s="624"/>
    </row>
    <row r="31" spans="2:133" ht="11.25" customHeight="1">
      <c r="B31" s="590" t="s">
        <v>293</v>
      </c>
      <c r="C31" s="591"/>
      <c r="D31" s="591"/>
      <c r="E31" s="591"/>
      <c r="F31" s="591"/>
      <c r="G31" s="591"/>
      <c r="H31" s="591"/>
      <c r="I31" s="591"/>
      <c r="J31" s="591"/>
      <c r="K31" s="591"/>
      <c r="L31" s="591"/>
      <c r="M31" s="591"/>
      <c r="N31" s="591"/>
      <c r="O31" s="591"/>
      <c r="P31" s="591"/>
      <c r="Q31" s="592"/>
      <c r="R31" s="593">
        <v>200450</v>
      </c>
      <c r="S31" s="594"/>
      <c r="T31" s="594"/>
      <c r="U31" s="594"/>
      <c r="V31" s="594"/>
      <c r="W31" s="594"/>
      <c r="X31" s="594"/>
      <c r="Y31" s="595"/>
      <c r="Z31" s="596">
        <v>1.7</v>
      </c>
      <c r="AA31" s="596"/>
      <c r="AB31" s="596"/>
      <c r="AC31" s="596"/>
      <c r="AD31" s="597" t="s">
        <v>220</v>
      </c>
      <c r="AE31" s="597"/>
      <c r="AF31" s="597"/>
      <c r="AG31" s="597"/>
      <c r="AH31" s="597"/>
      <c r="AI31" s="597"/>
      <c r="AJ31" s="597"/>
      <c r="AK31" s="597"/>
      <c r="AL31" s="598" t="s">
        <v>220</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99.1</v>
      </c>
      <c r="BH31" s="625"/>
      <c r="BI31" s="625"/>
      <c r="BJ31" s="625"/>
      <c r="BK31" s="625"/>
      <c r="BL31" s="625"/>
      <c r="BM31" s="599">
        <v>94.5</v>
      </c>
      <c r="BN31" s="649"/>
      <c r="BO31" s="649"/>
      <c r="BP31" s="649"/>
      <c r="BQ31" s="650"/>
      <c r="BR31" s="648">
        <v>98.8</v>
      </c>
      <c r="BS31" s="625"/>
      <c r="BT31" s="625"/>
      <c r="BU31" s="625"/>
      <c r="BV31" s="625"/>
      <c r="BW31" s="625"/>
      <c r="BX31" s="599">
        <v>93.7</v>
      </c>
      <c r="BY31" s="649"/>
      <c r="BZ31" s="649"/>
      <c r="CA31" s="649"/>
      <c r="CB31" s="650"/>
      <c r="CD31" s="656"/>
      <c r="CE31" s="657"/>
      <c r="CF31" s="607" t="s">
        <v>296</v>
      </c>
      <c r="CG31" s="608"/>
      <c r="CH31" s="608"/>
      <c r="CI31" s="608"/>
      <c r="CJ31" s="608"/>
      <c r="CK31" s="608"/>
      <c r="CL31" s="608"/>
      <c r="CM31" s="608"/>
      <c r="CN31" s="608"/>
      <c r="CO31" s="608"/>
      <c r="CP31" s="608"/>
      <c r="CQ31" s="609"/>
      <c r="CR31" s="593">
        <v>208680</v>
      </c>
      <c r="CS31" s="625"/>
      <c r="CT31" s="625"/>
      <c r="CU31" s="625"/>
      <c r="CV31" s="625"/>
      <c r="CW31" s="625"/>
      <c r="CX31" s="625"/>
      <c r="CY31" s="626"/>
      <c r="CZ31" s="627">
        <v>1.8</v>
      </c>
      <c r="DA31" s="628"/>
      <c r="DB31" s="628"/>
      <c r="DC31" s="629"/>
      <c r="DD31" s="602">
        <v>208680</v>
      </c>
      <c r="DE31" s="625"/>
      <c r="DF31" s="625"/>
      <c r="DG31" s="625"/>
      <c r="DH31" s="625"/>
      <c r="DI31" s="625"/>
      <c r="DJ31" s="625"/>
      <c r="DK31" s="626"/>
      <c r="DL31" s="602">
        <v>208680</v>
      </c>
      <c r="DM31" s="625"/>
      <c r="DN31" s="625"/>
      <c r="DO31" s="625"/>
      <c r="DP31" s="625"/>
      <c r="DQ31" s="625"/>
      <c r="DR31" s="625"/>
      <c r="DS31" s="625"/>
      <c r="DT31" s="625"/>
      <c r="DU31" s="625"/>
      <c r="DV31" s="626"/>
      <c r="DW31" s="598">
        <v>2.7</v>
      </c>
      <c r="DX31" s="623"/>
      <c r="DY31" s="623"/>
      <c r="DZ31" s="623"/>
      <c r="EA31" s="623"/>
      <c r="EB31" s="623"/>
      <c r="EC31" s="624"/>
    </row>
    <row r="32" spans="2:133" ht="11.25" customHeight="1">
      <c r="B32" s="590" t="s">
        <v>297</v>
      </c>
      <c r="C32" s="591"/>
      <c r="D32" s="591"/>
      <c r="E32" s="591"/>
      <c r="F32" s="591"/>
      <c r="G32" s="591"/>
      <c r="H32" s="591"/>
      <c r="I32" s="591"/>
      <c r="J32" s="591"/>
      <c r="K32" s="591"/>
      <c r="L32" s="591"/>
      <c r="M32" s="591"/>
      <c r="N32" s="591"/>
      <c r="O32" s="591"/>
      <c r="P32" s="591"/>
      <c r="Q32" s="592"/>
      <c r="R32" s="593">
        <v>375987</v>
      </c>
      <c r="S32" s="594"/>
      <c r="T32" s="594"/>
      <c r="U32" s="594"/>
      <c r="V32" s="594"/>
      <c r="W32" s="594"/>
      <c r="X32" s="594"/>
      <c r="Y32" s="595"/>
      <c r="Z32" s="596">
        <v>3.1</v>
      </c>
      <c r="AA32" s="596"/>
      <c r="AB32" s="596"/>
      <c r="AC32" s="596"/>
      <c r="AD32" s="597">
        <v>3705</v>
      </c>
      <c r="AE32" s="597"/>
      <c r="AF32" s="597"/>
      <c r="AG32" s="597"/>
      <c r="AH32" s="597"/>
      <c r="AI32" s="597"/>
      <c r="AJ32" s="597"/>
      <c r="AK32" s="597"/>
      <c r="AL32" s="598">
        <v>0.1</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98.6</v>
      </c>
      <c r="BH32" s="661"/>
      <c r="BI32" s="661"/>
      <c r="BJ32" s="661"/>
      <c r="BK32" s="661"/>
      <c r="BL32" s="661"/>
      <c r="BM32" s="662">
        <v>92</v>
      </c>
      <c r="BN32" s="661"/>
      <c r="BO32" s="661"/>
      <c r="BP32" s="661"/>
      <c r="BQ32" s="663"/>
      <c r="BR32" s="660">
        <v>98</v>
      </c>
      <c r="BS32" s="661"/>
      <c r="BT32" s="661"/>
      <c r="BU32" s="661"/>
      <c r="BV32" s="661"/>
      <c r="BW32" s="661"/>
      <c r="BX32" s="662">
        <v>90.6</v>
      </c>
      <c r="BY32" s="661"/>
      <c r="BZ32" s="661"/>
      <c r="CA32" s="661"/>
      <c r="CB32" s="663"/>
      <c r="CD32" s="658"/>
      <c r="CE32" s="659"/>
      <c r="CF32" s="607" t="s">
        <v>299</v>
      </c>
      <c r="CG32" s="608"/>
      <c r="CH32" s="608"/>
      <c r="CI32" s="608"/>
      <c r="CJ32" s="608"/>
      <c r="CK32" s="608"/>
      <c r="CL32" s="608"/>
      <c r="CM32" s="608"/>
      <c r="CN32" s="608"/>
      <c r="CO32" s="608"/>
      <c r="CP32" s="608"/>
      <c r="CQ32" s="609"/>
      <c r="CR32" s="593">
        <v>834</v>
      </c>
      <c r="CS32" s="594"/>
      <c r="CT32" s="594"/>
      <c r="CU32" s="594"/>
      <c r="CV32" s="594"/>
      <c r="CW32" s="594"/>
      <c r="CX32" s="594"/>
      <c r="CY32" s="595"/>
      <c r="CZ32" s="627">
        <v>0</v>
      </c>
      <c r="DA32" s="628"/>
      <c r="DB32" s="628"/>
      <c r="DC32" s="629"/>
      <c r="DD32" s="602">
        <v>834</v>
      </c>
      <c r="DE32" s="594"/>
      <c r="DF32" s="594"/>
      <c r="DG32" s="594"/>
      <c r="DH32" s="594"/>
      <c r="DI32" s="594"/>
      <c r="DJ32" s="594"/>
      <c r="DK32" s="595"/>
      <c r="DL32" s="602">
        <v>834</v>
      </c>
      <c r="DM32" s="594"/>
      <c r="DN32" s="594"/>
      <c r="DO32" s="594"/>
      <c r="DP32" s="594"/>
      <c r="DQ32" s="594"/>
      <c r="DR32" s="594"/>
      <c r="DS32" s="594"/>
      <c r="DT32" s="594"/>
      <c r="DU32" s="594"/>
      <c r="DV32" s="595"/>
      <c r="DW32" s="598">
        <v>0</v>
      </c>
      <c r="DX32" s="623"/>
      <c r="DY32" s="623"/>
      <c r="DZ32" s="623"/>
      <c r="EA32" s="623"/>
      <c r="EB32" s="623"/>
      <c r="EC32" s="624"/>
    </row>
    <row r="33" spans="2:133" ht="11.25" customHeight="1">
      <c r="B33" s="590" t="s">
        <v>300</v>
      </c>
      <c r="C33" s="591"/>
      <c r="D33" s="591"/>
      <c r="E33" s="591"/>
      <c r="F33" s="591"/>
      <c r="G33" s="591"/>
      <c r="H33" s="591"/>
      <c r="I33" s="591"/>
      <c r="J33" s="591"/>
      <c r="K33" s="591"/>
      <c r="L33" s="591"/>
      <c r="M33" s="591"/>
      <c r="N33" s="591"/>
      <c r="O33" s="591"/>
      <c r="P33" s="591"/>
      <c r="Q33" s="592"/>
      <c r="R33" s="593">
        <v>733713</v>
      </c>
      <c r="S33" s="594"/>
      <c r="T33" s="594"/>
      <c r="U33" s="594"/>
      <c r="V33" s="594"/>
      <c r="W33" s="594"/>
      <c r="X33" s="594"/>
      <c r="Y33" s="595"/>
      <c r="Z33" s="596">
        <v>6.1</v>
      </c>
      <c r="AA33" s="596"/>
      <c r="AB33" s="596"/>
      <c r="AC33" s="596"/>
      <c r="AD33" s="597" t="s">
        <v>220</v>
      </c>
      <c r="AE33" s="597"/>
      <c r="AF33" s="597"/>
      <c r="AG33" s="597"/>
      <c r="AH33" s="597"/>
      <c r="AI33" s="597"/>
      <c r="AJ33" s="597"/>
      <c r="AK33" s="597"/>
      <c r="AL33" s="598" t="s">
        <v>220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5729939</v>
      </c>
      <c r="CS33" s="625"/>
      <c r="CT33" s="625"/>
      <c r="CU33" s="625"/>
      <c r="CV33" s="625"/>
      <c r="CW33" s="625"/>
      <c r="CX33" s="625"/>
      <c r="CY33" s="626"/>
      <c r="CZ33" s="627">
        <v>48.6</v>
      </c>
      <c r="DA33" s="628"/>
      <c r="DB33" s="628"/>
      <c r="DC33" s="629"/>
      <c r="DD33" s="602">
        <v>4265261</v>
      </c>
      <c r="DE33" s="625"/>
      <c r="DF33" s="625"/>
      <c r="DG33" s="625"/>
      <c r="DH33" s="625"/>
      <c r="DI33" s="625"/>
      <c r="DJ33" s="625"/>
      <c r="DK33" s="626"/>
      <c r="DL33" s="602">
        <v>3307017</v>
      </c>
      <c r="DM33" s="625"/>
      <c r="DN33" s="625"/>
      <c r="DO33" s="625"/>
      <c r="DP33" s="625"/>
      <c r="DQ33" s="625"/>
      <c r="DR33" s="625"/>
      <c r="DS33" s="625"/>
      <c r="DT33" s="625"/>
      <c r="DU33" s="625"/>
      <c r="DV33" s="626"/>
      <c r="DW33" s="598">
        <v>42.1</v>
      </c>
      <c r="DX33" s="623"/>
      <c r="DY33" s="623"/>
      <c r="DZ33" s="623"/>
      <c r="EA33" s="623"/>
      <c r="EB33" s="623"/>
      <c r="EC33" s="624"/>
    </row>
    <row r="34" spans="2:133" ht="11.25" customHeight="1">
      <c r="B34" s="590" t="s">
        <v>302</v>
      </c>
      <c r="C34" s="591"/>
      <c r="D34" s="591"/>
      <c r="E34" s="591"/>
      <c r="F34" s="591"/>
      <c r="G34" s="591"/>
      <c r="H34" s="591"/>
      <c r="I34" s="591"/>
      <c r="J34" s="591"/>
      <c r="K34" s="591"/>
      <c r="L34" s="591"/>
      <c r="M34" s="591"/>
      <c r="N34" s="591"/>
      <c r="O34" s="591"/>
      <c r="P34" s="591"/>
      <c r="Q34" s="592"/>
      <c r="R34" s="593" t="s">
        <v>220</v>
      </c>
      <c r="S34" s="594"/>
      <c r="T34" s="594"/>
      <c r="U34" s="594"/>
      <c r="V34" s="594"/>
      <c r="W34" s="594"/>
      <c r="X34" s="594"/>
      <c r="Y34" s="595"/>
      <c r="Z34" s="596" t="s">
        <v>220</v>
      </c>
      <c r="AA34" s="596"/>
      <c r="AB34" s="596"/>
      <c r="AC34" s="596"/>
      <c r="AD34" s="597" t="s">
        <v>220</v>
      </c>
      <c r="AE34" s="597"/>
      <c r="AF34" s="597"/>
      <c r="AG34" s="597"/>
      <c r="AH34" s="597"/>
      <c r="AI34" s="597"/>
      <c r="AJ34" s="597"/>
      <c r="AK34" s="597"/>
      <c r="AL34" s="598" t="s">
        <v>220</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1854982</v>
      </c>
      <c r="CS34" s="594"/>
      <c r="CT34" s="594"/>
      <c r="CU34" s="594"/>
      <c r="CV34" s="594"/>
      <c r="CW34" s="594"/>
      <c r="CX34" s="594"/>
      <c r="CY34" s="595"/>
      <c r="CZ34" s="627">
        <v>15.7</v>
      </c>
      <c r="DA34" s="628"/>
      <c r="DB34" s="628"/>
      <c r="DC34" s="629"/>
      <c r="DD34" s="602">
        <v>1240952</v>
      </c>
      <c r="DE34" s="594"/>
      <c r="DF34" s="594"/>
      <c r="DG34" s="594"/>
      <c r="DH34" s="594"/>
      <c r="DI34" s="594"/>
      <c r="DJ34" s="594"/>
      <c r="DK34" s="595"/>
      <c r="DL34" s="602">
        <v>1051331</v>
      </c>
      <c r="DM34" s="594"/>
      <c r="DN34" s="594"/>
      <c r="DO34" s="594"/>
      <c r="DP34" s="594"/>
      <c r="DQ34" s="594"/>
      <c r="DR34" s="594"/>
      <c r="DS34" s="594"/>
      <c r="DT34" s="594"/>
      <c r="DU34" s="594"/>
      <c r="DV34" s="595"/>
      <c r="DW34" s="598">
        <v>13.4</v>
      </c>
      <c r="DX34" s="623"/>
      <c r="DY34" s="623"/>
      <c r="DZ34" s="623"/>
      <c r="EA34" s="623"/>
      <c r="EB34" s="623"/>
      <c r="EC34" s="624"/>
    </row>
    <row r="35" spans="2:133" ht="11.25" customHeight="1">
      <c r="B35" s="590" t="s">
        <v>306</v>
      </c>
      <c r="C35" s="591"/>
      <c r="D35" s="591"/>
      <c r="E35" s="591"/>
      <c r="F35" s="591"/>
      <c r="G35" s="591"/>
      <c r="H35" s="591"/>
      <c r="I35" s="591"/>
      <c r="J35" s="591"/>
      <c r="K35" s="591"/>
      <c r="L35" s="591"/>
      <c r="M35" s="591"/>
      <c r="N35" s="591"/>
      <c r="O35" s="591"/>
      <c r="P35" s="591"/>
      <c r="Q35" s="592"/>
      <c r="R35" s="593">
        <v>465813</v>
      </c>
      <c r="S35" s="594"/>
      <c r="T35" s="594"/>
      <c r="U35" s="594"/>
      <c r="V35" s="594"/>
      <c r="W35" s="594"/>
      <c r="X35" s="594"/>
      <c r="Y35" s="595"/>
      <c r="Z35" s="596">
        <v>3.9</v>
      </c>
      <c r="AA35" s="596"/>
      <c r="AB35" s="596"/>
      <c r="AC35" s="596"/>
      <c r="AD35" s="597" t="s">
        <v>220</v>
      </c>
      <c r="AE35" s="597"/>
      <c r="AF35" s="597"/>
      <c r="AG35" s="597"/>
      <c r="AH35" s="597"/>
      <c r="AI35" s="597"/>
      <c r="AJ35" s="597"/>
      <c r="AK35" s="597"/>
      <c r="AL35" s="598" t="s">
        <v>220</v>
      </c>
      <c r="AM35" s="599"/>
      <c r="AN35" s="599"/>
      <c r="AO35" s="600"/>
      <c r="AP35" s="186"/>
      <c r="AQ35" s="604" t="s">
        <v>307</v>
      </c>
      <c r="AR35" s="605"/>
      <c r="AS35" s="605"/>
      <c r="AT35" s="605"/>
      <c r="AU35" s="605"/>
      <c r="AV35" s="605"/>
      <c r="AW35" s="605"/>
      <c r="AX35" s="605"/>
      <c r="AY35" s="606"/>
      <c r="AZ35" s="582">
        <v>1624950</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102412</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40679</v>
      </c>
      <c r="CS35" s="625"/>
      <c r="CT35" s="625"/>
      <c r="CU35" s="625"/>
      <c r="CV35" s="625"/>
      <c r="CW35" s="625"/>
      <c r="CX35" s="625"/>
      <c r="CY35" s="626"/>
      <c r="CZ35" s="627">
        <v>0.3</v>
      </c>
      <c r="DA35" s="628"/>
      <c r="DB35" s="628"/>
      <c r="DC35" s="629"/>
      <c r="DD35" s="602">
        <v>23972</v>
      </c>
      <c r="DE35" s="625"/>
      <c r="DF35" s="625"/>
      <c r="DG35" s="625"/>
      <c r="DH35" s="625"/>
      <c r="DI35" s="625"/>
      <c r="DJ35" s="625"/>
      <c r="DK35" s="626"/>
      <c r="DL35" s="602">
        <v>23972</v>
      </c>
      <c r="DM35" s="625"/>
      <c r="DN35" s="625"/>
      <c r="DO35" s="625"/>
      <c r="DP35" s="625"/>
      <c r="DQ35" s="625"/>
      <c r="DR35" s="625"/>
      <c r="DS35" s="625"/>
      <c r="DT35" s="625"/>
      <c r="DU35" s="625"/>
      <c r="DV35" s="626"/>
      <c r="DW35" s="598">
        <v>0.3</v>
      </c>
      <c r="DX35" s="623"/>
      <c r="DY35" s="623"/>
      <c r="DZ35" s="623"/>
      <c r="EA35" s="623"/>
      <c r="EB35" s="623"/>
      <c r="EC35" s="624"/>
    </row>
    <row r="36" spans="2:133" ht="11.25" customHeight="1">
      <c r="B36" s="636" t="s">
        <v>310</v>
      </c>
      <c r="C36" s="637"/>
      <c r="D36" s="637"/>
      <c r="E36" s="637"/>
      <c r="F36" s="637"/>
      <c r="G36" s="637"/>
      <c r="H36" s="637"/>
      <c r="I36" s="637"/>
      <c r="J36" s="637"/>
      <c r="K36" s="637"/>
      <c r="L36" s="637"/>
      <c r="M36" s="637"/>
      <c r="N36" s="637"/>
      <c r="O36" s="637"/>
      <c r="P36" s="637"/>
      <c r="Q36" s="638"/>
      <c r="R36" s="665">
        <v>11995016</v>
      </c>
      <c r="S36" s="666"/>
      <c r="T36" s="666"/>
      <c r="U36" s="666"/>
      <c r="V36" s="666"/>
      <c r="W36" s="666"/>
      <c r="X36" s="666"/>
      <c r="Y36" s="667"/>
      <c r="Z36" s="668">
        <v>100</v>
      </c>
      <c r="AA36" s="668"/>
      <c r="AB36" s="668"/>
      <c r="AC36" s="668"/>
      <c r="AD36" s="669">
        <v>7385563</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668712</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-61589</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2071601</v>
      </c>
      <c r="CS36" s="594"/>
      <c r="CT36" s="594"/>
      <c r="CU36" s="594"/>
      <c r="CV36" s="594"/>
      <c r="CW36" s="594"/>
      <c r="CX36" s="594"/>
      <c r="CY36" s="595"/>
      <c r="CZ36" s="627">
        <v>17.600000000000001</v>
      </c>
      <c r="DA36" s="628"/>
      <c r="DB36" s="628"/>
      <c r="DC36" s="629"/>
      <c r="DD36" s="602">
        <v>1548147</v>
      </c>
      <c r="DE36" s="594"/>
      <c r="DF36" s="594"/>
      <c r="DG36" s="594"/>
      <c r="DH36" s="594"/>
      <c r="DI36" s="594"/>
      <c r="DJ36" s="594"/>
      <c r="DK36" s="595"/>
      <c r="DL36" s="602">
        <v>1079889</v>
      </c>
      <c r="DM36" s="594"/>
      <c r="DN36" s="594"/>
      <c r="DO36" s="594"/>
      <c r="DP36" s="594"/>
      <c r="DQ36" s="594"/>
      <c r="DR36" s="594"/>
      <c r="DS36" s="594"/>
      <c r="DT36" s="594"/>
      <c r="DU36" s="594"/>
      <c r="DV36" s="595"/>
      <c r="DW36" s="598">
        <v>13.8</v>
      </c>
      <c r="DX36" s="623"/>
      <c r="DY36" s="623"/>
      <c r="DZ36" s="623"/>
      <c r="EA36" s="623"/>
      <c r="EB36" s="623"/>
      <c r="EC36" s="624"/>
    </row>
    <row r="37" spans="2:133" ht="11.25" customHeight="1">
      <c r="AQ37" s="672" t="s">
        <v>314</v>
      </c>
      <c r="AR37" s="673"/>
      <c r="AS37" s="673"/>
      <c r="AT37" s="673"/>
      <c r="AU37" s="673"/>
      <c r="AV37" s="673"/>
      <c r="AW37" s="673"/>
      <c r="AX37" s="673"/>
      <c r="AY37" s="674"/>
      <c r="AZ37" s="593">
        <v>51218</v>
      </c>
      <c r="BA37" s="594"/>
      <c r="BB37" s="594"/>
      <c r="BC37" s="594"/>
      <c r="BD37" s="625"/>
      <c r="BE37" s="625"/>
      <c r="BF37" s="650"/>
      <c r="BG37" s="607" t="s">
        <v>315</v>
      </c>
      <c r="BH37" s="608"/>
      <c r="BI37" s="608"/>
      <c r="BJ37" s="608"/>
      <c r="BK37" s="608"/>
      <c r="BL37" s="608"/>
      <c r="BM37" s="608"/>
      <c r="BN37" s="608"/>
      <c r="BO37" s="608"/>
      <c r="BP37" s="608"/>
      <c r="BQ37" s="608"/>
      <c r="BR37" s="608"/>
      <c r="BS37" s="608"/>
      <c r="BT37" s="608"/>
      <c r="BU37" s="609"/>
      <c r="BV37" s="593">
        <v>3131</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768303</v>
      </c>
      <c r="CS37" s="625"/>
      <c r="CT37" s="625"/>
      <c r="CU37" s="625"/>
      <c r="CV37" s="625"/>
      <c r="CW37" s="625"/>
      <c r="CX37" s="625"/>
      <c r="CY37" s="626"/>
      <c r="CZ37" s="627">
        <v>6.5</v>
      </c>
      <c r="DA37" s="628"/>
      <c r="DB37" s="628"/>
      <c r="DC37" s="629"/>
      <c r="DD37" s="602">
        <v>768303</v>
      </c>
      <c r="DE37" s="625"/>
      <c r="DF37" s="625"/>
      <c r="DG37" s="625"/>
      <c r="DH37" s="625"/>
      <c r="DI37" s="625"/>
      <c r="DJ37" s="625"/>
      <c r="DK37" s="626"/>
      <c r="DL37" s="602">
        <v>733932</v>
      </c>
      <c r="DM37" s="625"/>
      <c r="DN37" s="625"/>
      <c r="DO37" s="625"/>
      <c r="DP37" s="625"/>
      <c r="DQ37" s="625"/>
      <c r="DR37" s="625"/>
      <c r="DS37" s="625"/>
      <c r="DT37" s="625"/>
      <c r="DU37" s="625"/>
      <c r="DV37" s="626"/>
      <c r="DW37" s="598">
        <v>9.3000000000000007</v>
      </c>
      <c r="DX37" s="623"/>
      <c r="DY37" s="623"/>
      <c r="DZ37" s="623"/>
      <c r="EA37" s="623"/>
      <c r="EB37" s="623"/>
      <c r="EC37" s="624"/>
    </row>
    <row r="38" spans="2:133" ht="11.25" customHeight="1">
      <c r="AQ38" s="672" t="s">
        <v>317</v>
      </c>
      <c r="AR38" s="673"/>
      <c r="AS38" s="673"/>
      <c r="AT38" s="673"/>
      <c r="AU38" s="673"/>
      <c r="AV38" s="673"/>
      <c r="AW38" s="673"/>
      <c r="AX38" s="673"/>
      <c r="AY38" s="674"/>
      <c r="AZ38" s="593">
        <v>30</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5645</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1573732</v>
      </c>
      <c r="CS38" s="594"/>
      <c r="CT38" s="594"/>
      <c r="CU38" s="594"/>
      <c r="CV38" s="594"/>
      <c r="CW38" s="594"/>
      <c r="CX38" s="594"/>
      <c r="CY38" s="595"/>
      <c r="CZ38" s="627">
        <v>13.3</v>
      </c>
      <c r="DA38" s="628"/>
      <c r="DB38" s="628"/>
      <c r="DC38" s="629"/>
      <c r="DD38" s="602">
        <v>1452190</v>
      </c>
      <c r="DE38" s="594"/>
      <c r="DF38" s="594"/>
      <c r="DG38" s="594"/>
      <c r="DH38" s="594"/>
      <c r="DI38" s="594"/>
      <c r="DJ38" s="594"/>
      <c r="DK38" s="595"/>
      <c r="DL38" s="602">
        <v>1151825</v>
      </c>
      <c r="DM38" s="594"/>
      <c r="DN38" s="594"/>
      <c r="DO38" s="594"/>
      <c r="DP38" s="594"/>
      <c r="DQ38" s="594"/>
      <c r="DR38" s="594"/>
      <c r="DS38" s="594"/>
      <c r="DT38" s="594"/>
      <c r="DU38" s="594"/>
      <c r="DV38" s="595"/>
      <c r="DW38" s="598">
        <v>14.7</v>
      </c>
      <c r="DX38" s="623"/>
      <c r="DY38" s="623"/>
      <c r="DZ38" s="623"/>
      <c r="EA38" s="623"/>
      <c r="EB38" s="623"/>
      <c r="EC38" s="624"/>
    </row>
    <row r="39" spans="2:133" ht="11.25" customHeight="1">
      <c r="AQ39" s="672" t="s">
        <v>320</v>
      </c>
      <c r="AR39" s="673"/>
      <c r="AS39" s="673"/>
      <c r="AT39" s="673"/>
      <c r="AU39" s="673"/>
      <c r="AV39" s="673"/>
      <c r="AW39" s="673"/>
      <c r="AX39" s="673"/>
      <c r="AY39" s="674"/>
      <c r="AZ39" s="593" t="s">
        <v>220</v>
      </c>
      <c r="BA39" s="594"/>
      <c r="BB39" s="594"/>
      <c r="BC39" s="594"/>
      <c r="BD39" s="625"/>
      <c r="BE39" s="625"/>
      <c r="BF39" s="650"/>
      <c r="BG39" s="678" t="s">
        <v>321</v>
      </c>
      <c r="BH39" s="679"/>
      <c r="BI39" s="679"/>
      <c r="BJ39" s="679"/>
      <c r="BK39" s="679"/>
      <c r="BL39" s="187"/>
      <c r="BM39" s="608" t="s">
        <v>322</v>
      </c>
      <c r="BN39" s="608"/>
      <c r="BO39" s="608"/>
      <c r="BP39" s="608"/>
      <c r="BQ39" s="608"/>
      <c r="BR39" s="608"/>
      <c r="BS39" s="608"/>
      <c r="BT39" s="608"/>
      <c r="BU39" s="609"/>
      <c r="BV39" s="593">
        <v>97</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42945</v>
      </c>
      <c r="CS39" s="625"/>
      <c r="CT39" s="625"/>
      <c r="CU39" s="625"/>
      <c r="CV39" s="625"/>
      <c r="CW39" s="625"/>
      <c r="CX39" s="625"/>
      <c r="CY39" s="626"/>
      <c r="CZ39" s="627">
        <v>0.4</v>
      </c>
      <c r="DA39" s="628"/>
      <c r="DB39" s="628"/>
      <c r="DC39" s="629"/>
      <c r="DD39" s="602" t="s">
        <v>220</v>
      </c>
      <c r="DE39" s="625"/>
      <c r="DF39" s="625"/>
      <c r="DG39" s="625"/>
      <c r="DH39" s="625"/>
      <c r="DI39" s="625"/>
      <c r="DJ39" s="625"/>
      <c r="DK39" s="626"/>
      <c r="DL39" s="602" t="s">
        <v>220</v>
      </c>
      <c r="DM39" s="625"/>
      <c r="DN39" s="625"/>
      <c r="DO39" s="625"/>
      <c r="DP39" s="625"/>
      <c r="DQ39" s="625"/>
      <c r="DR39" s="625"/>
      <c r="DS39" s="625"/>
      <c r="DT39" s="625"/>
      <c r="DU39" s="625"/>
      <c r="DV39" s="626"/>
      <c r="DW39" s="598" t="s">
        <v>220</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195523</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92</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146000</v>
      </c>
      <c r="CS40" s="594"/>
      <c r="CT40" s="594"/>
      <c r="CU40" s="594"/>
      <c r="CV40" s="594"/>
      <c r="CW40" s="594"/>
      <c r="CX40" s="594"/>
      <c r="CY40" s="595"/>
      <c r="CZ40" s="627">
        <v>1.2</v>
      </c>
      <c r="DA40" s="628"/>
      <c r="DB40" s="628"/>
      <c r="DC40" s="629"/>
      <c r="DD40" s="602" t="s">
        <v>220</v>
      </c>
      <c r="DE40" s="594"/>
      <c r="DF40" s="594"/>
      <c r="DG40" s="594"/>
      <c r="DH40" s="594"/>
      <c r="DI40" s="594"/>
      <c r="DJ40" s="594"/>
      <c r="DK40" s="595"/>
      <c r="DL40" s="602" t="s">
        <v>220</v>
      </c>
      <c r="DM40" s="594"/>
      <c r="DN40" s="594"/>
      <c r="DO40" s="594"/>
      <c r="DP40" s="594"/>
      <c r="DQ40" s="594"/>
      <c r="DR40" s="594"/>
      <c r="DS40" s="594"/>
      <c r="DT40" s="594"/>
      <c r="DU40" s="594"/>
      <c r="DV40" s="595"/>
      <c r="DW40" s="598" t="s">
        <v>220</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709467</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294</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213</v>
      </c>
      <c r="CS41" s="625"/>
      <c r="CT41" s="625"/>
      <c r="CU41" s="625"/>
      <c r="CV41" s="625"/>
      <c r="CW41" s="625"/>
      <c r="CX41" s="625"/>
      <c r="CY41" s="626"/>
      <c r="CZ41" s="627" t="s">
        <v>213</v>
      </c>
      <c r="DA41" s="628"/>
      <c r="DB41" s="628"/>
      <c r="DC41" s="629"/>
      <c r="DD41" s="602" t="s">
        <v>213</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1081939</v>
      </c>
      <c r="CS42" s="594"/>
      <c r="CT42" s="594"/>
      <c r="CU42" s="594"/>
      <c r="CV42" s="594"/>
      <c r="CW42" s="594"/>
      <c r="CX42" s="594"/>
      <c r="CY42" s="595"/>
      <c r="CZ42" s="627">
        <v>9.1999999999999993</v>
      </c>
      <c r="DA42" s="676"/>
      <c r="DB42" s="676"/>
      <c r="DC42" s="677"/>
      <c r="DD42" s="602">
        <v>379048</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101993</v>
      </c>
      <c r="CS43" s="625"/>
      <c r="CT43" s="625"/>
      <c r="CU43" s="625"/>
      <c r="CV43" s="625"/>
      <c r="CW43" s="625"/>
      <c r="CX43" s="625"/>
      <c r="CY43" s="626"/>
      <c r="CZ43" s="627">
        <v>0.9</v>
      </c>
      <c r="DA43" s="628"/>
      <c r="DB43" s="628"/>
      <c r="DC43" s="629"/>
      <c r="DD43" s="602">
        <v>101993</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334</v>
      </c>
      <c r="CD44" s="699" t="s">
        <v>287</v>
      </c>
      <c r="CE44" s="700"/>
      <c r="CF44" s="590" t="s">
        <v>335</v>
      </c>
      <c r="CG44" s="591"/>
      <c r="CH44" s="591"/>
      <c r="CI44" s="591"/>
      <c r="CJ44" s="591"/>
      <c r="CK44" s="591"/>
      <c r="CL44" s="591"/>
      <c r="CM44" s="591"/>
      <c r="CN44" s="591"/>
      <c r="CO44" s="591"/>
      <c r="CP44" s="591"/>
      <c r="CQ44" s="592"/>
      <c r="CR44" s="593">
        <v>1035670</v>
      </c>
      <c r="CS44" s="594"/>
      <c r="CT44" s="594"/>
      <c r="CU44" s="594"/>
      <c r="CV44" s="594"/>
      <c r="CW44" s="594"/>
      <c r="CX44" s="594"/>
      <c r="CY44" s="595"/>
      <c r="CZ44" s="627">
        <v>8.8000000000000007</v>
      </c>
      <c r="DA44" s="676"/>
      <c r="DB44" s="676"/>
      <c r="DC44" s="677"/>
      <c r="DD44" s="602">
        <v>353656</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336</v>
      </c>
      <c r="CG45" s="591"/>
      <c r="CH45" s="591"/>
      <c r="CI45" s="591"/>
      <c r="CJ45" s="591"/>
      <c r="CK45" s="591"/>
      <c r="CL45" s="591"/>
      <c r="CM45" s="591"/>
      <c r="CN45" s="591"/>
      <c r="CO45" s="591"/>
      <c r="CP45" s="591"/>
      <c r="CQ45" s="592"/>
      <c r="CR45" s="593">
        <v>808211</v>
      </c>
      <c r="CS45" s="625"/>
      <c r="CT45" s="625"/>
      <c r="CU45" s="625"/>
      <c r="CV45" s="625"/>
      <c r="CW45" s="625"/>
      <c r="CX45" s="625"/>
      <c r="CY45" s="626"/>
      <c r="CZ45" s="627">
        <v>6.8</v>
      </c>
      <c r="DA45" s="628"/>
      <c r="DB45" s="628"/>
      <c r="DC45" s="629"/>
      <c r="DD45" s="602">
        <v>229953</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337</v>
      </c>
      <c r="CG46" s="591"/>
      <c r="CH46" s="591"/>
      <c r="CI46" s="591"/>
      <c r="CJ46" s="591"/>
      <c r="CK46" s="591"/>
      <c r="CL46" s="591"/>
      <c r="CM46" s="591"/>
      <c r="CN46" s="591"/>
      <c r="CO46" s="591"/>
      <c r="CP46" s="591"/>
      <c r="CQ46" s="592"/>
      <c r="CR46" s="593">
        <v>219459</v>
      </c>
      <c r="CS46" s="594"/>
      <c r="CT46" s="594"/>
      <c r="CU46" s="594"/>
      <c r="CV46" s="594"/>
      <c r="CW46" s="594"/>
      <c r="CX46" s="594"/>
      <c r="CY46" s="595"/>
      <c r="CZ46" s="627">
        <v>1.9</v>
      </c>
      <c r="DA46" s="676"/>
      <c r="DB46" s="676"/>
      <c r="DC46" s="677"/>
      <c r="DD46" s="602">
        <v>122903</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338</v>
      </c>
      <c r="CG47" s="591"/>
      <c r="CH47" s="591"/>
      <c r="CI47" s="591"/>
      <c r="CJ47" s="591"/>
      <c r="CK47" s="591"/>
      <c r="CL47" s="591"/>
      <c r="CM47" s="591"/>
      <c r="CN47" s="591"/>
      <c r="CO47" s="591"/>
      <c r="CP47" s="591"/>
      <c r="CQ47" s="592"/>
      <c r="CR47" s="593">
        <v>46269</v>
      </c>
      <c r="CS47" s="625"/>
      <c r="CT47" s="625"/>
      <c r="CU47" s="625"/>
      <c r="CV47" s="625"/>
      <c r="CW47" s="625"/>
      <c r="CX47" s="625"/>
      <c r="CY47" s="626"/>
      <c r="CZ47" s="627">
        <v>0.4</v>
      </c>
      <c r="DA47" s="628"/>
      <c r="DB47" s="628"/>
      <c r="DC47" s="629"/>
      <c r="DD47" s="602">
        <v>25392</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339</v>
      </c>
      <c r="CG48" s="591"/>
      <c r="CH48" s="591"/>
      <c r="CI48" s="591"/>
      <c r="CJ48" s="591"/>
      <c r="CK48" s="591"/>
      <c r="CL48" s="591"/>
      <c r="CM48" s="591"/>
      <c r="CN48" s="591"/>
      <c r="CO48" s="591"/>
      <c r="CP48" s="591"/>
      <c r="CQ48" s="592"/>
      <c r="CR48" s="593" t="s">
        <v>220</v>
      </c>
      <c r="CS48" s="594"/>
      <c r="CT48" s="594"/>
      <c r="CU48" s="594"/>
      <c r="CV48" s="594"/>
      <c r="CW48" s="594"/>
      <c r="CX48" s="594"/>
      <c r="CY48" s="595"/>
      <c r="CZ48" s="627" t="s">
        <v>220</v>
      </c>
      <c r="DA48" s="676"/>
      <c r="DB48" s="676"/>
      <c r="DC48" s="677"/>
      <c r="DD48" s="602" t="s">
        <v>220</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340</v>
      </c>
      <c r="CE49" s="637"/>
      <c r="CF49" s="637"/>
      <c r="CG49" s="637"/>
      <c r="CH49" s="637"/>
      <c r="CI49" s="637"/>
      <c r="CJ49" s="637"/>
      <c r="CK49" s="637"/>
      <c r="CL49" s="637"/>
      <c r="CM49" s="637"/>
      <c r="CN49" s="637"/>
      <c r="CO49" s="637"/>
      <c r="CP49" s="637"/>
      <c r="CQ49" s="638"/>
      <c r="CR49" s="665">
        <v>11798851</v>
      </c>
      <c r="CS49" s="661"/>
      <c r="CT49" s="661"/>
      <c r="CU49" s="661"/>
      <c r="CV49" s="661"/>
      <c r="CW49" s="661"/>
      <c r="CX49" s="661"/>
      <c r="CY49" s="688"/>
      <c r="CZ49" s="689">
        <v>100</v>
      </c>
      <c r="DA49" s="690"/>
      <c r="DB49" s="690"/>
      <c r="DC49" s="691"/>
      <c r="DD49" s="692">
        <v>8614588</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363</v>
      </c>
      <c r="C7" s="720"/>
      <c r="D7" s="720"/>
      <c r="E7" s="720"/>
      <c r="F7" s="720"/>
      <c r="G7" s="720"/>
      <c r="H7" s="720"/>
      <c r="I7" s="720"/>
      <c r="J7" s="720"/>
      <c r="K7" s="720"/>
      <c r="L7" s="720"/>
      <c r="M7" s="720"/>
      <c r="N7" s="720"/>
      <c r="O7" s="720"/>
      <c r="P7" s="721"/>
      <c r="Q7" s="722">
        <v>11737</v>
      </c>
      <c r="R7" s="723"/>
      <c r="S7" s="723"/>
      <c r="T7" s="723"/>
      <c r="U7" s="723"/>
      <c r="V7" s="723">
        <v>11550</v>
      </c>
      <c r="W7" s="723"/>
      <c r="X7" s="723"/>
      <c r="Y7" s="723"/>
      <c r="Z7" s="723"/>
      <c r="AA7" s="723">
        <v>187</v>
      </c>
      <c r="AB7" s="723"/>
      <c r="AC7" s="723"/>
      <c r="AD7" s="723"/>
      <c r="AE7" s="724"/>
      <c r="AF7" s="725">
        <v>166</v>
      </c>
      <c r="AG7" s="726"/>
      <c r="AH7" s="726"/>
      <c r="AI7" s="726"/>
      <c r="AJ7" s="727"/>
      <c r="AK7" s="762">
        <v>4</v>
      </c>
      <c r="AL7" s="763"/>
      <c r="AM7" s="763"/>
      <c r="AN7" s="763"/>
      <c r="AO7" s="763"/>
      <c r="AP7" s="763">
        <v>16012</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c r="A8" s="212">
        <v>2</v>
      </c>
      <c r="B8" s="743" t="s">
        <v>364</v>
      </c>
      <c r="C8" s="744"/>
      <c r="D8" s="744"/>
      <c r="E8" s="744"/>
      <c r="F8" s="744"/>
      <c r="G8" s="744"/>
      <c r="H8" s="744"/>
      <c r="I8" s="744"/>
      <c r="J8" s="744"/>
      <c r="K8" s="744"/>
      <c r="L8" s="744"/>
      <c r="M8" s="744"/>
      <c r="N8" s="744"/>
      <c r="O8" s="744"/>
      <c r="P8" s="745"/>
      <c r="Q8" s="746">
        <v>214</v>
      </c>
      <c r="R8" s="747"/>
      <c r="S8" s="747"/>
      <c r="T8" s="747"/>
      <c r="U8" s="747"/>
      <c r="V8" s="747">
        <v>213</v>
      </c>
      <c r="W8" s="747"/>
      <c r="X8" s="747"/>
      <c r="Y8" s="747"/>
      <c r="Z8" s="747"/>
      <c r="AA8" s="747">
        <v>2</v>
      </c>
      <c r="AB8" s="747"/>
      <c r="AC8" s="747"/>
      <c r="AD8" s="747"/>
      <c r="AE8" s="748"/>
      <c r="AF8" s="749">
        <v>2</v>
      </c>
      <c r="AG8" s="750"/>
      <c r="AH8" s="750"/>
      <c r="AI8" s="750"/>
      <c r="AJ8" s="751"/>
      <c r="AK8" s="752">
        <v>109</v>
      </c>
      <c r="AL8" s="753"/>
      <c r="AM8" s="753"/>
      <c r="AN8" s="753"/>
      <c r="AO8" s="753"/>
      <c r="AP8" s="753">
        <v>0</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t="s">
        <v>365</v>
      </c>
      <c r="C9" s="744"/>
      <c r="D9" s="744"/>
      <c r="E9" s="744"/>
      <c r="F9" s="744"/>
      <c r="G9" s="744"/>
      <c r="H9" s="744"/>
      <c r="I9" s="744"/>
      <c r="J9" s="744"/>
      <c r="K9" s="744"/>
      <c r="L9" s="744"/>
      <c r="M9" s="744"/>
      <c r="N9" s="744"/>
      <c r="O9" s="744"/>
      <c r="P9" s="745"/>
      <c r="Q9" s="746">
        <v>152</v>
      </c>
      <c r="R9" s="747"/>
      <c r="S9" s="747"/>
      <c r="T9" s="747"/>
      <c r="U9" s="747"/>
      <c r="V9" s="747">
        <v>145</v>
      </c>
      <c r="W9" s="747"/>
      <c r="X9" s="747"/>
      <c r="Y9" s="747"/>
      <c r="Z9" s="747"/>
      <c r="AA9" s="747">
        <v>7</v>
      </c>
      <c r="AB9" s="747"/>
      <c r="AC9" s="747"/>
      <c r="AD9" s="747"/>
      <c r="AE9" s="748"/>
      <c r="AF9" s="749">
        <v>7</v>
      </c>
      <c r="AG9" s="750"/>
      <c r="AH9" s="750"/>
      <c r="AI9" s="750"/>
      <c r="AJ9" s="751"/>
      <c r="AK9" s="752">
        <v>0</v>
      </c>
      <c r="AL9" s="753"/>
      <c r="AM9" s="753"/>
      <c r="AN9" s="753"/>
      <c r="AO9" s="753"/>
      <c r="AP9" s="753">
        <v>0</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367</v>
      </c>
      <c r="B23" s="778" t="s">
        <v>368</v>
      </c>
      <c r="C23" s="779"/>
      <c r="D23" s="779"/>
      <c r="E23" s="779"/>
      <c r="F23" s="779"/>
      <c r="G23" s="779"/>
      <c r="H23" s="779"/>
      <c r="I23" s="779"/>
      <c r="J23" s="779"/>
      <c r="K23" s="779"/>
      <c r="L23" s="779"/>
      <c r="M23" s="779"/>
      <c r="N23" s="779"/>
      <c r="O23" s="779"/>
      <c r="P23" s="780"/>
      <c r="Q23" s="781"/>
      <c r="R23" s="782"/>
      <c r="S23" s="782"/>
      <c r="T23" s="782"/>
      <c r="U23" s="782"/>
      <c r="V23" s="782"/>
      <c r="W23" s="782"/>
      <c r="X23" s="782"/>
      <c r="Y23" s="782"/>
      <c r="Z23" s="782"/>
      <c r="AA23" s="782"/>
      <c r="AB23" s="782"/>
      <c r="AC23" s="782"/>
      <c r="AD23" s="782"/>
      <c r="AE23" s="783"/>
      <c r="AF23" s="784">
        <v>176</v>
      </c>
      <c r="AG23" s="782"/>
      <c r="AH23" s="782"/>
      <c r="AI23" s="782"/>
      <c r="AJ23" s="785"/>
      <c r="AK23" s="786"/>
      <c r="AL23" s="787"/>
      <c r="AM23" s="787"/>
      <c r="AN23" s="787"/>
      <c r="AO23" s="787"/>
      <c r="AP23" s="782"/>
      <c r="AQ23" s="782"/>
      <c r="AR23" s="782"/>
      <c r="AS23" s="782"/>
      <c r="AT23" s="782"/>
      <c r="AU23" s="788"/>
      <c r="AV23" s="788"/>
      <c r="AW23" s="788"/>
      <c r="AX23" s="788"/>
      <c r="AY23" s="789"/>
      <c r="AZ23" s="797" t="s">
        <v>110</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346</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379</v>
      </c>
      <c r="C28" s="720"/>
      <c r="D28" s="720"/>
      <c r="E28" s="720"/>
      <c r="F28" s="720"/>
      <c r="G28" s="720"/>
      <c r="H28" s="720"/>
      <c r="I28" s="720"/>
      <c r="J28" s="720"/>
      <c r="K28" s="720"/>
      <c r="L28" s="720"/>
      <c r="M28" s="720"/>
      <c r="N28" s="720"/>
      <c r="O28" s="720"/>
      <c r="P28" s="721"/>
      <c r="Q28" s="810">
        <v>2550</v>
      </c>
      <c r="R28" s="811"/>
      <c r="S28" s="811"/>
      <c r="T28" s="811"/>
      <c r="U28" s="811"/>
      <c r="V28" s="811">
        <v>2448</v>
      </c>
      <c r="W28" s="811"/>
      <c r="X28" s="811"/>
      <c r="Y28" s="811"/>
      <c r="Z28" s="811"/>
      <c r="AA28" s="811">
        <v>102</v>
      </c>
      <c r="AB28" s="811"/>
      <c r="AC28" s="811"/>
      <c r="AD28" s="811"/>
      <c r="AE28" s="812"/>
      <c r="AF28" s="813">
        <v>102</v>
      </c>
      <c r="AG28" s="811"/>
      <c r="AH28" s="811"/>
      <c r="AI28" s="811"/>
      <c r="AJ28" s="814"/>
      <c r="AK28" s="815">
        <v>187</v>
      </c>
      <c r="AL28" s="806"/>
      <c r="AM28" s="806"/>
      <c r="AN28" s="806"/>
      <c r="AO28" s="806"/>
      <c r="AP28" s="806">
        <v>0</v>
      </c>
      <c r="AQ28" s="806"/>
      <c r="AR28" s="806"/>
      <c r="AS28" s="806"/>
      <c r="AT28" s="806"/>
      <c r="AU28" s="806">
        <v>187</v>
      </c>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380</v>
      </c>
      <c r="C29" s="744"/>
      <c r="D29" s="744"/>
      <c r="E29" s="744"/>
      <c r="F29" s="744"/>
      <c r="G29" s="744"/>
      <c r="H29" s="744"/>
      <c r="I29" s="744"/>
      <c r="J29" s="744"/>
      <c r="K29" s="744"/>
      <c r="L29" s="744"/>
      <c r="M29" s="744"/>
      <c r="N29" s="744"/>
      <c r="O29" s="744"/>
      <c r="P29" s="745"/>
      <c r="Q29" s="746">
        <v>66</v>
      </c>
      <c r="R29" s="747"/>
      <c r="S29" s="747"/>
      <c r="T29" s="747"/>
      <c r="U29" s="747"/>
      <c r="V29" s="747">
        <v>66</v>
      </c>
      <c r="W29" s="747"/>
      <c r="X29" s="747"/>
      <c r="Y29" s="747"/>
      <c r="Z29" s="747"/>
      <c r="AA29" s="747">
        <v>0</v>
      </c>
      <c r="AB29" s="747"/>
      <c r="AC29" s="747"/>
      <c r="AD29" s="747"/>
      <c r="AE29" s="748"/>
      <c r="AF29" s="749">
        <v>0</v>
      </c>
      <c r="AG29" s="750"/>
      <c r="AH29" s="750"/>
      <c r="AI29" s="750"/>
      <c r="AJ29" s="751"/>
      <c r="AK29" s="818">
        <v>10</v>
      </c>
      <c r="AL29" s="819"/>
      <c r="AM29" s="819"/>
      <c r="AN29" s="819"/>
      <c r="AO29" s="819"/>
      <c r="AP29" s="819">
        <v>57</v>
      </c>
      <c r="AQ29" s="819"/>
      <c r="AR29" s="819"/>
      <c r="AS29" s="819"/>
      <c r="AT29" s="819"/>
      <c r="AU29" s="819">
        <v>10</v>
      </c>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381</v>
      </c>
      <c r="C30" s="744"/>
      <c r="D30" s="744"/>
      <c r="E30" s="744"/>
      <c r="F30" s="744"/>
      <c r="G30" s="744"/>
      <c r="H30" s="744"/>
      <c r="I30" s="744"/>
      <c r="J30" s="744"/>
      <c r="K30" s="744"/>
      <c r="L30" s="744"/>
      <c r="M30" s="744"/>
      <c r="N30" s="744"/>
      <c r="O30" s="744"/>
      <c r="P30" s="745"/>
      <c r="Q30" s="746">
        <v>2246</v>
      </c>
      <c r="R30" s="747"/>
      <c r="S30" s="747"/>
      <c r="T30" s="747"/>
      <c r="U30" s="747"/>
      <c r="V30" s="747">
        <v>2187</v>
      </c>
      <c r="W30" s="747"/>
      <c r="X30" s="747"/>
      <c r="Y30" s="747"/>
      <c r="Z30" s="747"/>
      <c r="AA30" s="747">
        <v>60</v>
      </c>
      <c r="AB30" s="747"/>
      <c r="AC30" s="747"/>
      <c r="AD30" s="747"/>
      <c r="AE30" s="748"/>
      <c r="AF30" s="749">
        <v>60</v>
      </c>
      <c r="AG30" s="750"/>
      <c r="AH30" s="750"/>
      <c r="AI30" s="750"/>
      <c r="AJ30" s="751"/>
      <c r="AK30" s="818">
        <v>340</v>
      </c>
      <c r="AL30" s="819"/>
      <c r="AM30" s="819"/>
      <c r="AN30" s="819"/>
      <c r="AO30" s="819"/>
      <c r="AP30" s="819">
        <v>0</v>
      </c>
      <c r="AQ30" s="819"/>
      <c r="AR30" s="819"/>
      <c r="AS30" s="819"/>
      <c r="AT30" s="819"/>
      <c r="AU30" s="819">
        <v>0</v>
      </c>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382</v>
      </c>
      <c r="C31" s="744"/>
      <c r="D31" s="744"/>
      <c r="E31" s="744"/>
      <c r="F31" s="744"/>
      <c r="G31" s="744"/>
      <c r="H31" s="744"/>
      <c r="I31" s="744"/>
      <c r="J31" s="744"/>
      <c r="K31" s="744"/>
      <c r="L31" s="744"/>
      <c r="M31" s="744"/>
      <c r="N31" s="744"/>
      <c r="O31" s="744"/>
      <c r="P31" s="745"/>
      <c r="Q31" s="746">
        <v>253</v>
      </c>
      <c r="R31" s="747"/>
      <c r="S31" s="747"/>
      <c r="T31" s="747"/>
      <c r="U31" s="747"/>
      <c r="V31" s="747">
        <v>245</v>
      </c>
      <c r="W31" s="747"/>
      <c r="X31" s="747"/>
      <c r="Y31" s="747"/>
      <c r="Z31" s="747"/>
      <c r="AA31" s="747">
        <v>7</v>
      </c>
      <c r="AB31" s="747"/>
      <c r="AC31" s="747"/>
      <c r="AD31" s="747"/>
      <c r="AE31" s="748"/>
      <c r="AF31" s="749">
        <v>7</v>
      </c>
      <c r="AG31" s="750"/>
      <c r="AH31" s="750"/>
      <c r="AI31" s="750"/>
      <c r="AJ31" s="751"/>
      <c r="AK31" s="818">
        <v>81</v>
      </c>
      <c r="AL31" s="819"/>
      <c r="AM31" s="819"/>
      <c r="AN31" s="819"/>
      <c r="AO31" s="819"/>
      <c r="AP31" s="819">
        <v>0</v>
      </c>
      <c r="AQ31" s="819"/>
      <c r="AR31" s="819"/>
      <c r="AS31" s="819"/>
      <c r="AT31" s="819"/>
      <c r="AU31" s="819">
        <v>0</v>
      </c>
      <c r="AV31" s="819"/>
      <c r="AW31" s="819"/>
      <c r="AX31" s="819"/>
      <c r="AY31" s="819"/>
      <c r="AZ31" s="820"/>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383</v>
      </c>
      <c r="C32" s="744"/>
      <c r="D32" s="744"/>
      <c r="E32" s="744"/>
      <c r="F32" s="744"/>
      <c r="G32" s="744"/>
      <c r="H32" s="744"/>
      <c r="I32" s="744"/>
      <c r="J32" s="744"/>
      <c r="K32" s="744"/>
      <c r="L32" s="744"/>
      <c r="M32" s="744"/>
      <c r="N32" s="744"/>
      <c r="O32" s="744"/>
      <c r="P32" s="745"/>
      <c r="Q32" s="746">
        <v>567</v>
      </c>
      <c r="R32" s="747"/>
      <c r="S32" s="747"/>
      <c r="T32" s="747"/>
      <c r="U32" s="747"/>
      <c r="V32" s="747">
        <v>512</v>
      </c>
      <c r="W32" s="747"/>
      <c r="X32" s="747"/>
      <c r="Y32" s="747"/>
      <c r="Z32" s="747"/>
      <c r="AA32" s="747">
        <v>55</v>
      </c>
      <c r="AB32" s="747"/>
      <c r="AC32" s="747"/>
      <c r="AD32" s="747"/>
      <c r="AE32" s="748"/>
      <c r="AF32" s="749">
        <v>917</v>
      </c>
      <c r="AG32" s="750"/>
      <c r="AH32" s="750"/>
      <c r="AI32" s="750"/>
      <c r="AJ32" s="751"/>
      <c r="AK32" s="818">
        <v>70</v>
      </c>
      <c r="AL32" s="819"/>
      <c r="AM32" s="819"/>
      <c r="AN32" s="819"/>
      <c r="AO32" s="819"/>
      <c r="AP32" s="819">
        <v>2395</v>
      </c>
      <c r="AQ32" s="819"/>
      <c r="AR32" s="819"/>
      <c r="AS32" s="819"/>
      <c r="AT32" s="819"/>
      <c r="AU32" s="819">
        <v>51</v>
      </c>
      <c r="AV32" s="819"/>
      <c r="AW32" s="819"/>
      <c r="AX32" s="819"/>
      <c r="AY32" s="819"/>
      <c r="AZ32" s="820"/>
      <c r="BA32" s="820"/>
      <c r="BB32" s="820"/>
      <c r="BC32" s="820"/>
      <c r="BD32" s="820"/>
      <c r="BE32" s="816" t="s">
        <v>384</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385</v>
      </c>
      <c r="C33" s="744"/>
      <c r="D33" s="744"/>
      <c r="E33" s="744"/>
      <c r="F33" s="744"/>
      <c r="G33" s="744"/>
      <c r="H33" s="744"/>
      <c r="I33" s="744"/>
      <c r="J33" s="744"/>
      <c r="K33" s="744"/>
      <c r="L33" s="744"/>
      <c r="M33" s="744"/>
      <c r="N33" s="744"/>
      <c r="O33" s="744"/>
      <c r="P33" s="745"/>
      <c r="Q33" s="746">
        <v>1345</v>
      </c>
      <c r="R33" s="747"/>
      <c r="S33" s="747"/>
      <c r="T33" s="747"/>
      <c r="U33" s="747"/>
      <c r="V33" s="747">
        <v>1313</v>
      </c>
      <c r="W33" s="747"/>
      <c r="X33" s="747"/>
      <c r="Y33" s="747"/>
      <c r="Z33" s="747"/>
      <c r="AA33" s="747">
        <v>32</v>
      </c>
      <c r="AB33" s="747"/>
      <c r="AC33" s="747"/>
      <c r="AD33" s="747"/>
      <c r="AE33" s="748"/>
      <c r="AF33" s="749">
        <v>58</v>
      </c>
      <c r="AG33" s="750"/>
      <c r="AH33" s="750"/>
      <c r="AI33" s="750"/>
      <c r="AJ33" s="751"/>
      <c r="AK33" s="818">
        <v>669</v>
      </c>
      <c r="AL33" s="819"/>
      <c r="AM33" s="819"/>
      <c r="AN33" s="819"/>
      <c r="AO33" s="819"/>
      <c r="AP33" s="819">
        <v>10816</v>
      </c>
      <c r="AQ33" s="819"/>
      <c r="AR33" s="819"/>
      <c r="AS33" s="819"/>
      <c r="AT33" s="819"/>
      <c r="AU33" s="819">
        <v>669</v>
      </c>
      <c r="AV33" s="819"/>
      <c r="AW33" s="819"/>
      <c r="AX33" s="819"/>
      <c r="AY33" s="819"/>
      <c r="AZ33" s="820"/>
      <c r="BA33" s="820"/>
      <c r="BB33" s="820"/>
      <c r="BC33" s="820"/>
      <c r="BD33" s="820"/>
      <c r="BE33" s="816" t="s">
        <v>386</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387</v>
      </c>
      <c r="C34" s="744"/>
      <c r="D34" s="744"/>
      <c r="E34" s="744"/>
      <c r="F34" s="744"/>
      <c r="G34" s="744"/>
      <c r="H34" s="744"/>
      <c r="I34" s="744"/>
      <c r="J34" s="744"/>
      <c r="K34" s="744"/>
      <c r="L34" s="744"/>
      <c r="M34" s="744"/>
      <c r="N34" s="744"/>
      <c r="O34" s="744"/>
      <c r="P34" s="745"/>
      <c r="Q34" s="746">
        <v>3</v>
      </c>
      <c r="R34" s="747"/>
      <c r="S34" s="747"/>
      <c r="T34" s="747"/>
      <c r="U34" s="747"/>
      <c r="V34" s="747">
        <v>1</v>
      </c>
      <c r="W34" s="747"/>
      <c r="X34" s="747"/>
      <c r="Y34" s="747"/>
      <c r="Z34" s="747"/>
      <c r="AA34" s="747">
        <v>2</v>
      </c>
      <c r="AB34" s="747"/>
      <c r="AC34" s="747"/>
      <c r="AD34" s="747"/>
      <c r="AE34" s="748"/>
      <c r="AF34" s="749">
        <v>9</v>
      </c>
      <c r="AG34" s="750"/>
      <c r="AH34" s="750"/>
      <c r="AI34" s="750"/>
      <c r="AJ34" s="751"/>
      <c r="AK34" s="818">
        <v>0</v>
      </c>
      <c r="AL34" s="819"/>
      <c r="AM34" s="819"/>
      <c r="AN34" s="819"/>
      <c r="AO34" s="819"/>
      <c r="AP34" s="819">
        <v>0</v>
      </c>
      <c r="AQ34" s="819"/>
      <c r="AR34" s="819"/>
      <c r="AS34" s="819"/>
      <c r="AT34" s="819"/>
      <c r="AU34" s="819">
        <v>0</v>
      </c>
      <c r="AV34" s="819"/>
      <c r="AW34" s="819"/>
      <c r="AX34" s="819"/>
      <c r="AY34" s="819"/>
      <c r="AZ34" s="820"/>
      <c r="BA34" s="820"/>
      <c r="BB34" s="820"/>
      <c r="BC34" s="820"/>
      <c r="BD34" s="820"/>
      <c r="BE34" s="816" t="s">
        <v>386</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388</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367</v>
      </c>
      <c r="B63" s="778" t="s">
        <v>389</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1153</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390</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392</v>
      </c>
      <c r="B66" s="729"/>
      <c r="C66" s="729"/>
      <c r="D66" s="729"/>
      <c r="E66" s="729"/>
      <c r="F66" s="729"/>
      <c r="G66" s="729"/>
      <c r="H66" s="729"/>
      <c r="I66" s="729"/>
      <c r="J66" s="729"/>
      <c r="K66" s="729"/>
      <c r="L66" s="729"/>
      <c r="M66" s="729"/>
      <c r="N66" s="729"/>
      <c r="O66" s="729"/>
      <c r="P66" s="730"/>
      <c r="Q66" s="705" t="s">
        <v>393</v>
      </c>
      <c r="R66" s="706"/>
      <c r="S66" s="706"/>
      <c r="T66" s="706"/>
      <c r="U66" s="707"/>
      <c r="V66" s="705" t="s">
        <v>394</v>
      </c>
      <c r="W66" s="706"/>
      <c r="X66" s="706"/>
      <c r="Y66" s="706"/>
      <c r="Z66" s="707"/>
      <c r="AA66" s="705" t="s">
        <v>395</v>
      </c>
      <c r="AB66" s="706"/>
      <c r="AC66" s="706"/>
      <c r="AD66" s="706"/>
      <c r="AE66" s="707"/>
      <c r="AF66" s="840" t="s">
        <v>396</v>
      </c>
      <c r="AG66" s="801"/>
      <c r="AH66" s="801"/>
      <c r="AI66" s="801"/>
      <c r="AJ66" s="841"/>
      <c r="AK66" s="705" t="s">
        <v>397</v>
      </c>
      <c r="AL66" s="729"/>
      <c r="AM66" s="729"/>
      <c r="AN66" s="729"/>
      <c r="AO66" s="730"/>
      <c r="AP66" s="705" t="s">
        <v>398</v>
      </c>
      <c r="AQ66" s="706"/>
      <c r="AR66" s="706"/>
      <c r="AS66" s="706"/>
      <c r="AT66" s="707"/>
      <c r="AU66" s="705" t="s">
        <v>399</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1091" t="s">
        <v>544</v>
      </c>
      <c r="C68" s="1092"/>
      <c r="D68" s="1092"/>
      <c r="E68" s="1092"/>
      <c r="F68" s="1092"/>
      <c r="G68" s="1092"/>
      <c r="H68" s="1092"/>
      <c r="I68" s="1092"/>
      <c r="J68" s="1092"/>
      <c r="K68" s="1092"/>
      <c r="L68" s="1092"/>
      <c r="M68" s="1092"/>
      <c r="N68" s="1092"/>
      <c r="O68" s="1092"/>
      <c r="P68" s="1093"/>
      <c r="Q68" s="857">
        <v>575</v>
      </c>
      <c r="R68" s="854"/>
      <c r="S68" s="854"/>
      <c r="T68" s="854"/>
      <c r="U68" s="854"/>
      <c r="V68" s="854">
        <v>557</v>
      </c>
      <c r="W68" s="854"/>
      <c r="X68" s="854"/>
      <c r="Y68" s="854"/>
      <c r="Z68" s="854"/>
      <c r="AA68" s="854">
        <v>18</v>
      </c>
      <c r="AB68" s="854"/>
      <c r="AC68" s="854"/>
      <c r="AD68" s="854"/>
      <c r="AE68" s="854"/>
      <c r="AF68" s="854">
        <v>18</v>
      </c>
      <c r="AG68" s="854"/>
      <c r="AH68" s="854"/>
      <c r="AI68" s="854"/>
      <c r="AJ68" s="854"/>
      <c r="AK68" s="854" t="s">
        <v>559</v>
      </c>
      <c r="AL68" s="854"/>
      <c r="AM68" s="854"/>
      <c r="AN68" s="854"/>
      <c r="AO68" s="854"/>
      <c r="AP68" s="854">
        <v>800</v>
      </c>
      <c r="AQ68" s="854"/>
      <c r="AR68" s="854"/>
      <c r="AS68" s="854"/>
      <c r="AT68" s="854"/>
      <c r="AU68" s="854">
        <v>483</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4" t="s">
        <v>545</v>
      </c>
      <c r="C69" s="865"/>
      <c r="D69" s="865"/>
      <c r="E69" s="865"/>
      <c r="F69" s="865"/>
      <c r="G69" s="865"/>
      <c r="H69" s="865"/>
      <c r="I69" s="865"/>
      <c r="J69" s="865"/>
      <c r="K69" s="865"/>
      <c r="L69" s="865"/>
      <c r="M69" s="865"/>
      <c r="N69" s="865"/>
      <c r="O69" s="865"/>
      <c r="P69" s="866"/>
      <c r="Q69" s="858">
        <v>1155</v>
      </c>
      <c r="R69" s="819"/>
      <c r="S69" s="819"/>
      <c r="T69" s="819"/>
      <c r="U69" s="819"/>
      <c r="V69" s="819">
        <v>1142</v>
      </c>
      <c r="W69" s="819"/>
      <c r="X69" s="819"/>
      <c r="Y69" s="819"/>
      <c r="Z69" s="819"/>
      <c r="AA69" s="819">
        <v>12</v>
      </c>
      <c r="AB69" s="819"/>
      <c r="AC69" s="819"/>
      <c r="AD69" s="819"/>
      <c r="AE69" s="819"/>
      <c r="AF69" s="819">
        <v>12</v>
      </c>
      <c r="AG69" s="819"/>
      <c r="AH69" s="819"/>
      <c r="AI69" s="819"/>
      <c r="AJ69" s="819"/>
      <c r="AK69" s="819" t="s">
        <v>560</v>
      </c>
      <c r="AL69" s="819"/>
      <c r="AM69" s="819"/>
      <c r="AN69" s="819"/>
      <c r="AO69" s="819"/>
      <c r="AP69" s="819">
        <v>636</v>
      </c>
      <c r="AQ69" s="819"/>
      <c r="AR69" s="819"/>
      <c r="AS69" s="819"/>
      <c r="AT69" s="819"/>
      <c r="AU69" s="819" t="s">
        <v>559</v>
      </c>
      <c r="AV69" s="819"/>
      <c r="AW69" s="819"/>
      <c r="AX69" s="819"/>
      <c r="AY69" s="819"/>
      <c r="AZ69" s="859"/>
      <c r="BA69" s="859"/>
      <c r="BB69" s="859"/>
      <c r="BC69" s="859"/>
      <c r="BD69" s="860"/>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4" t="s">
        <v>546</v>
      </c>
      <c r="C70" s="865"/>
      <c r="D70" s="865"/>
      <c r="E70" s="865"/>
      <c r="F70" s="865"/>
      <c r="G70" s="865"/>
      <c r="H70" s="865"/>
      <c r="I70" s="865"/>
      <c r="J70" s="865"/>
      <c r="K70" s="865"/>
      <c r="L70" s="865"/>
      <c r="M70" s="865"/>
      <c r="N70" s="865"/>
      <c r="O70" s="865"/>
      <c r="P70" s="866"/>
      <c r="Q70" s="858">
        <v>16951</v>
      </c>
      <c r="R70" s="819"/>
      <c r="S70" s="819"/>
      <c r="T70" s="819"/>
      <c r="U70" s="819"/>
      <c r="V70" s="819">
        <v>15098</v>
      </c>
      <c r="W70" s="819"/>
      <c r="X70" s="819"/>
      <c r="Y70" s="819"/>
      <c r="Z70" s="819"/>
      <c r="AA70" s="819">
        <v>1853</v>
      </c>
      <c r="AB70" s="819"/>
      <c r="AC70" s="819"/>
      <c r="AD70" s="819"/>
      <c r="AE70" s="819"/>
      <c r="AF70" s="819">
        <v>1853</v>
      </c>
      <c r="AG70" s="819"/>
      <c r="AH70" s="819"/>
      <c r="AI70" s="819"/>
      <c r="AJ70" s="819"/>
      <c r="AK70" s="819" t="s">
        <v>555</v>
      </c>
      <c r="AL70" s="819"/>
      <c r="AM70" s="819"/>
      <c r="AN70" s="819"/>
      <c r="AO70" s="819"/>
      <c r="AP70" s="819" t="s">
        <v>555</v>
      </c>
      <c r="AQ70" s="819"/>
      <c r="AR70" s="819"/>
      <c r="AS70" s="819"/>
      <c r="AT70" s="819"/>
      <c r="AU70" s="819" t="s">
        <v>557</v>
      </c>
      <c r="AV70" s="819"/>
      <c r="AW70" s="819"/>
      <c r="AX70" s="819"/>
      <c r="AY70" s="819"/>
      <c r="AZ70" s="859"/>
      <c r="BA70" s="859"/>
      <c r="BB70" s="859"/>
      <c r="BC70" s="859"/>
      <c r="BD70" s="860"/>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4" t="s">
        <v>547</v>
      </c>
      <c r="C71" s="865"/>
      <c r="D71" s="865"/>
      <c r="E71" s="865"/>
      <c r="F71" s="865"/>
      <c r="G71" s="865"/>
      <c r="H71" s="865"/>
      <c r="I71" s="865"/>
      <c r="J71" s="865"/>
      <c r="K71" s="865"/>
      <c r="L71" s="865"/>
      <c r="M71" s="865"/>
      <c r="N71" s="865"/>
      <c r="O71" s="865"/>
      <c r="P71" s="866"/>
      <c r="Q71" s="858">
        <v>125</v>
      </c>
      <c r="R71" s="819"/>
      <c r="S71" s="819"/>
      <c r="T71" s="819"/>
      <c r="U71" s="819"/>
      <c r="V71" s="819">
        <v>124</v>
      </c>
      <c r="W71" s="819"/>
      <c r="X71" s="819"/>
      <c r="Y71" s="819"/>
      <c r="Z71" s="819"/>
      <c r="AA71" s="819">
        <v>1</v>
      </c>
      <c r="AB71" s="819"/>
      <c r="AC71" s="819"/>
      <c r="AD71" s="819"/>
      <c r="AE71" s="819"/>
      <c r="AF71" s="819">
        <v>1</v>
      </c>
      <c r="AG71" s="819"/>
      <c r="AH71" s="819"/>
      <c r="AI71" s="819"/>
      <c r="AJ71" s="819"/>
      <c r="AK71" s="819" t="s">
        <v>555</v>
      </c>
      <c r="AL71" s="819"/>
      <c r="AM71" s="819"/>
      <c r="AN71" s="819"/>
      <c r="AO71" s="819"/>
      <c r="AP71" s="819" t="s">
        <v>556</v>
      </c>
      <c r="AQ71" s="819"/>
      <c r="AR71" s="819"/>
      <c r="AS71" s="819"/>
      <c r="AT71" s="819"/>
      <c r="AU71" s="819" t="s">
        <v>557</v>
      </c>
      <c r="AV71" s="819"/>
      <c r="AW71" s="819"/>
      <c r="AX71" s="819"/>
      <c r="AY71" s="819"/>
      <c r="AZ71" s="859"/>
      <c r="BA71" s="859"/>
      <c r="BB71" s="859"/>
      <c r="BC71" s="859"/>
      <c r="BD71" s="860"/>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4" t="s">
        <v>548</v>
      </c>
      <c r="C72" s="865"/>
      <c r="D72" s="865"/>
      <c r="E72" s="865"/>
      <c r="F72" s="865"/>
      <c r="G72" s="865"/>
      <c r="H72" s="865"/>
      <c r="I72" s="865"/>
      <c r="J72" s="865"/>
      <c r="K72" s="865"/>
      <c r="L72" s="865"/>
      <c r="M72" s="865"/>
      <c r="N72" s="865"/>
      <c r="O72" s="865"/>
      <c r="P72" s="866"/>
      <c r="Q72" s="858">
        <v>18</v>
      </c>
      <c r="R72" s="819"/>
      <c r="S72" s="819"/>
      <c r="T72" s="819"/>
      <c r="U72" s="819"/>
      <c r="V72" s="819">
        <v>16</v>
      </c>
      <c r="W72" s="819"/>
      <c r="X72" s="819"/>
      <c r="Y72" s="819"/>
      <c r="Z72" s="819"/>
      <c r="AA72" s="819">
        <v>1</v>
      </c>
      <c r="AB72" s="819"/>
      <c r="AC72" s="819"/>
      <c r="AD72" s="819"/>
      <c r="AE72" s="819"/>
      <c r="AF72" s="819">
        <v>1</v>
      </c>
      <c r="AG72" s="819"/>
      <c r="AH72" s="819"/>
      <c r="AI72" s="819"/>
      <c r="AJ72" s="819"/>
      <c r="AK72" s="819">
        <v>8</v>
      </c>
      <c r="AL72" s="819"/>
      <c r="AM72" s="819"/>
      <c r="AN72" s="819"/>
      <c r="AO72" s="819"/>
      <c r="AP72" s="819" t="s">
        <v>555</v>
      </c>
      <c r="AQ72" s="819"/>
      <c r="AR72" s="819"/>
      <c r="AS72" s="819"/>
      <c r="AT72" s="819"/>
      <c r="AU72" s="819" t="s">
        <v>558</v>
      </c>
      <c r="AV72" s="819"/>
      <c r="AW72" s="819"/>
      <c r="AX72" s="819"/>
      <c r="AY72" s="819"/>
      <c r="AZ72" s="859"/>
      <c r="BA72" s="859"/>
      <c r="BB72" s="859"/>
      <c r="BC72" s="859"/>
      <c r="BD72" s="860"/>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743" t="s">
        <v>549</v>
      </c>
      <c r="C73" s="744"/>
      <c r="D73" s="744"/>
      <c r="E73" s="744"/>
      <c r="F73" s="744"/>
      <c r="G73" s="744"/>
      <c r="H73" s="744"/>
      <c r="I73" s="744"/>
      <c r="J73" s="744"/>
      <c r="K73" s="744"/>
      <c r="L73" s="744"/>
      <c r="M73" s="744"/>
      <c r="N73" s="744"/>
      <c r="O73" s="744"/>
      <c r="P73" s="745"/>
      <c r="Q73" s="858">
        <v>217</v>
      </c>
      <c r="R73" s="819"/>
      <c r="S73" s="819"/>
      <c r="T73" s="819"/>
      <c r="U73" s="819"/>
      <c r="V73" s="819">
        <v>201</v>
      </c>
      <c r="W73" s="819"/>
      <c r="X73" s="819"/>
      <c r="Y73" s="819"/>
      <c r="Z73" s="819"/>
      <c r="AA73" s="819">
        <v>16</v>
      </c>
      <c r="AB73" s="819"/>
      <c r="AC73" s="819"/>
      <c r="AD73" s="819"/>
      <c r="AE73" s="819"/>
      <c r="AF73" s="819">
        <v>16</v>
      </c>
      <c r="AG73" s="819"/>
      <c r="AH73" s="819"/>
      <c r="AI73" s="819"/>
      <c r="AJ73" s="819"/>
      <c r="AK73" s="819" t="s">
        <v>556</v>
      </c>
      <c r="AL73" s="819"/>
      <c r="AM73" s="819"/>
      <c r="AN73" s="819"/>
      <c r="AO73" s="819"/>
      <c r="AP73" s="819">
        <v>182</v>
      </c>
      <c r="AQ73" s="819"/>
      <c r="AR73" s="819"/>
      <c r="AS73" s="819"/>
      <c r="AT73" s="819"/>
      <c r="AU73" s="819" t="s">
        <v>558</v>
      </c>
      <c r="AV73" s="819"/>
      <c r="AW73" s="819"/>
      <c r="AX73" s="819"/>
      <c r="AY73" s="819"/>
      <c r="AZ73" s="859"/>
      <c r="BA73" s="859"/>
      <c r="BB73" s="859"/>
      <c r="BC73" s="859"/>
      <c r="BD73" s="860"/>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743" t="s">
        <v>550</v>
      </c>
      <c r="C74" s="744"/>
      <c r="D74" s="744"/>
      <c r="E74" s="744"/>
      <c r="F74" s="744"/>
      <c r="G74" s="744"/>
      <c r="H74" s="744"/>
      <c r="I74" s="744"/>
      <c r="J74" s="744"/>
      <c r="K74" s="744"/>
      <c r="L74" s="744"/>
      <c r="M74" s="744"/>
      <c r="N74" s="744"/>
      <c r="O74" s="744"/>
      <c r="P74" s="745"/>
      <c r="Q74" s="858">
        <v>4005</v>
      </c>
      <c r="R74" s="819"/>
      <c r="S74" s="819"/>
      <c r="T74" s="819"/>
      <c r="U74" s="819"/>
      <c r="V74" s="819">
        <v>3884</v>
      </c>
      <c r="W74" s="819"/>
      <c r="X74" s="819"/>
      <c r="Y74" s="819"/>
      <c r="Z74" s="819"/>
      <c r="AA74" s="819">
        <v>121</v>
      </c>
      <c r="AB74" s="819"/>
      <c r="AC74" s="819"/>
      <c r="AD74" s="819"/>
      <c r="AE74" s="819"/>
      <c r="AF74" s="819">
        <v>121</v>
      </c>
      <c r="AG74" s="819"/>
      <c r="AH74" s="819"/>
      <c r="AI74" s="819"/>
      <c r="AJ74" s="819"/>
      <c r="AK74" s="819">
        <v>165</v>
      </c>
      <c r="AL74" s="819"/>
      <c r="AM74" s="819"/>
      <c r="AN74" s="819"/>
      <c r="AO74" s="819"/>
      <c r="AP74" s="819" t="s">
        <v>555</v>
      </c>
      <c r="AQ74" s="819"/>
      <c r="AR74" s="819"/>
      <c r="AS74" s="819"/>
      <c r="AT74" s="819"/>
      <c r="AU74" s="819" t="s">
        <v>557</v>
      </c>
      <c r="AV74" s="819"/>
      <c r="AW74" s="819"/>
      <c r="AX74" s="819"/>
      <c r="AY74" s="819"/>
      <c r="AZ74" s="859"/>
      <c r="BA74" s="859"/>
      <c r="BB74" s="859"/>
      <c r="BC74" s="859"/>
      <c r="BD74" s="860"/>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743" t="s">
        <v>551</v>
      </c>
      <c r="C75" s="744"/>
      <c r="D75" s="744"/>
      <c r="E75" s="744"/>
      <c r="F75" s="744"/>
      <c r="G75" s="744"/>
      <c r="H75" s="744"/>
      <c r="I75" s="744"/>
      <c r="J75" s="744"/>
      <c r="K75" s="744"/>
      <c r="L75" s="744"/>
      <c r="M75" s="744"/>
      <c r="N75" s="744"/>
      <c r="O75" s="744"/>
      <c r="P75" s="745"/>
      <c r="Q75" s="861">
        <v>665317</v>
      </c>
      <c r="R75" s="862"/>
      <c r="S75" s="862"/>
      <c r="T75" s="862"/>
      <c r="U75" s="818"/>
      <c r="V75" s="863">
        <v>642459</v>
      </c>
      <c r="W75" s="862"/>
      <c r="X75" s="862"/>
      <c r="Y75" s="862"/>
      <c r="Z75" s="818"/>
      <c r="AA75" s="863">
        <v>22858</v>
      </c>
      <c r="AB75" s="862"/>
      <c r="AC75" s="862"/>
      <c r="AD75" s="862"/>
      <c r="AE75" s="818"/>
      <c r="AF75" s="863">
        <v>22858</v>
      </c>
      <c r="AG75" s="862"/>
      <c r="AH75" s="862"/>
      <c r="AI75" s="862"/>
      <c r="AJ75" s="818"/>
      <c r="AK75" s="863">
        <v>8586</v>
      </c>
      <c r="AL75" s="862"/>
      <c r="AM75" s="862"/>
      <c r="AN75" s="862"/>
      <c r="AO75" s="818"/>
      <c r="AP75" s="863" t="s">
        <v>555</v>
      </c>
      <c r="AQ75" s="862"/>
      <c r="AR75" s="862"/>
      <c r="AS75" s="862"/>
      <c r="AT75" s="818"/>
      <c r="AU75" s="863" t="s">
        <v>558</v>
      </c>
      <c r="AV75" s="862"/>
      <c r="AW75" s="862"/>
      <c r="AX75" s="862"/>
      <c r="AY75" s="818"/>
      <c r="AZ75" s="859"/>
      <c r="BA75" s="859"/>
      <c r="BB75" s="859"/>
      <c r="BC75" s="859"/>
      <c r="BD75" s="860"/>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4" t="s">
        <v>552</v>
      </c>
      <c r="C76" s="865"/>
      <c r="D76" s="865"/>
      <c r="E76" s="865"/>
      <c r="F76" s="865"/>
      <c r="G76" s="865"/>
      <c r="H76" s="865"/>
      <c r="I76" s="865"/>
      <c r="J76" s="865"/>
      <c r="K76" s="865"/>
      <c r="L76" s="865"/>
      <c r="M76" s="865"/>
      <c r="N76" s="865"/>
      <c r="O76" s="865"/>
      <c r="P76" s="866"/>
      <c r="Q76" s="861">
        <v>132</v>
      </c>
      <c r="R76" s="862"/>
      <c r="S76" s="862"/>
      <c r="T76" s="862"/>
      <c r="U76" s="818"/>
      <c r="V76" s="863">
        <v>130</v>
      </c>
      <c r="W76" s="862"/>
      <c r="X76" s="862"/>
      <c r="Y76" s="862"/>
      <c r="Z76" s="818"/>
      <c r="AA76" s="863">
        <v>2</v>
      </c>
      <c r="AB76" s="862"/>
      <c r="AC76" s="862"/>
      <c r="AD76" s="862"/>
      <c r="AE76" s="818"/>
      <c r="AF76" s="863">
        <v>2</v>
      </c>
      <c r="AG76" s="862"/>
      <c r="AH76" s="862"/>
      <c r="AI76" s="862"/>
      <c r="AJ76" s="818"/>
      <c r="AK76" s="863" t="s">
        <v>557</v>
      </c>
      <c r="AL76" s="862"/>
      <c r="AM76" s="862"/>
      <c r="AN76" s="862"/>
      <c r="AO76" s="818"/>
      <c r="AP76" s="863" t="s">
        <v>557</v>
      </c>
      <c r="AQ76" s="862"/>
      <c r="AR76" s="862"/>
      <c r="AS76" s="862"/>
      <c r="AT76" s="818"/>
      <c r="AU76" s="863" t="s">
        <v>558</v>
      </c>
      <c r="AV76" s="862"/>
      <c r="AW76" s="862"/>
      <c r="AX76" s="862"/>
      <c r="AY76" s="818"/>
      <c r="AZ76" s="859"/>
      <c r="BA76" s="859"/>
      <c r="BB76" s="859"/>
      <c r="BC76" s="859"/>
      <c r="BD76" s="860"/>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4" t="s">
        <v>553</v>
      </c>
      <c r="C77" s="865"/>
      <c r="D77" s="865"/>
      <c r="E77" s="865"/>
      <c r="F77" s="865"/>
      <c r="G77" s="865"/>
      <c r="H77" s="865"/>
      <c r="I77" s="865"/>
      <c r="J77" s="865"/>
      <c r="K77" s="865"/>
      <c r="L77" s="865"/>
      <c r="M77" s="865"/>
      <c r="N77" s="865"/>
      <c r="O77" s="865"/>
      <c r="P77" s="866"/>
      <c r="Q77" s="861">
        <v>87</v>
      </c>
      <c r="R77" s="862"/>
      <c r="S77" s="862"/>
      <c r="T77" s="862"/>
      <c r="U77" s="818"/>
      <c r="V77" s="863">
        <v>79</v>
      </c>
      <c r="W77" s="862"/>
      <c r="X77" s="862"/>
      <c r="Y77" s="862"/>
      <c r="Z77" s="818"/>
      <c r="AA77" s="863">
        <v>8</v>
      </c>
      <c r="AB77" s="862"/>
      <c r="AC77" s="862"/>
      <c r="AD77" s="862"/>
      <c r="AE77" s="818"/>
      <c r="AF77" s="863">
        <v>8</v>
      </c>
      <c r="AG77" s="862"/>
      <c r="AH77" s="862"/>
      <c r="AI77" s="862"/>
      <c r="AJ77" s="818"/>
      <c r="AK77" s="863">
        <v>12</v>
      </c>
      <c r="AL77" s="862"/>
      <c r="AM77" s="862"/>
      <c r="AN77" s="862"/>
      <c r="AO77" s="818"/>
      <c r="AP77" s="863" t="s">
        <v>557</v>
      </c>
      <c r="AQ77" s="862"/>
      <c r="AR77" s="862"/>
      <c r="AS77" s="862"/>
      <c r="AT77" s="818"/>
      <c r="AU77" s="863" t="s">
        <v>557</v>
      </c>
      <c r="AV77" s="862"/>
      <c r="AW77" s="862"/>
      <c r="AX77" s="862"/>
      <c r="AY77" s="818"/>
      <c r="AZ77" s="859"/>
      <c r="BA77" s="859"/>
      <c r="BB77" s="859"/>
      <c r="BC77" s="859"/>
      <c r="BD77" s="860"/>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4" t="s">
        <v>554</v>
      </c>
      <c r="C78" s="865"/>
      <c r="D78" s="865"/>
      <c r="E78" s="865"/>
      <c r="F78" s="865"/>
      <c r="G78" s="865"/>
      <c r="H78" s="865"/>
      <c r="I78" s="865"/>
      <c r="J78" s="865"/>
      <c r="K78" s="865"/>
      <c r="L78" s="865"/>
      <c r="M78" s="865"/>
      <c r="N78" s="865"/>
      <c r="O78" s="865"/>
      <c r="P78" s="866"/>
      <c r="Q78" s="858">
        <v>2511</v>
      </c>
      <c r="R78" s="819"/>
      <c r="S78" s="819"/>
      <c r="T78" s="819"/>
      <c r="U78" s="819"/>
      <c r="V78" s="819">
        <v>2436</v>
      </c>
      <c r="W78" s="819"/>
      <c r="X78" s="819"/>
      <c r="Y78" s="819"/>
      <c r="Z78" s="819"/>
      <c r="AA78" s="819">
        <v>74</v>
      </c>
      <c r="AB78" s="819"/>
      <c r="AC78" s="819"/>
      <c r="AD78" s="819"/>
      <c r="AE78" s="819"/>
      <c r="AF78" s="819">
        <v>29</v>
      </c>
      <c r="AG78" s="819"/>
      <c r="AH78" s="819"/>
      <c r="AI78" s="819"/>
      <c r="AJ78" s="819"/>
      <c r="AK78" s="819">
        <v>19</v>
      </c>
      <c r="AL78" s="819"/>
      <c r="AM78" s="819"/>
      <c r="AN78" s="819"/>
      <c r="AO78" s="819"/>
      <c r="AP78" s="819">
        <v>1668</v>
      </c>
      <c r="AQ78" s="819"/>
      <c r="AR78" s="819"/>
      <c r="AS78" s="819"/>
      <c r="AT78" s="819"/>
      <c r="AU78" s="819">
        <v>1228</v>
      </c>
      <c r="AV78" s="819"/>
      <c r="AW78" s="819"/>
      <c r="AX78" s="819"/>
      <c r="AY78" s="819"/>
      <c r="AZ78" s="859"/>
      <c r="BA78" s="859"/>
      <c r="BB78" s="859"/>
      <c r="BC78" s="859"/>
      <c r="BD78" s="860"/>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4"/>
      <c r="C79" s="865"/>
      <c r="D79" s="865"/>
      <c r="E79" s="865"/>
      <c r="F79" s="865"/>
      <c r="G79" s="865"/>
      <c r="H79" s="865"/>
      <c r="I79" s="865"/>
      <c r="J79" s="865"/>
      <c r="K79" s="865"/>
      <c r="L79" s="865"/>
      <c r="M79" s="865"/>
      <c r="N79" s="865"/>
      <c r="O79" s="865"/>
      <c r="P79" s="866"/>
      <c r="Q79" s="858"/>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59"/>
      <c r="BA79" s="859"/>
      <c r="BB79" s="859"/>
      <c r="BC79" s="859"/>
      <c r="BD79" s="860"/>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4"/>
      <c r="C80" s="865"/>
      <c r="D80" s="865"/>
      <c r="E80" s="865"/>
      <c r="F80" s="865"/>
      <c r="G80" s="865"/>
      <c r="H80" s="865"/>
      <c r="I80" s="865"/>
      <c r="J80" s="865"/>
      <c r="K80" s="865"/>
      <c r="L80" s="865"/>
      <c r="M80" s="865"/>
      <c r="N80" s="865"/>
      <c r="O80" s="865"/>
      <c r="P80" s="866"/>
      <c r="Q80" s="858"/>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59"/>
      <c r="BA80" s="859"/>
      <c r="BB80" s="859"/>
      <c r="BC80" s="859"/>
      <c r="BD80" s="860"/>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4"/>
      <c r="C81" s="865"/>
      <c r="D81" s="865"/>
      <c r="E81" s="865"/>
      <c r="F81" s="865"/>
      <c r="G81" s="865"/>
      <c r="H81" s="865"/>
      <c r="I81" s="865"/>
      <c r="J81" s="865"/>
      <c r="K81" s="865"/>
      <c r="L81" s="865"/>
      <c r="M81" s="865"/>
      <c r="N81" s="865"/>
      <c r="O81" s="865"/>
      <c r="P81" s="866"/>
      <c r="Q81" s="858"/>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59"/>
      <c r="BA81" s="859"/>
      <c r="BB81" s="859"/>
      <c r="BC81" s="859"/>
      <c r="BD81" s="860"/>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4"/>
      <c r="C82" s="865"/>
      <c r="D82" s="865"/>
      <c r="E82" s="865"/>
      <c r="F82" s="865"/>
      <c r="G82" s="865"/>
      <c r="H82" s="865"/>
      <c r="I82" s="865"/>
      <c r="J82" s="865"/>
      <c r="K82" s="865"/>
      <c r="L82" s="865"/>
      <c r="M82" s="865"/>
      <c r="N82" s="865"/>
      <c r="O82" s="865"/>
      <c r="P82" s="866"/>
      <c r="Q82" s="858"/>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59"/>
      <c r="BA82" s="859"/>
      <c r="BB82" s="859"/>
      <c r="BC82" s="859"/>
      <c r="BD82" s="860"/>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4"/>
      <c r="C83" s="865"/>
      <c r="D83" s="865"/>
      <c r="E83" s="865"/>
      <c r="F83" s="865"/>
      <c r="G83" s="865"/>
      <c r="H83" s="865"/>
      <c r="I83" s="865"/>
      <c r="J83" s="865"/>
      <c r="K83" s="865"/>
      <c r="L83" s="865"/>
      <c r="M83" s="865"/>
      <c r="N83" s="865"/>
      <c r="O83" s="865"/>
      <c r="P83" s="866"/>
      <c r="Q83" s="858"/>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59"/>
      <c r="BA83" s="859"/>
      <c r="BB83" s="859"/>
      <c r="BC83" s="859"/>
      <c r="BD83" s="860"/>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4"/>
      <c r="C84" s="865"/>
      <c r="D84" s="865"/>
      <c r="E84" s="865"/>
      <c r="F84" s="865"/>
      <c r="G84" s="865"/>
      <c r="H84" s="865"/>
      <c r="I84" s="865"/>
      <c r="J84" s="865"/>
      <c r="K84" s="865"/>
      <c r="L84" s="865"/>
      <c r="M84" s="865"/>
      <c r="N84" s="865"/>
      <c r="O84" s="865"/>
      <c r="P84" s="866"/>
      <c r="Q84" s="858"/>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59"/>
      <c r="BA84" s="859"/>
      <c r="BB84" s="859"/>
      <c r="BC84" s="859"/>
      <c r="BD84" s="860"/>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4"/>
      <c r="C85" s="865"/>
      <c r="D85" s="865"/>
      <c r="E85" s="865"/>
      <c r="F85" s="865"/>
      <c r="G85" s="865"/>
      <c r="H85" s="865"/>
      <c r="I85" s="865"/>
      <c r="J85" s="865"/>
      <c r="K85" s="865"/>
      <c r="L85" s="865"/>
      <c r="M85" s="865"/>
      <c r="N85" s="865"/>
      <c r="O85" s="865"/>
      <c r="P85" s="866"/>
      <c r="Q85" s="858"/>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59"/>
      <c r="BA85" s="859"/>
      <c r="BB85" s="859"/>
      <c r="BC85" s="859"/>
      <c r="BD85" s="860"/>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4"/>
      <c r="C86" s="865"/>
      <c r="D86" s="865"/>
      <c r="E86" s="865"/>
      <c r="F86" s="865"/>
      <c r="G86" s="865"/>
      <c r="H86" s="865"/>
      <c r="I86" s="865"/>
      <c r="J86" s="865"/>
      <c r="K86" s="865"/>
      <c r="L86" s="865"/>
      <c r="M86" s="865"/>
      <c r="N86" s="865"/>
      <c r="O86" s="865"/>
      <c r="P86" s="866"/>
      <c r="Q86" s="858"/>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59"/>
      <c r="BA86" s="859"/>
      <c r="BB86" s="859"/>
      <c r="BC86" s="859"/>
      <c r="BD86" s="860"/>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367</v>
      </c>
      <c r="B88" s="778" t="s">
        <v>400</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401</v>
      </c>
      <c r="BS102" s="779"/>
      <c r="BT102" s="779"/>
      <c r="BU102" s="779"/>
      <c r="BV102" s="779"/>
      <c r="BW102" s="779"/>
      <c r="BX102" s="779"/>
      <c r="BY102" s="779"/>
      <c r="BZ102" s="779"/>
      <c r="CA102" s="779"/>
      <c r="CB102" s="779"/>
      <c r="CC102" s="779"/>
      <c r="CD102" s="779"/>
      <c r="CE102" s="779"/>
      <c r="CF102" s="779"/>
      <c r="CG102" s="780"/>
      <c r="CH102" s="896"/>
      <c r="CI102" s="897"/>
      <c r="CJ102" s="897"/>
      <c r="CK102" s="897"/>
      <c r="CL102" s="898"/>
      <c r="CM102" s="896"/>
      <c r="CN102" s="897"/>
      <c r="CO102" s="897"/>
      <c r="CP102" s="897"/>
      <c r="CQ102" s="898"/>
      <c r="CR102" s="899"/>
      <c r="CS102" s="838"/>
      <c r="CT102" s="838"/>
      <c r="CU102" s="838"/>
      <c r="CV102" s="900"/>
      <c r="CW102" s="899"/>
      <c r="CX102" s="838"/>
      <c r="CY102" s="838"/>
      <c r="CZ102" s="838"/>
      <c r="DA102" s="900"/>
      <c r="DB102" s="899"/>
      <c r="DC102" s="838"/>
      <c r="DD102" s="838"/>
      <c r="DE102" s="838"/>
      <c r="DF102" s="900"/>
      <c r="DG102" s="899"/>
      <c r="DH102" s="838"/>
      <c r="DI102" s="838"/>
      <c r="DJ102" s="838"/>
      <c r="DK102" s="900"/>
      <c r="DL102" s="899"/>
      <c r="DM102" s="838"/>
      <c r="DN102" s="838"/>
      <c r="DO102" s="838"/>
      <c r="DP102" s="900"/>
      <c r="DQ102" s="899"/>
      <c r="DR102" s="838"/>
      <c r="DS102" s="838"/>
      <c r="DT102" s="838"/>
      <c r="DU102" s="900"/>
      <c r="DV102" s="874"/>
      <c r="DW102" s="875"/>
      <c r="DX102" s="875"/>
      <c r="DY102" s="875"/>
      <c r="DZ102" s="87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877" t="s">
        <v>402</v>
      </c>
      <c r="BR103" s="877"/>
      <c r="BS103" s="877"/>
      <c r="BT103" s="877"/>
      <c r="BU103" s="877"/>
      <c r="BV103" s="877"/>
      <c r="BW103" s="877"/>
      <c r="BX103" s="877"/>
      <c r="BY103" s="877"/>
      <c r="BZ103" s="877"/>
      <c r="CA103" s="877"/>
      <c r="CB103" s="877"/>
      <c r="CC103" s="877"/>
      <c r="CD103" s="877"/>
      <c r="CE103" s="877"/>
      <c r="CF103" s="877"/>
      <c r="CG103" s="877"/>
      <c r="CH103" s="877"/>
      <c r="CI103" s="877"/>
      <c r="CJ103" s="877"/>
      <c r="CK103" s="877"/>
      <c r="CL103" s="877"/>
      <c r="CM103" s="877"/>
      <c r="CN103" s="877"/>
      <c r="CO103" s="877"/>
      <c r="CP103" s="877"/>
      <c r="CQ103" s="877"/>
      <c r="CR103" s="877"/>
      <c r="CS103" s="877"/>
      <c r="CT103" s="877"/>
      <c r="CU103" s="877"/>
      <c r="CV103" s="877"/>
      <c r="CW103" s="877"/>
      <c r="CX103" s="877"/>
      <c r="CY103" s="877"/>
      <c r="CZ103" s="877"/>
      <c r="DA103" s="877"/>
      <c r="DB103" s="877"/>
      <c r="DC103" s="877"/>
      <c r="DD103" s="877"/>
      <c r="DE103" s="877"/>
      <c r="DF103" s="877"/>
      <c r="DG103" s="877"/>
      <c r="DH103" s="877"/>
      <c r="DI103" s="877"/>
      <c r="DJ103" s="877"/>
      <c r="DK103" s="877"/>
      <c r="DL103" s="877"/>
      <c r="DM103" s="877"/>
      <c r="DN103" s="877"/>
      <c r="DO103" s="877"/>
      <c r="DP103" s="877"/>
      <c r="DQ103" s="877"/>
      <c r="DR103" s="877"/>
      <c r="DS103" s="877"/>
      <c r="DT103" s="877"/>
      <c r="DU103" s="877"/>
      <c r="DV103" s="877"/>
      <c r="DW103" s="877"/>
      <c r="DX103" s="877"/>
      <c r="DY103" s="877"/>
      <c r="DZ103" s="87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878" t="s">
        <v>403</v>
      </c>
      <c r="BR104" s="878"/>
      <c r="BS104" s="878"/>
      <c r="BT104" s="878"/>
      <c r="BU104" s="878"/>
      <c r="BV104" s="878"/>
      <c r="BW104" s="878"/>
      <c r="BX104" s="878"/>
      <c r="BY104" s="878"/>
      <c r="BZ104" s="878"/>
      <c r="CA104" s="878"/>
      <c r="CB104" s="878"/>
      <c r="CC104" s="878"/>
      <c r="CD104" s="878"/>
      <c r="CE104" s="878"/>
      <c r="CF104" s="878"/>
      <c r="CG104" s="878"/>
      <c r="CH104" s="878"/>
      <c r="CI104" s="878"/>
      <c r="CJ104" s="878"/>
      <c r="CK104" s="878"/>
      <c r="CL104" s="878"/>
      <c r="CM104" s="878"/>
      <c r="CN104" s="878"/>
      <c r="CO104" s="878"/>
      <c r="CP104" s="878"/>
      <c r="CQ104" s="878"/>
      <c r="CR104" s="878"/>
      <c r="CS104" s="878"/>
      <c r="CT104" s="878"/>
      <c r="CU104" s="878"/>
      <c r="CV104" s="878"/>
      <c r="CW104" s="878"/>
      <c r="CX104" s="878"/>
      <c r="CY104" s="878"/>
      <c r="CZ104" s="878"/>
      <c r="DA104" s="878"/>
      <c r="DB104" s="878"/>
      <c r="DC104" s="878"/>
      <c r="DD104" s="878"/>
      <c r="DE104" s="878"/>
      <c r="DF104" s="878"/>
      <c r="DG104" s="878"/>
      <c r="DH104" s="878"/>
      <c r="DI104" s="878"/>
      <c r="DJ104" s="878"/>
      <c r="DK104" s="878"/>
      <c r="DL104" s="878"/>
      <c r="DM104" s="878"/>
      <c r="DN104" s="878"/>
      <c r="DO104" s="878"/>
      <c r="DP104" s="878"/>
      <c r="DQ104" s="878"/>
      <c r="DR104" s="878"/>
      <c r="DS104" s="878"/>
      <c r="DT104" s="878"/>
      <c r="DU104" s="878"/>
      <c r="DV104" s="878"/>
      <c r="DW104" s="878"/>
      <c r="DX104" s="878"/>
      <c r="DY104" s="878"/>
      <c r="DZ104" s="87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879" t="s">
        <v>406</v>
      </c>
      <c r="B108" s="880"/>
      <c r="C108" s="880"/>
      <c r="D108" s="880"/>
      <c r="E108" s="880"/>
      <c r="F108" s="880"/>
      <c r="G108" s="880"/>
      <c r="H108" s="880"/>
      <c r="I108" s="880"/>
      <c r="J108" s="880"/>
      <c r="K108" s="880"/>
      <c r="L108" s="880"/>
      <c r="M108" s="880"/>
      <c r="N108" s="880"/>
      <c r="O108" s="880"/>
      <c r="P108" s="880"/>
      <c r="Q108" s="880"/>
      <c r="R108" s="880"/>
      <c r="S108" s="880"/>
      <c r="T108" s="880"/>
      <c r="U108" s="880"/>
      <c r="V108" s="880"/>
      <c r="W108" s="880"/>
      <c r="X108" s="880"/>
      <c r="Y108" s="880"/>
      <c r="Z108" s="880"/>
      <c r="AA108" s="880"/>
      <c r="AB108" s="880"/>
      <c r="AC108" s="880"/>
      <c r="AD108" s="880"/>
      <c r="AE108" s="880"/>
      <c r="AF108" s="880"/>
      <c r="AG108" s="880"/>
      <c r="AH108" s="880"/>
      <c r="AI108" s="880"/>
      <c r="AJ108" s="880"/>
      <c r="AK108" s="880"/>
      <c r="AL108" s="880"/>
      <c r="AM108" s="880"/>
      <c r="AN108" s="880"/>
      <c r="AO108" s="880"/>
      <c r="AP108" s="880"/>
      <c r="AQ108" s="880"/>
      <c r="AR108" s="880"/>
      <c r="AS108" s="880"/>
      <c r="AT108" s="881"/>
      <c r="AU108" s="879" t="s">
        <v>407</v>
      </c>
      <c r="AV108" s="880"/>
      <c r="AW108" s="880"/>
      <c r="AX108" s="880"/>
      <c r="AY108" s="880"/>
      <c r="AZ108" s="880"/>
      <c r="BA108" s="880"/>
      <c r="BB108" s="880"/>
      <c r="BC108" s="880"/>
      <c r="BD108" s="880"/>
      <c r="BE108" s="880"/>
      <c r="BF108" s="880"/>
      <c r="BG108" s="880"/>
      <c r="BH108" s="880"/>
      <c r="BI108" s="880"/>
      <c r="BJ108" s="880"/>
      <c r="BK108" s="880"/>
      <c r="BL108" s="880"/>
      <c r="BM108" s="880"/>
      <c r="BN108" s="880"/>
      <c r="BO108" s="880"/>
      <c r="BP108" s="880"/>
      <c r="BQ108" s="880"/>
      <c r="BR108" s="880"/>
      <c r="BS108" s="880"/>
      <c r="BT108" s="880"/>
      <c r="BU108" s="880"/>
      <c r="BV108" s="880"/>
      <c r="BW108" s="880"/>
      <c r="BX108" s="880"/>
      <c r="BY108" s="880"/>
      <c r="BZ108" s="880"/>
      <c r="CA108" s="880"/>
      <c r="CB108" s="880"/>
      <c r="CC108" s="880"/>
      <c r="CD108" s="880"/>
      <c r="CE108" s="880"/>
      <c r="CF108" s="880"/>
      <c r="CG108" s="880"/>
      <c r="CH108" s="880"/>
      <c r="CI108" s="880"/>
      <c r="CJ108" s="880"/>
      <c r="CK108" s="880"/>
      <c r="CL108" s="880"/>
      <c r="CM108" s="880"/>
      <c r="CN108" s="880"/>
      <c r="CO108" s="880"/>
      <c r="CP108" s="880"/>
      <c r="CQ108" s="880"/>
      <c r="CR108" s="880"/>
      <c r="CS108" s="880"/>
      <c r="CT108" s="880"/>
      <c r="CU108" s="880"/>
      <c r="CV108" s="880"/>
      <c r="CW108" s="880"/>
      <c r="CX108" s="880"/>
      <c r="CY108" s="880"/>
      <c r="CZ108" s="880"/>
      <c r="DA108" s="880"/>
      <c r="DB108" s="880"/>
      <c r="DC108" s="880"/>
      <c r="DD108" s="880"/>
      <c r="DE108" s="880"/>
      <c r="DF108" s="880"/>
      <c r="DG108" s="880"/>
      <c r="DH108" s="880"/>
      <c r="DI108" s="880"/>
      <c r="DJ108" s="880"/>
      <c r="DK108" s="880"/>
      <c r="DL108" s="880"/>
      <c r="DM108" s="880"/>
      <c r="DN108" s="880"/>
      <c r="DO108" s="880"/>
      <c r="DP108" s="880"/>
      <c r="DQ108" s="880"/>
      <c r="DR108" s="880"/>
      <c r="DS108" s="880"/>
      <c r="DT108" s="880"/>
      <c r="DU108" s="880"/>
      <c r="DV108" s="880"/>
      <c r="DW108" s="880"/>
      <c r="DX108" s="880"/>
      <c r="DY108" s="880"/>
      <c r="DZ108" s="881"/>
    </row>
    <row r="109" spans="1:131" s="197" customFormat="1" ht="26.25" customHeight="1">
      <c r="A109" s="882" t="s">
        <v>408</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5" t="s">
        <v>409</v>
      </c>
      <c r="AB109" s="883"/>
      <c r="AC109" s="883"/>
      <c r="AD109" s="883"/>
      <c r="AE109" s="884"/>
      <c r="AF109" s="885" t="s">
        <v>286</v>
      </c>
      <c r="AG109" s="883"/>
      <c r="AH109" s="883"/>
      <c r="AI109" s="883"/>
      <c r="AJ109" s="884"/>
      <c r="AK109" s="885" t="s">
        <v>285</v>
      </c>
      <c r="AL109" s="883"/>
      <c r="AM109" s="883"/>
      <c r="AN109" s="883"/>
      <c r="AO109" s="884"/>
      <c r="AP109" s="885" t="s">
        <v>410</v>
      </c>
      <c r="AQ109" s="883"/>
      <c r="AR109" s="883"/>
      <c r="AS109" s="883"/>
      <c r="AT109" s="886"/>
      <c r="AU109" s="882" t="s">
        <v>408</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5" t="s">
        <v>409</v>
      </c>
      <c r="BR109" s="883"/>
      <c r="BS109" s="883"/>
      <c r="BT109" s="883"/>
      <c r="BU109" s="884"/>
      <c r="BV109" s="885" t="s">
        <v>286</v>
      </c>
      <c r="BW109" s="883"/>
      <c r="BX109" s="883"/>
      <c r="BY109" s="883"/>
      <c r="BZ109" s="884"/>
      <c r="CA109" s="885" t="s">
        <v>285</v>
      </c>
      <c r="CB109" s="883"/>
      <c r="CC109" s="883"/>
      <c r="CD109" s="883"/>
      <c r="CE109" s="884"/>
      <c r="CF109" s="932" t="s">
        <v>410</v>
      </c>
      <c r="CG109" s="932"/>
      <c r="CH109" s="932"/>
      <c r="CI109" s="932"/>
      <c r="CJ109" s="932"/>
      <c r="CK109" s="885" t="s">
        <v>411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5" t="s">
        <v>409</v>
      </c>
      <c r="DH109" s="883"/>
      <c r="DI109" s="883"/>
      <c r="DJ109" s="883"/>
      <c r="DK109" s="884"/>
      <c r="DL109" s="885" t="s">
        <v>286</v>
      </c>
      <c r="DM109" s="883"/>
      <c r="DN109" s="883"/>
      <c r="DO109" s="883"/>
      <c r="DP109" s="884"/>
      <c r="DQ109" s="885" t="s">
        <v>285</v>
      </c>
      <c r="DR109" s="883"/>
      <c r="DS109" s="883"/>
      <c r="DT109" s="883"/>
      <c r="DU109" s="884"/>
      <c r="DV109" s="885" t="s">
        <v>410</v>
      </c>
      <c r="DW109" s="883"/>
      <c r="DX109" s="883"/>
      <c r="DY109" s="883"/>
      <c r="DZ109" s="886"/>
    </row>
    <row r="110" spans="1:131" s="197" customFormat="1" ht="26.25" customHeight="1">
      <c r="A110" s="916" t="s">
        <v>412</v>
      </c>
      <c r="B110" s="909"/>
      <c r="C110" s="909"/>
      <c r="D110" s="909"/>
      <c r="E110" s="909"/>
      <c r="F110" s="909"/>
      <c r="G110" s="909"/>
      <c r="H110" s="909"/>
      <c r="I110" s="909"/>
      <c r="J110" s="909"/>
      <c r="K110" s="909"/>
      <c r="L110" s="909"/>
      <c r="M110" s="909"/>
      <c r="N110" s="909"/>
      <c r="O110" s="909"/>
      <c r="P110" s="909"/>
      <c r="Q110" s="909"/>
      <c r="R110" s="909"/>
      <c r="S110" s="909"/>
      <c r="T110" s="909"/>
      <c r="U110" s="909"/>
      <c r="V110" s="909"/>
      <c r="W110" s="909"/>
      <c r="X110" s="909"/>
      <c r="Y110" s="909"/>
      <c r="Z110" s="910"/>
      <c r="AA110" s="917">
        <v>1885235</v>
      </c>
      <c r="AB110" s="918"/>
      <c r="AC110" s="918"/>
      <c r="AD110" s="918"/>
      <c r="AE110" s="919"/>
      <c r="AF110" s="920">
        <v>1869061</v>
      </c>
      <c r="AG110" s="918"/>
      <c r="AH110" s="918"/>
      <c r="AI110" s="918"/>
      <c r="AJ110" s="919"/>
      <c r="AK110" s="920">
        <v>1836390</v>
      </c>
      <c r="AL110" s="918"/>
      <c r="AM110" s="918"/>
      <c r="AN110" s="918"/>
      <c r="AO110" s="919"/>
      <c r="AP110" s="921">
        <v>30</v>
      </c>
      <c r="AQ110" s="922"/>
      <c r="AR110" s="922"/>
      <c r="AS110" s="922"/>
      <c r="AT110" s="923"/>
      <c r="AU110" s="924" t="s">
        <v>59</v>
      </c>
      <c r="AV110" s="925"/>
      <c r="AW110" s="925"/>
      <c r="AX110" s="925"/>
      <c r="AY110" s="926"/>
      <c r="AZ110" s="908" t="s">
        <v>413</v>
      </c>
      <c r="BA110" s="909"/>
      <c r="BB110" s="909"/>
      <c r="BC110" s="909"/>
      <c r="BD110" s="909"/>
      <c r="BE110" s="909"/>
      <c r="BF110" s="909"/>
      <c r="BG110" s="909"/>
      <c r="BH110" s="909"/>
      <c r="BI110" s="909"/>
      <c r="BJ110" s="909"/>
      <c r="BK110" s="909"/>
      <c r="BL110" s="909"/>
      <c r="BM110" s="909"/>
      <c r="BN110" s="909"/>
      <c r="BO110" s="909"/>
      <c r="BP110" s="910"/>
      <c r="BQ110" s="911">
        <v>17147446</v>
      </c>
      <c r="BR110" s="912"/>
      <c r="BS110" s="912"/>
      <c r="BT110" s="912"/>
      <c r="BU110" s="912"/>
      <c r="BV110" s="912">
        <v>16905790</v>
      </c>
      <c r="BW110" s="912"/>
      <c r="BX110" s="912"/>
      <c r="BY110" s="912"/>
      <c r="BZ110" s="912"/>
      <c r="CA110" s="912">
        <v>16011793</v>
      </c>
      <c r="CB110" s="912"/>
      <c r="CC110" s="912"/>
      <c r="CD110" s="912"/>
      <c r="CE110" s="912"/>
      <c r="CF110" s="948">
        <v>261.5</v>
      </c>
      <c r="CG110" s="949"/>
      <c r="CH110" s="949"/>
      <c r="CI110" s="949"/>
      <c r="CJ110" s="949"/>
      <c r="CK110" s="950" t="s">
        <v>414</v>
      </c>
      <c r="CL110" s="951"/>
      <c r="CM110" s="937" t="s">
        <v>415</v>
      </c>
      <c r="CN110" s="938"/>
      <c r="CO110" s="938"/>
      <c r="CP110" s="938"/>
      <c r="CQ110" s="938"/>
      <c r="CR110" s="938"/>
      <c r="CS110" s="938"/>
      <c r="CT110" s="938"/>
      <c r="CU110" s="938"/>
      <c r="CV110" s="938"/>
      <c r="CW110" s="938"/>
      <c r="CX110" s="938"/>
      <c r="CY110" s="938"/>
      <c r="CZ110" s="938"/>
      <c r="DA110" s="938"/>
      <c r="DB110" s="938"/>
      <c r="DC110" s="938"/>
      <c r="DD110" s="938"/>
      <c r="DE110" s="938"/>
      <c r="DF110" s="939"/>
      <c r="DG110" s="911" t="s">
        <v>416</v>
      </c>
      <c r="DH110" s="912"/>
      <c r="DI110" s="912"/>
      <c r="DJ110" s="912"/>
      <c r="DK110" s="912"/>
      <c r="DL110" s="912" t="s">
        <v>416</v>
      </c>
      <c r="DM110" s="912"/>
      <c r="DN110" s="912"/>
      <c r="DO110" s="912"/>
      <c r="DP110" s="912"/>
      <c r="DQ110" s="912" t="s">
        <v>416</v>
      </c>
      <c r="DR110" s="912"/>
      <c r="DS110" s="912"/>
      <c r="DT110" s="912"/>
      <c r="DU110" s="912"/>
      <c r="DV110" s="940" t="s">
        <v>416</v>
      </c>
      <c r="DW110" s="940"/>
      <c r="DX110" s="940"/>
      <c r="DY110" s="940"/>
      <c r="DZ110" s="941"/>
    </row>
    <row r="111" spans="1:131" s="197" customFormat="1" ht="26.25" customHeight="1">
      <c r="A111" s="942" t="s">
        <v>417</v>
      </c>
      <c r="B111" s="943"/>
      <c r="C111" s="943"/>
      <c r="D111" s="943"/>
      <c r="E111" s="943"/>
      <c r="F111" s="943"/>
      <c r="G111" s="943"/>
      <c r="H111" s="943"/>
      <c r="I111" s="943"/>
      <c r="J111" s="943"/>
      <c r="K111" s="943"/>
      <c r="L111" s="943"/>
      <c r="M111" s="943"/>
      <c r="N111" s="943"/>
      <c r="O111" s="943"/>
      <c r="P111" s="943"/>
      <c r="Q111" s="943"/>
      <c r="R111" s="943"/>
      <c r="S111" s="943"/>
      <c r="T111" s="943"/>
      <c r="U111" s="943"/>
      <c r="V111" s="943"/>
      <c r="W111" s="943"/>
      <c r="X111" s="943"/>
      <c r="Y111" s="943"/>
      <c r="Z111" s="944"/>
      <c r="AA111" s="901" t="s">
        <v>416</v>
      </c>
      <c r="AB111" s="902"/>
      <c r="AC111" s="902"/>
      <c r="AD111" s="902"/>
      <c r="AE111" s="903"/>
      <c r="AF111" s="904" t="s">
        <v>416</v>
      </c>
      <c r="AG111" s="902"/>
      <c r="AH111" s="902"/>
      <c r="AI111" s="902"/>
      <c r="AJ111" s="903"/>
      <c r="AK111" s="904" t="s">
        <v>416</v>
      </c>
      <c r="AL111" s="902"/>
      <c r="AM111" s="902"/>
      <c r="AN111" s="902"/>
      <c r="AO111" s="903"/>
      <c r="AP111" s="905" t="s">
        <v>416</v>
      </c>
      <c r="AQ111" s="906"/>
      <c r="AR111" s="906"/>
      <c r="AS111" s="906"/>
      <c r="AT111" s="907"/>
      <c r="AU111" s="927"/>
      <c r="AV111" s="928"/>
      <c r="AW111" s="928"/>
      <c r="AX111" s="928"/>
      <c r="AY111" s="929"/>
      <c r="AZ111" s="913" t="s">
        <v>418</v>
      </c>
      <c r="BA111" s="914"/>
      <c r="BB111" s="914"/>
      <c r="BC111" s="914"/>
      <c r="BD111" s="914"/>
      <c r="BE111" s="914"/>
      <c r="BF111" s="914"/>
      <c r="BG111" s="914"/>
      <c r="BH111" s="914"/>
      <c r="BI111" s="914"/>
      <c r="BJ111" s="914"/>
      <c r="BK111" s="914"/>
      <c r="BL111" s="914"/>
      <c r="BM111" s="914"/>
      <c r="BN111" s="914"/>
      <c r="BO111" s="914"/>
      <c r="BP111" s="915"/>
      <c r="BQ111" s="892">
        <v>8056</v>
      </c>
      <c r="BR111" s="893"/>
      <c r="BS111" s="893"/>
      <c r="BT111" s="893"/>
      <c r="BU111" s="893"/>
      <c r="BV111" s="893">
        <v>3508</v>
      </c>
      <c r="BW111" s="893"/>
      <c r="BX111" s="893"/>
      <c r="BY111" s="893"/>
      <c r="BZ111" s="893"/>
      <c r="CA111" s="893">
        <v>258</v>
      </c>
      <c r="CB111" s="893"/>
      <c r="CC111" s="893"/>
      <c r="CD111" s="893"/>
      <c r="CE111" s="893"/>
      <c r="CF111" s="887">
        <v>0</v>
      </c>
      <c r="CG111" s="888"/>
      <c r="CH111" s="888"/>
      <c r="CI111" s="888"/>
      <c r="CJ111" s="888"/>
      <c r="CK111" s="952"/>
      <c r="CL111" s="953"/>
      <c r="CM111" s="889" t="s">
        <v>419</v>
      </c>
      <c r="CN111" s="890"/>
      <c r="CO111" s="890"/>
      <c r="CP111" s="890"/>
      <c r="CQ111" s="890"/>
      <c r="CR111" s="890"/>
      <c r="CS111" s="890"/>
      <c r="CT111" s="890"/>
      <c r="CU111" s="890"/>
      <c r="CV111" s="890"/>
      <c r="CW111" s="890"/>
      <c r="CX111" s="890"/>
      <c r="CY111" s="890"/>
      <c r="CZ111" s="890"/>
      <c r="DA111" s="890"/>
      <c r="DB111" s="890"/>
      <c r="DC111" s="890"/>
      <c r="DD111" s="890"/>
      <c r="DE111" s="890"/>
      <c r="DF111" s="891"/>
      <c r="DG111" s="892" t="s">
        <v>416</v>
      </c>
      <c r="DH111" s="893"/>
      <c r="DI111" s="893"/>
      <c r="DJ111" s="893"/>
      <c r="DK111" s="893"/>
      <c r="DL111" s="893" t="s">
        <v>416</v>
      </c>
      <c r="DM111" s="893"/>
      <c r="DN111" s="893"/>
      <c r="DO111" s="893"/>
      <c r="DP111" s="893"/>
      <c r="DQ111" s="893" t="s">
        <v>416</v>
      </c>
      <c r="DR111" s="893"/>
      <c r="DS111" s="893"/>
      <c r="DT111" s="893"/>
      <c r="DU111" s="893"/>
      <c r="DV111" s="894" t="s">
        <v>416</v>
      </c>
      <c r="DW111" s="894"/>
      <c r="DX111" s="894"/>
      <c r="DY111" s="894"/>
      <c r="DZ111" s="895"/>
    </row>
    <row r="112" spans="1:131" s="197" customFormat="1" ht="26.25" customHeight="1">
      <c r="A112" s="977" t="s">
        <v>420</v>
      </c>
      <c r="B112" s="978"/>
      <c r="C112" s="914" t="s">
        <v>421</v>
      </c>
      <c r="D112" s="914"/>
      <c r="E112" s="914"/>
      <c r="F112" s="914"/>
      <c r="G112" s="914"/>
      <c r="H112" s="914"/>
      <c r="I112" s="914"/>
      <c r="J112" s="914"/>
      <c r="K112" s="914"/>
      <c r="L112" s="914"/>
      <c r="M112" s="914"/>
      <c r="N112" s="914"/>
      <c r="O112" s="914"/>
      <c r="P112" s="914"/>
      <c r="Q112" s="914"/>
      <c r="R112" s="914"/>
      <c r="S112" s="914"/>
      <c r="T112" s="914"/>
      <c r="U112" s="914"/>
      <c r="V112" s="914"/>
      <c r="W112" s="914"/>
      <c r="X112" s="914"/>
      <c r="Y112" s="914"/>
      <c r="Z112" s="915"/>
      <c r="AA112" s="936" t="s">
        <v>110</v>
      </c>
      <c r="AB112" s="934"/>
      <c r="AC112" s="934"/>
      <c r="AD112" s="934"/>
      <c r="AE112" s="935"/>
      <c r="AF112" s="933" t="s">
        <v>110</v>
      </c>
      <c r="AG112" s="934"/>
      <c r="AH112" s="934"/>
      <c r="AI112" s="934"/>
      <c r="AJ112" s="935"/>
      <c r="AK112" s="933" t="s">
        <v>110</v>
      </c>
      <c r="AL112" s="934"/>
      <c r="AM112" s="934"/>
      <c r="AN112" s="934"/>
      <c r="AO112" s="935"/>
      <c r="AP112" s="945" t="s">
        <v>110</v>
      </c>
      <c r="AQ112" s="946"/>
      <c r="AR112" s="946"/>
      <c r="AS112" s="946"/>
      <c r="AT112" s="947"/>
      <c r="AU112" s="927"/>
      <c r="AV112" s="928"/>
      <c r="AW112" s="928"/>
      <c r="AX112" s="928"/>
      <c r="AY112" s="929"/>
      <c r="AZ112" s="913" t="s">
        <v>422</v>
      </c>
      <c r="BA112" s="914"/>
      <c r="BB112" s="914"/>
      <c r="BC112" s="914"/>
      <c r="BD112" s="914"/>
      <c r="BE112" s="914"/>
      <c r="BF112" s="914"/>
      <c r="BG112" s="914"/>
      <c r="BH112" s="914"/>
      <c r="BI112" s="914"/>
      <c r="BJ112" s="914"/>
      <c r="BK112" s="914"/>
      <c r="BL112" s="914"/>
      <c r="BM112" s="914"/>
      <c r="BN112" s="914"/>
      <c r="BO112" s="914"/>
      <c r="BP112" s="915"/>
      <c r="BQ112" s="892">
        <v>6689181</v>
      </c>
      <c r="BR112" s="893"/>
      <c r="BS112" s="893"/>
      <c r="BT112" s="893"/>
      <c r="BU112" s="893"/>
      <c r="BV112" s="893">
        <v>7082381</v>
      </c>
      <c r="BW112" s="893"/>
      <c r="BX112" s="893"/>
      <c r="BY112" s="893"/>
      <c r="BZ112" s="893"/>
      <c r="CA112" s="893">
        <v>7318870</v>
      </c>
      <c r="CB112" s="893"/>
      <c r="CC112" s="893"/>
      <c r="CD112" s="893"/>
      <c r="CE112" s="893"/>
      <c r="CF112" s="887">
        <v>119.5</v>
      </c>
      <c r="CG112" s="888"/>
      <c r="CH112" s="888"/>
      <c r="CI112" s="888"/>
      <c r="CJ112" s="888"/>
      <c r="CK112" s="952"/>
      <c r="CL112" s="953"/>
      <c r="CM112" s="889" t="s">
        <v>423</v>
      </c>
      <c r="CN112" s="890"/>
      <c r="CO112" s="890"/>
      <c r="CP112" s="890"/>
      <c r="CQ112" s="890"/>
      <c r="CR112" s="890"/>
      <c r="CS112" s="890"/>
      <c r="CT112" s="890"/>
      <c r="CU112" s="890"/>
      <c r="CV112" s="890"/>
      <c r="CW112" s="890"/>
      <c r="CX112" s="890"/>
      <c r="CY112" s="890"/>
      <c r="CZ112" s="890"/>
      <c r="DA112" s="890"/>
      <c r="DB112" s="890"/>
      <c r="DC112" s="890"/>
      <c r="DD112" s="890"/>
      <c r="DE112" s="890"/>
      <c r="DF112" s="891"/>
      <c r="DG112" s="892">
        <v>8056</v>
      </c>
      <c r="DH112" s="893"/>
      <c r="DI112" s="893"/>
      <c r="DJ112" s="893"/>
      <c r="DK112" s="893"/>
      <c r="DL112" s="893">
        <v>3508</v>
      </c>
      <c r="DM112" s="893"/>
      <c r="DN112" s="893"/>
      <c r="DO112" s="893"/>
      <c r="DP112" s="893"/>
      <c r="DQ112" s="893">
        <v>258</v>
      </c>
      <c r="DR112" s="893"/>
      <c r="DS112" s="893"/>
      <c r="DT112" s="893"/>
      <c r="DU112" s="893"/>
      <c r="DV112" s="894">
        <v>0</v>
      </c>
      <c r="DW112" s="894"/>
      <c r="DX112" s="894"/>
      <c r="DY112" s="894"/>
      <c r="DZ112" s="895"/>
    </row>
    <row r="113" spans="1:130" s="197" customFormat="1" ht="26.25" customHeight="1">
      <c r="A113" s="979"/>
      <c r="B113" s="980"/>
      <c r="C113" s="914" t="s">
        <v>424</v>
      </c>
      <c r="D113" s="914"/>
      <c r="E113" s="914"/>
      <c r="F113" s="914"/>
      <c r="G113" s="914"/>
      <c r="H113" s="914"/>
      <c r="I113" s="914"/>
      <c r="J113" s="914"/>
      <c r="K113" s="914"/>
      <c r="L113" s="914"/>
      <c r="M113" s="914"/>
      <c r="N113" s="914"/>
      <c r="O113" s="914"/>
      <c r="P113" s="914"/>
      <c r="Q113" s="914"/>
      <c r="R113" s="914"/>
      <c r="S113" s="914"/>
      <c r="T113" s="914"/>
      <c r="U113" s="914"/>
      <c r="V113" s="914"/>
      <c r="W113" s="914"/>
      <c r="X113" s="914"/>
      <c r="Y113" s="914"/>
      <c r="Z113" s="915"/>
      <c r="AA113" s="901">
        <v>611291</v>
      </c>
      <c r="AB113" s="902"/>
      <c r="AC113" s="902"/>
      <c r="AD113" s="902"/>
      <c r="AE113" s="903"/>
      <c r="AF113" s="904">
        <v>639626</v>
      </c>
      <c r="AG113" s="902"/>
      <c r="AH113" s="902"/>
      <c r="AI113" s="902"/>
      <c r="AJ113" s="903"/>
      <c r="AK113" s="904">
        <v>719158</v>
      </c>
      <c r="AL113" s="902"/>
      <c r="AM113" s="902"/>
      <c r="AN113" s="902"/>
      <c r="AO113" s="903"/>
      <c r="AP113" s="905">
        <v>11.7</v>
      </c>
      <c r="AQ113" s="906"/>
      <c r="AR113" s="906"/>
      <c r="AS113" s="906"/>
      <c r="AT113" s="907"/>
      <c r="AU113" s="927"/>
      <c r="AV113" s="928"/>
      <c r="AW113" s="928"/>
      <c r="AX113" s="928"/>
      <c r="AY113" s="929"/>
      <c r="AZ113" s="913" t="s">
        <v>425</v>
      </c>
      <c r="BA113" s="914"/>
      <c r="BB113" s="914"/>
      <c r="BC113" s="914"/>
      <c r="BD113" s="914"/>
      <c r="BE113" s="914"/>
      <c r="BF113" s="914"/>
      <c r="BG113" s="914"/>
      <c r="BH113" s="914"/>
      <c r="BI113" s="914"/>
      <c r="BJ113" s="914"/>
      <c r="BK113" s="914"/>
      <c r="BL113" s="914"/>
      <c r="BM113" s="914"/>
      <c r="BN113" s="914"/>
      <c r="BO113" s="914"/>
      <c r="BP113" s="915"/>
      <c r="BQ113" s="892">
        <v>771532</v>
      </c>
      <c r="BR113" s="893"/>
      <c r="BS113" s="893"/>
      <c r="BT113" s="893"/>
      <c r="BU113" s="893"/>
      <c r="BV113" s="893">
        <v>724643</v>
      </c>
      <c r="BW113" s="893"/>
      <c r="BX113" s="893"/>
      <c r="BY113" s="893"/>
      <c r="BZ113" s="893"/>
      <c r="CA113" s="893">
        <v>630108</v>
      </c>
      <c r="CB113" s="893"/>
      <c r="CC113" s="893"/>
      <c r="CD113" s="893"/>
      <c r="CE113" s="893"/>
      <c r="CF113" s="887">
        <v>10.3</v>
      </c>
      <c r="CG113" s="888"/>
      <c r="CH113" s="888"/>
      <c r="CI113" s="888"/>
      <c r="CJ113" s="888"/>
      <c r="CK113" s="952"/>
      <c r="CL113" s="953"/>
      <c r="CM113" s="889" t="s">
        <v>426</v>
      </c>
      <c r="CN113" s="890"/>
      <c r="CO113" s="890"/>
      <c r="CP113" s="890"/>
      <c r="CQ113" s="890"/>
      <c r="CR113" s="890"/>
      <c r="CS113" s="890"/>
      <c r="CT113" s="890"/>
      <c r="CU113" s="890"/>
      <c r="CV113" s="890"/>
      <c r="CW113" s="890"/>
      <c r="CX113" s="890"/>
      <c r="CY113" s="890"/>
      <c r="CZ113" s="890"/>
      <c r="DA113" s="890"/>
      <c r="DB113" s="890"/>
      <c r="DC113" s="890"/>
      <c r="DD113" s="890"/>
      <c r="DE113" s="890"/>
      <c r="DF113" s="891"/>
      <c r="DG113" s="936" t="s">
        <v>110</v>
      </c>
      <c r="DH113" s="934"/>
      <c r="DI113" s="934"/>
      <c r="DJ113" s="934"/>
      <c r="DK113" s="935"/>
      <c r="DL113" s="933" t="s">
        <v>110</v>
      </c>
      <c r="DM113" s="934"/>
      <c r="DN113" s="934"/>
      <c r="DO113" s="934"/>
      <c r="DP113" s="935"/>
      <c r="DQ113" s="933" t="s">
        <v>110</v>
      </c>
      <c r="DR113" s="934"/>
      <c r="DS113" s="934"/>
      <c r="DT113" s="934"/>
      <c r="DU113" s="935"/>
      <c r="DV113" s="945" t="s">
        <v>110</v>
      </c>
      <c r="DW113" s="946"/>
      <c r="DX113" s="946"/>
      <c r="DY113" s="946"/>
      <c r="DZ113" s="947"/>
    </row>
    <row r="114" spans="1:130" s="197" customFormat="1" ht="26.25" customHeight="1">
      <c r="A114" s="979"/>
      <c r="B114" s="980"/>
      <c r="C114" s="914" t="s">
        <v>427</v>
      </c>
      <c r="D114" s="914"/>
      <c r="E114" s="914"/>
      <c r="F114" s="914"/>
      <c r="G114" s="914"/>
      <c r="H114" s="914"/>
      <c r="I114" s="914"/>
      <c r="J114" s="914"/>
      <c r="K114" s="914"/>
      <c r="L114" s="914"/>
      <c r="M114" s="914"/>
      <c r="N114" s="914"/>
      <c r="O114" s="914"/>
      <c r="P114" s="914"/>
      <c r="Q114" s="914"/>
      <c r="R114" s="914"/>
      <c r="S114" s="914"/>
      <c r="T114" s="914"/>
      <c r="U114" s="914"/>
      <c r="V114" s="914"/>
      <c r="W114" s="914"/>
      <c r="X114" s="914"/>
      <c r="Y114" s="914"/>
      <c r="Z114" s="915"/>
      <c r="AA114" s="936">
        <v>81918</v>
      </c>
      <c r="AB114" s="934"/>
      <c r="AC114" s="934"/>
      <c r="AD114" s="934"/>
      <c r="AE114" s="935"/>
      <c r="AF114" s="933">
        <v>91125</v>
      </c>
      <c r="AG114" s="934"/>
      <c r="AH114" s="934"/>
      <c r="AI114" s="934"/>
      <c r="AJ114" s="935"/>
      <c r="AK114" s="933">
        <v>99620</v>
      </c>
      <c r="AL114" s="934"/>
      <c r="AM114" s="934"/>
      <c r="AN114" s="934"/>
      <c r="AO114" s="935"/>
      <c r="AP114" s="945">
        <v>1.6</v>
      </c>
      <c r="AQ114" s="946"/>
      <c r="AR114" s="946"/>
      <c r="AS114" s="946"/>
      <c r="AT114" s="947"/>
      <c r="AU114" s="927"/>
      <c r="AV114" s="928"/>
      <c r="AW114" s="928"/>
      <c r="AX114" s="928"/>
      <c r="AY114" s="929"/>
      <c r="AZ114" s="913" t="s">
        <v>428</v>
      </c>
      <c r="BA114" s="914"/>
      <c r="BB114" s="914"/>
      <c r="BC114" s="914"/>
      <c r="BD114" s="914"/>
      <c r="BE114" s="914"/>
      <c r="BF114" s="914"/>
      <c r="BG114" s="914"/>
      <c r="BH114" s="914"/>
      <c r="BI114" s="914"/>
      <c r="BJ114" s="914"/>
      <c r="BK114" s="914"/>
      <c r="BL114" s="914"/>
      <c r="BM114" s="914"/>
      <c r="BN114" s="914"/>
      <c r="BO114" s="914"/>
      <c r="BP114" s="915"/>
      <c r="BQ114" s="892">
        <v>2089095</v>
      </c>
      <c r="BR114" s="893"/>
      <c r="BS114" s="893"/>
      <c r="BT114" s="893"/>
      <c r="BU114" s="893"/>
      <c r="BV114" s="893">
        <v>2172505</v>
      </c>
      <c r="BW114" s="893"/>
      <c r="BX114" s="893"/>
      <c r="BY114" s="893"/>
      <c r="BZ114" s="893"/>
      <c r="CA114" s="893">
        <v>1991220</v>
      </c>
      <c r="CB114" s="893"/>
      <c r="CC114" s="893"/>
      <c r="CD114" s="893"/>
      <c r="CE114" s="893"/>
      <c r="CF114" s="887">
        <v>32.5</v>
      </c>
      <c r="CG114" s="888"/>
      <c r="CH114" s="888"/>
      <c r="CI114" s="888"/>
      <c r="CJ114" s="888"/>
      <c r="CK114" s="952"/>
      <c r="CL114" s="953"/>
      <c r="CM114" s="889" t="s">
        <v>429</v>
      </c>
      <c r="CN114" s="890"/>
      <c r="CO114" s="890"/>
      <c r="CP114" s="890"/>
      <c r="CQ114" s="890"/>
      <c r="CR114" s="890"/>
      <c r="CS114" s="890"/>
      <c r="CT114" s="890"/>
      <c r="CU114" s="890"/>
      <c r="CV114" s="890"/>
      <c r="CW114" s="890"/>
      <c r="CX114" s="890"/>
      <c r="CY114" s="890"/>
      <c r="CZ114" s="890"/>
      <c r="DA114" s="890"/>
      <c r="DB114" s="890"/>
      <c r="DC114" s="890"/>
      <c r="DD114" s="890"/>
      <c r="DE114" s="890"/>
      <c r="DF114" s="891"/>
      <c r="DG114" s="936" t="s">
        <v>110</v>
      </c>
      <c r="DH114" s="934"/>
      <c r="DI114" s="934"/>
      <c r="DJ114" s="934"/>
      <c r="DK114" s="935"/>
      <c r="DL114" s="933" t="s">
        <v>110</v>
      </c>
      <c r="DM114" s="934"/>
      <c r="DN114" s="934"/>
      <c r="DO114" s="934"/>
      <c r="DP114" s="935"/>
      <c r="DQ114" s="933" t="s">
        <v>110</v>
      </c>
      <c r="DR114" s="934"/>
      <c r="DS114" s="934"/>
      <c r="DT114" s="934"/>
      <c r="DU114" s="935"/>
      <c r="DV114" s="945" t="s">
        <v>110</v>
      </c>
      <c r="DW114" s="946"/>
      <c r="DX114" s="946"/>
      <c r="DY114" s="946"/>
      <c r="DZ114" s="947"/>
    </row>
    <row r="115" spans="1:130" s="197" customFormat="1" ht="26.25" customHeight="1">
      <c r="A115" s="979"/>
      <c r="B115" s="980"/>
      <c r="C115" s="914" t="s">
        <v>430</v>
      </c>
      <c r="D115" s="914"/>
      <c r="E115" s="914"/>
      <c r="F115" s="914"/>
      <c r="G115" s="914"/>
      <c r="H115" s="914"/>
      <c r="I115" s="914"/>
      <c r="J115" s="914"/>
      <c r="K115" s="914"/>
      <c r="L115" s="914"/>
      <c r="M115" s="914"/>
      <c r="N115" s="914"/>
      <c r="O115" s="914"/>
      <c r="P115" s="914"/>
      <c r="Q115" s="914"/>
      <c r="R115" s="914"/>
      <c r="S115" s="914"/>
      <c r="T115" s="914"/>
      <c r="U115" s="914"/>
      <c r="V115" s="914"/>
      <c r="W115" s="914"/>
      <c r="X115" s="914"/>
      <c r="Y115" s="914"/>
      <c r="Z115" s="915"/>
      <c r="AA115" s="901" t="s">
        <v>110</v>
      </c>
      <c r="AB115" s="902"/>
      <c r="AC115" s="902"/>
      <c r="AD115" s="902"/>
      <c r="AE115" s="903"/>
      <c r="AF115" s="904" t="s">
        <v>110</v>
      </c>
      <c r="AG115" s="902"/>
      <c r="AH115" s="902"/>
      <c r="AI115" s="902"/>
      <c r="AJ115" s="903"/>
      <c r="AK115" s="904" t="s">
        <v>110</v>
      </c>
      <c r="AL115" s="902"/>
      <c r="AM115" s="902"/>
      <c r="AN115" s="902"/>
      <c r="AO115" s="903"/>
      <c r="AP115" s="905" t="s">
        <v>110</v>
      </c>
      <c r="AQ115" s="906"/>
      <c r="AR115" s="906"/>
      <c r="AS115" s="906"/>
      <c r="AT115" s="907"/>
      <c r="AU115" s="927"/>
      <c r="AV115" s="928"/>
      <c r="AW115" s="928"/>
      <c r="AX115" s="928"/>
      <c r="AY115" s="929"/>
      <c r="AZ115" s="913" t="s">
        <v>431</v>
      </c>
      <c r="BA115" s="914"/>
      <c r="BB115" s="914"/>
      <c r="BC115" s="914"/>
      <c r="BD115" s="914"/>
      <c r="BE115" s="914"/>
      <c r="BF115" s="914"/>
      <c r="BG115" s="914"/>
      <c r="BH115" s="914"/>
      <c r="BI115" s="914"/>
      <c r="BJ115" s="914"/>
      <c r="BK115" s="914"/>
      <c r="BL115" s="914"/>
      <c r="BM115" s="914"/>
      <c r="BN115" s="914"/>
      <c r="BO115" s="914"/>
      <c r="BP115" s="915"/>
      <c r="BQ115" s="892" t="s">
        <v>110</v>
      </c>
      <c r="BR115" s="893"/>
      <c r="BS115" s="893"/>
      <c r="BT115" s="893"/>
      <c r="BU115" s="893"/>
      <c r="BV115" s="893" t="s">
        <v>110</v>
      </c>
      <c r="BW115" s="893"/>
      <c r="BX115" s="893"/>
      <c r="BY115" s="893"/>
      <c r="BZ115" s="893"/>
      <c r="CA115" s="893" t="s">
        <v>110</v>
      </c>
      <c r="CB115" s="893"/>
      <c r="CC115" s="893"/>
      <c r="CD115" s="893"/>
      <c r="CE115" s="893"/>
      <c r="CF115" s="887" t="s">
        <v>110</v>
      </c>
      <c r="CG115" s="888"/>
      <c r="CH115" s="888"/>
      <c r="CI115" s="888"/>
      <c r="CJ115" s="888"/>
      <c r="CK115" s="952"/>
      <c r="CL115" s="953"/>
      <c r="CM115" s="913" t="s">
        <v>432</v>
      </c>
      <c r="CN115" s="958"/>
      <c r="CO115" s="958"/>
      <c r="CP115" s="958"/>
      <c r="CQ115" s="958"/>
      <c r="CR115" s="958"/>
      <c r="CS115" s="958"/>
      <c r="CT115" s="958"/>
      <c r="CU115" s="958"/>
      <c r="CV115" s="958"/>
      <c r="CW115" s="958"/>
      <c r="CX115" s="958"/>
      <c r="CY115" s="958"/>
      <c r="CZ115" s="958"/>
      <c r="DA115" s="958"/>
      <c r="DB115" s="958"/>
      <c r="DC115" s="958"/>
      <c r="DD115" s="958"/>
      <c r="DE115" s="958"/>
      <c r="DF115" s="915"/>
      <c r="DG115" s="936" t="s">
        <v>110</v>
      </c>
      <c r="DH115" s="934"/>
      <c r="DI115" s="934"/>
      <c r="DJ115" s="934"/>
      <c r="DK115" s="935"/>
      <c r="DL115" s="933" t="s">
        <v>110</v>
      </c>
      <c r="DM115" s="934"/>
      <c r="DN115" s="934"/>
      <c r="DO115" s="934"/>
      <c r="DP115" s="935"/>
      <c r="DQ115" s="933" t="s">
        <v>110</v>
      </c>
      <c r="DR115" s="934"/>
      <c r="DS115" s="934"/>
      <c r="DT115" s="934"/>
      <c r="DU115" s="935"/>
      <c r="DV115" s="945" t="s">
        <v>110</v>
      </c>
      <c r="DW115" s="946"/>
      <c r="DX115" s="946"/>
      <c r="DY115" s="946"/>
      <c r="DZ115" s="947"/>
    </row>
    <row r="116" spans="1:130" s="197" customFormat="1" ht="26.25" customHeight="1">
      <c r="A116" s="981"/>
      <c r="B116" s="982"/>
      <c r="C116" s="956" t="s">
        <v>433</v>
      </c>
      <c r="D116" s="956"/>
      <c r="E116" s="956"/>
      <c r="F116" s="956"/>
      <c r="G116" s="956"/>
      <c r="H116" s="956"/>
      <c r="I116" s="956"/>
      <c r="J116" s="956"/>
      <c r="K116" s="956"/>
      <c r="L116" s="956"/>
      <c r="M116" s="956"/>
      <c r="N116" s="956"/>
      <c r="O116" s="956"/>
      <c r="P116" s="956"/>
      <c r="Q116" s="956"/>
      <c r="R116" s="956"/>
      <c r="S116" s="956"/>
      <c r="T116" s="956"/>
      <c r="U116" s="956"/>
      <c r="V116" s="956"/>
      <c r="W116" s="956"/>
      <c r="X116" s="956"/>
      <c r="Y116" s="956"/>
      <c r="Z116" s="957"/>
      <c r="AA116" s="936">
        <v>726</v>
      </c>
      <c r="AB116" s="934"/>
      <c r="AC116" s="934"/>
      <c r="AD116" s="934"/>
      <c r="AE116" s="935"/>
      <c r="AF116" s="933">
        <v>805</v>
      </c>
      <c r="AG116" s="934"/>
      <c r="AH116" s="934"/>
      <c r="AI116" s="934"/>
      <c r="AJ116" s="935"/>
      <c r="AK116" s="933">
        <v>834</v>
      </c>
      <c r="AL116" s="934"/>
      <c r="AM116" s="934"/>
      <c r="AN116" s="934"/>
      <c r="AO116" s="935"/>
      <c r="AP116" s="945">
        <v>0</v>
      </c>
      <c r="AQ116" s="946"/>
      <c r="AR116" s="946"/>
      <c r="AS116" s="946"/>
      <c r="AT116" s="947"/>
      <c r="AU116" s="927"/>
      <c r="AV116" s="928"/>
      <c r="AW116" s="928"/>
      <c r="AX116" s="928"/>
      <c r="AY116" s="929"/>
      <c r="AZ116" s="913" t="s">
        <v>434</v>
      </c>
      <c r="BA116" s="914"/>
      <c r="BB116" s="914"/>
      <c r="BC116" s="914"/>
      <c r="BD116" s="914"/>
      <c r="BE116" s="914"/>
      <c r="BF116" s="914"/>
      <c r="BG116" s="914"/>
      <c r="BH116" s="914"/>
      <c r="BI116" s="914"/>
      <c r="BJ116" s="914"/>
      <c r="BK116" s="914"/>
      <c r="BL116" s="914"/>
      <c r="BM116" s="914"/>
      <c r="BN116" s="914"/>
      <c r="BO116" s="914"/>
      <c r="BP116" s="915"/>
      <c r="BQ116" s="892" t="s">
        <v>110</v>
      </c>
      <c r="BR116" s="893"/>
      <c r="BS116" s="893"/>
      <c r="BT116" s="893"/>
      <c r="BU116" s="893"/>
      <c r="BV116" s="893" t="s">
        <v>110</v>
      </c>
      <c r="BW116" s="893"/>
      <c r="BX116" s="893"/>
      <c r="BY116" s="893"/>
      <c r="BZ116" s="893"/>
      <c r="CA116" s="893" t="s">
        <v>110</v>
      </c>
      <c r="CB116" s="893"/>
      <c r="CC116" s="893"/>
      <c r="CD116" s="893"/>
      <c r="CE116" s="893"/>
      <c r="CF116" s="887" t="s">
        <v>110</v>
      </c>
      <c r="CG116" s="888"/>
      <c r="CH116" s="888"/>
      <c r="CI116" s="888"/>
      <c r="CJ116" s="888"/>
      <c r="CK116" s="952"/>
      <c r="CL116" s="953"/>
      <c r="CM116" s="889" t="s">
        <v>435</v>
      </c>
      <c r="CN116" s="890"/>
      <c r="CO116" s="890"/>
      <c r="CP116" s="890"/>
      <c r="CQ116" s="890"/>
      <c r="CR116" s="890"/>
      <c r="CS116" s="890"/>
      <c r="CT116" s="890"/>
      <c r="CU116" s="890"/>
      <c r="CV116" s="890"/>
      <c r="CW116" s="890"/>
      <c r="CX116" s="890"/>
      <c r="CY116" s="890"/>
      <c r="CZ116" s="890"/>
      <c r="DA116" s="890"/>
      <c r="DB116" s="890"/>
      <c r="DC116" s="890"/>
      <c r="DD116" s="890"/>
      <c r="DE116" s="890"/>
      <c r="DF116" s="891"/>
      <c r="DG116" s="936" t="s">
        <v>110</v>
      </c>
      <c r="DH116" s="934"/>
      <c r="DI116" s="934"/>
      <c r="DJ116" s="934"/>
      <c r="DK116" s="935"/>
      <c r="DL116" s="933" t="s">
        <v>110</v>
      </c>
      <c r="DM116" s="934"/>
      <c r="DN116" s="934"/>
      <c r="DO116" s="934"/>
      <c r="DP116" s="935"/>
      <c r="DQ116" s="933" t="s">
        <v>110</v>
      </c>
      <c r="DR116" s="934"/>
      <c r="DS116" s="934"/>
      <c r="DT116" s="934"/>
      <c r="DU116" s="935"/>
      <c r="DV116" s="945" t="s">
        <v>110</v>
      </c>
      <c r="DW116" s="946"/>
      <c r="DX116" s="946"/>
      <c r="DY116" s="946"/>
      <c r="DZ116" s="947"/>
    </row>
    <row r="117" spans="1:130" s="197" customFormat="1" ht="26.25" customHeight="1">
      <c r="A117" s="882" t="s">
        <v>168</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62" t="s">
        <v>436</v>
      </c>
      <c r="Z117" s="884"/>
      <c r="AA117" s="967">
        <v>2579170</v>
      </c>
      <c r="AB117" s="968"/>
      <c r="AC117" s="968"/>
      <c r="AD117" s="968"/>
      <c r="AE117" s="969"/>
      <c r="AF117" s="970">
        <v>2600617</v>
      </c>
      <c r="AG117" s="968"/>
      <c r="AH117" s="968"/>
      <c r="AI117" s="968"/>
      <c r="AJ117" s="969"/>
      <c r="AK117" s="970">
        <v>2656002</v>
      </c>
      <c r="AL117" s="968"/>
      <c r="AM117" s="968"/>
      <c r="AN117" s="968"/>
      <c r="AO117" s="969"/>
      <c r="AP117" s="971"/>
      <c r="AQ117" s="972"/>
      <c r="AR117" s="972"/>
      <c r="AS117" s="972"/>
      <c r="AT117" s="973"/>
      <c r="AU117" s="927"/>
      <c r="AV117" s="928"/>
      <c r="AW117" s="928"/>
      <c r="AX117" s="928"/>
      <c r="AY117" s="929"/>
      <c r="AZ117" s="964" t="s">
        <v>437</v>
      </c>
      <c r="BA117" s="956"/>
      <c r="BB117" s="956"/>
      <c r="BC117" s="956"/>
      <c r="BD117" s="956"/>
      <c r="BE117" s="956"/>
      <c r="BF117" s="956"/>
      <c r="BG117" s="956"/>
      <c r="BH117" s="956"/>
      <c r="BI117" s="956"/>
      <c r="BJ117" s="956"/>
      <c r="BK117" s="956"/>
      <c r="BL117" s="956"/>
      <c r="BM117" s="956"/>
      <c r="BN117" s="956"/>
      <c r="BO117" s="956"/>
      <c r="BP117" s="957"/>
      <c r="BQ117" s="965" t="s">
        <v>110</v>
      </c>
      <c r="BR117" s="966"/>
      <c r="BS117" s="966"/>
      <c r="BT117" s="966"/>
      <c r="BU117" s="966"/>
      <c r="BV117" s="966" t="s">
        <v>110</v>
      </c>
      <c r="BW117" s="966"/>
      <c r="BX117" s="966"/>
      <c r="BY117" s="966"/>
      <c r="BZ117" s="966"/>
      <c r="CA117" s="966" t="s">
        <v>110</v>
      </c>
      <c r="CB117" s="966"/>
      <c r="CC117" s="966"/>
      <c r="CD117" s="966"/>
      <c r="CE117" s="966"/>
      <c r="CF117" s="887" t="s">
        <v>110</v>
      </c>
      <c r="CG117" s="888"/>
      <c r="CH117" s="888"/>
      <c r="CI117" s="888"/>
      <c r="CJ117" s="888"/>
      <c r="CK117" s="952"/>
      <c r="CL117" s="953"/>
      <c r="CM117" s="889" t="s">
        <v>438</v>
      </c>
      <c r="CN117" s="890"/>
      <c r="CO117" s="890"/>
      <c r="CP117" s="890"/>
      <c r="CQ117" s="890"/>
      <c r="CR117" s="890"/>
      <c r="CS117" s="890"/>
      <c r="CT117" s="890"/>
      <c r="CU117" s="890"/>
      <c r="CV117" s="890"/>
      <c r="CW117" s="890"/>
      <c r="CX117" s="890"/>
      <c r="CY117" s="890"/>
      <c r="CZ117" s="890"/>
      <c r="DA117" s="890"/>
      <c r="DB117" s="890"/>
      <c r="DC117" s="890"/>
      <c r="DD117" s="890"/>
      <c r="DE117" s="890"/>
      <c r="DF117" s="891"/>
      <c r="DG117" s="936" t="s">
        <v>110</v>
      </c>
      <c r="DH117" s="934"/>
      <c r="DI117" s="934"/>
      <c r="DJ117" s="934"/>
      <c r="DK117" s="935"/>
      <c r="DL117" s="933" t="s">
        <v>110</v>
      </c>
      <c r="DM117" s="934"/>
      <c r="DN117" s="934"/>
      <c r="DO117" s="934"/>
      <c r="DP117" s="935"/>
      <c r="DQ117" s="933" t="s">
        <v>110</v>
      </c>
      <c r="DR117" s="934"/>
      <c r="DS117" s="934"/>
      <c r="DT117" s="934"/>
      <c r="DU117" s="935"/>
      <c r="DV117" s="945" t="s">
        <v>110</v>
      </c>
      <c r="DW117" s="946"/>
      <c r="DX117" s="946"/>
      <c r="DY117" s="946"/>
      <c r="DZ117" s="947"/>
    </row>
    <row r="118" spans="1:130" s="197" customFormat="1" ht="26.25" customHeight="1">
      <c r="A118" s="882" t="s">
        <v>411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5" t="s">
        <v>409</v>
      </c>
      <c r="AB118" s="883"/>
      <c r="AC118" s="883"/>
      <c r="AD118" s="883"/>
      <c r="AE118" s="884"/>
      <c r="AF118" s="885" t="s">
        <v>286</v>
      </c>
      <c r="AG118" s="883"/>
      <c r="AH118" s="883"/>
      <c r="AI118" s="883"/>
      <c r="AJ118" s="884"/>
      <c r="AK118" s="885" t="s">
        <v>285</v>
      </c>
      <c r="AL118" s="883"/>
      <c r="AM118" s="883"/>
      <c r="AN118" s="883"/>
      <c r="AO118" s="884"/>
      <c r="AP118" s="959" t="s">
        <v>410</v>
      </c>
      <c r="AQ118" s="960"/>
      <c r="AR118" s="960"/>
      <c r="AS118" s="960"/>
      <c r="AT118" s="961"/>
      <c r="AU118" s="930"/>
      <c r="AV118" s="931"/>
      <c r="AW118" s="931"/>
      <c r="AX118" s="931"/>
      <c r="AY118" s="931"/>
      <c r="AZ118" s="228" t="s">
        <v>168</v>
      </c>
      <c r="BA118" s="228"/>
      <c r="BB118" s="228"/>
      <c r="BC118" s="228"/>
      <c r="BD118" s="228"/>
      <c r="BE118" s="228"/>
      <c r="BF118" s="228"/>
      <c r="BG118" s="228"/>
      <c r="BH118" s="228"/>
      <c r="BI118" s="228"/>
      <c r="BJ118" s="228"/>
      <c r="BK118" s="228"/>
      <c r="BL118" s="228"/>
      <c r="BM118" s="228"/>
      <c r="BN118" s="228"/>
      <c r="BO118" s="962" t="s">
        <v>439</v>
      </c>
      <c r="BP118" s="963"/>
      <c r="BQ118" s="965">
        <v>26705310</v>
      </c>
      <c r="BR118" s="966"/>
      <c r="BS118" s="966"/>
      <c r="BT118" s="966"/>
      <c r="BU118" s="966"/>
      <c r="BV118" s="966">
        <v>26888827</v>
      </c>
      <c r="BW118" s="966"/>
      <c r="BX118" s="966"/>
      <c r="BY118" s="966"/>
      <c r="BZ118" s="966"/>
      <c r="CA118" s="966">
        <v>25952249</v>
      </c>
      <c r="CB118" s="966"/>
      <c r="CC118" s="966"/>
      <c r="CD118" s="966"/>
      <c r="CE118" s="966"/>
      <c r="CF118" s="974"/>
      <c r="CG118" s="975"/>
      <c r="CH118" s="975"/>
      <c r="CI118" s="975"/>
      <c r="CJ118" s="976"/>
      <c r="CK118" s="952"/>
      <c r="CL118" s="953"/>
      <c r="CM118" s="889" t="s">
        <v>440</v>
      </c>
      <c r="CN118" s="890"/>
      <c r="CO118" s="890"/>
      <c r="CP118" s="890"/>
      <c r="CQ118" s="890"/>
      <c r="CR118" s="890"/>
      <c r="CS118" s="890"/>
      <c r="CT118" s="890"/>
      <c r="CU118" s="890"/>
      <c r="CV118" s="890"/>
      <c r="CW118" s="890"/>
      <c r="CX118" s="890"/>
      <c r="CY118" s="890"/>
      <c r="CZ118" s="890"/>
      <c r="DA118" s="890"/>
      <c r="DB118" s="890"/>
      <c r="DC118" s="890"/>
      <c r="DD118" s="890"/>
      <c r="DE118" s="890"/>
      <c r="DF118" s="891"/>
      <c r="DG118" s="936" t="s">
        <v>110</v>
      </c>
      <c r="DH118" s="934"/>
      <c r="DI118" s="934"/>
      <c r="DJ118" s="934"/>
      <c r="DK118" s="935"/>
      <c r="DL118" s="933" t="s">
        <v>110</v>
      </c>
      <c r="DM118" s="934"/>
      <c r="DN118" s="934"/>
      <c r="DO118" s="934"/>
      <c r="DP118" s="935"/>
      <c r="DQ118" s="933" t="s">
        <v>110</v>
      </c>
      <c r="DR118" s="934"/>
      <c r="DS118" s="934"/>
      <c r="DT118" s="934"/>
      <c r="DU118" s="935"/>
      <c r="DV118" s="945" t="s">
        <v>110</v>
      </c>
      <c r="DW118" s="946"/>
      <c r="DX118" s="946"/>
      <c r="DY118" s="946"/>
      <c r="DZ118" s="947"/>
    </row>
    <row r="119" spans="1:130" s="197" customFormat="1" ht="26.25" customHeight="1">
      <c r="A119" s="1066" t="s">
        <v>414</v>
      </c>
      <c r="B119" s="951"/>
      <c r="C119" s="937" t="s">
        <v>415</v>
      </c>
      <c r="D119" s="938"/>
      <c r="E119" s="938"/>
      <c r="F119" s="938"/>
      <c r="G119" s="938"/>
      <c r="H119" s="938"/>
      <c r="I119" s="938"/>
      <c r="J119" s="938"/>
      <c r="K119" s="938"/>
      <c r="L119" s="938"/>
      <c r="M119" s="938"/>
      <c r="N119" s="938"/>
      <c r="O119" s="938"/>
      <c r="P119" s="938"/>
      <c r="Q119" s="938"/>
      <c r="R119" s="938"/>
      <c r="S119" s="938"/>
      <c r="T119" s="938"/>
      <c r="U119" s="938"/>
      <c r="V119" s="938"/>
      <c r="W119" s="938"/>
      <c r="X119" s="938"/>
      <c r="Y119" s="938"/>
      <c r="Z119" s="939"/>
      <c r="AA119" s="917" t="s">
        <v>110</v>
      </c>
      <c r="AB119" s="918"/>
      <c r="AC119" s="918"/>
      <c r="AD119" s="918"/>
      <c r="AE119" s="919"/>
      <c r="AF119" s="920" t="s">
        <v>110</v>
      </c>
      <c r="AG119" s="918"/>
      <c r="AH119" s="918"/>
      <c r="AI119" s="918"/>
      <c r="AJ119" s="919"/>
      <c r="AK119" s="920" t="s">
        <v>110</v>
      </c>
      <c r="AL119" s="918"/>
      <c r="AM119" s="918"/>
      <c r="AN119" s="918"/>
      <c r="AO119" s="919"/>
      <c r="AP119" s="921" t="s">
        <v>110</v>
      </c>
      <c r="AQ119" s="922"/>
      <c r="AR119" s="922"/>
      <c r="AS119" s="922"/>
      <c r="AT119" s="923"/>
      <c r="AU119" s="993" t="s">
        <v>441</v>
      </c>
      <c r="AV119" s="994"/>
      <c r="AW119" s="994"/>
      <c r="AX119" s="994"/>
      <c r="AY119" s="995"/>
      <c r="AZ119" s="908" t="s">
        <v>442</v>
      </c>
      <c r="BA119" s="909"/>
      <c r="BB119" s="909"/>
      <c r="BC119" s="909"/>
      <c r="BD119" s="909"/>
      <c r="BE119" s="909"/>
      <c r="BF119" s="909"/>
      <c r="BG119" s="909"/>
      <c r="BH119" s="909"/>
      <c r="BI119" s="909"/>
      <c r="BJ119" s="909"/>
      <c r="BK119" s="909"/>
      <c r="BL119" s="909"/>
      <c r="BM119" s="909"/>
      <c r="BN119" s="909"/>
      <c r="BO119" s="909"/>
      <c r="BP119" s="910"/>
      <c r="BQ119" s="911">
        <v>4758521</v>
      </c>
      <c r="BR119" s="912"/>
      <c r="BS119" s="912"/>
      <c r="BT119" s="912"/>
      <c r="BU119" s="912"/>
      <c r="BV119" s="912">
        <v>5013316</v>
      </c>
      <c r="BW119" s="912"/>
      <c r="BX119" s="912"/>
      <c r="BY119" s="912"/>
      <c r="BZ119" s="912"/>
      <c r="CA119" s="912">
        <v>5149675</v>
      </c>
      <c r="CB119" s="912"/>
      <c r="CC119" s="912"/>
      <c r="CD119" s="912"/>
      <c r="CE119" s="912"/>
      <c r="CF119" s="948">
        <v>84.1</v>
      </c>
      <c r="CG119" s="949"/>
      <c r="CH119" s="949"/>
      <c r="CI119" s="949"/>
      <c r="CJ119" s="949"/>
      <c r="CK119" s="954"/>
      <c r="CL119" s="955"/>
      <c r="CM119" s="990" t="s">
        <v>443</v>
      </c>
      <c r="CN119" s="991"/>
      <c r="CO119" s="991"/>
      <c r="CP119" s="991"/>
      <c r="CQ119" s="991"/>
      <c r="CR119" s="991"/>
      <c r="CS119" s="991"/>
      <c r="CT119" s="991"/>
      <c r="CU119" s="991"/>
      <c r="CV119" s="991"/>
      <c r="CW119" s="991"/>
      <c r="CX119" s="991"/>
      <c r="CY119" s="991"/>
      <c r="CZ119" s="991"/>
      <c r="DA119" s="991"/>
      <c r="DB119" s="991"/>
      <c r="DC119" s="991"/>
      <c r="DD119" s="991"/>
      <c r="DE119" s="991"/>
      <c r="DF119" s="992"/>
      <c r="DG119" s="983" t="s">
        <v>110</v>
      </c>
      <c r="DH119" s="984"/>
      <c r="DI119" s="984"/>
      <c r="DJ119" s="984"/>
      <c r="DK119" s="985"/>
      <c r="DL119" s="986" t="s">
        <v>110</v>
      </c>
      <c r="DM119" s="984"/>
      <c r="DN119" s="984"/>
      <c r="DO119" s="984"/>
      <c r="DP119" s="985"/>
      <c r="DQ119" s="986" t="s">
        <v>110</v>
      </c>
      <c r="DR119" s="984"/>
      <c r="DS119" s="984"/>
      <c r="DT119" s="984"/>
      <c r="DU119" s="985"/>
      <c r="DV119" s="987" t="s">
        <v>110</v>
      </c>
      <c r="DW119" s="988"/>
      <c r="DX119" s="988"/>
      <c r="DY119" s="988"/>
      <c r="DZ119" s="989"/>
    </row>
    <row r="120" spans="1:130" s="197" customFormat="1" ht="26.25" customHeight="1">
      <c r="A120" s="1067"/>
      <c r="B120" s="953"/>
      <c r="C120" s="889" t="s">
        <v>419</v>
      </c>
      <c r="D120" s="890"/>
      <c r="E120" s="890"/>
      <c r="F120" s="890"/>
      <c r="G120" s="890"/>
      <c r="H120" s="890"/>
      <c r="I120" s="890"/>
      <c r="J120" s="890"/>
      <c r="K120" s="890"/>
      <c r="L120" s="890"/>
      <c r="M120" s="890"/>
      <c r="N120" s="890"/>
      <c r="O120" s="890"/>
      <c r="P120" s="890"/>
      <c r="Q120" s="890"/>
      <c r="R120" s="890"/>
      <c r="S120" s="890"/>
      <c r="T120" s="890"/>
      <c r="U120" s="890"/>
      <c r="V120" s="890"/>
      <c r="W120" s="890"/>
      <c r="X120" s="890"/>
      <c r="Y120" s="890"/>
      <c r="Z120" s="891"/>
      <c r="AA120" s="936" t="s">
        <v>110</v>
      </c>
      <c r="AB120" s="934"/>
      <c r="AC120" s="934"/>
      <c r="AD120" s="934"/>
      <c r="AE120" s="935"/>
      <c r="AF120" s="933" t="s">
        <v>110</v>
      </c>
      <c r="AG120" s="934"/>
      <c r="AH120" s="934"/>
      <c r="AI120" s="934"/>
      <c r="AJ120" s="935"/>
      <c r="AK120" s="933" t="s">
        <v>110</v>
      </c>
      <c r="AL120" s="934"/>
      <c r="AM120" s="934"/>
      <c r="AN120" s="934"/>
      <c r="AO120" s="935"/>
      <c r="AP120" s="945" t="s">
        <v>110</v>
      </c>
      <c r="AQ120" s="946"/>
      <c r="AR120" s="946"/>
      <c r="AS120" s="946"/>
      <c r="AT120" s="947"/>
      <c r="AU120" s="996"/>
      <c r="AV120" s="997"/>
      <c r="AW120" s="997"/>
      <c r="AX120" s="997"/>
      <c r="AY120" s="998"/>
      <c r="AZ120" s="913" t="s">
        <v>444</v>
      </c>
      <c r="BA120" s="914"/>
      <c r="BB120" s="914"/>
      <c r="BC120" s="914"/>
      <c r="BD120" s="914"/>
      <c r="BE120" s="914"/>
      <c r="BF120" s="914"/>
      <c r="BG120" s="914"/>
      <c r="BH120" s="914"/>
      <c r="BI120" s="914"/>
      <c r="BJ120" s="914"/>
      <c r="BK120" s="914"/>
      <c r="BL120" s="914"/>
      <c r="BM120" s="914"/>
      <c r="BN120" s="914"/>
      <c r="BO120" s="914"/>
      <c r="BP120" s="915"/>
      <c r="BQ120" s="892">
        <v>886088</v>
      </c>
      <c r="BR120" s="893"/>
      <c r="BS120" s="893"/>
      <c r="BT120" s="893"/>
      <c r="BU120" s="893"/>
      <c r="BV120" s="893">
        <v>757576</v>
      </c>
      <c r="BW120" s="893"/>
      <c r="BX120" s="893"/>
      <c r="BY120" s="893"/>
      <c r="BZ120" s="893"/>
      <c r="CA120" s="893">
        <v>644895</v>
      </c>
      <c r="CB120" s="893"/>
      <c r="CC120" s="893"/>
      <c r="CD120" s="893"/>
      <c r="CE120" s="893"/>
      <c r="CF120" s="887">
        <v>10.5</v>
      </c>
      <c r="CG120" s="888"/>
      <c r="CH120" s="888"/>
      <c r="CI120" s="888"/>
      <c r="CJ120" s="888"/>
      <c r="CK120" s="1007" t="s">
        <v>445</v>
      </c>
      <c r="CL120" s="1008"/>
      <c r="CM120" s="1008"/>
      <c r="CN120" s="1008"/>
      <c r="CO120" s="1009"/>
      <c r="CP120" s="1015" t="s">
        <v>446</v>
      </c>
      <c r="CQ120" s="1016"/>
      <c r="CR120" s="1016"/>
      <c r="CS120" s="1016"/>
      <c r="CT120" s="1016"/>
      <c r="CU120" s="1016"/>
      <c r="CV120" s="1016"/>
      <c r="CW120" s="1016"/>
      <c r="CX120" s="1016"/>
      <c r="CY120" s="1016"/>
      <c r="CZ120" s="1016"/>
      <c r="DA120" s="1016"/>
      <c r="DB120" s="1016"/>
      <c r="DC120" s="1016"/>
      <c r="DD120" s="1016"/>
      <c r="DE120" s="1016"/>
      <c r="DF120" s="1017"/>
      <c r="DG120" s="911">
        <v>6600601</v>
      </c>
      <c r="DH120" s="912"/>
      <c r="DI120" s="912"/>
      <c r="DJ120" s="912"/>
      <c r="DK120" s="912"/>
      <c r="DL120" s="912">
        <v>6938598</v>
      </c>
      <c r="DM120" s="912"/>
      <c r="DN120" s="912"/>
      <c r="DO120" s="912"/>
      <c r="DP120" s="912"/>
      <c r="DQ120" s="912">
        <v>7008850</v>
      </c>
      <c r="DR120" s="912"/>
      <c r="DS120" s="912"/>
      <c r="DT120" s="912"/>
      <c r="DU120" s="912"/>
      <c r="DV120" s="940">
        <v>114.5</v>
      </c>
      <c r="DW120" s="940"/>
      <c r="DX120" s="940"/>
      <c r="DY120" s="940"/>
      <c r="DZ120" s="941"/>
    </row>
    <row r="121" spans="1:130" s="197" customFormat="1" ht="26.25" customHeight="1">
      <c r="A121" s="1067"/>
      <c r="B121" s="953"/>
      <c r="C121" s="1004" t="s">
        <v>447</v>
      </c>
      <c r="D121" s="1005"/>
      <c r="E121" s="1005"/>
      <c r="F121" s="1005"/>
      <c r="G121" s="1005"/>
      <c r="H121" s="1005"/>
      <c r="I121" s="1005"/>
      <c r="J121" s="1005"/>
      <c r="K121" s="1005"/>
      <c r="L121" s="1005"/>
      <c r="M121" s="1005"/>
      <c r="N121" s="1005"/>
      <c r="O121" s="1005"/>
      <c r="P121" s="1005"/>
      <c r="Q121" s="1005"/>
      <c r="R121" s="1005"/>
      <c r="S121" s="1005"/>
      <c r="T121" s="1005"/>
      <c r="U121" s="1005"/>
      <c r="V121" s="1005"/>
      <c r="W121" s="1005"/>
      <c r="X121" s="1005"/>
      <c r="Y121" s="1005"/>
      <c r="Z121" s="1006"/>
      <c r="AA121" s="936" t="s">
        <v>110</v>
      </c>
      <c r="AB121" s="934"/>
      <c r="AC121" s="934"/>
      <c r="AD121" s="934"/>
      <c r="AE121" s="935"/>
      <c r="AF121" s="933" t="s">
        <v>110</v>
      </c>
      <c r="AG121" s="934"/>
      <c r="AH121" s="934"/>
      <c r="AI121" s="934"/>
      <c r="AJ121" s="935"/>
      <c r="AK121" s="933" t="s">
        <v>110</v>
      </c>
      <c r="AL121" s="934"/>
      <c r="AM121" s="934"/>
      <c r="AN121" s="934"/>
      <c r="AO121" s="935"/>
      <c r="AP121" s="945" t="s">
        <v>110</v>
      </c>
      <c r="AQ121" s="946"/>
      <c r="AR121" s="946"/>
      <c r="AS121" s="946"/>
      <c r="AT121" s="947"/>
      <c r="AU121" s="996"/>
      <c r="AV121" s="997"/>
      <c r="AW121" s="997"/>
      <c r="AX121" s="997"/>
      <c r="AY121" s="998"/>
      <c r="AZ121" s="964" t="s">
        <v>448</v>
      </c>
      <c r="BA121" s="956"/>
      <c r="BB121" s="956"/>
      <c r="BC121" s="956"/>
      <c r="BD121" s="956"/>
      <c r="BE121" s="956"/>
      <c r="BF121" s="956"/>
      <c r="BG121" s="956"/>
      <c r="BH121" s="956"/>
      <c r="BI121" s="956"/>
      <c r="BJ121" s="956"/>
      <c r="BK121" s="956"/>
      <c r="BL121" s="956"/>
      <c r="BM121" s="956"/>
      <c r="BN121" s="956"/>
      <c r="BO121" s="956"/>
      <c r="BP121" s="957"/>
      <c r="BQ121" s="965">
        <v>18814011</v>
      </c>
      <c r="BR121" s="966"/>
      <c r="BS121" s="966"/>
      <c r="BT121" s="966"/>
      <c r="BU121" s="966"/>
      <c r="BV121" s="966">
        <v>18503092</v>
      </c>
      <c r="BW121" s="966"/>
      <c r="BX121" s="966"/>
      <c r="BY121" s="966"/>
      <c r="BZ121" s="966"/>
      <c r="CA121" s="966">
        <v>18134045</v>
      </c>
      <c r="CB121" s="966"/>
      <c r="CC121" s="966"/>
      <c r="CD121" s="966"/>
      <c r="CE121" s="966"/>
      <c r="CF121" s="1018">
        <v>296.2</v>
      </c>
      <c r="CG121" s="1019"/>
      <c r="CH121" s="1019"/>
      <c r="CI121" s="1019"/>
      <c r="CJ121" s="1019"/>
      <c r="CK121" s="1010"/>
      <c r="CL121" s="1011"/>
      <c r="CM121" s="1011"/>
      <c r="CN121" s="1011"/>
      <c r="CO121" s="1012"/>
      <c r="CP121" s="1001" t="s">
        <v>449</v>
      </c>
      <c r="CQ121" s="1002"/>
      <c r="CR121" s="1002"/>
      <c r="CS121" s="1002"/>
      <c r="CT121" s="1002"/>
      <c r="CU121" s="1002"/>
      <c r="CV121" s="1002"/>
      <c r="CW121" s="1002"/>
      <c r="CX121" s="1002"/>
      <c r="CY121" s="1002"/>
      <c r="CZ121" s="1002"/>
      <c r="DA121" s="1002"/>
      <c r="DB121" s="1002"/>
      <c r="DC121" s="1002"/>
      <c r="DD121" s="1002"/>
      <c r="DE121" s="1002"/>
      <c r="DF121" s="1003"/>
      <c r="DG121" s="892">
        <v>24490</v>
      </c>
      <c r="DH121" s="893"/>
      <c r="DI121" s="893"/>
      <c r="DJ121" s="893"/>
      <c r="DK121" s="893"/>
      <c r="DL121" s="893">
        <v>21364</v>
      </c>
      <c r="DM121" s="893"/>
      <c r="DN121" s="893"/>
      <c r="DO121" s="893"/>
      <c r="DP121" s="893"/>
      <c r="DQ121" s="893">
        <v>304153</v>
      </c>
      <c r="DR121" s="893"/>
      <c r="DS121" s="893"/>
      <c r="DT121" s="893"/>
      <c r="DU121" s="893"/>
      <c r="DV121" s="894">
        <v>5</v>
      </c>
      <c r="DW121" s="894"/>
      <c r="DX121" s="894"/>
      <c r="DY121" s="894"/>
      <c r="DZ121" s="895"/>
    </row>
    <row r="122" spans="1:130" s="197" customFormat="1" ht="26.25" customHeight="1">
      <c r="A122" s="1067"/>
      <c r="B122" s="953"/>
      <c r="C122" s="889" t="s">
        <v>429</v>
      </c>
      <c r="D122" s="890"/>
      <c r="E122" s="890"/>
      <c r="F122" s="890"/>
      <c r="G122" s="890"/>
      <c r="H122" s="890"/>
      <c r="I122" s="890"/>
      <c r="J122" s="890"/>
      <c r="K122" s="890"/>
      <c r="L122" s="890"/>
      <c r="M122" s="890"/>
      <c r="N122" s="890"/>
      <c r="O122" s="890"/>
      <c r="P122" s="890"/>
      <c r="Q122" s="890"/>
      <c r="R122" s="890"/>
      <c r="S122" s="890"/>
      <c r="T122" s="890"/>
      <c r="U122" s="890"/>
      <c r="V122" s="890"/>
      <c r="W122" s="890"/>
      <c r="X122" s="890"/>
      <c r="Y122" s="890"/>
      <c r="Z122" s="891"/>
      <c r="AA122" s="936" t="s">
        <v>110</v>
      </c>
      <c r="AB122" s="934"/>
      <c r="AC122" s="934"/>
      <c r="AD122" s="934"/>
      <c r="AE122" s="935"/>
      <c r="AF122" s="933" t="s">
        <v>110</v>
      </c>
      <c r="AG122" s="934"/>
      <c r="AH122" s="934"/>
      <c r="AI122" s="934"/>
      <c r="AJ122" s="935"/>
      <c r="AK122" s="933" t="s">
        <v>110</v>
      </c>
      <c r="AL122" s="934"/>
      <c r="AM122" s="934"/>
      <c r="AN122" s="934"/>
      <c r="AO122" s="935"/>
      <c r="AP122" s="945" t="s">
        <v>110</v>
      </c>
      <c r="AQ122" s="946"/>
      <c r="AR122" s="946"/>
      <c r="AS122" s="946"/>
      <c r="AT122" s="947"/>
      <c r="AU122" s="999"/>
      <c r="AV122" s="1000"/>
      <c r="AW122" s="1000"/>
      <c r="AX122" s="1000"/>
      <c r="AY122" s="1000"/>
      <c r="AZ122" s="228" t="s">
        <v>168</v>
      </c>
      <c r="BA122" s="228"/>
      <c r="BB122" s="228"/>
      <c r="BC122" s="228"/>
      <c r="BD122" s="228"/>
      <c r="BE122" s="228"/>
      <c r="BF122" s="228"/>
      <c r="BG122" s="228"/>
      <c r="BH122" s="228"/>
      <c r="BI122" s="228"/>
      <c r="BJ122" s="228"/>
      <c r="BK122" s="228"/>
      <c r="BL122" s="228"/>
      <c r="BM122" s="228"/>
      <c r="BN122" s="228"/>
      <c r="BO122" s="962" t="s">
        <v>450</v>
      </c>
      <c r="BP122" s="963"/>
      <c r="BQ122" s="1028">
        <v>24458620</v>
      </c>
      <c r="BR122" s="1029"/>
      <c r="BS122" s="1029"/>
      <c r="BT122" s="1029"/>
      <c r="BU122" s="1029"/>
      <c r="BV122" s="1029">
        <v>24273984</v>
      </c>
      <c r="BW122" s="1029"/>
      <c r="BX122" s="1029"/>
      <c r="BY122" s="1029"/>
      <c r="BZ122" s="1029"/>
      <c r="CA122" s="1029">
        <v>23928615</v>
      </c>
      <c r="CB122" s="1029"/>
      <c r="CC122" s="1029"/>
      <c r="CD122" s="1029"/>
      <c r="CE122" s="1029"/>
      <c r="CF122" s="974"/>
      <c r="CG122" s="975"/>
      <c r="CH122" s="975"/>
      <c r="CI122" s="975"/>
      <c r="CJ122" s="976"/>
      <c r="CK122" s="1010"/>
      <c r="CL122" s="1011"/>
      <c r="CM122" s="1011"/>
      <c r="CN122" s="1011"/>
      <c r="CO122" s="1012"/>
      <c r="CP122" s="1001" t="s">
        <v>451</v>
      </c>
      <c r="CQ122" s="1002"/>
      <c r="CR122" s="1002"/>
      <c r="CS122" s="1002"/>
      <c r="CT122" s="1002"/>
      <c r="CU122" s="1002"/>
      <c r="CV122" s="1002"/>
      <c r="CW122" s="1002"/>
      <c r="CX122" s="1002"/>
      <c r="CY122" s="1002"/>
      <c r="CZ122" s="1002"/>
      <c r="DA122" s="1002"/>
      <c r="DB122" s="1002"/>
      <c r="DC122" s="1002"/>
      <c r="DD122" s="1002"/>
      <c r="DE122" s="1002"/>
      <c r="DF122" s="1003"/>
      <c r="DG122" s="892" t="s">
        <v>110</v>
      </c>
      <c r="DH122" s="893"/>
      <c r="DI122" s="893"/>
      <c r="DJ122" s="893"/>
      <c r="DK122" s="893"/>
      <c r="DL122" s="893" t="s">
        <v>110</v>
      </c>
      <c r="DM122" s="893"/>
      <c r="DN122" s="893"/>
      <c r="DO122" s="893"/>
      <c r="DP122" s="893"/>
      <c r="DQ122" s="893" t="s">
        <v>110</v>
      </c>
      <c r="DR122" s="893"/>
      <c r="DS122" s="893"/>
      <c r="DT122" s="893"/>
      <c r="DU122" s="893"/>
      <c r="DV122" s="894" t="s">
        <v>110</v>
      </c>
      <c r="DW122" s="894"/>
      <c r="DX122" s="894"/>
      <c r="DY122" s="894"/>
      <c r="DZ122" s="895"/>
    </row>
    <row r="123" spans="1:130" s="197" customFormat="1" ht="26.25" customHeight="1" thickBot="1">
      <c r="A123" s="1067"/>
      <c r="B123" s="953"/>
      <c r="C123" s="889" t="s">
        <v>435</v>
      </c>
      <c r="D123" s="890"/>
      <c r="E123" s="890"/>
      <c r="F123" s="890"/>
      <c r="G123" s="890"/>
      <c r="H123" s="890"/>
      <c r="I123" s="890"/>
      <c r="J123" s="890"/>
      <c r="K123" s="890"/>
      <c r="L123" s="890"/>
      <c r="M123" s="890"/>
      <c r="N123" s="890"/>
      <c r="O123" s="890"/>
      <c r="P123" s="890"/>
      <c r="Q123" s="890"/>
      <c r="R123" s="890"/>
      <c r="S123" s="890"/>
      <c r="T123" s="890"/>
      <c r="U123" s="890"/>
      <c r="V123" s="890"/>
      <c r="W123" s="890"/>
      <c r="X123" s="890"/>
      <c r="Y123" s="890"/>
      <c r="Z123" s="891"/>
      <c r="AA123" s="936" t="s">
        <v>110</v>
      </c>
      <c r="AB123" s="934"/>
      <c r="AC123" s="934"/>
      <c r="AD123" s="934"/>
      <c r="AE123" s="935"/>
      <c r="AF123" s="933" t="s">
        <v>110</v>
      </c>
      <c r="AG123" s="934"/>
      <c r="AH123" s="934"/>
      <c r="AI123" s="934"/>
      <c r="AJ123" s="935"/>
      <c r="AK123" s="933" t="s">
        <v>110</v>
      </c>
      <c r="AL123" s="934"/>
      <c r="AM123" s="934"/>
      <c r="AN123" s="934"/>
      <c r="AO123" s="935"/>
      <c r="AP123" s="945" t="s">
        <v>110</v>
      </c>
      <c r="AQ123" s="946"/>
      <c r="AR123" s="946"/>
      <c r="AS123" s="946"/>
      <c r="AT123" s="947"/>
      <c r="AU123" s="1025" t="s">
        <v>452</v>
      </c>
      <c r="AV123" s="1026"/>
      <c r="AW123" s="1026"/>
      <c r="AX123" s="1026"/>
      <c r="AY123" s="1026"/>
      <c r="AZ123" s="1026"/>
      <c r="BA123" s="1026"/>
      <c r="BB123" s="1026"/>
      <c r="BC123" s="1026"/>
      <c r="BD123" s="1026"/>
      <c r="BE123" s="1026"/>
      <c r="BF123" s="1026"/>
      <c r="BG123" s="1026"/>
      <c r="BH123" s="1026"/>
      <c r="BI123" s="1026"/>
      <c r="BJ123" s="1026"/>
      <c r="BK123" s="1026"/>
      <c r="BL123" s="1026"/>
      <c r="BM123" s="1026"/>
      <c r="BN123" s="1026"/>
      <c r="BO123" s="1026"/>
      <c r="BP123" s="1027"/>
      <c r="BQ123" s="1020">
        <v>35.700000000000003</v>
      </c>
      <c r="BR123" s="1021"/>
      <c r="BS123" s="1021"/>
      <c r="BT123" s="1021"/>
      <c r="BU123" s="1021"/>
      <c r="BV123" s="1021">
        <v>41.9</v>
      </c>
      <c r="BW123" s="1021"/>
      <c r="BX123" s="1021"/>
      <c r="BY123" s="1021"/>
      <c r="BZ123" s="1021"/>
      <c r="CA123" s="1021">
        <v>33</v>
      </c>
      <c r="CB123" s="1021"/>
      <c r="CC123" s="1021"/>
      <c r="CD123" s="1021"/>
      <c r="CE123" s="1021"/>
      <c r="CF123" s="1022"/>
      <c r="CG123" s="1023"/>
      <c r="CH123" s="1023"/>
      <c r="CI123" s="1023"/>
      <c r="CJ123" s="1024"/>
      <c r="CK123" s="1010"/>
      <c r="CL123" s="1011"/>
      <c r="CM123" s="1011"/>
      <c r="CN123" s="1011"/>
      <c r="CO123" s="1012"/>
      <c r="CP123" s="1001"/>
      <c r="CQ123" s="1002"/>
      <c r="CR123" s="1002"/>
      <c r="CS123" s="1002"/>
      <c r="CT123" s="1002"/>
      <c r="CU123" s="1002"/>
      <c r="CV123" s="1002"/>
      <c r="CW123" s="1002"/>
      <c r="CX123" s="1002"/>
      <c r="CY123" s="1002"/>
      <c r="CZ123" s="1002"/>
      <c r="DA123" s="1002"/>
      <c r="DB123" s="1002"/>
      <c r="DC123" s="1002"/>
      <c r="DD123" s="1002"/>
      <c r="DE123" s="1002"/>
      <c r="DF123" s="1003"/>
      <c r="DG123" s="936"/>
      <c r="DH123" s="934"/>
      <c r="DI123" s="934"/>
      <c r="DJ123" s="934"/>
      <c r="DK123" s="935"/>
      <c r="DL123" s="933"/>
      <c r="DM123" s="934"/>
      <c r="DN123" s="934"/>
      <c r="DO123" s="934"/>
      <c r="DP123" s="935"/>
      <c r="DQ123" s="933"/>
      <c r="DR123" s="934"/>
      <c r="DS123" s="934"/>
      <c r="DT123" s="934"/>
      <c r="DU123" s="935"/>
      <c r="DV123" s="945"/>
      <c r="DW123" s="946"/>
      <c r="DX123" s="946"/>
      <c r="DY123" s="946"/>
      <c r="DZ123" s="947"/>
    </row>
    <row r="124" spans="1:130" s="197" customFormat="1" ht="26.25" customHeight="1">
      <c r="A124" s="1067"/>
      <c r="B124" s="953"/>
      <c r="C124" s="889" t="s">
        <v>438</v>
      </c>
      <c r="D124" s="890"/>
      <c r="E124" s="890"/>
      <c r="F124" s="890"/>
      <c r="G124" s="890"/>
      <c r="H124" s="890"/>
      <c r="I124" s="890"/>
      <c r="J124" s="890"/>
      <c r="K124" s="890"/>
      <c r="L124" s="890"/>
      <c r="M124" s="890"/>
      <c r="N124" s="890"/>
      <c r="O124" s="890"/>
      <c r="P124" s="890"/>
      <c r="Q124" s="890"/>
      <c r="R124" s="890"/>
      <c r="S124" s="890"/>
      <c r="T124" s="890"/>
      <c r="U124" s="890"/>
      <c r="V124" s="890"/>
      <c r="W124" s="890"/>
      <c r="X124" s="890"/>
      <c r="Y124" s="890"/>
      <c r="Z124" s="891"/>
      <c r="AA124" s="936" t="s">
        <v>390</v>
      </c>
      <c r="AB124" s="934"/>
      <c r="AC124" s="934"/>
      <c r="AD124" s="934"/>
      <c r="AE124" s="935"/>
      <c r="AF124" s="933" t="s">
        <v>390</v>
      </c>
      <c r="AG124" s="934"/>
      <c r="AH124" s="934"/>
      <c r="AI124" s="934"/>
      <c r="AJ124" s="935"/>
      <c r="AK124" s="933" t="s">
        <v>390</v>
      </c>
      <c r="AL124" s="934"/>
      <c r="AM124" s="934"/>
      <c r="AN124" s="934"/>
      <c r="AO124" s="935"/>
      <c r="AP124" s="945" t="s">
        <v>390</v>
      </c>
      <c r="AQ124" s="946"/>
      <c r="AR124" s="946"/>
      <c r="AS124" s="946"/>
      <c r="AT124" s="947"/>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3"/>
      <c r="CL124" s="1013"/>
      <c r="CM124" s="1013"/>
      <c r="CN124" s="1013"/>
      <c r="CO124" s="1014"/>
      <c r="CP124" s="1001" t="s">
        <v>453</v>
      </c>
      <c r="CQ124" s="1002"/>
      <c r="CR124" s="1002"/>
      <c r="CS124" s="1002"/>
      <c r="CT124" s="1002"/>
      <c r="CU124" s="1002"/>
      <c r="CV124" s="1002"/>
      <c r="CW124" s="1002"/>
      <c r="CX124" s="1002"/>
      <c r="CY124" s="1002"/>
      <c r="CZ124" s="1002"/>
      <c r="DA124" s="1002"/>
      <c r="DB124" s="1002"/>
      <c r="DC124" s="1002"/>
      <c r="DD124" s="1002"/>
      <c r="DE124" s="1002"/>
      <c r="DF124" s="1003"/>
      <c r="DG124" s="983">
        <v>60470</v>
      </c>
      <c r="DH124" s="984"/>
      <c r="DI124" s="984"/>
      <c r="DJ124" s="984"/>
      <c r="DK124" s="985"/>
      <c r="DL124" s="986">
        <v>118179</v>
      </c>
      <c r="DM124" s="984"/>
      <c r="DN124" s="984"/>
      <c r="DO124" s="984"/>
      <c r="DP124" s="985"/>
      <c r="DQ124" s="986" t="s">
        <v>390</v>
      </c>
      <c r="DR124" s="984"/>
      <c r="DS124" s="984"/>
      <c r="DT124" s="984"/>
      <c r="DU124" s="985"/>
      <c r="DV124" s="987" t="s">
        <v>390</v>
      </c>
      <c r="DW124" s="988"/>
      <c r="DX124" s="988"/>
      <c r="DY124" s="988"/>
      <c r="DZ124" s="989"/>
    </row>
    <row r="125" spans="1:130" s="197" customFormat="1" ht="26.25" customHeight="1" thickBot="1">
      <c r="A125" s="1067"/>
      <c r="B125" s="953"/>
      <c r="C125" s="889" t="s">
        <v>440</v>
      </c>
      <c r="D125" s="890"/>
      <c r="E125" s="890"/>
      <c r="F125" s="890"/>
      <c r="G125" s="890"/>
      <c r="H125" s="890"/>
      <c r="I125" s="890"/>
      <c r="J125" s="890"/>
      <c r="K125" s="890"/>
      <c r="L125" s="890"/>
      <c r="M125" s="890"/>
      <c r="N125" s="890"/>
      <c r="O125" s="890"/>
      <c r="P125" s="890"/>
      <c r="Q125" s="890"/>
      <c r="R125" s="890"/>
      <c r="S125" s="890"/>
      <c r="T125" s="890"/>
      <c r="U125" s="890"/>
      <c r="V125" s="890"/>
      <c r="W125" s="890"/>
      <c r="X125" s="890"/>
      <c r="Y125" s="890"/>
      <c r="Z125" s="891"/>
      <c r="AA125" s="936" t="s">
        <v>390</v>
      </c>
      <c r="AB125" s="934"/>
      <c r="AC125" s="934"/>
      <c r="AD125" s="934"/>
      <c r="AE125" s="935"/>
      <c r="AF125" s="933" t="s">
        <v>390</v>
      </c>
      <c r="AG125" s="934"/>
      <c r="AH125" s="934"/>
      <c r="AI125" s="934"/>
      <c r="AJ125" s="935"/>
      <c r="AK125" s="933" t="s">
        <v>390</v>
      </c>
      <c r="AL125" s="934"/>
      <c r="AM125" s="934"/>
      <c r="AN125" s="934"/>
      <c r="AO125" s="935"/>
      <c r="AP125" s="945" t="s">
        <v>390</v>
      </c>
      <c r="AQ125" s="946"/>
      <c r="AR125" s="946"/>
      <c r="AS125" s="946"/>
      <c r="AT125" s="947"/>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08" t="s">
        <v>454</v>
      </c>
      <c r="CL125" s="1008"/>
      <c r="CM125" s="1008"/>
      <c r="CN125" s="1008"/>
      <c r="CO125" s="1009"/>
      <c r="CP125" s="908" t="s">
        <v>455</v>
      </c>
      <c r="CQ125" s="909"/>
      <c r="CR125" s="909"/>
      <c r="CS125" s="909"/>
      <c r="CT125" s="909"/>
      <c r="CU125" s="909"/>
      <c r="CV125" s="909"/>
      <c r="CW125" s="909"/>
      <c r="CX125" s="909"/>
      <c r="CY125" s="909"/>
      <c r="CZ125" s="909"/>
      <c r="DA125" s="909"/>
      <c r="DB125" s="909"/>
      <c r="DC125" s="909"/>
      <c r="DD125" s="909"/>
      <c r="DE125" s="909"/>
      <c r="DF125" s="910"/>
      <c r="DG125" s="911" t="s">
        <v>390</v>
      </c>
      <c r="DH125" s="912"/>
      <c r="DI125" s="912"/>
      <c r="DJ125" s="912"/>
      <c r="DK125" s="912"/>
      <c r="DL125" s="912" t="s">
        <v>390</v>
      </c>
      <c r="DM125" s="912"/>
      <c r="DN125" s="912"/>
      <c r="DO125" s="912"/>
      <c r="DP125" s="912"/>
      <c r="DQ125" s="912" t="s">
        <v>390</v>
      </c>
      <c r="DR125" s="912"/>
      <c r="DS125" s="912"/>
      <c r="DT125" s="912"/>
      <c r="DU125" s="912"/>
      <c r="DV125" s="940" t="s">
        <v>390</v>
      </c>
      <c r="DW125" s="940"/>
      <c r="DX125" s="940"/>
      <c r="DY125" s="940"/>
      <c r="DZ125" s="941"/>
    </row>
    <row r="126" spans="1:130" s="197" customFormat="1" ht="26.25" customHeight="1">
      <c r="A126" s="1067"/>
      <c r="B126" s="953"/>
      <c r="C126" s="889" t="s">
        <v>443</v>
      </c>
      <c r="D126" s="890"/>
      <c r="E126" s="890"/>
      <c r="F126" s="890"/>
      <c r="G126" s="890"/>
      <c r="H126" s="890"/>
      <c r="I126" s="890"/>
      <c r="J126" s="890"/>
      <c r="K126" s="890"/>
      <c r="L126" s="890"/>
      <c r="M126" s="890"/>
      <c r="N126" s="890"/>
      <c r="O126" s="890"/>
      <c r="P126" s="890"/>
      <c r="Q126" s="890"/>
      <c r="R126" s="890"/>
      <c r="S126" s="890"/>
      <c r="T126" s="890"/>
      <c r="U126" s="890"/>
      <c r="V126" s="890"/>
      <c r="W126" s="890"/>
      <c r="X126" s="890"/>
      <c r="Y126" s="890"/>
      <c r="Z126" s="891"/>
      <c r="AA126" s="936" t="s">
        <v>390</v>
      </c>
      <c r="AB126" s="934"/>
      <c r="AC126" s="934"/>
      <c r="AD126" s="934"/>
      <c r="AE126" s="935"/>
      <c r="AF126" s="933" t="s">
        <v>390</v>
      </c>
      <c r="AG126" s="934"/>
      <c r="AH126" s="934"/>
      <c r="AI126" s="934"/>
      <c r="AJ126" s="935"/>
      <c r="AK126" s="933" t="s">
        <v>390</v>
      </c>
      <c r="AL126" s="934"/>
      <c r="AM126" s="934"/>
      <c r="AN126" s="934"/>
      <c r="AO126" s="935"/>
      <c r="AP126" s="945" t="s">
        <v>390</v>
      </c>
      <c r="AQ126" s="946"/>
      <c r="AR126" s="946"/>
      <c r="AS126" s="946"/>
      <c r="AT126" s="947"/>
      <c r="AU126" s="233"/>
      <c r="AV126" s="233"/>
      <c r="AW126" s="233"/>
      <c r="AX126" s="1030" t="s">
        <v>456</v>
      </c>
      <c r="AY126" s="1031"/>
      <c r="AZ126" s="1031"/>
      <c r="BA126" s="1031"/>
      <c r="BB126" s="1031"/>
      <c r="BC126" s="1031"/>
      <c r="BD126" s="1031"/>
      <c r="BE126" s="1032"/>
      <c r="BF126" s="1112" t="s">
        <v>457</v>
      </c>
      <c r="BG126" s="1031"/>
      <c r="BH126" s="1031"/>
      <c r="BI126" s="1031"/>
      <c r="BJ126" s="1031"/>
      <c r="BK126" s="1031"/>
      <c r="BL126" s="1032"/>
      <c r="BM126" s="1112" t="s">
        <v>458</v>
      </c>
      <c r="BN126" s="1031"/>
      <c r="BO126" s="1031"/>
      <c r="BP126" s="1031"/>
      <c r="BQ126" s="1031"/>
      <c r="BR126" s="1031"/>
      <c r="BS126" s="1032"/>
      <c r="BT126" s="1112" t="s">
        <v>459</v>
      </c>
      <c r="BU126" s="1031"/>
      <c r="BV126" s="1031"/>
      <c r="BW126" s="1031"/>
      <c r="BX126" s="1031"/>
      <c r="BY126" s="1031"/>
      <c r="BZ126" s="1113"/>
      <c r="CA126" s="233"/>
      <c r="CB126" s="233"/>
      <c r="CC126" s="233"/>
      <c r="CD126" s="234"/>
      <c r="CE126" s="234"/>
      <c r="CF126" s="234"/>
      <c r="CG126" s="231"/>
      <c r="CH126" s="231"/>
      <c r="CI126" s="231"/>
      <c r="CJ126" s="232"/>
      <c r="CK126" s="1011"/>
      <c r="CL126" s="1011"/>
      <c r="CM126" s="1011"/>
      <c r="CN126" s="1011"/>
      <c r="CO126" s="1012"/>
      <c r="CP126" s="913" t="s">
        <v>460</v>
      </c>
      <c r="CQ126" s="914"/>
      <c r="CR126" s="914"/>
      <c r="CS126" s="914"/>
      <c r="CT126" s="914"/>
      <c r="CU126" s="914"/>
      <c r="CV126" s="914"/>
      <c r="CW126" s="914"/>
      <c r="CX126" s="914"/>
      <c r="CY126" s="914"/>
      <c r="CZ126" s="914"/>
      <c r="DA126" s="914"/>
      <c r="DB126" s="914"/>
      <c r="DC126" s="914"/>
      <c r="DD126" s="914"/>
      <c r="DE126" s="914"/>
      <c r="DF126" s="915"/>
      <c r="DG126" s="892" t="s">
        <v>390</v>
      </c>
      <c r="DH126" s="893"/>
      <c r="DI126" s="893"/>
      <c r="DJ126" s="893"/>
      <c r="DK126" s="893"/>
      <c r="DL126" s="893" t="s">
        <v>390</v>
      </c>
      <c r="DM126" s="893"/>
      <c r="DN126" s="893"/>
      <c r="DO126" s="893"/>
      <c r="DP126" s="893"/>
      <c r="DQ126" s="893" t="s">
        <v>390</v>
      </c>
      <c r="DR126" s="893"/>
      <c r="DS126" s="893"/>
      <c r="DT126" s="893"/>
      <c r="DU126" s="893"/>
      <c r="DV126" s="894" t="s">
        <v>390</v>
      </c>
      <c r="DW126" s="894"/>
      <c r="DX126" s="894"/>
      <c r="DY126" s="894"/>
      <c r="DZ126" s="895"/>
    </row>
    <row r="127" spans="1:130" s="197" customFormat="1" ht="26.25" customHeight="1" thickBot="1">
      <c r="A127" s="1068"/>
      <c r="B127" s="955"/>
      <c r="C127" s="990" t="s">
        <v>461</v>
      </c>
      <c r="D127" s="991"/>
      <c r="E127" s="991"/>
      <c r="F127" s="991"/>
      <c r="G127" s="991"/>
      <c r="H127" s="991"/>
      <c r="I127" s="991"/>
      <c r="J127" s="991"/>
      <c r="K127" s="991"/>
      <c r="L127" s="991"/>
      <c r="M127" s="991"/>
      <c r="N127" s="991"/>
      <c r="O127" s="991"/>
      <c r="P127" s="991"/>
      <c r="Q127" s="991"/>
      <c r="R127" s="991"/>
      <c r="S127" s="991"/>
      <c r="T127" s="991"/>
      <c r="U127" s="991"/>
      <c r="V127" s="991"/>
      <c r="W127" s="991"/>
      <c r="X127" s="991"/>
      <c r="Y127" s="991"/>
      <c r="Z127" s="992"/>
      <c r="AA127" s="936" t="s">
        <v>390</v>
      </c>
      <c r="AB127" s="934"/>
      <c r="AC127" s="934"/>
      <c r="AD127" s="934"/>
      <c r="AE127" s="935"/>
      <c r="AF127" s="933" t="s">
        <v>390</v>
      </c>
      <c r="AG127" s="934"/>
      <c r="AH127" s="934"/>
      <c r="AI127" s="934"/>
      <c r="AJ127" s="935"/>
      <c r="AK127" s="933" t="s">
        <v>390</v>
      </c>
      <c r="AL127" s="934"/>
      <c r="AM127" s="934"/>
      <c r="AN127" s="934"/>
      <c r="AO127" s="935"/>
      <c r="AP127" s="945" t="s">
        <v>390</v>
      </c>
      <c r="AQ127" s="946"/>
      <c r="AR127" s="946"/>
      <c r="AS127" s="946"/>
      <c r="AT127" s="947"/>
      <c r="AU127" s="233"/>
      <c r="AV127" s="233"/>
      <c r="AW127" s="233"/>
      <c r="AX127" s="916" t="s">
        <v>462</v>
      </c>
      <c r="AY127" s="909"/>
      <c r="AZ127" s="909"/>
      <c r="BA127" s="909"/>
      <c r="BB127" s="909"/>
      <c r="BC127" s="909"/>
      <c r="BD127" s="909"/>
      <c r="BE127" s="910"/>
      <c r="BF127" s="1035" t="s">
        <v>390</v>
      </c>
      <c r="BG127" s="1036"/>
      <c r="BH127" s="1036"/>
      <c r="BI127" s="1036"/>
      <c r="BJ127" s="1036"/>
      <c r="BK127" s="1036"/>
      <c r="BL127" s="1090"/>
      <c r="BM127" s="1035">
        <v>13.81</v>
      </c>
      <c r="BN127" s="1036"/>
      <c r="BO127" s="1036"/>
      <c r="BP127" s="1036"/>
      <c r="BQ127" s="1036"/>
      <c r="BR127" s="1036"/>
      <c r="BS127" s="1090"/>
      <c r="BT127" s="1035">
        <v>20</v>
      </c>
      <c r="BU127" s="1036"/>
      <c r="BV127" s="1036"/>
      <c r="BW127" s="1036"/>
      <c r="BX127" s="1036"/>
      <c r="BY127" s="1036"/>
      <c r="BZ127" s="1037"/>
      <c r="CA127" s="234"/>
      <c r="CB127" s="234"/>
      <c r="CC127" s="234"/>
      <c r="CD127" s="234"/>
      <c r="CE127" s="234"/>
      <c r="CF127" s="234"/>
      <c r="CG127" s="231"/>
      <c r="CH127" s="231"/>
      <c r="CI127" s="231"/>
      <c r="CJ127" s="232"/>
      <c r="CK127" s="1033"/>
      <c r="CL127" s="1033"/>
      <c r="CM127" s="1033"/>
      <c r="CN127" s="1033"/>
      <c r="CO127" s="1034"/>
      <c r="CP127" s="1038" t="s">
        <v>463</v>
      </c>
      <c r="CQ127" s="1039"/>
      <c r="CR127" s="1039"/>
      <c r="CS127" s="1039"/>
      <c r="CT127" s="1039"/>
      <c r="CU127" s="1039"/>
      <c r="CV127" s="1039"/>
      <c r="CW127" s="1039"/>
      <c r="CX127" s="1039"/>
      <c r="CY127" s="1039"/>
      <c r="CZ127" s="1039"/>
      <c r="DA127" s="1039"/>
      <c r="DB127" s="1039"/>
      <c r="DC127" s="1039"/>
      <c r="DD127" s="1039"/>
      <c r="DE127" s="1039"/>
      <c r="DF127" s="1040"/>
      <c r="DG127" s="1041" t="s">
        <v>110</v>
      </c>
      <c r="DH127" s="1042"/>
      <c r="DI127" s="1042"/>
      <c r="DJ127" s="1042"/>
      <c r="DK127" s="1042"/>
      <c r="DL127" s="1042" t="s">
        <v>110</v>
      </c>
      <c r="DM127" s="1042"/>
      <c r="DN127" s="1042"/>
      <c r="DO127" s="1042"/>
      <c r="DP127" s="1042"/>
      <c r="DQ127" s="1042" t="s">
        <v>110</v>
      </c>
      <c r="DR127" s="1042"/>
      <c r="DS127" s="1042"/>
      <c r="DT127" s="1042"/>
      <c r="DU127" s="1042"/>
      <c r="DV127" s="1043" t="s">
        <v>110</v>
      </c>
      <c r="DW127" s="1043"/>
      <c r="DX127" s="1043"/>
      <c r="DY127" s="1043"/>
      <c r="DZ127" s="1044"/>
    </row>
    <row r="128" spans="1:130" s="197" customFormat="1" ht="26.25" customHeight="1">
      <c r="A128" s="1062" t="s">
        <v>464</v>
      </c>
      <c r="B128" s="1063"/>
      <c r="C128" s="1063"/>
      <c r="D128" s="1063"/>
      <c r="E128" s="1063"/>
      <c r="F128" s="1063"/>
      <c r="G128" s="1063"/>
      <c r="H128" s="1063"/>
      <c r="I128" s="1063"/>
      <c r="J128" s="1063"/>
      <c r="K128" s="1063"/>
      <c r="L128" s="1063"/>
      <c r="M128" s="1063"/>
      <c r="N128" s="1063"/>
      <c r="O128" s="1063"/>
      <c r="P128" s="1063"/>
      <c r="Q128" s="1063"/>
      <c r="R128" s="1063"/>
      <c r="S128" s="1063"/>
      <c r="T128" s="1063"/>
      <c r="U128" s="1063"/>
      <c r="V128" s="1063"/>
      <c r="W128" s="1064" t="s">
        <v>465</v>
      </c>
      <c r="X128" s="1064"/>
      <c r="Y128" s="1064"/>
      <c r="Z128" s="1065"/>
      <c r="AA128" s="1105">
        <v>91369</v>
      </c>
      <c r="AB128" s="1106"/>
      <c r="AC128" s="1106"/>
      <c r="AD128" s="1106"/>
      <c r="AE128" s="1107"/>
      <c r="AF128" s="1108">
        <v>90992</v>
      </c>
      <c r="AG128" s="1106"/>
      <c r="AH128" s="1106"/>
      <c r="AI128" s="1106"/>
      <c r="AJ128" s="1107"/>
      <c r="AK128" s="1108">
        <v>77272</v>
      </c>
      <c r="AL128" s="1106"/>
      <c r="AM128" s="1106"/>
      <c r="AN128" s="1106"/>
      <c r="AO128" s="1107"/>
      <c r="AP128" s="1109"/>
      <c r="AQ128" s="1110"/>
      <c r="AR128" s="1110"/>
      <c r="AS128" s="1110"/>
      <c r="AT128" s="1111"/>
      <c r="AU128" s="235"/>
      <c r="AV128" s="235"/>
      <c r="AW128" s="235"/>
      <c r="AX128" s="1045" t="s">
        <v>466</v>
      </c>
      <c r="AY128" s="914"/>
      <c r="AZ128" s="914"/>
      <c r="BA128" s="914"/>
      <c r="BB128" s="914"/>
      <c r="BC128" s="914"/>
      <c r="BD128" s="914"/>
      <c r="BE128" s="915"/>
      <c r="BF128" s="1057" t="s">
        <v>110</v>
      </c>
      <c r="BG128" s="1058"/>
      <c r="BH128" s="1058"/>
      <c r="BI128" s="1058"/>
      <c r="BJ128" s="1058"/>
      <c r="BK128" s="1058"/>
      <c r="BL128" s="1059"/>
      <c r="BM128" s="1057">
        <v>18.809999999999999</v>
      </c>
      <c r="BN128" s="1058"/>
      <c r="BO128" s="1058"/>
      <c r="BP128" s="1058"/>
      <c r="BQ128" s="1058"/>
      <c r="BR128" s="1058"/>
      <c r="BS128" s="1059"/>
      <c r="BT128" s="1057">
        <v>30</v>
      </c>
      <c r="BU128" s="1060"/>
      <c r="BV128" s="1060"/>
      <c r="BW128" s="1060"/>
      <c r="BX128" s="1060"/>
      <c r="BY128" s="1060"/>
      <c r="BZ128" s="1061"/>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42" t="s">
        <v>89</v>
      </c>
      <c r="B129" s="943"/>
      <c r="C129" s="943"/>
      <c r="D129" s="943"/>
      <c r="E129" s="943"/>
      <c r="F129" s="943"/>
      <c r="G129" s="943"/>
      <c r="H129" s="943"/>
      <c r="I129" s="943"/>
      <c r="J129" s="943"/>
      <c r="K129" s="943"/>
      <c r="L129" s="943"/>
      <c r="M129" s="943"/>
      <c r="N129" s="943"/>
      <c r="O129" s="943"/>
      <c r="P129" s="943"/>
      <c r="Q129" s="943"/>
      <c r="R129" s="943"/>
      <c r="S129" s="943"/>
      <c r="T129" s="943"/>
      <c r="U129" s="943"/>
      <c r="V129" s="943"/>
      <c r="W129" s="1051" t="s">
        <v>467</v>
      </c>
      <c r="X129" s="1052"/>
      <c r="Y129" s="1052"/>
      <c r="Z129" s="1053"/>
      <c r="AA129" s="936">
        <v>7843169</v>
      </c>
      <c r="AB129" s="934"/>
      <c r="AC129" s="934"/>
      <c r="AD129" s="934"/>
      <c r="AE129" s="935"/>
      <c r="AF129" s="933">
        <v>7837751</v>
      </c>
      <c r="AG129" s="934"/>
      <c r="AH129" s="934"/>
      <c r="AI129" s="934"/>
      <c r="AJ129" s="935"/>
      <c r="AK129" s="933">
        <v>7786314</v>
      </c>
      <c r="AL129" s="934"/>
      <c r="AM129" s="934"/>
      <c r="AN129" s="934"/>
      <c r="AO129" s="935"/>
      <c r="AP129" s="1054"/>
      <c r="AQ129" s="1055"/>
      <c r="AR129" s="1055"/>
      <c r="AS129" s="1055"/>
      <c r="AT129" s="1056"/>
      <c r="AU129" s="235"/>
      <c r="AV129" s="235"/>
      <c r="AW129" s="235"/>
      <c r="AX129" s="1045" t="s">
        <v>468</v>
      </c>
      <c r="AY129" s="914"/>
      <c r="AZ129" s="914"/>
      <c r="BA129" s="914"/>
      <c r="BB129" s="914"/>
      <c r="BC129" s="914"/>
      <c r="BD129" s="914"/>
      <c r="BE129" s="915"/>
      <c r="BF129" s="1046">
        <v>14.7</v>
      </c>
      <c r="BG129" s="1047"/>
      <c r="BH129" s="1047"/>
      <c r="BI129" s="1047"/>
      <c r="BJ129" s="1047"/>
      <c r="BK129" s="1047"/>
      <c r="BL129" s="1048"/>
      <c r="BM129" s="1046">
        <v>25</v>
      </c>
      <c r="BN129" s="1047"/>
      <c r="BO129" s="1047"/>
      <c r="BP129" s="1047"/>
      <c r="BQ129" s="1047"/>
      <c r="BR129" s="1047"/>
      <c r="BS129" s="1048"/>
      <c r="BT129" s="1046">
        <v>35</v>
      </c>
      <c r="BU129" s="1049"/>
      <c r="BV129" s="1049"/>
      <c r="BW129" s="1049"/>
      <c r="BX129" s="1049"/>
      <c r="BY129" s="1049"/>
      <c r="BZ129" s="1050"/>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42" t="s">
        <v>469</v>
      </c>
      <c r="B130" s="943"/>
      <c r="C130" s="943"/>
      <c r="D130" s="943"/>
      <c r="E130" s="943"/>
      <c r="F130" s="943"/>
      <c r="G130" s="943"/>
      <c r="H130" s="943"/>
      <c r="I130" s="943"/>
      <c r="J130" s="943"/>
      <c r="K130" s="943"/>
      <c r="L130" s="943"/>
      <c r="M130" s="943"/>
      <c r="N130" s="943"/>
      <c r="O130" s="943"/>
      <c r="P130" s="943"/>
      <c r="Q130" s="943"/>
      <c r="R130" s="943"/>
      <c r="S130" s="943"/>
      <c r="T130" s="943"/>
      <c r="U130" s="943"/>
      <c r="V130" s="943"/>
      <c r="W130" s="1051" t="s">
        <v>470</v>
      </c>
      <c r="X130" s="1052"/>
      <c r="Y130" s="1052"/>
      <c r="Z130" s="1053"/>
      <c r="AA130" s="936">
        <v>1560199</v>
      </c>
      <c r="AB130" s="934"/>
      <c r="AC130" s="934"/>
      <c r="AD130" s="934"/>
      <c r="AE130" s="935"/>
      <c r="AF130" s="933">
        <v>1610707</v>
      </c>
      <c r="AG130" s="934"/>
      <c r="AH130" s="934"/>
      <c r="AI130" s="934"/>
      <c r="AJ130" s="935"/>
      <c r="AK130" s="933">
        <v>1664267</v>
      </c>
      <c r="AL130" s="934"/>
      <c r="AM130" s="934"/>
      <c r="AN130" s="934"/>
      <c r="AO130" s="935"/>
      <c r="AP130" s="1054"/>
      <c r="AQ130" s="1055"/>
      <c r="AR130" s="1055"/>
      <c r="AS130" s="1055"/>
      <c r="AT130" s="1056"/>
      <c r="AU130" s="235"/>
      <c r="AV130" s="235"/>
      <c r="AW130" s="235"/>
      <c r="AX130" s="1086" t="s">
        <v>471</v>
      </c>
      <c r="AY130" s="1039"/>
      <c r="AZ130" s="1039"/>
      <c r="BA130" s="1039"/>
      <c r="BB130" s="1039"/>
      <c r="BC130" s="1039"/>
      <c r="BD130" s="1039"/>
      <c r="BE130" s="1040"/>
      <c r="BF130" s="1087">
        <v>33</v>
      </c>
      <c r="BG130" s="1088"/>
      <c r="BH130" s="1088"/>
      <c r="BI130" s="1088"/>
      <c r="BJ130" s="1088"/>
      <c r="BK130" s="1088"/>
      <c r="BL130" s="1089"/>
      <c r="BM130" s="1087">
        <v>350</v>
      </c>
      <c r="BN130" s="1088"/>
      <c r="BO130" s="1088"/>
      <c r="BP130" s="1088"/>
      <c r="BQ130" s="1088"/>
      <c r="BR130" s="1088"/>
      <c r="BS130" s="1089"/>
      <c r="BT130" s="1094"/>
      <c r="BU130" s="1095"/>
      <c r="BV130" s="1095"/>
      <c r="BW130" s="1095"/>
      <c r="BX130" s="1095"/>
      <c r="BY130" s="1095"/>
      <c r="BZ130" s="1096"/>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97"/>
      <c r="B131" s="1098"/>
      <c r="C131" s="1098"/>
      <c r="D131" s="1098"/>
      <c r="E131" s="1098"/>
      <c r="F131" s="1098"/>
      <c r="G131" s="1098"/>
      <c r="H131" s="1098"/>
      <c r="I131" s="1098"/>
      <c r="J131" s="1098"/>
      <c r="K131" s="1098"/>
      <c r="L131" s="1098"/>
      <c r="M131" s="1098"/>
      <c r="N131" s="1098"/>
      <c r="O131" s="1098"/>
      <c r="P131" s="1098"/>
      <c r="Q131" s="1098"/>
      <c r="R131" s="1098"/>
      <c r="S131" s="1098"/>
      <c r="T131" s="1098"/>
      <c r="U131" s="1098"/>
      <c r="V131" s="1098"/>
      <c r="W131" s="1099" t="s">
        <v>472</v>
      </c>
      <c r="X131" s="1100"/>
      <c r="Y131" s="1100"/>
      <c r="Z131" s="1101"/>
      <c r="AA131" s="983">
        <v>6282970</v>
      </c>
      <c r="AB131" s="984"/>
      <c r="AC131" s="984"/>
      <c r="AD131" s="984"/>
      <c r="AE131" s="985"/>
      <c r="AF131" s="986">
        <v>6227044</v>
      </c>
      <c r="AG131" s="984"/>
      <c r="AH131" s="984"/>
      <c r="AI131" s="984"/>
      <c r="AJ131" s="985"/>
      <c r="AK131" s="986">
        <v>6122047</v>
      </c>
      <c r="AL131" s="984"/>
      <c r="AM131" s="984"/>
      <c r="AN131" s="984"/>
      <c r="AO131" s="985"/>
      <c r="AP131" s="1102"/>
      <c r="AQ131" s="1103"/>
      <c r="AR131" s="1103"/>
      <c r="AS131" s="1103"/>
      <c r="AT131" s="1104"/>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70" t="s">
        <v>473</v>
      </c>
      <c r="B132" s="1071"/>
      <c r="C132" s="1071"/>
      <c r="D132" s="1071"/>
      <c r="E132" s="1071"/>
      <c r="F132" s="1071"/>
      <c r="G132" s="1071"/>
      <c r="H132" s="1071"/>
      <c r="I132" s="1071"/>
      <c r="J132" s="1071"/>
      <c r="K132" s="1071"/>
      <c r="L132" s="1071"/>
      <c r="M132" s="1071"/>
      <c r="N132" s="1071"/>
      <c r="O132" s="1071"/>
      <c r="P132" s="1071"/>
      <c r="Q132" s="1071"/>
      <c r="R132" s="1071"/>
      <c r="S132" s="1071"/>
      <c r="T132" s="1071"/>
      <c r="U132" s="1071"/>
      <c r="V132" s="1074" t="s">
        <v>474</v>
      </c>
      <c r="W132" s="1074"/>
      <c r="X132" s="1074"/>
      <c r="Y132" s="1074"/>
      <c r="Z132" s="1075"/>
      <c r="AA132" s="1076">
        <v>14.76375026</v>
      </c>
      <c r="AB132" s="1077"/>
      <c r="AC132" s="1077"/>
      <c r="AD132" s="1077"/>
      <c r="AE132" s="1078"/>
      <c r="AF132" s="1079">
        <v>14.43570978</v>
      </c>
      <c r="AG132" s="1077"/>
      <c r="AH132" s="1077"/>
      <c r="AI132" s="1077"/>
      <c r="AJ132" s="1078"/>
      <c r="AK132" s="1079">
        <v>14.937209729999999</v>
      </c>
      <c r="AL132" s="1077"/>
      <c r="AM132" s="1077"/>
      <c r="AN132" s="1077"/>
      <c r="AO132" s="1078"/>
      <c r="AP132" s="974"/>
      <c r="AQ132" s="975"/>
      <c r="AR132" s="975"/>
      <c r="AS132" s="975"/>
      <c r="AT132" s="1080"/>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72"/>
      <c r="B133" s="1073"/>
      <c r="C133" s="1073"/>
      <c r="D133" s="1073"/>
      <c r="E133" s="1073"/>
      <c r="F133" s="1073"/>
      <c r="G133" s="1073"/>
      <c r="H133" s="1073"/>
      <c r="I133" s="1073"/>
      <c r="J133" s="1073"/>
      <c r="K133" s="1073"/>
      <c r="L133" s="1073"/>
      <c r="M133" s="1073"/>
      <c r="N133" s="1073"/>
      <c r="O133" s="1073"/>
      <c r="P133" s="1073"/>
      <c r="Q133" s="1073"/>
      <c r="R133" s="1073"/>
      <c r="S133" s="1073"/>
      <c r="T133" s="1073"/>
      <c r="U133" s="1073"/>
      <c r="V133" s="1081" t="s">
        <v>475</v>
      </c>
      <c r="W133" s="1081"/>
      <c r="X133" s="1081"/>
      <c r="Y133" s="1081"/>
      <c r="Z133" s="1082"/>
      <c r="AA133" s="1083">
        <v>14.9</v>
      </c>
      <c r="AB133" s="1084"/>
      <c r="AC133" s="1084"/>
      <c r="AD133" s="1084"/>
      <c r="AE133" s="1085"/>
      <c r="AF133" s="1083">
        <v>14.8</v>
      </c>
      <c r="AG133" s="1084"/>
      <c r="AH133" s="1084"/>
      <c r="AI133" s="1084"/>
      <c r="AJ133" s="1085"/>
      <c r="AK133" s="1083">
        <v>14.7</v>
      </c>
      <c r="AL133" s="1084"/>
      <c r="AM133" s="1084"/>
      <c r="AN133" s="1084"/>
      <c r="AO133" s="1085"/>
      <c r="AP133" s="1022"/>
      <c r="AQ133" s="1023"/>
      <c r="AR133" s="1023"/>
      <c r="AS133" s="1023"/>
      <c r="AT133" s="1069"/>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76:P76"/>
    <mergeCell ref="B75:P75"/>
    <mergeCell ref="B74:P74"/>
    <mergeCell ref="B73:P73"/>
    <mergeCell ref="B72:P72"/>
    <mergeCell ref="B71:P71"/>
    <mergeCell ref="B70:P70"/>
    <mergeCell ref="B69:P69"/>
    <mergeCell ref="B68:P6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BF126:BL126"/>
    <mergeCell ref="BM126:BS126"/>
    <mergeCell ref="BT126:BZ126"/>
    <mergeCell ref="AK114:AO114"/>
    <mergeCell ref="AP114:AT114"/>
    <mergeCell ref="AZ114:BP114"/>
    <mergeCell ref="BQ114:BU114"/>
    <mergeCell ref="BQ113:BU113"/>
    <mergeCell ref="BV113:BZ113"/>
    <mergeCell ref="BV112:BZ112"/>
    <mergeCell ref="AK113:AO113"/>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A119:B127"/>
    <mergeCell ref="DG125:DK125"/>
    <mergeCell ref="DL125:DP125"/>
    <mergeCell ref="AF124:AJ124"/>
    <mergeCell ref="AK124:AO124"/>
    <mergeCell ref="AP124:AT124"/>
    <mergeCell ref="CP124:DF124"/>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C124:Z124"/>
    <mergeCell ref="AA124:AE124"/>
    <mergeCell ref="DV123:DZ123"/>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A112:B116"/>
    <mergeCell ref="C112:Z112"/>
    <mergeCell ref="AA112:AE112"/>
    <mergeCell ref="AF112:AJ112"/>
    <mergeCell ref="AK112:AO112"/>
    <mergeCell ref="AP112:AT112"/>
    <mergeCell ref="DG117:DK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119:Z119"/>
    <mergeCell ref="AA119:AE119"/>
    <mergeCell ref="AF119:AJ119"/>
    <mergeCell ref="AK119:AO119"/>
    <mergeCell ref="AP119:AT119"/>
    <mergeCell ref="AU119:AY122"/>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BQ118:BU118"/>
    <mergeCell ref="BV118:BZ118"/>
    <mergeCell ref="CA118:CE118"/>
    <mergeCell ref="CF118:CJ118"/>
    <mergeCell ref="CM118:DF118"/>
    <mergeCell ref="DG118:DK118"/>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BQ116:BU116"/>
    <mergeCell ref="BV116:BZ116"/>
    <mergeCell ref="CA116:CE116"/>
    <mergeCell ref="CA115:CE115"/>
    <mergeCell ref="CF115:CJ115"/>
    <mergeCell ref="CM115:DF115"/>
    <mergeCell ref="DG115:DK115"/>
    <mergeCell ref="DL115:DP115"/>
    <mergeCell ref="DQ115:DU115"/>
    <mergeCell ref="CF116:CJ116"/>
    <mergeCell ref="CM116:DF116"/>
    <mergeCell ref="DG116:DK116"/>
    <mergeCell ref="DL116:DP116"/>
    <mergeCell ref="DQ113:DU113"/>
    <mergeCell ref="DV113:DZ113"/>
    <mergeCell ref="C114:Z114"/>
    <mergeCell ref="AA114:AE114"/>
    <mergeCell ref="DQ116:DU116"/>
    <mergeCell ref="DV116:DZ116"/>
    <mergeCell ref="DV115:DZ115"/>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CA112:CE112"/>
    <mergeCell ref="CF112:CJ112"/>
    <mergeCell ref="CM112:DF112"/>
    <mergeCell ref="C116:Z116"/>
    <mergeCell ref="AA116:AE116"/>
    <mergeCell ref="AF116:AJ116"/>
    <mergeCell ref="AK116:AO116"/>
    <mergeCell ref="AP116:AT116"/>
    <mergeCell ref="AZ116:BP116"/>
    <mergeCell ref="DL117:DP117"/>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AF114:AJ114"/>
    <mergeCell ref="CA113:CE113"/>
    <mergeCell ref="CF113:CJ113"/>
    <mergeCell ref="CM113:DF113"/>
    <mergeCell ref="DG113:DK113"/>
    <mergeCell ref="CM110:DF110"/>
    <mergeCell ref="DG110:DK110"/>
    <mergeCell ref="DL110:DP110"/>
    <mergeCell ref="DQ110:DU110"/>
    <mergeCell ref="DV110:DZ110"/>
    <mergeCell ref="A111:Z111"/>
    <mergeCell ref="DL113:DP113"/>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AA111:AE111"/>
    <mergeCell ref="AF111:AJ111"/>
    <mergeCell ref="AK111:AO111"/>
    <mergeCell ref="AP111:AT111"/>
    <mergeCell ref="AZ110:BP110"/>
    <mergeCell ref="BQ110:BU110"/>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B78:P78"/>
    <mergeCell ref="DG77:DK77"/>
    <mergeCell ref="DL77:DP77"/>
    <mergeCell ref="DQ77:DU77"/>
    <mergeCell ref="DV77:DZ77"/>
    <mergeCell ref="Q78:U78"/>
    <mergeCell ref="V78:Z78"/>
    <mergeCell ref="AA78:AE78"/>
    <mergeCell ref="AF78:AJ78"/>
    <mergeCell ref="AK78:AO78"/>
    <mergeCell ref="BS77:CG77"/>
    <mergeCell ref="CH77:CL77"/>
    <mergeCell ref="CM77:CQ77"/>
    <mergeCell ref="CR77:CV77"/>
    <mergeCell ref="CW77:DA77"/>
    <mergeCell ref="DB77:DF77"/>
    <mergeCell ref="B77:P77"/>
    <mergeCell ref="DV76:DZ76"/>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Q76:U76"/>
    <mergeCell ref="V76:Z76"/>
    <mergeCell ref="AA76:AE76"/>
    <mergeCell ref="AF76:AJ76"/>
    <mergeCell ref="AK76:AO76"/>
    <mergeCell ref="BS75:CG75"/>
    <mergeCell ref="CH75:CL75"/>
    <mergeCell ref="CM75:CQ75"/>
    <mergeCell ref="CR75:CV75"/>
    <mergeCell ref="CW75:DA75"/>
    <mergeCell ref="DB75:DF75"/>
    <mergeCell ref="DV74:DZ74"/>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AP71:AT71"/>
    <mergeCell ref="AU71:AY71"/>
    <mergeCell ref="AZ71:BD71"/>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Q70:DU70"/>
    <mergeCell ref="AP70:AT70"/>
    <mergeCell ref="AU70:AY70"/>
    <mergeCell ref="AZ70:BD70"/>
    <mergeCell ref="BS70:CG70"/>
    <mergeCell ref="CH70:CL70"/>
    <mergeCell ref="CM70:CQ70"/>
    <mergeCell ref="DQ67:DU67"/>
    <mergeCell ref="DG69:DK69"/>
    <mergeCell ref="DL69:DP69"/>
    <mergeCell ref="DQ69:DU69"/>
    <mergeCell ref="DV69:DZ69"/>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Q71:U71"/>
    <mergeCell ref="V71:Z71"/>
    <mergeCell ref="AA71:AE71"/>
    <mergeCell ref="AF71:AJ71"/>
    <mergeCell ref="AK71:AO71"/>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CR70:CV70"/>
    <mergeCell ref="CW70:DA70"/>
    <mergeCell ref="DB70:DF70"/>
    <mergeCell ref="DG70:DK70"/>
    <mergeCell ref="DL70:DP70"/>
    <mergeCell ref="CR66:CV66"/>
    <mergeCell ref="BS67:CG67"/>
    <mergeCell ref="CH67:CL67"/>
    <mergeCell ref="CM67:CQ67"/>
    <mergeCell ref="CR67:CV67"/>
    <mergeCell ref="AP68:AT68"/>
    <mergeCell ref="AU68:AY68"/>
    <mergeCell ref="AZ68:BD68"/>
    <mergeCell ref="BS68:CG68"/>
    <mergeCell ref="CH68:CL68"/>
    <mergeCell ref="CM68:CQ68"/>
    <mergeCell ref="Q68:U68"/>
    <mergeCell ref="V68:Z68"/>
    <mergeCell ref="AA68:AE68"/>
    <mergeCell ref="AF68:AJ68"/>
    <mergeCell ref="AK68:AO68"/>
    <mergeCell ref="DL65:DP65"/>
    <mergeCell ref="CW67:DA67"/>
    <mergeCell ref="DB67:DF67"/>
    <mergeCell ref="DG67:DK67"/>
    <mergeCell ref="DL67:DP67"/>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AF62:AJ62"/>
    <mergeCell ref="AK62:AO62"/>
    <mergeCell ref="AP62:AT62"/>
    <mergeCell ref="AU62:AY62"/>
    <mergeCell ref="AZ62:BD62"/>
    <mergeCell ref="V61:Z61"/>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61" zoomScale="70" zoomScaleNormal="85" zoomScaleSheetLayoutView="7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476</v>
      </c>
      <c r="B5" s="246"/>
      <c r="C5" s="246"/>
      <c r="D5" s="246"/>
      <c r="E5" s="246"/>
      <c r="F5" s="246"/>
      <c r="G5" s="246"/>
      <c r="H5" s="246"/>
      <c r="I5" s="246"/>
      <c r="J5" s="246"/>
      <c r="K5" s="246"/>
      <c r="L5" s="246"/>
      <c r="M5" s="246"/>
      <c r="N5" s="246"/>
      <c r="O5" s="247"/>
    </row>
    <row r="6" spans="1:16">
      <c r="A6" s="248"/>
      <c r="B6" s="244"/>
      <c r="C6" s="244"/>
      <c r="D6" s="244"/>
      <c r="E6" s="244"/>
      <c r="F6" s="244"/>
      <c r="G6" s="249" t="s">
        <v>477</v>
      </c>
      <c r="H6" s="249"/>
      <c r="I6" s="249"/>
      <c r="J6" s="249"/>
      <c r="K6" s="244"/>
      <c r="L6" s="244"/>
      <c r="M6" s="244"/>
      <c r="N6" s="244"/>
    </row>
    <row r="7" spans="1:16">
      <c r="A7" s="248"/>
      <c r="B7" s="244"/>
      <c r="C7" s="244"/>
      <c r="D7" s="244"/>
      <c r="E7" s="244"/>
      <c r="F7" s="244"/>
      <c r="G7" s="251"/>
      <c r="H7" s="252"/>
      <c r="I7" s="252"/>
      <c r="J7" s="253"/>
      <c r="K7" s="1117" t="s">
        <v>478</v>
      </c>
      <c r="L7" s="254"/>
      <c r="M7" s="255" t="s">
        <v>479</v>
      </c>
      <c r="N7" s="256"/>
    </row>
    <row r="8" spans="1:16">
      <c r="A8" s="248"/>
      <c r="B8" s="244"/>
      <c r="C8" s="244"/>
      <c r="D8" s="244"/>
      <c r="E8" s="244"/>
      <c r="F8" s="244"/>
      <c r="G8" s="257"/>
      <c r="H8" s="258"/>
      <c r="I8" s="258"/>
      <c r="J8" s="259"/>
      <c r="K8" s="1118"/>
      <c r="L8" s="260" t="s">
        <v>480</v>
      </c>
      <c r="M8" s="261" t="s">
        <v>481</v>
      </c>
      <c r="N8" s="262" t="s">
        <v>482</v>
      </c>
    </row>
    <row r="9" spans="1:16">
      <c r="A9" s="248"/>
      <c r="B9" s="244"/>
      <c r="C9" s="244"/>
      <c r="D9" s="244"/>
      <c r="E9" s="244"/>
      <c r="F9" s="244"/>
      <c r="G9" s="1119" t="s">
        <v>483</v>
      </c>
      <c r="H9" s="1120"/>
      <c r="I9" s="1120"/>
      <c r="J9" s="1121"/>
      <c r="K9" s="263">
        <v>1965152</v>
      </c>
      <c r="L9" s="264">
        <v>87620</v>
      </c>
      <c r="M9" s="265">
        <v>62372</v>
      </c>
      <c r="N9" s="266">
        <v>40.5</v>
      </c>
    </row>
    <row r="10" spans="1:16">
      <c r="A10" s="248"/>
      <c r="B10" s="244"/>
      <c r="C10" s="244"/>
      <c r="D10" s="244"/>
      <c r="E10" s="244"/>
      <c r="F10" s="244"/>
      <c r="G10" s="1119" t="s">
        <v>484</v>
      </c>
      <c r="H10" s="1120"/>
      <c r="I10" s="1120"/>
      <c r="J10" s="1121"/>
      <c r="K10" s="267">
        <v>319662</v>
      </c>
      <c r="L10" s="268">
        <v>14253</v>
      </c>
      <c r="M10" s="269">
        <v>6749</v>
      </c>
      <c r="N10" s="270">
        <v>111.2</v>
      </c>
    </row>
    <row r="11" spans="1:16" ht="13.5" customHeight="1">
      <c r="A11" s="248"/>
      <c r="B11" s="244"/>
      <c r="C11" s="244"/>
      <c r="D11" s="244"/>
      <c r="E11" s="244"/>
      <c r="F11" s="244"/>
      <c r="G11" s="1119" t="s">
        <v>485</v>
      </c>
      <c r="H11" s="1120"/>
      <c r="I11" s="1120"/>
      <c r="J11" s="1121"/>
      <c r="K11" s="267">
        <v>359996</v>
      </c>
      <c r="L11" s="268">
        <v>16051</v>
      </c>
      <c r="M11" s="269">
        <v>10302</v>
      </c>
      <c r="N11" s="270">
        <v>55.8</v>
      </c>
    </row>
    <row r="12" spans="1:16" ht="13.5" customHeight="1">
      <c r="A12" s="248"/>
      <c r="B12" s="244"/>
      <c r="C12" s="244"/>
      <c r="D12" s="244"/>
      <c r="E12" s="244"/>
      <c r="F12" s="244"/>
      <c r="G12" s="1119" t="s">
        <v>486</v>
      </c>
      <c r="H12" s="1120"/>
      <c r="I12" s="1120"/>
      <c r="J12" s="1121"/>
      <c r="K12" s="267">
        <v>1218</v>
      </c>
      <c r="L12" s="268">
        <v>54</v>
      </c>
      <c r="M12" s="269">
        <v>616</v>
      </c>
      <c r="N12" s="270">
        <v>-91.2</v>
      </c>
    </row>
    <row r="13" spans="1:16" ht="13.5" customHeight="1">
      <c r="A13" s="248"/>
      <c r="B13" s="244"/>
      <c r="C13" s="244"/>
      <c r="D13" s="244"/>
      <c r="E13" s="244"/>
      <c r="F13" s="244"/>
      <c r="G13" s="1119" t="s">
        <v>487</v>
      </c>
      <c r="H13" s="1120"/>
      <c r="I13" s="1120"/>
      <c r="J13" s="1121"/>
      <c r="K13" s="267" t="s">
        <v>488</v>
      </c>
      <c r="L13" s="268" t="s">
        <v>488</v>
      </c>
      <c r="M13" s="269">
        <v>4</v>
      </c>
      <c r="N13" s="270" t="s">
        <v>488</v>
      </c>
    </row>
    <row r="14" spans="1:16" ht="13.5" customHeight="1">
      <c r="A14" s="248"/>
      <c r="B14" s="244"/>
      <c r="C14" s="244"/>
      <c r="D14" s="244"/>
      <c r="E14" s="244"/>
      <c r="F14" s="244"/>
      <c r="G14" s="1119" t="s">
        <v>489</v>
      </c>
      <c r="H14" s="1120"/>
      <c r="I14" s="1120"/>
      <c r="J14" s="1121"/>
      <c r="K14" s="267" t="s">
        <v>488</v>
      </c>
      <c r="L14" s="268" t="s">
        <v>488</v>
      </c>
      <c r="M14" s="269">
        <v>2879</v>
      </c>
      <c r="N14" s="270" t="s">
        <v>488</v>
      </c>
    </row>
    <row r="15" spans="1:16" ht="13.5" customHeight="1">
      <c r="A15" s="248"/>
      <c r="B15" s="244"/>
      <c r="C15" s="244"/>
      <c r="D15" s="244"/>
      <c r="E15" s="244"/>
      <c r="F15" s="244"/>
      <c r="G15" s="1119" t="s">
        <v>490</v>
      </c>
      <c r="H15" s="1120"/>
      <c r="I15" s="1120"/>
      <c r="J15" s="1121"/>
      <c r="K15" s="267">
        <v>101993</v>
      </c>
      <c r="L15" s="268">
        <v>4548</v>
      </c>
      <c r="M15" s="269">
        <v>1691</v>
      </c>
      <c r="N15" s="270">
        <v>169</v>
      </c>
    </row>
    <row r="16" spans="1:16">
      <c r="A16" s="248"/>
      <c r="B16" s="244"/>
      <c r="C16" s="244"/>
      <c r="D16" s="244"/>
      <c r="E16" s="244"/>
      <c r="F16" s="244"/>
      <c r="G16" s="1122" t="s">
        <v>491</v>
      </c>
      <c r="H16" s="1123"/>
      <c r="I16" s="1123"/>
      <c r="J16" s="1124"/>
      <c r="K16" s="268">
        <v>-222763</v>
      </c>
      <c r="L16" s="268">
        <v>-9932</v>
      </c>
      <c r="M16" s="269">
        <v>-6227</v>
      </c>
      <c r="N16" s="270">
        <v>59.5</v>
      </c>
    </row>
    <row r="17" spans="1:16">
      <c r="A17" s="248"/>
      <c r="B17" s="244"/>
      <c r="C17" s="244"/>
      <c r="D17" s="244"/>
      <c r="E17" s="244"/>
      <c r="F17" s="244"/>
      <c r="G17" s="1122" t="s">
        <v>168</v>
      </c>
      <c r="H17" s="1123"/>
      <c r="I17" s="1123"/>
      <c r="J17" s="1124"/>
      <c r="K17" s="268">
        <v>2525258</v>
      </c>
      <c r="L17" s="268">
        <v>112594</v>
      </c>
      <c r="M17" s="269">
        <v>78388</v>
      </c>
      <c r="N17" s="270">
        <v>43.6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492</v>
      </c>
      <c r="H19" s="244"/>
      <c r="I19" s="244"/>
      <c r="J19" s="244"/>
      <c r="K19" s="244"/>
      <c r="L19" s="244"/>
      <c r="M19" s="244"/>
      <c r="N19" s="244"/>
    </row>
    <row r="20" spans="1:16">
      <c r="A20" s="248"/>
      <c r="B20" s="244"/>
      <c r="C20" s="244"/>
      <c r="D20" s="244"/>
      <c r="E20" s="244"/>
      <c r="F20" s="244"/>
      <c r="G20" s="272"/>
      <c r="H20" s="273"/>
      <c r="I20" s="273"/>
      <c r="J20" s="274"/>
      <c r="K20" s="275" t="s">
        <v>493</v>
      </c>
      <c r="L20" s="276" t="s">
        <v>494</v>
      </c>
      <c r="M20" s="277" t="s">
        <v>495</v>
      </c>
      <c r="N20" s="278"/>
    </row>
    <row r="21" spans="1:16" s="284" customFormat="1">
      <c r="A21" s="279"/>
      <c r="B21" s="249"/>
      <c r="C21" s="249"/>
      <c r="D21" s="249"/>
      <c r="E21" s="249"/>
      <c r="F21" s="249"/>
      <c r="G21" s="1114" t="s">
        <v>496</v>
      </c>
      <c r="H21" s="1115"/>
      <c r="I21" s="1115"/>
      <c r="J21" s="1116"/>
      <c r="K21" s="280">
        <v>9.32</v>
      </c>
      <c r="L21" s="281">
        <v>7.37</v>
      </c>
      <c r="M21" s="282">
        <v>1.95</v>
      </c>
      <c r="N21" s="249"/>
      <c r="O21" s="283"/>
      <c r="P21" s="279"/>
    </row>
    <row r="22" spans="1:16" s="284" customFormat="1">
      <c r="A22" s="279"/>
      <c r="B22" s="249"/>
      <c r="C22" s="249"/>
      <c r="D22" s="249"/>
      <c r="E22" s="249"/>
      <c r="F22" s="249"/>
      <c r="G22" s="1114" t="s">
        <v>497</v>
      </c>
      <c r="H22" s="1115"/>
      <c r="I22" s="1115"/>
      <c r="J22" s="1116"/>
      <c r="K22" s="285">
        <v>98.2</v>
      </c>
      <c r="L22" s="286">
        <v>96.3</v>
      </c>
      <c r="M22" s="287">
        <v>1.9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499</v>
      </c>
      <c r="H29" s="249"/>
      <c r="I29" s="249"/>
      <c r="J29" s="249"/>
      <c r="K29" s="244"/>
      <c r="L29" s="244"/>
      <c r="M29" s="244"/>
      <c r="N29" s="244"/>
      <c r="O29" s="293"/>
    </row>
    <row r="30" spans="1:16">
      <c r="A30" s="248"/>
      <c r="B30" s="244"/>
      <c r="C30" s="244"/>
      <c r="D30" s="244"/>
      <c r="E30" s="244"/>
      <c r="F30" s="244"/>
      <c r="G30" s="251"/>
      <c r="H30" s="252"/>
      <c r="I30" s="252"/>
      <c r="J30" s="253"/>
      <c r="K30" s="1117" t="s">
        <v>478</v>
      </c>
      <c r="L30" s="254"/>
      <c r="M30" s="255" t="s">
        <v>479</v>
      </c>
      <c r="N30" s="256"/>
    </row>
    <row r="31" spans="1:16">
      <c r="A31" s="248"/>
      <c r="B31" s="244"/>
      <c r="C31" s="244"/>
      <c r="D31" s="244"/>
      <c r="E31" s="244"/>
      <c r="F31" s="244"/>
      <c r="G31" s="257"/>
      <c r="H31" s="258"/>
      <c r="I31" s="258"/>
      <c r="J31" s="259"/>
      <c r="K31" s="1118"/>
      <c r="L31" s="260" t="s">
        <v>480</v>
      </c>
      <c r="M31" s="261" t="s">
        <v>481</v>
      </c>
      <c r="N31" s="262" t="s">
        <v>482</v>
      </c>
    </row>
    <row r="32" spans="1:16" ht="27" customHeight="1">
      <c r="A32" s="248"/>
      <c r="B32" s="244"/>
      <c r="C32" s="244"/>
      <c r="D32" s="244"/>
      <c r="E32" s="244"/>
      <c r="F32" s="244"/>
      <c r="G32" s="1130" t="s">
        <v>500</v>
      </c>
      <c r="H32" s="1131"/>
      <c r="I32" s="1131"/>
      <c r="J32" s="1132"/>
      <c r="K32" s="294">
        <v>1836390</v>
      </c>
      <c r="L32" s="294">
        <v>81879</v>
      </c>
      <c r="M32" s="295">
        <v>34501</v>
      </c>
      <c r="N32" s="296">
        <v>137.30000000000001</v>
      </c>
    </row>
    <row r="33" spans="1:16" ht="13.5" customHeight="1">
      <c r="A33" s="248"/>
      <c r="B33" s="244"/>
      <c r="C33" s="244"/>
      <c r="D33" s="244"/>
      <c r="E33" s="244"/>
      <c r="F33" s="244"/>
      <c r="G33" s="1130" t="s">
        <v>501</v>
      </c>
      <c r="H33" s="1131"/>
      <c r="I33" s="1131"/>
      <c r="J33" s="1132"/>
      <c r="K33" s="294" t="s">
        <v>488</v>
      </c>
      <c r="L33" s="294" t="s">
        <v>488</v>
      </c>
      <c r="M33" s="295" t="s">
        <v>488</v>
      </c>
      <c r="N33" s="296" t="s">
        <v>488</v>
      </c>
    </row>
    <row r="34" spans="1:16" ht="27" customHeight="1">
      <c r="A34" s="248"/>
      <c r="B34" s="244"/>
      <c r="C34" s="244"/>
      <c r="D34" s="244"/>
      <c r="E34" s="244"/>
      <c r="F34" s="244"/>
      <c r="G34" s="1130" t="s">
        <v>502</v>
      </c>
      <c r="H34" s="1131"/>
      <c r="I34" s="1131"/>
      <c r="J34" s="1132"/>
      <c r="K34" s="294" t="s">
        <v>488</v>
      </c>
      <c r="L34" s="294" t="s">
        <v>488</v>
      </c>
      <c r="M34" s="295" t="s">
        <v>488</v>
      </c>
      <c r="N34" s="296" t="s">
        <v>488</v>
      </c>
    </row>
    <row r="35" spans="1:16" ht="27" customHeight="1">
      <c r="A35" s="248"/>
      <c r="B35" s="244"/>
      <c r="C35" s="244"/>
      <c r="D35" s="244"/>
      <c r="E35" s="244"/>
      <c r="F35" s="244"/>
      <c r="G35" s="1130" t="s">
        <v>503</v>
      </c>
      <c r="H35" s="1131"/>
      <c r="I35" s="1131"/>
      <c r="J35" s="1132"/>
      <c r="K35" s="294">
        <v>719158</v>
      </c>
      <c r="L35" s="294">
        <v>32065</v>
      </c>
      <c r="M35" s="295">
        <v>14929</v>
      </c>
      <c r="N35" s="296">
        <v>114.8</v>
      </c>
    </row>
    <row r="36" spans="1:16" ht="27" customHeight="1">
      <c r="A36" s="248"/>
      <c r="B36" s="244"/>
      <c r="C36" s="244"/>
      <c r="D36" s="244"/>
      <c r="E36" s="244"/>
      <c r="F36" s="244"/>
      <c r="G36" s="1130" t="s">
        <v>504</v>
      </c>
      <c r="H36" s="1131"/>
      <c r="I36" s="1131"/>
      <c r="J36" s="1132"/>
      <c r="K36" s="294">
        <v>99620</v>
      </c>
      <c r="L36" s="294">
        <v>4442</v>
      </c>
      <c r="M36" s="295">
        <v>2973</v>
      </c>
      <c r="N36" s="296">
        <v>49.4</v>
      </c>
    </row>
    <row r="37" spans="1:16" ht="13.5" customHeight="1">
      <c r="A37" s="248"/>
      <c r="B37" s="244"/>
      <c r="C37" s="244"/>
      <c r="D37" s="244"/>
      <c r="E37" s="244"/>
      <c r="F37" s="244"/>
      <c r="G37" s="1130" t="s">
        <v>505</v>
      </c>
      <c r="H37" s="1131"/>
      <c r="I37" s="1131"/>
      <c r="J37" s="1132"/>
      <c r="K37" s="294" t="s">
        <v>488</v>
      </c>
      <c r="L37" s="294" t="s">
        <v>488</v>
      </c>
      <c r="M37" s="295">
        <v>840</v>
      </c>
      <c r="N37" s="296" t="s">
        <v>488</v>
      </c>
    </row>
    <row r="38" spans="1:16" ht="27" customHeight="1">
      <c r="A38" s="248"/>
      <c r="B38" s="244"/>
      <c r="C38" s="244"/>
      <c r="D38" s="244"/>
      <c r="E38" s="244"/>
      <c r="F38" s="244"/>
      <c r="G38" s="1133" t="s">
        <v>506</v>
      </c>
      <c r="H38" s="1134"/>
      <c r="I38" s="1134"/>
      <c r="J38" s="1135"/>
      <c r="K38" s="297">
        <v>834</v>
      </c>
      <c r="L38" s="297">
        <v>37</v>
      </c>
      <c r="M38" s="298">
        <v>5</v>
      </c>
      <c r="N38" s="299">
        <v>640</v>
      </c>
      <c r="O38" s="293"/>
    </row>
    <row r="39" spans="1:16">
      <c r="A39" s="248"/>
      <c r="B39" s="244"/>
      <c r="C39" s="244"/>
      <c r="D39" s="244"/>
      <c r="E39" s="244"/>
      <c r="F39" s="244"/>
      <c r="G39" s="1133" t="s">
        <v>507</v>
      </c>
      <c r="H39" s="1134"/>
      <c r="I39" s="1134"/>
      <c r="J39" s="1135"/>
      <c r="K39" s="300">
        <v>-77272</v>
      </c>
      <c r="L39" s="300">
        <v>-3445</v>
      </c>
      <c r="M39" s="301">
        <v>-3283</v>
      </c>
      <c r="N39" s="302">
        <v>4.9000000000000004</v>
      </c>
      <c r="O39" s="293"/>
    </row>
    <row r="40" spans="1:16" ht="27" customHeight="1">
      <c r="A40" s="248"/>
      <c r="B40" s="244"/>
      <c r="C40" s="244"/>
      <c r="D40" s="244"/>
      <c r="E40" s="244"/>
      <c r="F40" s="244"/>
      <c r="G40" s="1130" t="s">
        <v>508</v>
      </c>
      <c r="H40" s="1131"/>
      <c r="I40" s="1131"/>
      <c r="J40" s="1132"/>
      <c r="K40" s="300">
        <v>-1664267</v>
      </c>
      <c r="L40" s="300">
        <v>-74205</v>
      </c>
      <c r="M40" s="301">
        <v>-35634</v>
      </c>
      <c r="N40" s="302">
        <v>108.2</v>
      </c>
      <c r="O40" s="293"/>
    </row>
    <row r="41" spans="1:16">
      <c r="A41" s="248"/>
      <c r="B41" s="244"/>
      <c r="C41" s="244"/>
      <c r="D41" s="244"/>
      <c r="E41" s="244"/>
      <c r="F41" s="244"/>
      <c r="G41" s="1136" t="s">
        <v>280</v>
      </c>
      <c r="H41" s="1137"/>
      <c r="I41" s="1137"/>
      <c r="J41" s="1138"/>
      <c r="K41" s="294">
        <v>914463</v>
      </c>
      <c r="L41" s="300">
        <v>40773</v>
      </c>
      <c r="M41" s="301">
        <v>14330</v>
      </c>
      <c r="N41" s="302">
        <v>184.5</v>
      </c>
      <c r="O41" s="293"/>
    </row>
    <row r="42" spans="1:16">
      <c r="A42" s="248"/>
      <c r="B42" s="244"/>
      <c r="C42" s="244"/>
      <c r="D42" s="244"/>
      <c r="E42" s="244"/>
      <c r="F42" s="244"/>
      <c r="G42" s="303" t="s">
        <v>509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510</v>
      </c>
      <c r="B47" s="244"/>
      <c r="C47" s="244"/>
      <c r="D47" s="244"/>
      <c r="E47" s="244"/>
      <c r="F47" s="244"/>
      <c r="G47" s="244"/>
      <c r="H47" s="244"/>
      <c r="I47" s="244"/>
      <c r="J47" s="244"/>
      <c r="K47" s="244"/>
      <c r="L47" s="244"/>
      <c r="M47" s="244"/>
      <c r="N47" s="244"/>
    </row>
    <row r="48" spans="1:16">
      <c r="A48" s="248"/>
      <c r="B48" s="244"/>
      <c r="C48" s="244"/>
      <c r="D48" s="244"/>
      <c r="E48" s="244"/>
      <c r="F48" s="244"/>
      <c r="G48" s="308" t="s">
        <v>511</v>
      </c>
      <c r="H48" s="308"/>
      <c r="I48" s="308"/>
      <c r="J48" s="308"/>
      <c r="K48" s="308"/>
      <c r="L48" s="308"/>
      <c r="M48" s="309"/>
      <c r="N48" s="308"/>
    </row>
    <row r="49" spans="1:14" ht="13.5" customHeight="1">
      <c r="A49" s="248"/>
      <c r="B49" s="244"/>
      <c r="C49" s="244"/>
      <c r="D49" s="244"/>
      <c r="E49" s="244"/>
      <c r="F49" s="244"/>
      <c r="G49" s="310"/>
      <c r="H49" s="311"/>
      <c r="I49" s="1125" t="s">
        <v>478</v>
      </c>
      <c r="J49" s="1127" t="s">
        <v>512</v>
      </c>
      <c r="K49" s="1128"/>
      <c r="L49" s="1128"/>
      <c r="M49" s="1128"/>
      <c r="N49" s="1129"/>
    </row>
    <row r="50" spans="1:14">
      <c r="A50" s="248"/>
      <c r="B50" s="244"/>
      <c r="C50" s="244"/>
      <c r="D50" s="244"/>
      <c r="E50" s="244"/>
      <c r="F50" s="244"/>
      <c r="G50" s="312"/>
      <c r="H50" s="313"/>
      <c r="I50" s="1126"/>
      <c r="J50" s="314" t="s">
        <v>513</v>
      </c>
      <c r="K50" s="315" t="s">
        <v>514</v>
      </c>
      <c r="L50" s="316" t="s">
        <v>515</v>
      </c>
      <c r="M50" s="317" t="s">
        <v>516</v>
      </c>
      <c r="N50" s="318" t="s">
        <v>517</v>
      </c>
    </row>
    <row r="51" spans="1:14">
      <c r="A51" s="248"/>
      <c r="B51" s="244"/>
      <c r="C51" s="244"/>
      <c r="D51" s="244"/>
      <c r="E51" s="244"/>
      <c r="F51" s="244"/>
      <c r="G51" s="310" t="s">
        <v>518</v>
      </c>
      <c r="H51" s="311"/>
      <c r="I51" s="319">
        <v>2166536</v>
      </c>
      <c r="J51" s="320">
        <v>92248</v>
      </c>
      <c r="K51" s="321">
        <v>52.3</v>
      </c>
      <c r="L51" s="322">
        <v>59338</v>
      </c>
      <c r="M51" s="323">
        <v>6</v>
      </c>
      <c r="N51" s="324">
        <v>46.3</v>
      </c>
    </row>
    <row r="52" spans="1:14">
      <c r="A52" s="248"/>
      <c r="B52" s="244"/>
      <c r="C52" s="244"/>
      <c r="D52" s="244"/>
      <c r="E52" s="244"/>
      <c r="F52" s="244"/>
      <c r="G52" s="325"/>
      <c r="H52" s="326" t="s">
        <v>519</v>
      </c>
      <c r="I52" s="327">
        <v>882625</v>
      </c>
      <c r="J52" s="328">
        <v>37581</v>
      </c>
      <c r="K52" s="329">
        <v>3</v>
      </c>
      <c r="L52" s="330">
        <v>34073</v>
      </c>
      <c r="M52" s="331">
        <v>-3</v>
      </c>
      <c r="N52" s="332">
        <v>6</v>
      </c>
    </row>
    <row r="53" spans="1:14">
      <c r="A53" s="248"/>
      <c r="B53" s="244"/>
      <c r="C53" s="244"/>
      <c r="D53" s="244"/>
      <c r="E53" s="244"/>
      <c r="F53" s="244"/>
      <c r="G53" s="310" t="s">
        <v>520</v>
      </c>
      <c r="H53" s="311"/>
      <c r="I53" s="319">
        <v>1069435</v>
      </c>
      <c r="J53" s="320">
        <v>46174</v>
      </c>
      <c r="K53" s="321">
        <v>-49.9</v>
      </c>
      <c r="L53" s="322">
        <v>51262</v>
      </c>
      <c r="M53" s="323">
        <v>-13.6</v>
      </c>
      <c r="N53" s="324">
        <v>-36.299999999999997</v>
      </c>
    </row>
    <row r="54" spans="1:14">
      <c r="A54" s="248"/>
      <c r="B54" s="244"/>
      <c r="C54" s="244"/>
      <c r="D54" s="244"/>
      <c r="E54" s="244"/>
      <c r="F54" s="244"/>
      <c r="G54" s="325"/>
      <c r="H54" s="326" t="s">
        <v>519</v>
      </c>
      <c r="I54" s="327">
        <v>285485</v>
      </c>
      <c r="J54" s="328">
        <v>12326</v>
      </c>
      <c r="K54" s="329">
        <v>-67.2</v>
      </c>
      <c r="L54" s="330">
        <v>25630</v>
      </c>
      <c r="M54" s="331">
        <v>-24.8</v>
      </c>
      <c r="N54" s="332">
        <v>-42.4</v>
      </c>
    </row>
    <row r="55" spans="1:14">
      <c r="A55" s="248"/>
      <c r="B55" s="244"/>
      <c r="C55" s="244"/>
      <c r="D55" s="244"/>
      <c r="E55" s="244"/>
      <c r="F55" s="244"/>
      <c r="G55" s="310" t="s">
        <v>521</v>
      </c>
      <c r="H55" s="311"/>
      <c r="I55" s="319">
        <v>2127200</v>
      </c>
      <c r="J55" s="320">
        <v>92680</v>
      </c>
      <c r="K55" s="321">
        <v>100.7</v>
      </c>
      <c r="L55" s="322">
        <v>48407</v>
      </c>
      <c r="M55" s="323">
        <v>-5.6</v>
      </c>
      <c r="N55" s="324">
        <v>106.3</v>
      </c>
    </row>
    <row r="56" spans="1:14">
      <c r="A56" s="248"/>
      <c r="B56" s="244"/>
      <c r="C56" s="244"/>
      <c r="D56" s="244"/>
      <c r="E56" s="244"/>
      <c r="F56" s="244"/>
      <c r="G56" s="325"/>
      <c r="H56" s="326" t="s">
        <v>519</v>
      </c>
      <c r="I56" s="327">
        <v>349769</v>
      </c>
      <c r="J56" s="328">
        <v>15239</v>
      </c>
      <c r="K56" s="329">
        <v>23.6</v>
      </c>
      <c r="L56" s="330">
        <v>23914</v>
      </c>
      <c r="M56" s="331">
        <v>-6.7</v>
      </c>
      <c r="N56" s="332">
        <v>30.3</v>
      </c>
    </row>
    <row r="57" spans="1:14">
      <c r="A57" s="248"/>
      <c r="B57" s="244"/>
      <c r="C57" s="244"/>
      <c r="D57" s="244"/>
      <c r="E57" s="244"/>
      <c r="F57" s="244"/>
      <c r="G57" s="310" t="s">
        <v>522</v>
      </c>
      <c r="H57" s="311"/>
      <c r="I57" s="319">
        <v>2186054</v>
      </c>
      <c r="J57" s="320">
        <v>96221</v>
      </c>
      <c r="K57" s="321">
        <v>3.8</v>
      </c>
      <c r="L57" s="322">
        <v>69477</v>
      </c>
      <c r="M57" s="323">
        <v>43.5</v>
      </c>
      <c r="N57" s="324">
        <v>-39.700000000000003</v>
      </c>
    </row>
    <row r="58" spans="1:14">
      <c r="A58" s="248"/>
      <c r="B58" s="244"/>
      <c r="C58" s="244"/>
      <c r="D58" s="244"/>
      <c r="E58" s="244"/>
      <c r="F58" s="244"/>
      <c r="G58" s="325"/>
      <c r="H58" s="326" t="s">
        <v>519</v>
      </c>
      <c r="I58" s="327">
        <v>329999</v>
      </c>
      <c r="J58" s="328">
        <v>14525</v>
      </c>
      <c r="K58" s="329">
        <v>-4.7</v>
      </c>
      <c r="L58" s="330">
        <v>31528</v>
      </c>
      <c r="M58" s="331">
        <v>31.8</v>
      </c>
      <c r="N58" s="332">
        <v>-36.5</v>
      </c>
    </row>
    <row r="59" spans="1:14">
      <c r="A59" s="248"/>
      <c r="B59" s="244"/>
      <c r="C59" s="244"/>
      <c r="D59" s="244"/>
      <c r="E59" s="244"/>
      <c r="F59" s="244"/>
      <c r="G59" s="310" t="s">
        <v>523</v>
      </c>
      <c r="H59" s="311"/>
      <c r="I59" s="319">
        <v>1035670</v>
      </c>
      <c r="J59" s="320">
        <v>46178</v>
      </c>
      <c r="K59" s="321">
        <v>-52</v>
      </c>
      <c r="L59" s="322">
        <v>59668</v>
      </c>
      <c r="M59" s="323">
        <v>-14.1</v>
      </c>
      <c r="N59" s="324">
        <v>-37.9</v>
      </c>
    </row>
    <row r="60" spans="1:14">
      <c r="A60" s="248"/>
      <c r="B60" s="244"/>
      <c r="C60" s="244"/>
      <c r="D60" s="244"/>
      <c r="E60" s="244"/>
      <c r="F60" s="244"/>
      <c r="G60" s="325"/>
      <c r="H60" s="326" t="s">
        <v>519</v>
      </c>
      <c r="I60" s="333">
        <v>219459</v>
      </c>
      <c r="J60" s="328">
        <v>9785</v>
      </c>
      <c r="K60" s="329">
        <v>-32.6</v>
      </c>
      <c r="L60" s="330">
        <v>31515</v>
      </c>
      <c r="M60" s="331">
        <v>0</v>
      </c>
      <c r="N60" s="332">
        <v>-32.6</v>
      </c>
    </row>
    <row r="61" spans="1:14">
      <c r="A61" s="248"/>
      <c r="B61" s="244"/>
      <c r="C61" s="244"/>
      <c r="D61" s="244"/>
      <c r="E61" s="244"/>
      <c r="F61" s="244"/>
      <c r="G61" s="310" t="s">
        <v>524</v>
      </c>
      <c r="H61" s="334"/>
      <c r="I61" s="335">
        <v>1716979</v>
      </c>
      <c r="J61" s="336">
        <v>74700</v>
      </c>
      <c r="K61" s="337">
        <v>11</v>
      </c>
      <c r="L61" s="338">
        <v>57630</v>
      </c>
      <c r="M61" s="339">
        <v>3.2</v>
      </c>
      <c r="N61" s="324">
        <v>7.8</v>
      </c>
    </row>
    <row r="62" spans="1:14">
      <c r="A62" s="248"/>
      <c r="B62" s="244"/>
      <c r="C62" s="244"/>
      <c r="D62" s="244"/>
      <c r="E62" s="244"/>
      <c r="F62" s="244"/>
      <c r="G62" s="325"/>
      <c r="H62" s="326" t="s">
        <v>519</v>
      </c>
      <c r="I62" s="327">
        <v>413467</v>
      </c>
      <c r="J62" s="328">
        <v>17891</v>
      </c>
      <c r="K62" s="329">
        <v>-15.6</v>
      </c>
      <c r="L62" s="330">
        <v>29332</v>
      </c>
      <c r="M62" s="331">
        <v>-0.5</v>
      </c>
      <c r="N62" s="332">
        <v>-15.1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60" zoomScaleNormal="6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526</v>
      </c>
      <c r="G46" s="8" t="s">
        <v>527</v>
      </c>
      <c r="H46" s="8" t="s">
        <v>528</v>
      </c>
      <c r="I46" s="8" t="s">
        <v>529</v>
      </c>
      <c r="J46" s="9" t="s">
        <v>530</v>
      </c>
    </row>
    <row r="47" spans="2:10" ht="57.75" customHeight="1">
      <c r="B47" s="10"/>
      <c r="C47" s="1139" t="s">
        <v>3</v>
      </c>
      <c r="D47" s="1139"/>
      <c r="E47" s="1140"/>
      <c r="F47" s="11">
        <v>31.88</v>
      </c>
      <c r="G47" s="12">
        <v>35.74</v>
      </c>
      <c r="H47" s="12">
        <v>36.659999999999997</v>
      </c>
      <c r="I47" s="12">
        <v>39.340000000000003</v>
      </c>
      <c r="J47" s="13">
        <v>41.37</v>
      </c>
    </row>
    <row r="48" spans="2:10" ht="57.75" customHeight="1">
      <c r="B48" s="14"/>
      <c r="C48" s="1141" t="s">
        <v>4</v>
      </c>
      <c r="D48" s="1141"/>
      <c r="E48" s="1142"/>
      <c r="F48" s="15">
        <v>4.1900000000000004</v>
      </c>
      <c r="G48" s="16">
        <v>1.32</v>
      </c>
      <c r="H48" s="16">
        <v>4.09</v>
      </c>
      <c r="I48" s="16">
        <v>3.18</v>
      </c>
      <c r="J48" s="17">
        <v>2.2599999999999998</v>
      </c>
    </row>
    <row r="49" spans="2:10" ht="57.75" customHeight="1" thickBot="1">
      <c r="B49" s="18"/>
      <c r="C49" s="1143" t="s">
        <v>5</v>
      </c>
      <c r="D49" s="1143"/>
      <c r="E49" s="1144"/>
      <c r="F49" s="19">
        <v>2.54</v>
      </c>
      <c r="G49" s="20" t="s">
        <v>531</v>
      </c>
      <c r="H49" s="20">
        <v>2.86</v>
      </c>
      <c r="I49" s="20" t="s">
        <v>532</v>
      </c>
      <c r="J49" s="21" t="s">
        <v>533</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60" zoomScaleNormal="6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526</v>
      </c>
      <c r="G33" s="29" t="s">
        <v>527</v>
      </c>
      <c r="H33" s="29" t="s">
        <v>528</v>
      </c>
      <c r="I33" s="29" t="s">
        <v>529</v>
      </c>
      <c r="J33" s="30" t="s">
        <v>530</v>
      </c>
      <c r="K33" s="22"/>
      <c r="L33" s="22"/>
      <c r="M33" s="22"/>
      <c r="N33" s="22"/>
      <c r="O33" s="22"/>
      <c r="P33" s="22"/>
    </row>
    <row r="34" spans="1:16" ht="39" customHeight="1">
      <c r="A34" s="22"/>
      <c r="B34" s="31"/>
      <c r="C34" s="1151" t="s">
        <v>534</v>
      </c>
      <c r="D34" s="1151"/>
      <c r="E34" s="1152"/>
      <c r="F34" s="32">
        <v>9.3800000000000008</v>
      </c>
      <c r="G34" s="33">
        <v>9.51</v>
      </c>
      <c r="H34" s="33">
        <v>10.49</v>
      </c>
      <c r="I34" s="33">
        <v>10.210000000000001</v>
      </c>
      <c r="J34" s="34">
        <v>11.77</v>
      </c>
      <c r="K34" s="22"/>
      <c r="L34" s="22"/>
      <c r="M34" s="22"/>
      <c r="N34" s="22"/>
      <c r="O34" s="22"/>
      <c r="P34" s="22"/>
    </row>
    <row r="35" spans="1:16" ht="39" customHeight="1">
      <c r="A35" s="22"/>
      <c r="B35" s="35"/>
      <c r="C35" s="1145" t="s">
        <v>535</v>
      </c>
      <c r="D35" s="1146"/>
      <c r="E35" s="1147"/>
      <c r="F35" s="36">
        <v>4.18</v>
      </c>
      <c r="G35" s="37">
        <v>1.3</v>
      </c>
      <c r="H35" s="37">
        <v>4.07</v>
      </c>
      <c r="I35" s="37">
        <v>3.1</v>
      </c>
      <c r="J35" s="38">
        <v>2.13</v>
      </c>
      <c r="K35" s="22"/>
      <c r="L35" s="22"/>
      <c r="M35" s="22"/>
      <c r="N35" s="22"/>
      <c r="O35" s="22"/>
      <c r="P35" s="22"/>
    </row>
    <row r="36" spans="1:16" ht="39" customHeight="1">
      <c r="A36" s="22"/>
      <c r="B36" s="35"/>
      <c r="C36" s="1145" t="s">
        <v>536</v>
      </c>
      <c r="D36" s="1146"/>
      <c r="E36" s="1147"/>
      <c r="F36" s="36">
        <v>0.6</v>
      </c>
      <c r="G36" s="37">
        <v>0.55000000000000004</v>
      </c>
      <c r="H36" s="37">
        <v>0.3</v>
      </c>
      <c r="I36" s="37">
        <v>0.51</v>
      </c>
      <c r="J36" s="38">
        <v>1.31</v>
      </c>
      <c r="K36" s="22"/>
      <c r="L36" s="22"/>
      <c r="M36" s="22"/>
      <c r="N36" s="22"/>
      <c r="O36" s="22"/>
      <c r="P36" s="22"/>
    </row>
    <row r="37" spans="1:16" ht="39" customHeight="1">
      <c r="A37" s="22"/>
      <c r="B37" s="35"/>
      <c r="C37" s="1145" t="s">
        <v>537</v>
      </c>
      <c r="D37" s="1146"/>
      <c r="E37" s="1147"/>
      <c r="F37" s="36">
        <v>0.18</v>
      </c>
      <c r="G37" s="37">
        <v>0.19</v>
      </c>
      <c r="H37" s="37">
        <v>0.49</v>
      </c>
      <c r="I37" s="37">
        <v>0.6</v>
      </c>
      <c r="J37" s="38">
        <v>0.76</v>
      </c>
      <c r="K37" s="22"/>
      <c r="L37" s="22"/>
      <c r="M37" s="22"/>
      <c r="N37" s="22"/>
      <c r="O37" s="22"/>
      <c r="P37" s="22"/>
    </row>
    <row r="38" spans="1:16" ht="39" customHeight="1">
      <c r="A38" s="22"/>
      <c r="B38" s="35"/>
      <c r="C38" s="1145" t="s">
        <v>538</v>
      </c>
      <c r="D38" s="1146"/>
      <c r="E38" s="1147"/>
      <c r="F38" s="36">
        <v>7.0000000000000007E-2</v>
      </c>
      <c r="G38" s="37">
        <v>0.08</v>
      </c>
      <c r="H38" s="37">
        <v>0.21</v>
      </c>
      <c r="I38" s="37">
        <v>0.46</v>
      </c>
      <c r="J38" s="38">
        <v>0.73</v>
      </c>
      <c r="K38" s="22"/>
      <c r="L38" s="22"/>
      <c r="M38" s="22"/>
      <c r="N38" s="22"/>
      <c r="O38" s="22"/>
      <c r="P38" s="22"/>
    </row>
    <row r="39" spans="1:16" ht="39" customHeight="1">
      <c r="A39" s="22"/>
      <c r="B39" s="35"/>
      <c r="C39" s="1145" t="s">
        <v>539</v>
      </c>
      <c r="D39" s="1146"/>
      <c r="E39" s="1147"/>
      <c r="F39" s="36">
        <v>0.21</v>
      </c>
      <c r="G39" s="37">
        <v>0.12</v>
      </c>
      <c r="H39" s="37">
        <v>0.12</v>
      </c>
      <c r="I39" s="37">
        <v>0.11</v>
      </c>
      <c r="J39" s="38">
        <v>0.11</v>
      </c>
      <c r="K39" s="22"/>
      <c r="L39" s="22"/>
      <c r="M39" s="22"/>
      <c r="N39" s="22"/>
      <c r="O39" s="22"/>
      <c r="P39" s="22"/>
    </row>
    <row r="40" spans="1:16" ht="39" customHeight="1">
      <c r="A40" s="22"/>
      <c r="B40" s="35"/>
      <c r="C40" s="1145" t="s">
        <v>540</v>
      </c>
      <c r="D40" s="1146"/>
      <c r="E40" s="1147"/>
      <c r="F40" s="36">
        <v>0.03</v>
      </c>
      <c r="G40" s="37">
        <v>0.04</v>
      </c>
      <c r="H40" s="37">
        <v>0.05</v>
      </c>
      <c r="I40" s="37">
        <v>0.08</v>
      </c>
      <c r="J40" s="38">
        <v>0.09</v>
      </c>
      <c r="K40" s="22"/>
      <c r="L40" s="22"/>
      <c r="M40" s="22"/>
      <c r="N40" s="22"/>
      <c r="O40" s="22"/>
      <c r="P40" s="22"/>
    </row>
    <row r="41" spans="1:16" ht="39" customHeight="1">
      <c r="A41" s="22"/>
      <c r="B41" s="35"/>
      <c r="C41" s="1145" t="s">
        <v>541</v>
      </c>
      <c r="D41" s="1146"/>
      <c r="E41" s="1147"/>
      <c r="F41" s="36">
        <v>0</v>
      </c>
      <c r="G41" s="37">
        <v>0.01</v>
      </c>
      <c r="H41" s="37">
        <v>0</v>
      </c>
      <c r="I41" s="37">
        <v>0.04</v>
      </c>
      <c r="J41" s="38">
        <v>0.09</v>
      </c>
      <c r="K41" s="22"/>
      <c r="L41" s="22"/>
      <c r="M41" s="22"/>
      <c r="N41" s="22"/>
      <c r="O41" s="22"/>
      <c r="P41" s="22"/>
    </row>
    <row r="42" spans="1:16" ht="39" customHeight="1">
      <c r="A42" s="22"/>
      <c r="B42" s="39"/>
      <c r="C42" s="1145" t="s">
        <v>542</v>
      </c>
      <c r="D42" s="1146"/>
      <c r="E42" s="1147"/>
      <c r="F42" s="36" t="s">
        <v>488</v>
      </c>
      <c r="G42" s="37" t="s">
        <v>488</v>
      </c>
      <c r="H42" s="37" t="s">
        <v>488</v>
      </c>
      <c r="I42" s="37" t="s">
        <v>488</v>
      </c>
      <c r="J42" s="38" t="s">
        <v>488</v>
      </c>
      <c r="K42" s="22"/>
      <c r="L42" s="22"/>
      <c r="M42" s="22"/>
      <c r="N42" s="22"/>
      <c r="O42" s="22"/>
      <c r="P42" s="22"/>
    </row>
    <row r="43" spans="1:16" ht="39" customHeight="1" thickBot="1">
      <c r="A43" s="22"/>
      <c r="B43" s="40"/>
      <c r="C43" s="1148" t="s">
        <v>543</v>
      </c>
      <c r="D43" s="1149"/>
      <c r="E43" s="1150"/>
      <c r="F43" s="41">
        <v>0.15</v>
      </c>
      <c r="G43" s="42">
        <v>0.1</v>
      </c>
      <c r="H43" s="42">
        <v>0.28999999999999998</v>
      </c>
      <c r="I43" s="42">
        <v>0.96</v>
      </c>
      <c r="J43" s="43">
        <v>0.02</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abSelected="1" zoomScale="60" zoomScaleNormal="6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c r="A45" s="48"/>
      <c r="B45" s="1161" t="s">
        <v>10</v>
      </c>
      <c r="C45" s="1162"/>
      <c r="D45" s="58"/>
      <c r="E45" s="1167" t="s">
        <v>11</v>
      </c>
      <c r="F45" s="1167"/>
      <c r="G45" s="1167"/>
      <c r="H45" s="1167"/>
      <c r="I45" s="1167"/>
      <c r="J45" s="1168"/>
      <c r="K45" s="59">
        <v>1978</v>
      </c>
      <c r="L45" s="60">
        <v>1964</v>
      </c>
      <c r="M45" s="60">
        <v>1885</v>
      </c>
      <c r="N45" s="60">
        <v>1869</v>
      </c>
      <c r="O45" s="61">
        <v>1836</v>
      </c>
      <c r="P45" s="48"/>
      <c r="Q45" s="48"/>
      <c r="R45" s="48"/>
      <c r="S45" s="48"/>
      <c r="T45" s="48"/>
      <c r="U45" s="48"/>
    </row>
    <row r="46" spans="1:21" ht="30.75" customHeight="1">
      <c r="A46" s="48"/>
      <c r="B46" s="1163"/>
      <c r="C46" s="1164"/>
      <c r="D46" s="62"/>
      <c r="E46" s="1155" t="s">
        <v>12</v>
      </c>
      <c r="F46" s="1155"/>
      <c r="G46" s="1155"/>
      <c r="H46" s="1155"/>
      <c r="I46" s="1155"/>
      <c r="J46" s="1156"/>
      <c r="K46" s="63" t="s">
        <v>488</v>
      </c>
      <c r="L46" s="64" t="s">
        <v>488</v>
      </c>
      <c r="M46" s="64" t="s">
        <v>488</v>
      </c>
      <c r="N46" s="64" t="s">
        <v>488</v>
      </c>
      <c r="O46" s="65" t="s">
        <v>488</v>
      </c>
      <c r="P46" s="48"/>
      <c r="Q46" s="48"/>
      <c r="R46" s="48"/>
      <c r="S46" s="48"/>
      <c r="T46" s="48"/>
      <c r="U46" s="48"/>
    </row>
    <row r="47" spans="1:21" ht="30.75" customHeight="1">
      <c r="A47" s="48"/>
      <c r="B47" s="1163"/>
      <c r="C47" s="1164"/>
      <c r="D47" s="62"/>
      <c r="E47" s="1155" t="s">
        <v>13</v>
      </c>
      <c r="F47" s="1155"/>
      <c r="G47" s="1155"/>
      <c r="H47" s="1155"/>
      <c r="I47" s="1155"/>
      <c r="J47" s="1156"/>
      <c r="K47" s="63" t="s">
        <v>488</v>
      </c>
      <c r="L47" s="64" t="s">
        <v>488</v>
      </c>
      <c r="M47" s="64" t="s">
        <v>488</v>
      </c>
      <c r="N47" s="64" t="s">
        <v>488</v>
      </c>
      <c r="O47" s="65" t="s">
        <v>488</v>
      </c>
      <c r="P47" s="48"/>
      <c r="Q47" s="48"/>
      <c r="R47" s="48"/>
      <c r="S47" s="48"/>
      <c r="T47" s="48"/>
      <c r="U47" s="48"/>
    </row>
    <row r="48" spans="1:21" ht="30.75" customHeight="1">
      <c r="A48" s="48"/>
      <c r="B48" s="1163"/>
      <c r="C48" s="1164"/>
      <c r="D48" s="62"/>
      <c r="E48" s="1155" t="s">
        <v>14</v>
      </c>
      <c r="F48" s="1155"/>
      <c r="G48" s="1155"/>
      <c r="H48" s="1155"/>
      <c r="I48" s="1155"/>
      <c r="J48" s="1156"/>
      <c r="K48" s="63">
        <v>516</v>
      </c>
      <c r="L48" s="64">
        <v>553</v>
      </c>
      <c r="M48" s="64">
        <v>611</v>
      </c>
      <c r="N48" s="64">
        <v>640</v>
      </c>
      <c r="O48" s="65">
        <v>719</v>
      </c>
      <c r="P48" s="48"/>
      <c r="Q48" s="48"/>
      <c r="R48" s="48"/>
      <c r="S48" s="48"/>
      <c r="T48" s="48"/>
      <c r="U48" s="48"/>
    </row>
    <row r="49" spans="1:21" ht="30.75" customHeight="1">
      <c r="A49" s="48"/>
      <c r="B49" s="1163"/>
      <c r="C49" s="1164"/>
      <c r="D49" s="62"/>
      <c r="E49" s="1155" t="s">
        <v>15</v>
      </c>
      <c r="F49" s="1155"/>
      <c r="G49" s="1155"/>
      <c r="H49" s="1155"/>
      <c r="I49" s="1155"/>
      <c r="J49" s="1156"/>
      <c r="K49" s="63">
        <v>108</v>
      </c>
      <c r="L49" s="64">
        <v>102</v>
      </c>
      <c r="M49" s="64">
        <v>82</v>
      </c>
      <c r="N49" s="64">
        <v>91</v>
      </c>
      <c r="O49" s="65">
        <v>100</v>
      </c>
      <c r="P49" s="48"/>
      <c r="Q49" s="48"/>
      <c r="R49" s="48"/>
      <c r="S49" s="48"/>
      <c r="T49" s="48"/>
      <c r="U49" s="48"/>
    </row>
    <row r="50" spans="1:21" ht="30.75" customHeight="1">
      <c r="A50" s="48"/>
      <c r="B50" s="1163"/>
      <c r="C50" s="1164"/>
      <c r="D50" s="62"/>
      <c r="E50" s="1155" t="s">
        <v>16</v>
      </c>
      <c r="F50" s="1155"/>
      <c r="G50" s="1155"/>
      <c r="H50" s="1155"/>
      <c r="I50" s="1155"/>
      <c r="J50" s="1156"/>
      <c r="K50" s="63" t="s">
        <v>488</v>
      </c>
      <c r="L50" s="64" t="s">
        <v>488</v>
      </c>
      <c r="M50" s="64" t="s">
        <v>488</v>
      </c>
      <c r="N50" s="64" t="s">
        <v>488</v>
      </c>
      <c r="O50" s="65" t="s">
        <v>488</v>
      </c>
      <c r="P50" s="48"/>
      <c r="Q50" s="48"/>
      <c r="R50" s="48"/>
      <c r="S50" s="48"/>
      <c r="T50" s="48"/>
      <c r="U50" s="48"/>
    </row>
    <row r="51" spans="1:21" ht="30.75" customHeight="1">
      <c r="A51" s="48"/>
      <c r="B51" s="1165"/>
      <c r="C51" s="1166"/>
      <c r="D51" s="66"/>
      <c r="E51" s="1155" t="s">
        <v>17</v>
      </c>
      <c r="F51" s="1155"/>
      <c r="G51" s="1155"/>
      <c r="H51" s="1155"/>
      <c r="I51" s="1155"/>
      <c r="J51" s="1156"/>
      <c r="K51" s="63">
        <v>2</v>
      </c>
      <c r="L51" s="64">
        <v>1</v>
      </c>
      <c r="M51" s="64">
        <v>1</v>
      </c>
      <c r="N51" s="64">
        <v>1</v>
      </c>
      <c r="O51" s="65">
        <v>1</v>
      </c>
      <c r="P51" s="48"/>
      <c r="Q51" s="48"/>
      <c r="R51" s="48"/>
      <c r="S51" s="48"/>
      <c r="T51" s="48"/>
      <c r="U51" s="48"/>
    </row>
    <row r="52" spans="1:21" ht="30.75" customHeight="1">
      <c r="A52" s="48"/>
      <c r="B52" s="1153" t="s">
        <v>18</v>
      </c>
      <c r="C52" s="1154"/>
      <c r="D52" s="66"/>
      <c r="E52" s="1155" t="s">
        <v>19</v>
      </c>
      <c r="F52" s="1155"/>
      <c r="G52" s="1155"/>
      <c r="H52" s="1155"/>
      <c r="I52" s="1155"/>
      <c r="J52" s="1156"/>
      <c r="K52" s="63">
        <v>1643</v>
      </c>
      <c r="L52" s="64">
        <v>1654</v>
      </c>
      <c r="M52" s="64">
        <v>1651</v>
      </c>
      <c r="N52" s="64">
        <v>1702</v>
      </c>
      <c r="O52" s="65">
        <v>1741</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961</v>
      </c>
      <c r="L53" s="69">
        <v>966</v>
      </c>
      <c r="M53" s="69">
        <v>928</v>
      </c>
      <c r="N53" s="69">
        <v>899</v>
      </c>
      <c r="O53" s="70">
        <v>915</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兵庫県</cp:lastModifiedBy>
  <cp:lastPrinted>2016-04-13T02:24:55Z</cp:lastPrinted>
  <dcterms:created xsi:type="dcterms:W3CDTF">2016-02-15T01:49:21Z</dcterms:created>
  <dcterms:modified xsi:type="dcterms:W3CDTF">2016-05-31T02:18:06Z</dcterms:modified>
</cp:coreProperties>
</file>