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C36" i="9"/>
  <c r="BW35" i="9"/>
  <c r="BE35" i="9"/>
  <c r="C35" i="9"/>
  <c r="CO34" i="9"/>
  <c r="CO35" i="9" s="1"/>
  <c r="BW34" i="9"/>
  <c r="BE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<sst xmlns="http://schemas.openxmlformats.org/spreadsheetml/2006/main" count="978" uniqueCount="546">
  <si>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</si>
  <si>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</si>
  <si>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</si>
  <si>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</si>
  <si>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</si>
  <si>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</si>
  <si>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</si>
  <si>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</si>
  <si>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</si>
  <si>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</si>
  <si>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</si>
  <si>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</si>
  <si>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</si>
  <si>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</si>
  <si>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</si>
  <si>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</si>
  <si>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</si>
  <si>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</si>
  <si>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</si>
  <si>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</si>
  <si>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</si>
  <si>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</si>
  <si>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</si>
  <si>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</si>
  <si>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</si>
  <si>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</si>
  <si>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</si>
  <si>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</si>
  <si>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</si>
  <si>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</si>
  <si>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</si>
  <si>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</si>
  <si>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</si>
  <si>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</si>
  <si>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</si>
  <si>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</si>
  <si>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</si>
  <si>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</si>
  <si>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</si>
  <si>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</si>
  <si>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</si>
  <si>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</si>
  <si>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</si>
  <si>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</si>
  <si>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</si>
  <si>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</si>
  <si>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</si>
  <si>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</si>
  <si>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</si>
  <si>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</si>
  <si>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</si>
  <si>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</si>
  <si>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</si>
  <si>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</si>
  <si>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</si>
  <si>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</si>
  <si>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</si>
  <si>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</si>
  <si>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</si>
  <si>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</si>
  <si>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</si>
  <si>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</si>
  <si>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</si>
  <si>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</si>
  <si>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</si>
  <si>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</si>
  <si>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</si>
  <si>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</si>
  <si>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</si>
  <si>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</si>
  <si>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</si>
  <si>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</si>
  <si>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</si>
  <si>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</si>
  <si>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</si>
  <si>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</si>
  <si>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</si>
  <si>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</si>
  <si>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</si>
  <si>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</si>
  <si>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</si>
  <si>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小野市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</si>
  <si>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</si>
  <si>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</si>
  <si>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</si>
  <si>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</si>
  <si>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</si>
  <si>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</si>
  <si>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</si>
  <si>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</si>
  <si>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</si>
  <si>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</si>
  <si>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</si>
  <si>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</si>
  <si>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</si>
  <si>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</si>
  <si>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</si>
  <si>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</si>
  <si>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</si>
  <si>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</si>
  <si>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</si>
  <si>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</si>
  <si>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</si>
  <si>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</si>
  <si>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</si>
  <si>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</si>
  <si>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</si>
  <si>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</si>
  <si>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</si>
  <si>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</si>
  <si>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</si>
  <si>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</si>
  <si>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</si>
  <si>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</si>
  <si>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</si>
  <si>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</si>
  <si>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</si>
  <si>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</si>
  <si>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</si>
  <si>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</si>
  <si>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</si>
  <si>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</si>
  <si>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</si>
  <si>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</si>
  <si>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</si>
  <si>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</si>
  <si>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</si>
  <si>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</si>
  <si>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</si>
  <si>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</si>
  <si>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</si>
  <si>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</si>
  <si>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</si>
  <si>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</si>
  <si>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</si>
  <si>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</si>
  <si>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</si>
  <si>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</si>
  <si>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</si>
  <si>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</si>
  <si>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</si>
  <si>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</si>
  <si>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</si>
  <si>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</si>
  <si>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</si>
  <si>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</si>
  <si>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</si>
  <si>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</si>
  <si>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</si>
  <si>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</si>
  <si>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</si>
  <si>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</si>
  <si>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</si>
  <si>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</si>
  <si>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</si>
  <si>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</si>
  <si>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</si>
  <si>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</si>
  <si>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</si>
  <si>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</si>
  <si>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</si>
  <si>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</si>
  <si>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</si>
  <si>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</si>
  <si>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</si>
  <si>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</si>
  <si>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</si>
  <si>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</si>
  <si>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</si>
  <si>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</si>
  <si>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</si>
  <si>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</si>
  <si>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</si>
  <si>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</si>
  <si>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</si>
  <si>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</si>
  <si>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</si>
  <si>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</si>
  <si>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</si>
  <si>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</si>
  <si>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</si>
  <si>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</si>
  <si>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</si>
  <si>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</si>
  <si>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</si>
  <si>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</si>
  <si>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</si>
  <si>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</si>
  <si>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</si>
  <si>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</si>
  <si>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</si>
  <si>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</si>
  <si>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</si>
  <si>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</si>
  <si>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兵庫県小野市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</si>
  <si>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</si>
  <si>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</si>
  <si>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</si>
  <si>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</si>
  <si>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</si>
  <si>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</si>
  <si>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</si>
  <si>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</si>
  <si>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</si>
  <si>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</si>
  <si>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</si>
  <si>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</si>
  <si>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</si>
  <si>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</si>
  <si>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</si>
  <si>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</si>
  <si>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</si>
  <si>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</si>
  <si>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</si>
  <si>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</si>
  <si>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</si>
  <si>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</si>
  <si>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</si>
  <si>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</si>
  <si>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</si>
  <si>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</si>
  <si>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</si>
  <si>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</si>
  <si>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</si>
  <si>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</si>
  <si>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</si>
  <si>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</si>
  <si>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</si>
  <si>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</si>
  <si>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</si>
  <si>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</si>
  <si>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</si>
  <si>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</si>
  <si>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</si>
  <si>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</si>
  <si>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</si>
  <si>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</si>
  <si>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</si>
  <si>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</si>
  <si>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</si>
  <si>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</si>
  <si>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</si>
  <si>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</si>
  <si>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</si>
  <si>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</si>
  <si>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</si>
  <si>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</si>
  <si>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</si>
  <si>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</si>
  <si>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</si>
  <si>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</si>
  <si>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</si>
  <si>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</si>
  <si>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</si>
  <si>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</si>
  <si>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</si>
  <si>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</si>
  <si>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</si>
  <si>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</si>
  <si>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</si>
  <si>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</si>
  <si>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</si>
  <si>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</si>
  <si>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</si>
  <si>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</si>
  <si>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</si>
  <si>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</si>
  <si>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</si>
  <si>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</si>
  <si>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</si>
  <si>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</si>
  <si>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</si>
  <si>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</si>
  <si>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</si>
  <si>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</si>
  <si>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</si>
  <si>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</si>
  <si>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</si>
  <si>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</si>
  <si>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</si>
  <si>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</si>
  <si>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</si>
  <si>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</si>
  <si>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</si>
  <si>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</si>
  <si>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</si>
  <si>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</si>
  <si>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</si>
  <si>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</si>
  <si>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</si>
  <si>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</si>
  <si>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</si>
  <si>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</si>
  <si>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</si>
  <si>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</si>
  <si>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</si>
  <si>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</si>
  <si>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</si>
  <si>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</si>
  <si>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</si>
  <si>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</si>
  <si>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</si>
  <si>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</si>
  <si>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</si>
  <si>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</si>
  <si>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</si>
  <si>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</si>
  <si>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</si>
  <si>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</si>
  <si>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</si>
  <si>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</si>
  <si>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</si>
  <si>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</si>
  <si>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</si>
  <si>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</si>
  <si>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</si>
  <si>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</si>
  <si>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</si>
  <si>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</si>
  <si>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</si>
  <si>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</si>
  <si>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</si>
  <si>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</si>
  <si>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</si>
  <si>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</si>
  <si>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</si>
  <si>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</si>
  <si>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</si>
  <si>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</si>
  <si>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</si>
  <si>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</si>
  <si>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</si>
  <si>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</si>
  <si>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</si>
  <si>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</si>
  <si>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</si>
  <si>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</si>
  <si>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</si>
  <si>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</si>
  <si>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</si>
  <si>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</si>
  <si>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</si>
  <si>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</si>
  <si>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兵庫県小野市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</si>
  <si>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</si>
  <si>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</si>
  <si>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</si>
  <si>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</si>
  <si>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</si>
  <si>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</si>
  <si>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</si>
  <si>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</si>
  <si>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</si>
  <si>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</si>
  <si>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</si>
  <si>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</si>
  <si>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</si>
  <si>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</si>
  <si>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</si>
  <si>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</si>
  <si>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</si>
  <si>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</si>
  <si>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</si>
  <si>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</si>
  <si>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</si>
  <si>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</si>
  <si>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</si>
  <si>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</si>
  <si>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</si>
  <si>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</si>
  <si>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</si>
  <si>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</si>
  <si>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</si>
  <si>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</si>
  <si>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</si>
  <si>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</si>
  <si>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</si>
  <si>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</si>
  <si>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</si>
  <si>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</si>
  <si>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</si>
  <si>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</si>
  <si>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</si>
  <si>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都市開発事業会計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</si>
  <si>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</si>
  <si>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</si>
  <si>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</si>
  <si>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</si>
  <si>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</si>
  <si>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</si>
  <si>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</si>
  <si>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</si>
  <si>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</si>
  <si>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</si>
  <si>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</si>
  <si>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</si>
  <si>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</si>
  <si>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</si>
  <si>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</si>
  <si>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</si>
  <si>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</si>
  <si>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</si>
  <si>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</si>
  <si>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</si>
  <si>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</si>
  <si>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</si>
  <si>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</si>
  <si>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</si>
  <si>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</si>
  <si>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</si>
  <si>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</si>
  <si>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</si>
  <si>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</si>
  <si>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</si>
  <si>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</si>
  <si>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</si>
  <si>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</si>
  <si>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</si>
  <si>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</si>
  <si>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</si>
  <si>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</si>
  <si>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</si>
  <si>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</si>
  <si>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</si>
  <si>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</si>
  <si>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</si>
  <si>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</si>
  <si>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</si>
  <si>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</si>
  <si>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</si>
  <si>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</si>
  <si>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</si>
  <si>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</si>
  <si>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</si>
  <si>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</si>
  <si>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</si>
  <si>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</si>
  <si>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</si>
  <si>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</si>
  <si>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</si>
  <si>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</si>
  <si>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</si>
  <si>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</si>
  <si>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</si>
  <si>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</si>
  <si>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</si>
  <si>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</si>
  <si>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</si>
  <si>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</si>
  <si>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</si>
  <si>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</si>
  <si>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</si>
  <si>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</si>
  <si>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</si>
  <si>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</si>
  <si>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</si>
  <si>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</si>
  <si>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</si>
  <si>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</si>
  <si>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</si>
  <si>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</si>
  <si>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</si>
  <si>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</si>
  <si>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</si>
  <si>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</si>
  <si>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</si>
  <si>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</si>
  <si>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</si>
  <si>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</si>
  <si>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</si>
  <si>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</si>
  <si>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</si>
  <si>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</si>
  <si>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</si>
  <si>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</si>
  <si>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</si>
  <si>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</si>
  <si>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</si>
  <si>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</si>
  <si>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</si>
  <si>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</si>
  <si>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</si>
  <si>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</si>
  <si>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</si>
  <si>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</si>
  <si>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</si>
  <si>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</si>
  <si>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</si>
  <si>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</si>
  <si>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</si>
  <si>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</si>
  <si>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</si>
  <si>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</si>
  <si>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</si>
  <si>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</si>
  <si>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</si>
  <si>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</si>
  <si>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</si>
  <si>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</si>
  <si>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</si>
  <si>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</si>
  <si>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</si>
  <si>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</si>
  <si>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</si>
  <si>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</si>
  <si>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</si>
  <si>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</si>
  <si>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</si>
  <si>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</si>
  <si>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</si>
  <si>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</si>
  <si>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</si>
  <si>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</si>
  <si>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</si>
  <si>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</si>
  <si>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</si>
  <si>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</si>
  <si>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都市開発事業会計</t>
  </si>
  <si>
    <t>一般会計</t>
  </si>
  <si>
    <t>介護保険特別会計</t>
  </si>
  <si>
    <t>国民健康保険特別会計</t>
  </si>
  <si>
    <t>下水道事業会計</t>
  </si>
  <si>
    <t>後期高齢者医療特別会計</t>
  </si>
  <si>
    <t>その他会計（赤字）</t>
  </si>
  <si>
    <t>その他会計（黒字）</t>
  </si>
  <si>
    <t>北播磨総合医療センター企業団</t>
    <rPh sb="0" eb="1">
      <t>キタ</t>
    </rPh>
    <rPh sb="1" eb="3">
      <t>ハリマ</t>
    </rPh>
    <rPh sb="3" eb="5">
      <t>ソウゴウ</t>
    </rPh>
    <rPh sb="5" eb="7">
      <t>イリョウ</t>
    </rPh>
    <rPh sb="11" eb="13">
      <t>キギョウ</t>
    </rPh>
    <rPh sb="13" eb="14">
      <t>ダン</t>
    </rPh>
    <phoneticPr fontId="2"/>
  </si>
  <si>
    <t>北播衛生事務組合</t>
    <rPh sb="0" eb="1">
      <t>キタ</t>
    </rPh>
    <rPh sb="2" eb="4">
      <t>エイセイ</t>
    </rPh>
    <rPh sb="4" eb="6">
      <t>ジム</t>
    </rPh>
    <rPh sb="6" eb="8">
      <t>クミアイ</t>
    </rPh>
    <phoneticPr fontId="2"/>
  </si>
  <si>
    <t>小野加東加西環境施設事務組合</t>
    <rPh sb="0" eb="2">
      <t>オノ</t>
    </rPh>
    <rPh sb="2" eb="4">
      <t>カトウ</t>
    </rPh>
    <rPh sb="4" eb="6">
      <t>カサイ</t>
    </rPh>
    <rPh sb="6" eb="8">
      <t>カンキョウ</t>
    </rPh>
    <rPh sb="8" eb="10">
      <t>シセツ</t>
    </rPh>
    <rPh sb="10" eb="12">
      <t>ジム</t>
    </rPh>
    <rPh sb="12" eb="14">
      <t>クミアイ</t>
    </rPh>
    <phoneticPr fontId="2"/>
  </si>
  <si>
    <t>小野加東広域事務組合</t>
    <rPh sb="0" eb="2">
      <t>オノ</t>
    </rPh>
    <rPh sb="2" eb="4">
      <t>カトウ</t>
    </rPh>
    <rPh sb="4" eb="6">
      <t>コウイキ</t>
    </rPh>
    <rPh sb="6" eb="8">
      <t>ジム</t>
    </rPh>
    <rPh sb="8" eb="10">
      <t>クミアイ</t>
    </rPh>
    <phoneticPr fontId="2"/>
  </si>
  <si>
    <t>小野加東広域事務組合（農業共済事業）</t>
    <rPh sb="0" eb="2">
      <t>オノ</t>
    </rPh>
    <rPh sb="2" eb="4">
      <t>カトウ</t>
    </rPh>
    <rPh sb="4" eb="6">
      <t>コウイキ</t>
    </rPh>
    <rPh sb="6" eb="8">
      <t>ジム</t>
    </rPh>
    <rPh sb="8" eb="10">
      <t>クミアイ</t>
    </rPh>
    <rPh sb="11" eb="13">
      <t>ノウギョウ</t>
    </rPh>
    <rPh sb="13" eb="15">
      <t>キョウサイ</t>
    </rPh>
    <rPh sb="15" eb="17">
      <t>ジギョウ</t>
    </rPh>
    <phoneticPr fontId="2"/>
  </si>
  <si>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</si>
  <si>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</si>
  <si>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兵庫県市町村職員退職手当組合</t>
    <rPh sb="0" eb="3">
      <t>ヒョウゴケン</t>
    </rPh>
    <rPh sb="3" eb="5">
      <t>シチョウ</t>
    </rPh>
    <rPh sb="5" eb="6">
      <t>ムラ</t>
    </rPh>
    <rPh sb="6" eb="8">
      <t>ショクイン</t>
    </rPh>
    <rPh sb="8" eb="10">
      <t>タイショク</t>
    </rPh>
    <rPh sb="10" eb="12">
      <t>テアテ</t>
    </rPh>
    <rPh sb="12" eb="14">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</si>
  <si>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</si>
  <si>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</si>
  <si>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小野市都市施設管理協会</t>
    <rPh sb="0" eb="3">
      <t>オノシ</t>
    </rPh>
    <rPh sb="3" eb="5">
      <t>トシ</t>
    </rPh>
    <rPh sb="5" eb="7">
      <t>シセツ</t>
    </rPh>
    <rPh sb="7" eb="9">
      <t>カンリ</t>
    </rPh>
    <rPh sb="9" eb="11">
      <t>キョウカイ</t>
    </rPh>
    <phoneticPr fontId="2"/>
  </si>
  <si>
    <t>-</t>
    <phoneticPr fontId="2"/>
  </si>
  <si>
    <t>-</t>
    <phoneticPr fontId="2"/>
  </si>
  <si>
    <t>-</t>
    <phoneticPr fontId="2"/>
  </si>
  <si>
    <t>-</t>
    <phoneticPr fontId="2"/>
  </si>
  <si>
    <t>-</t>
    <phoneticPr fontId="2"/>
  </si>
  <si>
    <t>○</t>
    <phoneticPr fontId="2"/>
  </si>
  <si>
    <t>法適用企業</t>
    <rPh sb="0" eb="1">
      <t>ホウ</t>
    </rPh>
    <rPh sb="1" eb="3">
      <t>テキヨウ</t>
    </rPh>
    <rPh sb="3" eb="5">
      <t>キギョウ</t>
    </rPh>
    <phoneticPr fontId="2"/>
  </si>
  <si>
    <t>-</t>
    <phoneticPr fontId="2"/>
  </si>
  <si>
    <t>-</t>
    <phoneticPr fontId="2"/>
  </si>
  <si>
    <t>小野市都地開発公社</t>
    <rPh sb="0" eb="3">
      <t>オノシ</t>
    </rPh>
    <rPh sb="3" eb="4">
      <t>ミヤコ</t>
    </rPh>
    <rPh sb="4" eb="5">
      <t>チ</t>
    </rPh>
    <rPh sb="5" eb="7">
      <t>カイハツ</t>
    </rPh>
    <rPh sb="7" eb="9">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</si>
</sst>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87"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45332</c:v>
                </c:pt>
                <c:pt idx="1">
                  <c:v>54888</c:v>
                </c:pt>
                <c:pt idx="2">
                  <c:v>48939</c:v>
                </c:pt>
                <c:pt idx="3">
                  <c:v>88236</c:v>
                </c:pt>
                <c:pt idx="4">
                  <c:v>45249</c:v>
                </c:pt>
              </c:numCache>
            </c:numRef>
          </c:val>
          <c:smooth val="0"/>
        </c:ser>
        <c:dLbls>
          <c:showLegendKey val="0"/>
          <c:showVal val="0"/>
          <c:showCatName val="0"/>
          <c:showSerName val="0"/>
          <c:showPercent val="0"/>
          <c:showBubbleSize val="0"/>
        </c:dLbls>
        <c:marker val="1"/>
        <c:smooth val="0"/>
        <c:axId val="186716160"/>
        <c:axId val="186718080"/>
      </c:lineChart>
      <c:catAx>
        <c:axId val="1867161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6718080"/>
        <c:crosses val="autoZero"/>
        <c:auto val="1"/>
        <c:lblAlgn val="ctr"/>
        <c:lblOffset val="100"/>
        <c:tickLblSkip val="1"/>
        <c:tickMarkSkip val="1"/>
        <c:noMultiLvlLbl val="0"/>
      </c:catAx>
      <c:valAx>
        <c:axId val="1867180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6716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2.4700000000000002</c:v>
                </c:pt>
                <c:pt idx="1">
                  <c:v>3.18</c:v>
                </c:pt>
                <c:pt idx="2">
                  <c:v>1.95</c:v>
                </c:pt>
                <c:pt idx="3">
                  <c:v>1.82</c:v>
                </c:pt>
                <c:pt idx="4">
                  <c:v>2.4900000000000002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27.91</c:v>
                </c:pt>
                <c:pt idx="1">
                  <c:v>29.78</c:v>
                </c:pt>
                <c:pt idx="2">
                  <c:v>33.94</c:v>
                </c:pt>
                <c:pt idx="3">
                  <c:v>34.79</c:v>
                </c:pt>
                <c:pt idx="4">
                  <c:v>35.880000000000003</c:v>
                </c:pt>
              </c:numCache>
            </c:numRef>
          </c:val>
        </c:ser>
        <c:dLbls>
          <c:showLegendKey val="0"/>
          <c:showVal val="0"/>
          <c:showCatName val="0"/>
          <c:showSerName val="0"/>
          <c:showPercent val="0"/>
          <c:showBubbleSize val="0"/>
        </c:dLbls>
        <c:gapWidth val="250"/>
        <c:overlap val="100"/>
        <c:axId val="187230080"/>
        <c:axId val="187236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0.73</c:v>
                </c:pt>
                <c:pt idx="1">
                  <c:v>0.8</c:v>
                </c:pt>
                <c:pt idx="2">
                  <c:v>0.69</c:v>
                </c:pt>
                <c:pt idx="3">
                  <c:v>6.18</c:v>
                </c:pt>
                <c:pt idx="4">
                  <c:v>1.85</c:v>
                </c:pt>
              </c:numCache>
            </c:numRef>
          </c:val>
          <c:smooth val="0"/>
        </c:ser>
        <c:dLbls>
          <c:showLegendKey val="0"/>
          <c:showVal val="0"/>
          <c:showCatName val="0"/>
          <c:showSerName val="0"/>
          <c:showPercent val="0"/>
          <c:showBubbleSize val="0"/>
        </c:dLbls>
        <c:marker val="1"/>
        <c:smooth val="0"/>
        <c:axId val="187230080"/>
        <c:axId val="187236352"/>
      </c:lineChart>
      <c:catAx>
        <c:axId val="18723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7236352"/>
        <c:crosses val="autoZero"/>
        <c:auto val="1"/>
        <c:lblAlgn val="ctr"/>
        <c:lblOffset val="100"/>
        <c:tickLblSkip val="1"/>
        <c:tickMarkSkip val="1"/>
        <c:noMultiLvlLbl val="0"/>
      </c:catAx>
      <c:valAx>
        <c:axId val="187236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230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17.350000000000001</c:v>
                </c:pt>
                <c:pt idx="2">
                  <c:v>#N/A</c:v>
                </c:pt>
                <c:pt idx="3">
                  <c:v>16.75</c:v>
                </c:pt>
                <c:pt idx="4">
                  <c:v>#N/A</c:v>
                </c:pt>
                <c:pt idx="5">
                  <c:v>14.44</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0.06</c:v>
                </c:pt>
                <c:pt idx="4">
                  <c:v>#N/A</c:v>
                </c:pt>
                <c:pt idx="5">
                  <c:v>0.09</c:v>
                </c:pt>
                <c:pt idx="6">
                  <c:v>#N/A</c:v>
                </c:pt>
                <c:pt idx="7">
                  <c:v>0.08</c:v>
                </c:pt>
                <c:pt idx="8">
                  <c:v>#N/A</c:v>
                </c:pt>
                <c:pt idx="9">
                  <c:v>0.11</c:v>
                </c:pt>
              </c:numCache>
            </c:numRef>
          </c:val>
        </c:ser>
        <c:ser>
          <c:idx val="4"/>
          <c:order val="4"/>
          <c:tx>
            <c:strRef>
              <c:f>データシート!$A$31</c:f>
              <c:strCache>
                <c:ptCount val="1"/>
                <c:pt idx="0">
                  <c:v>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0.26</c:v>
                </c:pt>
                <c:pt idx="2">
                  <c:v>#N/A</c:v>
                </c:pt>
                <c:pt idx="3">
                  <c:v>0.38</c:v>
                </c:pt>
                <c:pt idx="4">
                  <c:v>#N/A</c:v>
                </c:pt>
                <c:pt idx="5">
                  <c:v>0.42</c:v>
                </c:pt>
                <c:pt idx="6">
                  <c:v>#N/A</c:v>
                </c:pt>
                <c:pt idx="7">
                  <c:v>0.48</c:v>
                </c:pt>
                <c:pt idx="8">
                  <c:v>#N/A</c:v>
                </c:pt>
                <c:pt idx="9">
                  <c:v>0.53</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0.66</c:v>
                </c:pt>
                <c:pt idx="2">
                  <c:v>#N/A</c:v>
                </c:pt>
                <c:pt idx="3">
                  <c:v>0.76</c:v>
                </c:pt>
                <c:pt idx="4">
                  <c:v>#N/A</c:v>
                </c:pt>
                <c:pt idx="5">
                  <c:v>0.66</c:v>
                </c:pt>
                <c:pt idx="6">
                  <c:v>#N/A</c:v>
                </c:pt>
                <c:pt idx="7">
                  <c:v>0.25</c:v>
                </c:pt>
                <c:pt idx="8">
                  <c:v>#N/A</c:v>
                </c:pt>
                <c:pt idx="9">
                  <c:v>0.62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0.24</c:v>
                </c:pt>
                <c:pt idx="2">
                  <c:v>#N/A</c:v>
                </c:pt>
                <c:pt idx="3">
                  <c:v>0.26</c:v>
                </c:pt>
                <c:pt idx="4">
                  <c:v>#N/A</c:v>
                </c:pt>
                <c:pt idx="5">
                  <c:v>0.62</c:v>
                </c:pt>
                <c:pt idx="6">
                  <c:v>#N/A</c:v>
                </c:pt>
                <c:pt idx="7">
                  <c:v>1.08</c:v>
                </c:pt>
                <c:pt idx="8">
                  <c:v>#N/A</c:v>
                </c:pt>
                <c:pt idx="9">
                  <c:v>0.69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2.4700000000000002</c:v>
                </c:pt>
                <c:pt idx="2">
                  <c:v>#N/A</c:v>
                </c:pt>
                <c:pt idx="3">
                  <c:v>3.18</c:v>
                </c:pt>
                <c:pt idx="4">
                  <c:v>#N/A</c:v>
                </c:pt>
                <c:pt idx="5">
                  <c:v>1.95</c:v>
                </c:pt>
                <c:pt idx="6">
                  <c:v>#N/A</c:v>
                </c:pt>
                <c:pt idx="7">
                  <c:v>1.82</c:v>
                </c:pt>
                <c:pt idx="8">
                  <c:v>#N/A</c:v>
                </c:pt>
                <c:pt idx="9">
                  <c:v>2.4900000000000002</c:v>
                </c:pt>
              </c:numCache>
            </c:numRef>
          </c:val>
        </c:ser>
        <c:ser>
          <c:idx val="8"/>
          <c:order val="8"/>
          <c:tx>
            <c:strRef>
              <c:f>データシート!$A$35</c:f>
              <c:strCache>
                <c:ptCount val="1"/>
                <c:pt idx="0">
                  <c:v>都市開発事業会計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3.79</c:v>
                </c:pt>
                <c:pt idx="2">
                  <c:v>#N/A</c:v>
                </c:pt>
                <c:pt idx="3">
                  <c:v>3.85</c:v>
                </c:pt>
                <c:pt idx="4">
                  <c:v>#N/A</c:v>
                </c:pt>
                <c:pt idx="5">
                  <c:v>4.1900000000000004</c:v>
                </c:pt>
                <c:pt idx="6">
                  <c:v>#N/A</c:v>
                </c:pt>
                <c:pt idx="7">
                  <c:v>4.1500000000000004</c:v>
                </c:pt>
                <c:pt idx="8">
                  <c:v>#N/A</c:v>
                </c:pt>
                <c:pt idx="9">
                  <c:v>7.79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32.28</c:v>
                </c:pt>
                <c:pt idx="2">
                  <c:v>#N/A</c:v>
                </c:pt>
                <c:pt idx="3">
                  <c:v>32.22</c:v>
                </c:pt>
                <c:pt idx="4">
                  <c:v>#N/A</c:v>
                </c:pt>
                <c:pt idx="5">
                  <c:v>34.229999999999997</c:v>
                </c:pt>
                <c:pt idx="6">
                  <c:v>#N/A</c:v>
                </c:pt>
                <c:pt idx="7">
                  <c:v>30.26</c:v>
                </c:pt>
                <c:pt idx="8">
                  <c:v>#N/A</c:v>
                </c:pt>
                <c:pt idx="9">
                  <c:v>30.01</c:v>
                </c:pt>
              </c:numCache>
            </c:numRef>
          </c:val>
        </c:ser>
        <c:dLbls>
          <c:showLegendKey val="0"/>
          <c:showVal val="0"/>
          <c:showCatName val="0"/>
          <c:showSerName val="0"/>
          <c:showPercent val="0"/>
          <c:showBubbleSize val="0"/>
        </c:dLbls>
        <c:gapWidth val="150"/>
        <c:overlap val="100"/>
        <c:axId val="187367424"/>
        <c:axId val="187368960"/>
      </c:barChart>
      <c:catAx>
        <c:axId val="187367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7368960"/>
        <c:crosses val="autoZero"/>
        <c:auto val="1"/>
        <c:lblAlgn val="ctr"/>
        <c:lblOffset val="100"/>
        <c:tickLblSkip val="1"/>
        <c:tickMarkSkip val="1"/>
        <c:noMultiLvlLbl val="0"/>
      </c:catAx>
      <c:valAx>
        <c:axId val="187368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3674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2361</c:v>
                </c:pt>
                <c:pt idx="5">
                  <c:v>2280</c:v>
                </c:pt>
                <c:pt idx="8">
                  <c:v>2110</c:v>
                </c:pt>
                <c:pt idx="11">
                  <c:v>2124</c:v>
                </c:pt>
                <c:pt idx="14">
                  <c:v>2201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28</c:v>
                </c:pt>
                <c:pt idx="3">
                  <c:v>26</c:v>
                </c:pt>
                <c:pt idx="6">
                  <c:v>21</c:v>
                </c:pt>
                <c:pt idx="9">
                  <c:v>16</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442</c:v>
                </c:pt>
                <c:pt idx="3">
                  <c:v>280</c:v>
                </c:pt>
                <c:pt idx="6">
                  <c:v>223</c:v>
                </c:pt>
                <c:pt idx="9">
                  <c:v>87</c:v>
                </c:pt>
                <c:pt idx="12">
                  <c:v>178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1219</c:v>
                </c:pt>
                <c:pt idx="3">
                  <c:v>1134</c:v>
                </c:pt>
                <c:pt idx="6">
                  <c:v>1010</c:v>
                </c:pt>
                <c:pt idx="9">
                  <c:v>922</c:v>
                </c:pt>
                <c:pt idx="12">
                  <c:v>835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1859</c:v>
                </c:pt>
                <c:pt idx="3">
                  <c:v>1817</c:v>
                </c:pt>
                <c:pt idx="6">
                  <c:v>1740</c:v>
                </c:pt>
                <c:pt idx="9">
                  <c:v>1747</c:v>
                </c:pt>
                <c:pt idx="12">
                  <c:v>1729</c:v>
                </c:pt>
              </c:numCache>
            </c:numRef>
          </c:val>
        </c:ser>
        <c:dLbls>
          <c:showLegendKey val="0"/>
          <c:showVal val="0"/>
          <c:showCatName val="0"/>
          <c:showSerName val="0"/>
          <c:showPercent val="0"/>
          <c:showBubbleSize val="0"/>
        </c:dLbls>
        <c:gapWidth val="100"/>
        <c:overlap val="100"/>
        <c:axId val="186268672"/>
        <c:axId val="186274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1187</c:v>
                </c:pt>
                <c:pt idx="2">
                  <c:v>#N/A</c:v>
                </c:pt>
                <c:pt idx="3">
                  <c:v>#N/A</c:v>
                </c:pt>
                <c:pt idx="4">
                  <c:v>977</c:v>
                </c:pt>
                <c:pt idx="5">
                  <c:v>#N/A</c:v>
                </c:pt>
                <c:pt idx="6">
                  <c:v>#N/A</c:v>
                </c:pt>
                <c:pt idx="7">
                  <c:v>884</c:v>
                </c:pt>
                <c:pt idx="8">
                  <c:v>#N/A</c:v>
                </c:pt>
                <c:pt idx="9">
                  <c:v>#N/A</c:v>
                </c:pt>
                <c:pt idx="10">
                  <c:v>648</c:v>
                </c:pt>
                <c:pt idx="11">
                  <c:v>#N/A</c:v>
                </c:pt>
                <c:pt idx="12">
                  <c:v>#N/A</c:v>
                </c:pt>
                <c:pt idx="13">
                  <c:v>554</c:v>
                </c:pt>
                <c:pt idx="14">
                  <c:v>#N/A</c:v>
                </c:pt>
              </c:numCache>
            </c:numRef>
          </c:val>
          <c:smooth val="0"/>
        </c:ser>
        <c:dLbls>
          <c:showLegendKey val="0"/>
          <c:showVal val="0"/>
          <c:showCatName val="0"/>
          <c:showSerName val="0"/>
          <c:showPercent val="0"/>
          <c:showBubbleSize val="0"/>
        </c:dLbls>
        <c:marker val="1"/>
        <c:smooth val="0"/>
        <c:axId val="186268672"/>
        <c:axId val="186274944"/>
      </c:lineChart>
      <c:catAx>
        <c:axId val="186268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274944"/>
        <c:crosses val="autoZero"/>
        <c:auto val="1"/>
        <c:lblAlgn val="ctr"/>
        <c:lblOffset val="100"/>
        <c:tickLblSkip val="1"/>
        <c:tickMarkSkip val="1"/>
        <c:noMultiLvlLbl val="0"/>
      </c:catAx>
      <c:valAx>
        <c:axId val="186274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268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21237</c:v>
                </c:pt>
                <c:pt idx="5">
                  <c:v>20911</c:v>
                </c:pt>
                <c:pt idx="8">
                  <c:v>21709</c:v>
                </c:pt>
                <c:pt idx="11">
                  <c:v>24090</c:v>
                </c:pt>
                <c:pt idx="14">
                  <c:v>24076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2960</c:v>
                </c:pt>
                <c:pt idx="5">
                  <c:v>2862</c:v>
                </c:pt>
                <c:pt idx="8">
                  <c:v>2755</c:v>
                </c:pt>
                <c:pt idx="11">
                  <c:v>2544</c:v>
                </c:pt>
                <c:pt idx="14">
                  <c:v>2237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8144</c:v>
                </c:pt>
                <c:pt idx="5">
                  <c:v>8434</c:v>
                </c:pt>
                <c:pt idx="8">
                  <c:v>9189</c:v>
                </c:pt>
                <c:pt idx="11">
                  <c:v>9911</c:v>
                </c:pt>
                <c:pt idx="14">
                  <c:v>10021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87</c:v>
                </c:pt>
                <c:pt idx="9">
                  <c:v>87</c:v>
                </c:pt>
                <c:pt idx="12">
                  <c:v>87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3331</c:v>
                </c:pt>
                <c:pt idx="3">
                  <c:v>3133</c:v>
                </c:pt>
                <c:pt idx="6">
                  <c:v>2988</c:v>
                </c:pt>
                <c:pt idx="9">
                  <c:v>3487</c:v>
                </c:pt>
                <c:pt idx="12">
                  <c:v>3390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644</c:v>
                </c:pt>
                <c:pt idx="3">
                  <c:v>896</c:v>
                </c:pt>
                <c:pt idx="6">
                  <c:v>2343</c:v>
                </c:pt>
                <c:pt idx="9">
                  <c:v>2933</c:v>
                </c:pt>
                <c:pt idx="12">
                  <c:v>3030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12688</c:v>
                </c:pt>
                <c:pt idx="3">
                  <c:v>11845</c:v>
                </c:pt>
                <c:pt idx="6">
                  <c:v>11280</c:v>
                </c:pt>
                <c:pt idx="9">
                  <c:v>9341</c:v>
                </c:pt>
                <c:pt idx="12">
                  <c:v>8672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96</c:v>
                </c:pt>
                <c:pt idx="3">
                  <c:v>69</c:v>
                </c:pt>
                <c:pt idx="6">
                  <c:v>46</c:v>
                </c:pt>
                <c:pt idx="9">
                  <c:v>29</c:v>
                </c:pt>
                <c:pt idx="12">
                  <c:v>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13841</c:v>
                </c:pt>
                <c:pt idx="3">
                  <c:v>14534</c:v>
                </c:pt>
                <c:pt idx="6">
                  <c:v>15752</c:v>
                </c:pt>
                <c:pt idx="9">
                  <c:v>18805</c:v>
                </c:pt>
                <c:pt idx="12">
                  <c:v>18896</c:v>
                </c:pt>
              </c:numCache>
            </c:numRef>
          </c:val>
        </c:ser>
        <c:dLbls>
          <c:showLegendKey val="0"/>
          <c:showVal val="0"/>
          <c:showCatName val="0"/>
          <c:showSerName val="0"/>
          <c:showPercent val="0"/>
          <c:showBubbleSize val="0"/>
        </c:dLbls>
        <c:gapWidth val="100"/>
        <c:overlap val="100"/>
        <c:axId val="184778112"/>
        <c:axId val="184784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84778112"/>
        <c:axId val="184784384"/>
      </c:lineChart>
      <c:catAx>
        <c:axId val="184778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4784384"/>
        <c:crosses val="autoZero"/>
        <c:auto val="1"/>
        <c:lblAlgn val="ctr"/>
        <c:lblOffset val="100"/>
        <c:tickLblSkip val="1"/>
        <c:tickMarkSkip val="1"/>
        <c:noMultiLvlLbl val="0"/>
      </c:catAx>
      <c:valAx>
        <c:axId val="184784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778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兵庫県小野市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49,707
49,138
92.94
18,839,354
18,369,473
274,166
10,998,503
18,895,551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景気の緩やかな持ち直しにより市税収入等自主財源に伸びが見られるものの、保健衛生費や高齢者保健福祉費などの基準財政需要額は増加傾向をたどっている。財政力指数は、全国平均</a:t>
          </a:r>
          <a:r>
            <a:rPr kumimoji="1" lang="en-US" altLang="ja-JP" sz="1300">
              <a:latin typeface="ＭＳ Ｐゴシック"/>
            </a:rPr>
            <a:t>0.49</a:t>
          </a:r>
          <a:r>
            <a:rPr kumimoji="1" lang="ja-JP" altLang="en-US" sz="1300">
              <a:latin typeface="ＭＳ Ｐゴシック"/>
            </a:rPr>
            <a:t>及び兵庫県平均</a:t>
          </a:r>
          <a:r>
            <a:rPr kumimoji="1" lang="en-US" altLang="ja-JP" sz="1300">
              <a:latin typeface="ＭＳ Ｐゴシック"/>
            </a:rPr>
            <a:t>0.60</a:t>
          </a:r>
          <a:r>
            <a:rPr kumimoji="1" lang="ja-JP" altLang="en-US" sz="1300">
              <a:latin typeface="ＭＳ Ｐゴシック"/>
            </a:rPr>
            <a:t>を上回り、近年は同水準で推移している。</a:t>
          </a:r>
          <a:endParaRPr kumimoji="1" lang="en-US" altLang="ja-JP" sz="1300">
            <a:latin typeface="ＭＳ Ｐゴシック"/>
          </a:endParaRPr>
        </a:p>
        <a:p>
          <a:r>
            <a:rPr kumimoji="1" lang="ja-JP" altLang="en-US" sz="1300">
              <a:latin typeface="ＭＳ Ｐゴシック"/>
            </a:rPr>
            <a:t>今後も少子高齢化の中にあっても活力を生む施策と持続可能な財政基盤の確立のための施策を同時展開し、財政力の強化に努める。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137583</xdr:rowOff>
    </xdr:from>
    <xdr:to>
      <xdr:col>7</xdr:col>
      <xdr:colOff>152400</xdr:colOff>
      <xdr:row>39</xdr:row>
      <xdr:rowOff>137583</xdr:rowOff>
    </xdr:to>
    <xdr:cxnSp macro="">
      <xdr:nvCxnSpPr>
        <xdr:cNvPr id="67" name="直線コネクタ 66"/>
        <xdr:cNvCxnSpPr/>
      </xdr:nvCxnSpPr>
      <xdr:spPr>
        <a:xfrm>
          <a:off x="4114800" y="68241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7002</xdr:rowOff>
    </xdr:from>
    <xdr:ext cx="762000" cy="259045"/>
    <xdr:sp macro="" textlink="">
      <xdr:nvSpPr>
        <xdr:cNvPr id="68" name="財政力平均値テキスト"/>
        <xdr:cNvSpPr txBox="1"/>
      </xdr:nvSpPr>
      <xdr:spPr>
        <a:xfrm>
          <a:off x="5041900" y="7207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137583</xdr:rowOff>
    </xdr:from>
    <xdr:to>
      <xdr:col>6</xdr:col>
      <xdr:colOff>0</xdr:colOff>
      <xdr:row>39</xdr:row>
      <xdr:rowOff>157692</xdr:rowOff>
    </xdr:to>
    <xdr:cxnSp macro="">
      <xdr:nvCxnSpPr>
        <xdr:cNvPr id="70" name="直線コネクタ 69"/>
        <xdr:cNvCxnSpPr/>
      </xdr:nvCxnSpPr>
      <xdr:spPr>
        <a:xfrm flipV="1">
          <a:off x="3225800" y="68241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2" name="テキスト ボックス 71"/>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137583</xdr:rowOff>
    </xdr:from>
    <xdr:to>
      <xdr:col>4</xdr:col>
      <xdr:colOff>482600</xdr:colOff>
      <xdr:row>39</xdr:row>
      <xdr:rowOff>157692</xdr:rowOff>
    </xdr:to>
    <xdr:cxnSp macro="">
      <xdr:nvCxnSpPr>
        <xdr:cNvPr id="73" name="直線コネクタ 72"/>
        <xdr:cNvCxnSpPr/>
      </xdr:nvCxnSpPr>
      <xdr:spPr>
        <a:xfrm>
          <a:off x="2336800" y="68241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39</xdr:row>
      <xdr:rowOff>137583</xdr:rowOff>
    </xdr:to>
    <xdr:cxnSp macro="">
      <xdr:nvCxnSpPr>
        <xdr:cNvPr id="76" name="直線コネクタ 75"/>
        <xdr:cNvCxnSpPr/>
      </xdr:nvCxnSpPr>
      <xdr:spPr>
        <a:xfrm>
          <a:off x="1447800" y="67839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78" name="テキスト ボックス 77"/>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79" name="フローチャート : 判断 78"/>
        <xdr:cNvSpPr/>
      </xdr:nvSpPr>
      <xdr:spPr>
        <a:xfrm>
          <a:off x="1397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153052</xdr:rowOff>
    </xdr:from>
    <xdr:ext cx="762000" cy="259045"/>
    <xdr:sp macro="" textlink="">
      <xdr:nvSpPr>
        <xdr:cNvPr id="80" name="テキスト ボックス 79"/>
        <xdr:cNvSpPr txBox="1"/>
      </xdr:nvSpPr>
      <xdr:spPr>
        <a:xfrm>
          <a:off x="1066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86783</xdr:rowOff>
    </xdr:from>
    <xdr:to>
      <xdr:col>7</xdr:col>
      <xdr:colOff>203200</xdr:colOff>
      <xdr:row>40</xdr:row>
      <xdr:rowOff>16933</xdr:rowOff>
    </xdr:to>
    <xdr:sp macro="" textlink="">
      <xdr:nvSpPr>
        <xdr:cNvPr id="86" name="円/楕円 85"/>
        <xdr:cNvSpPr/>
      </xdr:nvSpPr>
      <xdr:spPr>
        <a:xfrm>
          <a:off x="4902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103310</xdr:rowOff>
    </xdr:from>
    <xdr:ext cx="762000" cy="259045"/>
    <xdr:sp macro="" textlink="">
      <xdr:nvSpPr>
        <xdr:cNvPr id="87" name="財政力該当値テキスト"/>
        <xdr:cNvSpPr txBox="1"/>
      </xdr:nvSpPr>
      <xdr:spPr>
        <a:xfrm>
          <a:off x="50419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86783</xdr:rowOff>
    </xdr:from>
    <xdr:to>
      <xdr:col>6</xdr:col>
      <xdr:colOff>50800</xdr:colOff>
      <xdr:row>40</xdr:row>
      <xdr:rowOff>16933</xdr:rowOff>
    </xdr:to>
    <xdr:sp macro="" textlink="">
      <xdr:nvSpPr>
        <xdr:cNvPr id="88" name="円/楕円 87"/>
        <xdr:cNvSpPr/>
      </xdr:nvSpPr>
      <xdr:spPr>
        <a:xfrm>
          <a:off x="4064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27110</xdr:rowOff>
    </xdr:from>
    <xdr:ext cx="736600" cy="259045"/>
    <xdr:sp macro="" textlink="">
      <xdr:nvSpPr>
        <xdr:cNvPr id="89" name="テキスト ボックス 88"/>
        <xdr:cNvSpPr txBox="1"/>
      </xdr:nvSpPr>
      <xdr:spPr>
        <a:xfrm>
          <a:off x="3733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106892</xdr:rowOff>
    </xdr:from>
    <xdr:to>
      <xdr:col>4</xdr:col>
      <xdr:colOff>533400</xdr:colOff>
      <xdr:row>40</xdr:row>
      <xdr:rowOff>37042</xdr:rowOff>
    </xdr:to>
    <xdr:sp macro="" textlink="">
      <xdr:nvSpPr>
        <xdr:cNvPr id="90" name="円/楕円 89"/>
        <xdr:cNvSpPr/>
      </xdr:nvSpPr>
      <xdr:spPr>
        <a:xfrm>
          <a:off x="3175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47219</xdr:rowOff>
    </xdr:from>
    <xdr:ext cx="762000" cy="259045"/>
    <xdr:sp macro="" textlink="">
      <xdr:nvSpPr>
        <xdr:cNvPr id="91" name="テキスト ボックス 90"/>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86783</xdr:rowOff>
    </xdr:from>
    <xdr:to>
      <xdr:col>3</xdr:col>
      <xdr:colOff>330200</xdr:colOff>
      <xdr:row>40</xdr:row>
      <xdr:rowOff>16933</xdr:rowOff>
    </xdr:to>
    <xdr:sp macro="" textlink="">
      <xdr:nvSpPr>
        <xdr:cNvPr id="92" name="円/楕円 91"/>
        <xdr:cNvSpPr/>
      </xdr:nvSpPr>
      <xdr:spPr>
        <a:xfrm>
          <a:off x="2286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93" name="テキスト ボックス 92"/>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4" name="円/楕円 93"/>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5" name="テキスト ボックス 94"/>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歳入では、市税及び地方消費税交付金が増加するとともに、歳出では、一部事務組合への負担金の減少により、経常収支比率は２年連続で改善した。全国平均</a:t>
          </a:r>
          <a:r>
            <a:rPr kumimoji="1" lang="en-US" altLang="ja-JP" sz="1300">
              <a:latin typeface="ＭＳ Ｐゴシック"/>
            </a:rPr>
            <a:t>91.3</a:t>
          </a:r>
          <a:r>
            <a:rPr kumimoji="1" lang="ja-JP" altLang="en-US" sz="1300">
              <a:latin typeface="ＭＳ Ｐゴシック"/>
            </a:rPr>
            <a:t>％及び兵庫県平均</a:t>
          </a:r>
          <a:r>
            <a:rPr kumimoji="1" lang="en-US" altLang="ja-JP" sz="1300">
              <a:latin typeface="ＭＳ Ｐゴシック"/>
            </a:rPr>
            <a:t>92.4</a:t>
          </a:r>
          <a:r>
            <a:rPr kumimoji="1" lang="ja-JP" altLang="en-US" sz="1300">
              <a:latin typeface="ＭＳ Ｐゴシック"/>
            </a:rPr>
            <a:t>％を下回るものの、引き続き扶助費等の適正化による義務的経費の抑制と維持管理コストの圧縮に努める。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95250</xdr:rowOff>
    </xdr:from>
    <xdr:to>
      <xdr:col>7</xdr:col>
      <xdr:colOff>152400</xdr:colOff>
      <xdr:row>61</xdr:row>
      <xdr:rowOff>137478</xdr:rowOff>
    </xdr:to>
    <xdr:cxnSp macro="">
      <xdr:nvCxnSpPr>
        <xdr:cNvPr id="126" name="直線コネクタ 125"/>
        <xdr:cNvCxnSpPr/>
      </xdr:nvCxnSpPr>
      <xdr:spPr>
        <a:xfrm flipV="1">
          <a:off x="4114800" y="10553700"/>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137478</xdr:rowOff>
    </xdr:from>
    <xdr:to>
      <xdr:col>6</xdr:col>
      <xdr:colOff>0</xdr:colOff>
      <xdr:row>62</xdr:row>
      <xdr:rowOff>116840</xdr:rowOff>
    </xdr:to>
    <xdr:cxnSp macro="">
      <xdr:nvCxnSpPr>
        <xdr:cNvPr id="129" name="直線コネクタ 128"/>
        <xdr:cNvCxnSpPr/>
      </xdr:nvCxnSpPr>
      <xdr:spPr>
        <a:xfrm flipV="1">
          <a:off x="3225800" y="10595928"/>
          <a:ext cx="889000" cy="15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119380</xdr:rowOff>
    </xdr:from>
    <xdr:to>
      <xdr:col>4</xdr:col>
      <xdr:colOff>482600</xdr:colOff>
      <xdr:row>62</xdr:row>
      <xdr:rowOff>116840</xdr:rowOff>
    </xdr:to>
    <xdr:cxnSp macro="">
      <xdr:nvCxnSpPr>
        <xdr:cNvPr id="132" name="直線コネクタ 131"/>
        <xdr:cNvCxnSpPr/>
      </xdr:nvCxnSpPr>
      <xdr:spPr>
        <a:xfrm>
          <a:off x="2336800" y="1057783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4" name="テキスト ボックス 133"/>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83185</xdr:rowOff>
    </xdr:from>
    <xdr:to>
      <xdr:col>3</xdr:col>
      <xdr:colOff>279400</xdr:colOff>
      <xdr:row>61</xdr:row>
      <xdr:rowOff>119380</xdr:rowOff>
    </xdr:to>
    <xdr:cxnSp macro="">
      <xdr:nvCxnSpPr>
        <xdr:cNvPr id="135" name="直線コネクタ 134"/>
        <xdr:cNvCxnSpPr/>
      </xdr:nvCxnSpPr>
      <xdr:spPr>
        <a:xfrm>
          <a:off x="1447800" y="1054163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43832</xdr:rowOff>
    </xdr:from>
    <xdr:ext cx="762000" cy="259045"/>
    <xdr:sp macro="" textlink="">
      <xdr:nvSpPr>
        <xdr:cNvPr id="137" name="テキスト ボックス 136"/>
        <xdr:cNvSpPr txBox="1"/>
      </xdr:nvSpPr>
      <xdr:spPr>
        <a:xfrm>
          <a:off x="19558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11747</xdr:rowOff>
    </xdr:from>
    <xdr:to>
      <xdr:col>2</xdr:col>
      <xdr:colOff>127000</xdr:colOff>
      <xdr:row>62</xdr:row>
      <xdr:rowOff>113347</xdr:rowOff>
    </xdr:to>
    <xdr:sp macro="" textlink="">
      <xdr:nvSpPr>
        <xdr:cNvPr id="138" name="フローチャート : 判断 137"/>
        <xdr:cNvSpPr/>
      </xdr:nvSpPr>
      <xdr:spPr>
        <a:xfrm>
          <a:off x="1397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98124</xdr:rowOff>
    </xdr:from>
    <xdr:ext cx="762000" cy="259045"/>
    <xdr:sp macro="" textlink="">
      <xdr:nvSpPr>
        <xdr:cNvPr id="139" name="テキスト ボックス 138"/>
        <xdr:cNvSpPr txBox="1"/>
      </xdr:nvSpPr>
      <xdr:spPr>
        <a:xfrm>
          <a:off x="1066800" y="1072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44450</xdr:rowOff>
    </xdr:from>
    <xdr:to>
      <xdr:col>7</xdr:col>
      <xdr:colOff>203200</xdr:colOff>
      <xdr:row>61</xdr:row>
      <xdr:rowOff>146050</xdr:rowOff>
    </xdr:to>
    <xdr:sp macro="" textlink="">
      <xdr:nvSpPr>
        <xdr:cNvPr id="145" name="円/楕円 144"/>
        <xdr:cNvSpPr/>
      </xdr:nvSpPr>
      <xdr:spPr>
        <a:xfrm>
          <a:off x="49022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60977</xdr:rowOff>
    </xdr:from>
    <xdr:ext cx="762000" cy="259045"/>
    <xdr:sp macro="" textlink="">
      <xdr:nvSpPr>
        <xdr:cNvPr id="146" name="財政構造の弾力性該当値テキスト"/>
        <xdr:cNvSpPr txBox="1"/>
      </xdr:nvSpPr>
      <xdr:spPr>
        <a:xfrm>
          <a:off x="5041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86678</xdr:rowOff>
    </xdr:from>
    <xdr:to>
      <xdr:col>6</xdr:col>
      <xdr:colOff>50800</xdr:colOff>
      <xdr:row>62</xdr:row>
      <xdr:rowOff>16828</xdr:rowOff>
    </xdr:to>
    <xdr:sp macro="" textlink="">
      <xdr:nvSpPr>
        <xdr:cNvPr id="147" name="円/楕円 146"/>
        <xdr:cNvSpPr/>
      </xdr:nvSpPr>
      <xdr:spPr>
        <a:xfrm>
          <a:off x="4064000" y="1054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27005</xdr:rowOff>
    </xdr:from>
    <xdr:ext cx="736600" cy="259045"/>
    <xdr:sp macro="" textlink="">
      <xdr:nvSpPr>
        <xdr:cNvPr id="148" name="テキスト ボックス 147"/>
        <xdr:cNvSpPr txBox="1"/>
      </xdr:nvSpPr>
      <xdr:spPr>
        <a:xfrm>
          <a:off x="3733800" y="1031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49" name="円/楕円 148"/>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152417</xdr:rowOff>
    </xdr:from>
    <xdr:ext cx="762000" cy="259045"/>
    <xdr:sp macro="" textlink="">
      <xdr:nvSpPr>
        <xdr:cNvPr id="150" name="テキスト ボックス 149"/>
        <xdr:cNvSpPr txBox="1"/>
      </xdr:nvSpPr>
      <xdr:spPr>
        <a:xfrm>
          <a:off x="2844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68580</xdr:rowOff>
    </xdr:from>
    <xdr:to>
      <xdr:col>3</xdr:col>
      <xdr:colOff>330200</xdr:colOff>
      <xdr:row>61</xdr:row>
      <xdr:rowOff>170180</xdr:rowOff>
    </xdr:to>
    <xdr:sp macro="" textlink="">
      <xdr:nvSpPr>
        <xdr:cNvPr id="151" name="円/楕円 150"/>
        <xdr:cNvSpPr/>
      </xdr:nvSpPr>
      <xdr:spPr>
        <a:xfrm>
          <a:off x="2286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8907</xdr:rowOff>
    </xdr:from>
    <xdr:ext cx="762000" cy="259045"/>
    <xdr:sp macro="" textlink="">
      <xdr:nvSpPr>
        <xdr:cNvPr id="152" name="テキスト ボックス 151"/>
        <xdr:cNvSpPr txBox="1"/>
      </xdr:nvSpPr>
      <xdr:spPr>
        <a:xfrm>
          <a:off x="1955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32385</xdr:rowOff>
    </xdr:from>
    <xdr:to>
      <xdr:col>2</xdr:col>
      <xdr:colOff>127000</xdr:colOff>
      <xdr:row>61</xdr:row>
      <xdr:rowOff>133985</xdr:rowOff>
    </xdr:to>
    <xdr:sp macro="" textlink="">
      <xdr:nvSpPr>
        <xdr:cNvPr id="153" name="円/楕円 152"/>
        <xdr:cNvSpPr/>
      </xdr:nvSpPr>
      <xdr:spPr>
        <a:xfrm>
          <a:off x="1397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144162</xdr:rowOff>
    </xdr:from>
    <xdr:ext cx="762000" cy="259045"/>
    <xdr:sp macro="" textlink="">
      <xdr:nvSpPr>
        <xdr:cNvPr id="154" name="テキスト ボックス 153"/>
        <xdr:cNvSpPr txBox="1"/>
      </xdr:nvSpPr>
      <xdr:spPr>
        <a:xfrm>
          <a:off x="1066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[106,965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の一律カット等は行わず、少数精鋭による業務遂行により人件費総額の抑制を行ってきた。また、多様な人材の活用による賃金等の物件費も横ばいで推移してきたものの、平成２６年度は給与改定により給与費が上昇するとともにシステム更新や移設等の経費が上昇した。引き続き全国平均</a:t>
          </a:r>
          <a:r>
            <a:rPr kumimoji="1" lang="en-US" altLang="ja-JP" sz="1300">
              <a:latin typeface="ＭＳ Ｐゴシック"/>
            </a:rPr>
            <a:t>119,984</a:t>
          </a:r>
          <a:r>
            <a:rPr kumimoji="1" lang="ja-JP" altLang="en-US" sz="1300">
              <a:latin typeface="ＭＳ Ｐゴシック"/>
            </a:rPr>
            <a:t>円及び兵庫県平均</a:t>
          </a:r>
          <a:r>
            <a:rPr kumimoji="1" lang="en-US" altLang="ja-JP" sz="1300">
              <a:latin typeface="ＭＳ Ｐゴシック"/>
            </a:rPr>
            <a:t>112,896</a:t>
          </a:r>
          <a:r>
            <a:rPr kumimoji="1" lang="ja-JP" altLang="en-US" sz="1300">
              <a:latin typeface="ＭＳ Ｐゴシック"/>
            </a:rPr>
            <a:t>円を下回るものの義務的経費の抑制に努める。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83972</xdr:rowOff>
    </xdr:from>
    <xdr:to>
      <xdr:col>7</xdr:col>
      <xdr:colOff>152400</xdr:colOff>
      <xdr:row>80</xdr:row>
      <xdr:rowOff>112677</xdr:rowOff>
    </xdr:to>
    <xdr:cxnSp macro="">
      <xdr:nvCxnSpPr>
        <xdr:cNvPr id="189" name="直線コネクタ 188"/>
        <xdr:cNvCxnSpPr/>
      </xdr:nvCxnSpPr>
      <xdr:spPr>
        <a:xfrm>
          <a:off x="4114800" y="13799972"/>
          <a:ext cx="838200" cy="28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42161</xdr:rowOff>
    </xdr:from>
    <xdr:ext cx="762000" cy="259045"/>
    <xdr:sp macro="" textlink="">
      <xdr:nvSpPr>
        <xdr:cNvPr id="190" name="人件費・物件費等の状況平均値テキスト"/>
        <xdr:cNvSpPr txBox="1"/>
      </xdr:nvSpPr>
      <xdr:spPr>
        <a:xfrm>
          <a:off x="5041900" y="13929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77045</xdr:rowOff>
    </xdr:from>
    <xdr:to>
      <xdr:col>6</xdr:col>
      <xdr:colOff>0</xdr:colOff>
      <xdr:row>80</xdr:row>
      <xdr:rowOff>83972</xdr:rowOff>
    </xdr:to>
    <xdr:cxnSp macro="">
      <xdr:nvCxnSpPr>
        <xdr:cNvPr id="192" name="直線コネクタ 191"/>
        <xdr:cNvCxnSpPr/>
      </xdr:nvCxnSpPr>
      <xdr:spPr>
        <a:xfrm>
          <a:off x="3225800" y="13793045"/>
          <a:ext cx="889000" cy="6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142626</xdr:rowOff>
    </xdr:from>
    <xdr:ext cx="736600" cy="259045"/>
    <xdr:sp macro="" textlink="">
      <xdr:nvSpPr>
        <xdr:cNvPr id="194" name="テキスト ボックス 193"/>
        <xdr:cNvSpPr txBox="1"/>
      </xdr:nvSpPr>
      <xdr:spPr>
        <a:xfrm>
          <a:off x="3733800" y="1403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77045</xdr:rowOff>
    </xdr:from>
    <xdr:to>
      <xdr:col>4</xdr:col>
      <xdr:colOff>482600</xdr:colOff>
      <xdr:row>80</xdr:row>
      <xdr:rowOff>95960</xdr:rowOff>
    </xdr:to>
    <xdr:cxnSp macro="">
      <xdr:nvCxnSpPr>
        <xdr:cNvPr id="195" name="直線コネクタ 194"/>
        <xdr:cNvCxnSpPr/>
      </xdr:nvCxnSpPr>
      <xdr:spPr>
        <a:xfrm flipV="1">
          <a:off x="2336800" y="13793045"/>
          <a:ext cx="889000" cy="18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121766</xdr:rowOff>
    </xdr:from>
    <xdr:ext cx="762000" cy="259045"/>
    <xdr:sp macro="" textlink="">
      <xdr:nvSpPr>
        <xdr:cNvPr id="197" name="テキスト ボックス 196"/>
        <xdr:cNvSpPr txBox="1"/>
      </xdr:nvSpPr>
      <xdr:spPr>
        <a:xfrm>
          <a:off x="2844800" y="1400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91909</xdr:rowOff>
    </xdr:from>
    <xdr:to>
      <xdr:col>3</xdr:col>
      <xdr:colOff>279400</xdr:colOff>
      <xdr:row>80</xdr:row>
      <xdr:rowOff>95960</xdr:rowOff>
    </xdr:to>
    <xdr:cxnSp macro="">
      <xdr:nvCxnSpPr>
        <xdr:cNvPr id="198" name="直線コネクタ 197"/>
        <xdr:cNvCxnSpPr/>
      </xdr:nvCxnSpPr>
      <xdr:spPr>
        <a:xfrm>
          <a:off x="1447800" y="13807909"/>
          <a:ext cx="889000" cy="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133907</xdr:rowOff>
    </xdr:from>
    <xdr:ext cx="762000" cy="259045"/>
    <xdr:sp macro="" textlink="">
      <xdr:nvSpPr>
        <xdr:cNvPr id="200" name="テキスト ボックス 199"/>
        <xdr:cNvSpPr txBox="1"/>
      </xdr:nvSpPr>
      <xdr:spPr>
        <a:xfrm>
          <a:off x="1955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113978</xdr:rowOff>
    </xdr:from>
    <xdr:to>
      <xdr:col>2</xdr:col>
      <xdr:colOff>127000</xdr:colOff>
      <xdr:row>81</xdr:row>
      <xdr:rowOff>44128</xdr:rowOff>
    </xdr:to>
    <xdr:sp macro="" textlink="">
      <xdr:nvSpPr>
        <xdr:cNvPr id="201" name="フローチャート : 判断 200"/>
        <xdr:cNvSpPr/>
      </xdr:nvSpPr>
      <xdr:spPr>
        <a:xfrm>
          <a:off x="1397000" y="1382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28905</xdr:rowOff>
    </xdr:from>
    <xdr:ext cx="762000" cy="259045"/>
    <xdr:sp macro="" textlink="">
      <xdr:nvSpPr>
        <xdr:cNvPr id="202" name="テキスト ボックス 201"/>
        <xdr:cNvSpPr txBox="1"/>
      </xdr:nvSpPr>
      <xdr:spPr>
        <a:xfrm>
          <a:off x="1066800" y="1391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61877</xdr:rowOff>
    </xdr:from>
    <xdr:to>
      <xdr:col>7</xdr:col>
      <xdr:colOff>203200</xdr:colOff>
      <xdr:row>80</xdr:row>
      <xdr:rowOff>163477</xdr:rowOff>
    </xdr:to>
    <xdr:sp macro="" textlink="">
      <xdr:nvSpPr>
        <xdr:cNvPr id="208" name="円/楕円 207"/>
        <xdr:cNvSpPr/>
      </xdr:nvSpPr>
      <xdr:spPr>
        <a:xfrm>
          <a:off x="4902200" y="1377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154604</xdr:rowOff>
    </xdr:from>
    <xdr:ext cx="762000" cy="259045"/>
    <xdr:sp macro="" textlink="">
      <xdr:nvSpPr>
        <xdr:cNvPr id="209" name="人件費・物件費等の状況該当値テキスト"/>
        <xdr:cNvSpPr txBox="1"/>
      </xdr:nvSpPr>
      <xdr:spPr>
        <a:xfrm>
          <a:off x="5041900" y="1369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106,965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33172</xdr:rowOff>
    </xdr:from>
    <xdr:to>
      <xdr:col>6</xdr:col>
      <xdr:colOff>50800</xdr:colOff>
      <xdr:row>80</xdr:row>
      <xdr:rowOff>134772</xdr:rowOff>
    </xdr:to>
    <xdr:sp macro="" textlink="">
      <xdr:nvSpPr>
        <xdr:cNvPr id="210" name="円/楕円 209"/>
        <xdr:cNvSpPr/>
      </xdr:nvSpPr>
      <xdr:spPr>
        <a:xfrm>
          <a:off x="4064000" y="1374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144949</xdr:rowOff>
    </xdr:from>
    <xdr:ext cx="736600" cy="259045"/>
    <xdr:sp macro="" textlink="">
      <xdr:nvSpPr>
        <xdr:cNvPr id="211" name="テキスト ボックス 210"/>
        <xdr:cNvSpPr txBox="1"/>
      </xdr:nvSpPr>
      <xdr:spPr>
        <a:xfrm>
          <a:off x="3733800" y="13518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99,827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26245</xdr:rowOff>
    </xdr:from>
    <xdr:to>
      <xdr:col>4</xdr:col>
      <xdr:colOff>533400</xdr:colOff>
      <xdr:row>80</xdr:row>
      <xdr:rowOff>127845</xdr:rowOff>
    </xdr:to>
    <xdr:sp macro="" textlink="">
      <xdr:nvSpPr>
        <xdr:cNvPr id="212" name="円/楕円 211"/>
        <xdr:cNvSpPr/>
      </xdr:nvSpPr>
      <xdr:spPr>
        <a:xfrm>
          <a:off x="3175000" y="1374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138022</xdr:rowOff>
    </xdr:from>
    <xdr:ext cx="762000" cy="259045"/>
    <xdr:sp macro="" textlink="">
      <xdr:nvSpPr>
        <xdr:cNvPr id="213" name="テキスト ボックス 212"/>
        <xdr:cNvSpPr txBox="1"/>
      </xdr:nvSpPr>
      <xdr:spPr>
        <a:xfrm>
          <a:off x="2844800" y="1351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98,105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45160</xdr:rowOff>
    </xdr:from>
    <xdr:to>
      <xdr:col>3</xdr:col>
      <xdr:colOff>330200</xdr:colOff>
      <xdr:row>80</xdr:row>
      <xdr:rowOff>146760</xdr:rowOff>
    </xdr:to>
    <xdr:sp macro="" textlink="">
      <xdr:nvSpPr>
        <xdr:cNvPr id="214" name="円/楕円 213"/>
        <xdr:cNvSpPr/>
      </xdr:nvSpPr>
      <xdr:spPr>
        <a:xfrm>
          <a:off x="2286000" y="1376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156937</xdr:rowOff>
    </xdr:from>
    <xdr:ext cx="762000" cy="259045"/>
    <xdr:sp macro="" textlink="">
      <xdr:nvSpPr>
        <xdr:cNvPr id="215" name="テキスト ボックス 214"/>
        <xdr:cNvSpPr txBox="1"/>
      </xdr:nvSpPr>
      <xdr:spPr>
        <a:xfrm>
          <a:off x="1955800" y="1353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102,808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41109</xdr:rowOff>
    </xdr:from>
    <xdr:to>
      <xdr:col>2</xdr:col>
      <xdr:colOff>127000</xdr:colOff>
      <xdr:row>80</xdr:row>
      <xdr:rowOff>142709</xdr:rowOff>
    </xdr:to>
    <xdr:sp macro="" textlink="">
      <xdr:nvSpPr>
        <xdr:cNvPr id="216" name="円/楕円 215"/>
        <xdr:cNvSpPr/>
      </xdr:nvSpPr>
      <xdr:spPr>
        <a:xfrm>
          <a:off x="1397000" y="1375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152886</xdr:rowOff>
    </xdr:from>
    <xdr:ext cx="762000" cy="259045"/>
    <xdr:sp macro="" textlink="">
      <xdr:nvSpPr>
        <xdr:cNvPr id="217" name="テキスト ボックス 216"/>
        <xdr:cNvSpPr txBox="1"/>
      </xdr:nvSpPr>
      <xdr:spPr>
        <a:xfrm>
          <a:off x="1066800" y="1352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101,801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給与の一律カット等は行わず、少数精鋭による業務を遂行するとともに。時間外勤務をはじめとする職員手当の徹底管理により総人件費の抑制を最優先としている。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年度には定期昇給月を国同様に改めることにより平成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月のラスパイレス指数は改善がみられた。</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86</xdr:row>
      <xdr:rowOff>69427</xdr:rowOff>
    </xdr:to>
    <xdr:cxnSp macro="">
      <xdr:nvCxnSpPr>
        <xdr:cNvPr id="246" name="直線コネクタ 245"/>
        <xdr:cNvCxnSpPr/>
      </xdr:nvCxnSpPr>
      <xdr:spPr>
        <a:xfrm flipV="1">
          <a:off x="17018000" y="1392131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41504</xdr:rowOff>
    </xdr:from>
    <xdr:ext cx="762000" cy="259045"/>
    <xdr:sp macro="" textlink="">
      <xdr:nvSpPr>
        <xdr:cNvPr id="247" name="給与水準   （国との比較）最小値テキスト"/>
        <xdr:cNvSpPr txBox="1"/>
      </xdr:nvSpPr>
      <xdr:spPr>
        <a:xfrm>
          <a:off x="17106900" y="1478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86</xdr:row>
      <xdr:rowOff>69427</xdr:rowOff>
    </xdr:from>
    <xdr:to>
      <xdr:col>24</xdr:col>
      <xdr:colOff>647700</xdr:colOff>
      <xdr:row>86</xdr:row>
      <xdr:rowOff>69427</xdr:rowOff>
    </xdr:to>
    <xdr:cxnSp macro="">
      <xdr:nvCxnSpPr>
        <xdr:cNvPr id="248" name="直線コネクタ 247"/>
        <xdr:cNvCxnSpPr/>
      </xdr:nvCxnSpPr>
      <xdr:spPr>
        <a:xfrm>
          <a:off x="16929100" y="14814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49"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0" name="直線コネクタ 249"/>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136313</xdr:rowOff>
    </xdr:to>
    <xdr:cxnSp macro="">
      <xdr:nvCxnSpPr>
        <xdr:cNvPr id="251" name="直線コネクタ 250"/>
        <xdr:cNvCxnSpPr/>
      </xdr:nvCxnSpPr>
      <xdr:spPr>
        <a:xfrm flipV="1">
          <a:off x="16179800" y="14645216"/>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2"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3" name="フローチャート : 判断 252"/>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136313</xdr:rowOff>
    </xdr:from>
    <xdr:to>
      <xdr:col>23</xdr:col>
      <xdr:colOff>406400</xdr:colOff>
      <xdr:row>89</xdr:row>
      <xdr:rowOff>85937</xdr:rowOff>
    </xdr:to>
    <xdr:cxnSp macro="">
      <xdr:nvCxnSpPr>
        <xdr:cNvPr id="254" name="直線コネクタ 253"/>
        <xdr:cNvCxnSpPr/>
      </xdr:nvCxnSpPr>
      <xdr:spPr>
        <a:xfrm flipV="1">
          <a:off x="15290800" y="14709563"/>
          <a:ext cx="889000" cy="635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55" name="フローチャート : 判断 254"/>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14834</xdr:rowOff>
    </xdr:from>
    <xdr:ext cx="736600" cy="259045"/>
    <xdr:sp macro="" textlink="">
      <xdr:nvSpPr>
        <xdr:cNvPr id="256" name="テキスト ボックス 255"/>
        <xdr:cNvSpPr txBox="1"/>
      </xdr:nvSpPr>
      <xdr:spPr>
        <a:xfrm>
          <a:off x="15798800" y="14073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69850</xdr:rowOff>
    </xdr:from>
    <xdr:to>
      <xdr:col>22</xdr:col>
      <xdr:colOff>203200</xdr:colOff>
      <xdr:row>89</xdr:row>
      <xdr:rowOff>85937</xdr:rowOff>
    </xdr:to>
    <xdr:cxnSp macro="">
      <xdr:nvCxnSpPr>
        <xdr:cNvPr id="257" name="直線コネクタ 256"/>
        <xdr:cNvCxnSpPr/>
      </xdr:nvCxnSpPr>
      <xdr:spPr>
        <a:xfrm>
          <a:off x="14401800" y="1532890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58" name="フローチャート : 判断 257"/>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59" name="テキスト ボックス 25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71966</xdr:rowOff>
    </xdr:from>
    <xdr:to>
      <xdr:col>21</xdr:col>
      <xdr:colOff>0</xdr:colOff>
      <xdr:row>89</xdr:row>
      <xdr:rowOff>69850</xdr:rowOff>
    </xdr:to>
    <xdr:cxnSp macro="">
      <xdr:nvCxnSpPr>
        <xdr:cNvPr id="260" name="直線コネクタ 259"/>
        <xdr:cNvCxnSpPr/>
      </xdr:nvCxnSpPr>
      <xdr:spPr>
        <a:xfrm>
          <a:off x="13512800" y="1464521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1" name="フローチャート : 判断 260"/>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2" name="テキスト ボックス 261"/>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58420</xdr:rowOff>
    </xdr:from>
    <xdr:to>
      <xdr:col>19</xdr:col>
      <xdr:colOff>533400</xdr:colOff>
      <xdr:row>83</xdr:row>
      <xdr:rowOff>160020</xdr:rowOff>
    </xdr:to>
    <xdr:sp macro="" textlink="">
      <xdr:nvSpPr>
        <xdr:cNvPr id="263" name="フローチャート : 判断 262"/>
        <xdr:cNvSpPr/>
      </xdr:nvSpPr>
      <xdr:spPr>
        <a:xfrm>
          <a:off x="13462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170197</xdr:rowOff>
    </xdr:from>
    <xdr:ext cx="762000" cy="259045"/>
    <xdr:sp macro="" textlink="">
      <xdr:nvSpPr>
        <xdr:cNvPr id="264" name="テキスト ボックス 263"/>
        <xdr:cNvSpPr txBox="1"/>
      </xdr:nvSpPr>
      <xdr:spPr>
        <a:xfrm>
          <a:off x="13131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0" name="円/楕円 269"/>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1"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85513</xdr:rowOff>
    </xdr:from>
    <xdr:to>
      <xdr:col>23</xdr:col>
      <xdr:colOff>457200</xdr:colOff>
      <xdr:row>86</xdr:row>
      <xdr:rowOff>15663</xdr:rowOff>
    </xdr:to>
    <xdr:sp macro="" textlink="">
      <xdr:nvSpPr>
        <xdr:cNvPr id="272" name="円/楕円 271"/>
        <xdr:cNvSpPr/>
      </xdr:nvSpPr>
      <xdr:spPr>
        <a:xfrm>
          <a:off x="16129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73" name="テキスト ボックス 272"/>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4" name="円/楕円 273"/>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121514</xdr:rowOff>
    </xdr:from>
    <xdr:ext cx="762000" cy="259045"/>
    <xdr:sp macro="" textlink="">
      <xdr:nvSpPr>
        <xdr:cNvPr id="275" name="テキスト ボックス 274"/>
        <xdr:cNvSpPr txBox="1"/>
      </xdr:nvSpPr>
      <xdr:spPr>
        <a:xfrm>
          <a:off x="14909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76" name="円/楕円 275"/>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105427</xdr:rowOff>
    </xdr:from>
    <xdr:ext cx="762000" cy="259045"/>
    <xdr:sp macro="" textlink="">
      <xdr:nvSpPr>
        <xdr:cNvPr id="277" name="テキスト ボックス 276"/>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78" name="円/楕円 277"/>
        <xdr:cNvSpPr/>
      </xdr:nvSpPr>
      <xdr:spPr>
        <a:xfrm>
          <a:off x="13462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79" name="テキスト ボックス 278"/>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11</a:t>
          </a:r>
          <a:r>
            <a:rPr kumimoji="1" lang="ja-JP" altLang="en-US" sz="1300">
              <a:latin typeface="ＭＳ Ｐゴシック"/>
            </a:rPr>
            <a:t>年以降、人口当たりの職員数を人事マネジメントの一指標として職員採用や人員配置の適正化を図ってきた。人口減少下にあっても増え続ける行政需要に対して多種多様な人材の活用を進めている。引き続き兵庫県内最小規模の職員数で業務を遂行し、全国平均</a:t>
          </a:r>
          <a:r>
            <a:rPr kumimoji="1" lang="en-US" altLang="ja-JP" sz="1300">
              <a:latin typeface="ＭＳ Ｐゴシック"/>
            </a:rPr>
            <a:t>6.96</a:t>
          </a:r>
          <a:r>
            <a:rPr kumimoji="1" lang="ja-JP" altLang="en-US" sz="1300">
              <a:latin typeface="ＭＳ Ｐゴシック"/>
            </a:rPr>
            <a:t>人及び兵庫県平均</a:t>
          </a:r>
          <a:r>
            <a:rPr kumimoji="1" lang="en-US" altLang="ja-JP" sz="1300">
              <a:latin typeface="ＭＳ Ｐゴシック"/>
            </a:rPr>
            <a:t>6.73</a:t>
          </a:r>
          <a:r>
            <a:rPr kumimoji="1" lang="ja-JP" altLang="en-US" sz="1300">
              <a:latin typeface="ＭＳ Ｐゴシック"/>
            </a:rPr>
            <a:t>人を下回る状況を堅持する。</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6" name="直線コネクタ 295"/>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7" name="テキスト ボックス 296"/>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298" name="直線コネクタ 297"/>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299" name="テキスト ボックス 298"/>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0" name="直線コネクタ 299"/>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1" name="テキスト ボックス 300"/>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4" name="直線コネクタ 303"/>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5" name="テキスト ボックス 304"/>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08" name="直線コネクタ 307"/>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09" name="テキスト ボックス 308"/>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3" name="直線コネクタ 312"/>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4"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5" name="直線コネクタ 314"/>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6"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7" name="直線コネクタ 316"/>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47546</xdr:rowOff>
    </xdr:from>
    <xdr:to>
      <xdr:col>24</xdr:col>
      <xdr:colOff>558800</xdr:colOff>
      <xdr:row>59</xdr:row>
      <xdr:rowOff>53578</xdr:rowOff>
    </xdr:to>
    <xdr:cxnSp macro="">
      <xdr:nvCxnSpPr>
        <xdr:cNvPr id="318" name="直線コネクタ 317"/>
        <xdr:cNvCxnSpPr/>
      </xdr:nvCxnSpPr>
      <xdr:spPr>
        <a:xfrm flipV="1">
          <a:off x="16179800" y="10163096"/>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126620</xdr:rowOff>
    </xdr:from>
    <xdr:ext cx="762000" cy="259045"/>
    <xdr:sp macro="" textlink="">
      <xdr:nvSpPr>
        <xdr:cNvPr id="319" name="定員管理の状況平均値テキスト"/>
        <xdr:cNvSpPr txBox="1"/>
      </xdr:nvSpPr>
      <xdr:spPr>
        <a:xfrm>
          <a:off x="17106900" y="10585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0" name="フローチャート : 判断 319"/>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47546</xdr:rowOff>
    </xdr:from>
    <xdr:to>
      <xdr:col>23</xdr:col>
      <xdr:colOff>406400</xdr:colOff>
      <xdr:row>59</xdr:row>
      <xdr:rowOff>53578</xdr:rowOff>
    </xdr:to>
    <xdr:cxnSp macro="">
      <xdr:nvCxnSpPr>
        <xdr:cNvPr id="321" name="直線コネクタ 320"/>
        <xdr:cNvCxnSpPr/>
      </xdr:nvCxnSpPr>
      <xdr:spPr>
        <a:xfrm>
          <a:off x="15290800" y="10163096"/>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2" name="フローチャート : 判断 321"/>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58914</xdr:rowOff>
    </xdr:from>
    <xdr:ext cx="736600" cy="259045"/>
    <xdr:sp macro="" textlink="">
      <xdr:nvSpPr>
        <xdr:cNvPr id="323" name="テキスト ボックス 322"/>
        <xdr:cNvSpPr txBox="1"/>
      </xdr:nvSpPr>
      <xdr:spPr>
        <a:xfrm>
          <a:off x="15798800" y="10688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47546</xdr:rowOff>
    </xdr:from>
    <xdr:to>
      <xdr:col>22</xdr:col>
      <xdr:colOff>203200</xdr:colOff>
      <xdr:row>59</xdr:row>
      <xdr:rowOff>70168</xdr:rowOff>
    </xdr:to>
    <xdr:cxnSp macro="">
      <xdr:nvCxnSpPr>
        <xdr:cNvPr id="324" name="直線コネクタ 323"/>
        <xdr:cNvCxnSpPr/>
      </xdr:nvCxnSpPr>
      <xdr:spPr>
        <a:xfrm flipV="1">
          <a:off x="14401800" y="10163096"/>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5" name="フローチャート : 判断 324"/>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69470</xdr:rowOff>
    </xdr:from>
    <xdr:ext cx="762000" cy="259045"/>
    <xdr:sp macro="" textlink="">
      <xdr:nvSpPr>
        <xdr:cNvPr id="326" name="テキスト ボックス 325"/>
        <xdr:cNvSpPr txBox="1"/>
      </xdr:nvSpPr>
      <xdr:spPr>
        <a:xfrm>
          <a:off x="14909800" y="10699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70168</xdr:rowOff>
    </xdr:from>
    <xdr:to>
      <xdr:col>21</xdr:col>
      <xdr:colOff>0</xdr:colOff>
      <xdr:row>59</xdr:row>
      <xdr:rowOff>92790</xdr:rowOff>
    </xdr:to>
    <xdr:cxnSp macro="">
      <xdr:nvCxnSpPr>
        <xdr:cNvPr id="327" name="直線コネクタ 326"/>
        <xdr:cNvCxnSpPr/>
      </xdr:nvCxnSpPr>
      <xdr:spPr>
        <a:xfrm flipV="1">
          <a:off x="13512800" y="10185718"/>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28" name="フローチャート : 判断 327"/>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90584</xdr:rowOff>
    </xdr:from>
    <xdr:ext cx="762000" cy="259045"/>
    <xdr:sp macro="" textlink="">
      <xdr:nvSpPr>
        <xdr:cNvPr id="329" name="テキスト ボックス 328"/>
        <xdr:cNvSpPr txBox="1"/>
      </xdr:nvSpPr>
      <xdr:spPr>
        <a:xfrm>
          <a:off x="14020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142002</xdr:rowOff>
    </xdr:from>
    <xdr:to>
      <xdr:col>19</xdr:col>
      <xdr:colOff>533400</xdr:colOff>
      <xdr:row>61</xdr:row>
      <xdr:rowOff>72152</xdr:rowOff>
    </xdr:to>
    <xdr:sp macro="" textlink="">
      <xdr:nvSpPr>
        <xdr:cNvPr id="330" name="フローチャート : 判断 329"/>
        <xdr:cNvSpPr/>
      </xdr:nvSpPr>
      <xdr:spPr>
        <a:xfrm>
          <a:off x="13462000" y="10429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56929</xdr:rowOff>
    </xdr:from>
    <xdr:ext cx="762000" cy="259045"/>
    <xdr:sp macro="" textlink="">
      <xdr:nvSpPr>
        <xdr:cNvPr id="331" name="テキスト ボックス 330"/>
        <xdr:cNvSpPr txBox="1"/>
      </xdr:nvSpPr>
      <xdr:spPr>
        <a:xfrm>
          <a:off x="13131800" y="10515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168196</xdr:rowOff>
    </xdr:from>
    <xdr:to>
      <xdr:col>24</xdr:col>
      <xdr:colOff>609600</xdr:colOff>
      <xdr:row>59</xdr:row>
      <xdr:rowOff>98346</xdr:rowOff>
    </xdr:to>
    <xdr:sp macro="" textlink="">
      <xdr:nvSpPr>
        <xdr:cNvPr id="337" name="円/楕円 336"/>
        <xdr:cNvSpPr/>
      </xdr:nvSpPr>
      <xdr:spPr>
        <a:xfrm>
          <a:off x="16967200" y="1011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13273</xdr:rowOff>
    </xdr:from>
    <xdr:ext cx="762000" cy="259045"/>
    <xdr:sp macro="" textlink="">
      <xdr:nvSpPr>
        <xdr:cNvPr id="338" name="定員管理の状況該当値テキスト"/>
        <xdr:cNvSpPr txBox="1"/>
      </xdr:nvSpPr>
      <xdr:spPr>
        <a:xfrm>
          <a:off x="17106900" y="995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2778</xdr:rowOff>
    </xdr:from>
    <xdr:to>
      <xdr:col>23</xdr:col>
      <xdr:colOff>457200</xdr:colOff>
      <xdr:row>59</xdr:row>
      <xdr:rowOff>104378</xdr:rowOff>
    </xdr:to>
    <xdr:sp macro="" textlink="">
      <xdr:nvSpPr>
        <xdr:cNvPr id="339" name="円/楕円 338"/>
        <xdr:cNvSpPr/>
      </xdr:nvSpPr>
      <xdr:spPr>
        <a:xfrm>
          <a:off x="16129000" y="10118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114555</xdr:rowOff>
    </xdr:from>
    <xdr:ext cx="736600" cy="259045"/>
    <xdr:sp macro="" textlink="">
      <xdr:nvSpPr>
        <xdr:cNvPr id="340" name="テキスト ボックス 339"/>
        <xdr:cNvSpPr txBox="1"/>
      </xdr:nvSpPr>
      <xdr:spPr>
        <a:xfrm>
          <a:off x="15798800" y="9887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168196</xdr:rowOff>
    </xdr:from>
    <xdr:to>
      <xdr:col>22</xdr:col>
      <xdr:colOff>254000</xdr:colOff>
      <xdr:row>59</xdr:row>
      <xdr:rowOff>98346</xdr:rowOff>
    </xdr:to>
    <xdr:sp macro="" textlink="">
      <xdr:nvSpPr>
        <xdr:cNvPr id="341" name="円/楕円 340"/>
        <xdr:cNvSpPr/>
      </xdr:nvSpPr>
      <xdr:spPr>
        <a:xfrm>
          <a:off x="15240000" y="1011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108523</xdr:rowOff>
    </xdr:from>
    <xdr:ext cx="762000" cy="259045"/>
    <xdr:sp macro="" textlink="">
      <xdr:nvSpPr>
        <xdr:cNvPr id="342" name="テキスト ボックス 341"/>
        <xdr:cNvSpPr txBox="1"/>
      </xdr:nvSpPr>
      <xdr:spPr>
        <a:xfrm>
          <a:off x="14909800" y="988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19368</xdr:rowOff>
    </xdr:from>
    <xdr:to>
      <xdr:col>21</xdr:col>
      <xdr:colOff>50800</xdr:colOff>
      <xdr:row>59</xdr:row>
      <xdr:rowOff>120968</xdr:rowOff>
    </xdr:to>
    <xdr:sp macro="" textlink="">
      <xdr:nvSpPr>
        <xdr:cNvPr id="343" name="円/楕円 342"/>
        <xdr:cNvSpPr/>
      </xdr:nvSpPr>
      <xdr:spPr>
        <a:xfrm>
          <a:off x="143510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131145</xdr:rowOff>
    </xdr:from>
    <xdr:ext cx="762000" cy="259045"/>
    <xdr:sp macro="" textlink="">
      <xdr:nvSpPr>
        <xdr:cNvPr id="344" name="テキスト ボックス 343"/>
        <xdr:cNvSpPr txBox="1"/>
      </xdr:nvSpPr>
      <xdr:spPr>
        <a:xfrm>
          <a:off x="14020800" y="990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41990</xdr:rowOff>
    </xdr:from>
    <xdr:to>
      <xdr:col>19</xdr:col>
      <xdr:colOff>533400</xdr:colOff>
      <xdr:row>59</xdr:row>
      <xdr:rowOff>143590</xdr:rowOff>
    </xdr:to>
    <xdr:sp macro="" textlink="">
      <xdr:nvSpPr>
        <xdr:cNvPr id="345" name="円/楕円 344"/>
        <xdr:cNvSpPr/>
      </xdr:nvSpPr>
      <xdr:spPr>
        <a:xfrm>
          <a:off x="13462000" y="1015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153767</xdr:rowOff>
    </xdr:from>
    <xdr:ext cx="762000" cy="259045"/>
    <xdr:sp macro="" textlink="">
      <xdr:nvSpPr>
        <xdr:cNvPr id="346" name="テキスト ボックス 345"/>
        <xdr:cNvSpPr txBox="1"/>
      </xdr:nvSpPr>
      <xdr:spPr>
        <a:xfrm>
          <a:off x="13131800" y="992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公立病院の統合（平成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10</a:t>
          </a:r>
          <a:r>
            <a:rPr kumimoji="1" lang="ja-JP" altLang="en-US" sz="1300">
              <a:latin typeface="ＭＳ Ｐゴシック"/>
            </a:rPr>
            <a:t>月）により新たな運営組織となった一部事務組合への負担が増加傾向にあるが、公営企業会計やその他の一部事務組合への負担が減少したことにより、前年度から</a:t>
          </a:r>
          <a:r>
            <a:rPr kumimoji="1" lang="en-US" altLang="ja-JP" sz="1300">
              <a:latin typeface="ＭＳ Ｐゴシック"/>
            </a:rPr>
            <a:t>1.5</a:t>
          </a:r>
          <a:r>
            <a:rPr kumimoji="1" lang="ja-JP" altLang="en-US" sz="1300">
              <a:latin typeface="ＭＳ Ｐゴシック"/>
            </a:rPr>
            <a:t>％改善し、全国平均</a:t>
          </a:r>
          <a:r>
            <a:rPr kumimoji="1" lang="en-US" altLang="ja-JP" sz="1300">
              <a:latin typeface="ＭＳ Ｐゴシック"/>
            </a:rPr>
            <a:t>8.0</a:t>
          </a:r>
          <a:r>
            <a:rPr kumimoji="1" lang="ja-JP" altLang="en-US" sz="1300">
              <a:latin typeface="ＭＳ Ｐゴシック"/>
            </a:rPr>
            <a:t>％及び兵庫県平均</a:t>
          </a:r>
          <a:r>
            <a:rPr kumimoji="1" lang="en-US" altLang="ja-JP" sz="1300">
              <a:latin typeface="ＭＳ Ｐゴシック"/>
            </a:rPr>
            <a:t>9.2</a:t>
          </a:r>
          <a:r>
            <a:rPr kumimoji="1" lang="ja-JP" altLang="en-US" sz="1300">
              <a:latin typeface="ＭＳ Ｐゴシック"/>
            </a:rPr>
            <a:t>％をいずれ下回ることとなった。今後も老朽化した公共施設の更新等を控え、公債費の抑制と後年度の財政措置のある起債の活用により公債費負担の適正化に努める。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5" name="直線コネクタ 374"/>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78"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79" name="直線コネクタ 378"/>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105410</xdr:rowOff>
    </xdr:from>
    <xdr:to>
      <xdr:col>24</xdr:col>
      <xdr:colOff>558800</xdr:colOff>
      <xdr:row>40</xdr:row>
      <xdr:rowOff>54610</xdr:rowOff>
    </xdr:to>
    <xdr:cxnSp macro="">
      <xdr:nvCxnSpPr>
        <xdr:cNvPr id="380" name="直線コネクタ 379"/>
        <xdr:cNvCxnSpPr/>
      </xdr:nvCxnSpPr>
      <xdr:spPr>
        <a:xfrm flipV="1">
          <a:off x="16179800" y="6791960"/>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81"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2" name="フローチャート : 判断 381"/>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54610</xdr:rowOff>
    </xdr:from>
    <xdr:to>
      <xdr:col>23</xdr:col>
      <xdr:colOff>406400</xdr:colOff>
      <xdr:row>41</xdr:row>
      <xdr:rowOff>44027</xdr:rowOff>
    </xdr:to>
    <xdr:cxnSp macro="">
      <xdr:nvCxnSpPr>
        <xdr:cNvPr id="383" name="直線コネクタ 382"/>
        <xdr:cNvCxnSpPr/>
      </xdr:nvCxnSpPr>
      <xdr:spPr>
        <a:xfrm flipV="1">
          <a:off x="15290800" y="6912610"/>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4" name="フローチャート : 判断 383"/>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111777</xdr:rowOff>
    </xdr:from>
    <xdr:ext cx="736600" cy="259045"/>
    <xdr:sp macro="" textlink="">
      <xdr:nvSpPr>
        <xdr:cNvPr id="385" name="テキスト ボックス 384"/>
        <xdr:cNvSpPr txBox="1"/>
      </xdr:nvSpPr>
      <xdr:spPr>
        <a:xfrm>
          <a:off x="15798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44027</xdr:rowOff>
    </xdr:from>
    <xdr:to>
      <xdr:col>22</xdr:col>
      <xdr:colOff>203200</xdr:colOff>
      <xdr:row>41</xdr:row>
      <xdr:rowOff>132504</xdr:rowOff>
    </xdr:to>
    <xdr:cxnSp macro="">
      <xdr:nvCxnSpPr>
        <xdr:cNvPr id="386" name="直線コネクタ 385"/>
        <xdr:cNvCxnSpPr/>
      </xdr:nvCxnSpPr>
      <xdr:spPr>
        <a:xfrm flipV="1">
          <a:off x="14401800" y="707347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7" name="フローチャート : 判断 386"/>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88" name="テキスト ボックス 387"/>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132504</xdr:rowOff>
    </xdr:from>
    <xdr:to>
      <xdr:col>21</xdr:col>
      <xdr:colOff>0</xdr:colOff>
      <xdr:row>42</xdr:row>
      <xdr:rowOff>33444</xdr:rowOff>
    </xdr:to>
    <xdr:cxnSp macro="">
      <xdr:nvCxnSpPr>
        <xdr:cNvPr id="389" name="直線コネクタ 388"/>
        <xdr:cNvCxnSpPr/>
      </xdr:nvCxnSpPr>
      <xdr:spPr>
        <a:xfrm flipV="1">
          <a:off x="13512800" y="716195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0" name="フローチャート : 判断 389"/>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101194</xdr:rowOff>
    </xdr:from>
    <xdr:ext cx="762000" cy="259045"/>
    <xdr:sp macro="" textlink="">
      <xdr:nvSpPr>
        <xdr:cNvPr id="391" name="テキスト ボックス 390"/>
        <xdr:cNvSpPr txBox="1"/>
      </xdr:nvSpPr>
      <xdr:spPr>
        <a:xfrm>
          <a:off x="14020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138006</xdr:rowOff>
    </xdr:from>
    <xdr:to>
      <xdr:col>19</xdr:col>
      <xdr:colOff>533400</xdr:colOff>
      <xdr:row>42</xdr:row>
      <xdr:rowOff>68156</xdr:rowOff>
    </xdr:to>
    <xdr:sp macro="" textlink="">
      <xdr:nvSpPr>
        <xdr:cNvPr id="392" name="フローチャート : 判断 391"/>
        <xdr:cNvSpPr/>
      </xdr:nvSpPr>
      <xdr:spPr>
        <a:xfrm>
          <a:off x="13462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78333</xdr:rowOff>
    </xdr:from>
    <xdr:ext cx="762000" cy="259045"/>
    <xdr:sp macro="" textlink="">
      <xdr:nvSpPr>
        <xdr:cNvPr id="393" name="テキスト ボックス 392"/>
        <xdr:cNvSpPr txBox="1"/>
      </xdr:nvSpPr>
      <xdr:spPr>
        <a:xfrm>
          <a:off x="13131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399" name="円/楕円 398"/>
        <xdr:cNvSpPr/>
      </xdr:nvSpPr>
      <xdr:spPr>
        <a:xfrm>
          <a:off x="169672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71137</xdr:rowOff>
    </xdr:from>
    <xdr:ext cx="762000" cy="259045"/>
    <xdr:sp macro="" textlink="">
      <xdr:nvSpPr>
        <xdr:cNvPr id="400" name="公債費負担の状況該当値テキスト"/>
        <xdr:cNvSpPr txBox="1"/>
      </xdr:nvSpPr>
      <xdr:spPr>
        <a:xfrm>
          <a:off x="171069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3810</xdr:rowOff>
    </xdr:from>
    <xdr:to>
      <xdr:col>23</xdr:col>
      <xdr:colOff>457200</xdr:colOff>
      <xdr:row>40</xdr:row>
      <xdr:rowOff>105410</xdr:rowOff>
    </xdr:to>
    <xdr:sp macro="" textlink="">
      <xdr:nvSpPr>
        <xdr:cNvPr id="401" name="円/楕円 400"/>
        <xdr:cNvSpPr/>
      </xdr:nvSpPr>
      <xdr:spPr>
        <a:xfrm>
          <a:off x="16129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115587</xdr:rowOff>
    </xdr:from>
    <xdr:ext cx="736600" cy="259045"/>
    <xdr:sp macro="" textlink="">
      <xdr:nvSpPr>
        <xdr:cNvPr id="402" name="テキスト ボックス 401"/>
        <xdr:cNvSpPr txBox="1"/>
      </xdr:nvSpPr>
      <xdr:spPr>
        <a:xfrm>
          <a:off x="15798800" y="663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164677</xdr:rowOff>
    </xdr:from>
    <xdr:to>
      <xdr:col>22</xdr:col>
      <xdr:colOff>254000</xdr:colOff>
      <xdr:row>41</xdr:row>
      <xdr:rowOff>94827</xdr:rowOff>
    </xdr:to>
    <xdr:sp macro="" textlink="">
      <xdr:nvSpPr>
        <xdr:cNvPr id="403" name="円/楕円 402"/>
        <xdr:cNvSpPr/>
      </xdr:nvSpPr>
      <xdr:spPr>
        <a:xfrm>
          <a:off x="15240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105004</xdr:rowOff>
    </xdr:from>
    <xdr:ext cx="762000" cy="259045"/>
    <xdr:sp macro="" textlink="">
      <xdr:nvSpPr>
        <xdr:cNvPr id="404" name="テキスト ボックス 403"/>
        <xdr:cNvSpPr txBox="1"/>
      </xdr:nvSpPr>
      <xdr:spPr>
        <a:xfrm>
          <a:off x="14909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81704</xdr:rowOff>
    </xdr:from>
    <xdr:to>
      <xdr:col>21</xdr:col>
      <xdr:colOff>50800</xdr:colOff>
      <xdr:row>42</xdr:row>
      <xdr:rowOff>11854</xdr:rowOff>
    </xdr:to>
    <xdr:sp macro="" textlink="">
      <xdr:nvSpPr>
        <xdr:cNvPr id="405" name="円/楕円 404"/>
        <xdr:cNvSpPr/>
      </xdr:nvSpPr>
      <xdr:spPr>
        <a:xfrm>
          <a:off x="14351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22031</xdr:rowOff>
    </xdr:from>
    <xdr:ext cx="762000" cy="259045"/>
    <xdr:sp macro="" textlink="">
      <xdr:nvSpPr>
        <xdr:cNvPr id="406" name="テキスト ボックス 405"/>
        <xdr:cNvSpPr txBox="1"/>
      </xdr:nvSpPr>
      <xdr:spPr>
        <a:xfrm>
          <a:off x="14020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154094</xdr:rowOff>
    </xdr:from>
    <xdr:to>
      <xdr:col>19</xdr:col>
      <xdr:colOff>533400</xdr:colOff>
      <xdr:row>42</xdr:row>
      <xdr:rowOff>84244</xdr:rowOff>
    </xdr:to>
    <xdr:sp macro="" textlink="">
      <xdr:nvSpPr>
        <xdr:cNvPr id="407" name="円/楕円 406"/>
        <xdr:cNvSpPr/>
      </xdr:nvSpPr>
      <xdr:spPr>
        <a:xfrm>
          <a:off x="13462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69021</xdr:rowOff>
    </xdr:from>
    <xdr:ext cx="762000" cy="259045"/>
    <xdr:sp macro="" textlink="">
      <xdr:nvSpPr>
        <xdr:cNvPr id="408" name="テキスト ボックス 407"/>
        <xdr:cNvSpPr txBox="1"/>
      </xdr:nvSpPr>
      <xdr:spPr>
        <a:xfrm>
          <a:off x="13131800" y="726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般会計の地方債残高は微増となったものの、その大半は臨時財政対策債をはじめとする後年度に交付税で措置されるものであり、公営企業債等繰入見込額も減少傾向にあることから将来負担額は減少している。また、充当可能基金が微増したことにより将来負担比率はマイナス値（</a:t>
          </a:r>
          <a:r>
            <a:rPr kumimoji="1" lang="en-US" altLang="ja-JP" sz="1300">
              <a:latin typeface="ＭＳ Ｐゴシック"/>
            </a:rPr>
            <a:t>H25</a:t>
          </a:r>
          <a:r>
            <a:rPr kumimoji="1" lang="ja-JP" altLang="en-US" sz="1300">
              <a:latin typeface="ＭＳ Ｐゴシック"/>
            </a:rPr>
            <a:t>：▲</a:t>
          </a:r>
          <a:r>
            <a:rPr kumimoji="1" lang="en-US" altLang="ja-JP" sz="1300">
              <a:latin typeface="ＭＳ Ｐゴシック"/>
            </a:rPr>
            <a:t>20.4</a:t>
          </a:r>
          <a:r>
            <a:rPr kumimoji="1" lang="ja-JP" altLang="en-US" sz="1300">
              <a:latin typeface="ＭＳ Ｐゴシック"/>
            </a:rPr>
            <a:t>、</a:t>
          </a:r>
          <a:r>
            <a:rPr kumimoji="1" lang="en-US" altLang="ja-JP" sz="1300">
              <a:latin typeface="ＭＳ Ｐゴシック"/>
            </a:rPr>
            <a:t>H26</a:t>
          </a:r>
          <a:r>
            <a:rPr kumimoji="1" lang="ja-JP" altLang="en-US" sz="1300">
              <a:latin typeface="ＭＳ Ｐゴシック"/>
            </a:rPr>
            <a:t>▲</a:t>
          </a:r>
          <a:r>
            <a:rPr kumimoji="1" lang="en-US" altLang="ja-JP" sz="1300">
              <a:latin typeface="ＭＳ Ｐゴシック"/>
            </a:rPr>
            <a:t>24.8</a:t>
          </a:r>
          <a:r>
            <a:rPr kumimoji="1" lang="ja-JP" altLang="en-US" sz="1300">
              <a:latin typeface="ＭＳ Ｐゴシック"/>
            </a:rPr>
            <a:t>）を維持している。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7" name="直線コネクタ 436"/>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38"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39" name="直線コネクタ 438"/>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111100</xdr:rowOff>
    </xdr:from>
    <xdr:ext cx="762000" cy="259045"/>
    <xdr:sp macro="" textlink="">
      <xdr:nvSpPr>
        <xdr:cNvPr id="442" name="将来負担の状況平均値テキスト"/>
        <xdr:cNvSpPr txBox="1"/>
      </xdr:nvSpPr>
      <xdr:spPr>
        <a:xfrm>
          <a:off x="17106900" y="2682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3" name="フローチャート : 判断 442"/>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4" name="フローチャート : 判断 443"/>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5" name="テキスト ボックス 444"/>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96266</xdr:rowOff>
    </xdr:from>
    <xdr:to>
      <xdr:col>22</xdr:col>
      <xdr:colOff>254000</xdr:colOff>
      <xdr:row>17</xdr:row>
      <xdr:rowOff>26416</xdr:rowOff>
    </xdr:to>
    <xdr:sp macro="" textlink="">
      <xdr:nvSpPr>
        <xdr:cNvPr id="446" name="フローチャート : 判断 445"/>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47" name="テキスト ボックス 446"/>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15706</xdr:rowOff>
    </xdr:from>
    <xdr:to>
      <xdr:col>21</xdr:col>
      <xdr:colOff>50800</xdr:colOff>
      <xdr:row>17</xdr:row>
      <xdr:rowOff>117306</xdr:rowOff>
    </xdr:to>
    <xdr:sp macro="" textlink="">
      <xdr:nvSpPr>
        <xdr:cNvPr id="448" name="フローチャート : 判断 447"/>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49" name="テキスト ボックス 448"/>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166116</xdr:rowOff>
    </xdr:from>
    <xdr:to>
      <xdr:col>19</xdr:col>
      <xdr:colOff>533400</xdr:colOff>
      <xdr:row>18</xdr:row>
      <xdr:rowOff>96266</xdr:rowOff>
    </xdr:to>
    <xdr:sp macro="" textlink="">
      <xdr:nvSpPr>
        <xdr:cNvPr id="450" name="フローチャート : 判断 449"/>
        <xdr:cNvSpPr/>
      </xdr:nvSpPr>
      <xdr:spPr>
        <a:xfrm>
          <a:off x="13462000" y="308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106443</xdr:rowOff>
    </xdr:from>
    <xdr:ext cx="762000" cy="259045"/>
    <xdr:sp macro="" textlink="">
      <xdr:nvSpPr>
        <xdr:cNvPr id="451" name="テキスト ボックス 450"/>
        <xdr:cNvSpPr txBox="1"/>
      </xdr:nvSpPr>
      <xdr:spPr>
        <a:xfrm>
          <a:off x="13131800" y="284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兵庫県小野市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49,707
49,138
92.94
18,839,354
18,369,473
274,166
10,998,503
18,895,551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14</a:t>
          </a:r>
          <a:r>
            <a:rPr kumimoji="1" lang="ja-JP" altLang="en-US" sz="1300">
              <a:latin typeface="ＭＳ Ｐゴシック"/>
            </a:rPr>
            <a:t>年度から</a:t>
          </a:r>
          <a:r>
            <a:rPr kumimoji="1" lang="en-US" altLang="ja-JP" sz="1300">
              <a:latin typeface="ＭＳ Ｐゴシック"/>
            </a:rPr>
            <a:t>2</a:t>
          </a:r>
          <a:r>
            <a:rPr kumimoji="1" lang="ja-JP" altLang="en-US" sz="1300">
              <a:latin typeface="ＭＳ Ｐゴシック"/>
            </a:rPr>
            <a:t>年間の退職者不補充や民間委託の推進等により他団体に先駆けて職員数の削減に取り組み、さらに平成</a:t>
          </a:r>
          <a:r>
            <a:rPr kumimoji="1" lang="en-US" altLang="ja-JP" sz="1300">
              <a:latin typeface="ＭＳ Ｐゴシック"/>
            </a:rPr>
            <a:t>18</a:t>
          </a:r>
          <a:r>
            <a:rPr kumimoji="1" lang="ja-JP" altLang="en-US" sz="1300">
              <a:latin typeface="ＭＳ Ｐゴシック"/>
            </a:rPr>
            <a:t>年度から地域手当（</a:t>
          </a:r>
          <a:r>
            <a:rPr kumimoji="1" lang="en-US" altLang="ja-JP" sz="1300">
              <a:latin typeface="ＭＳ Ｐゴシック"/>
            </a:rPr>
            <a:t>5</a:t>
          </a:r>
          <a:r>
            <a:rPr kumimoji="1" lang="ja-JP" altLang="en-US" sz="1300">
              <a:latin typeface="ＭＳ Ｐゴシック"/>
            </a:rPr>
            <a:t>％）を全廃するなど徹底した人件費の抑制に取り組んできた。県内人口</a:t>
          </a:r>
          <a:r>
            <a:rPr kumimoji="1" lang="en-US" altLang="ja-JP" sz="1300">
              <a:latin typeface="ＭＳ Ｐゴシック"/>
            </a:rPr>
            <a:t>10</a:t>
          </a:r>
          <a:r>
            <a:rPr kumimoji="1" lang="ja-JP" altLang="en-US" sz="1300">
              <a:latin typeface="ＭＳ Ｐゴシック"/>
            </a:rPr>
            <a:t>万人未満の市では市民</a:t>
          </a:r>
          <a:r>
            <a:rPr kumimoji="1" lang="en-US" altLang="ja-JP" sz="1300">
              <a:latin typeface="ＭＳ Ｐゴシック"/>
            </a:rPr>
            <a:t>100</a:t>
          </a:r>
          <a:r>
            <a:rPr kumimoji="1" lang="ja-JP" altLang="en-US" sz="1300">
              <a:latin typeface="ＭＳ Ｐゴシック"/>
            </a:rPr>
            <a:t>人当たりの職員数が最少を維持している。平成</a:t>
          </a:r>
          <a:r>
            <a:rPr kumimoji="1" lang="en-US" altLang="ja-JP" sz="1300">
              <a:latin typeface="ＭＳ Ｐゴシック"/>
            </a:rPr>
            <a:t>19</a:t>
          </a:r>
          <a:r>
            <a:rPr kumimoji="1" lang="ja-JP" altLang="en-US" sz="1300">
              <a:latin typeface="ＭＳ Ｐゴシック"/>
            </a:rPr>
            <a:t>年以来、月例給及び期末勤勉手当の増額改定があったものの経常一般財源に占める人件費の割合は、前年度と同水準を維持し、全国平均</a:t>
          </a:r>
          <a:r>
            <a:rPr kumimoji="1" lang="en-US" altLang="ja-JP" sz="1300">
              <a:latin typeface="ＭＳ Ｐゴシック"/>
            </a:rPr>
            <a:t>23.8</a:t>
          </a:r>
          <a:r>
            <a:rPr kumimoji="1" lang="ja-JP" altLang="en-US" sz="1300">
              <a:latin typeface="ＭＳ Ｐゴシック"/>
            </a:rPr>
            <a:t>％及び兵庫県平均</a:t>
          </a:r>
          <a:r>
            <a:rPr kumimoji="1" lang="en-US" altLang="ja-JP" sz="1300">
              <a:latin typeface="ＭＳ Ｐゴシック"/>
            </a:rPr>
            <a:t>25.2</a:t>
          </a:r>
          <a:r>
            <a:rPr kumimoji="1" lang="ja-JP" altLang="en-US" sz="1300">
              <a:latin typeface="ＭＳ Ｐゴシック"/>
            </a:rPr>
            <a:t>％をいずれも下回っている。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36</xdr:row>
      <xdr:rowOff>165100</xdr:rowOff>
    </xdr:to>
    <xdr:cxnSp macro="">
      <xdr:nvCxnSpPr>
        <xdr:cNvPr id="66" name="直線コネクタ 65"/>
        <xdr:cNvCxnSpPr/>
      </xdr:nvCxnSpPr>
      <xdr:spPr>
        <a:xfrm>
          <a:off x="3987800" y="6337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165100</xdr:rowOff>
    </xdr:from>
    <xdr:to>
      <xdr:col>5</xdr:col>
      <xdr:colOff>549275</xdr:colOff>
      <xdr:row>37</xdr:row>
      <xdr:rowOff>124278</xdr:rowOff>
    </xdr:to>
    <xdr:cxnSp macro="">
      <xdr:nvCxnSpPr>
        <xdr:cNvPr id="69" name="直線コネクタ 68"/>
        <xdr:cNvCxnSpPr/>
      </xdr:nvCxnSpPr>
      <xdr:spPr>
        <a:xfrm flipV="1">
          <a:off x="3098800" y="63373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1" name="テキスト ボックス 70"/>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48078</xdr:rowOff>
    </xdr:from>
    <xdr:to>
      <xdr:col>4</xdr:col>
      <xdr:colOff>346075</xdr:colOff>
      <xdr:row>37</xdr:row>
      <xdr:rowOff>124278</xdr:rowOff>
    </xdr:to>
    <xdr:cxnSp macro="">
      <xdr:nvCxnSpPr>
        <xdr:cNvPr id="72" name="直線コネクタ 71"/>
        <xdr:cNvCxnSpPr/>
      </xdr:nvCxnSpPr>
      <xdr:spPr>
        <a:xfrm>
          <a:off x="2209800" y="63917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108149</xdr:rowOff>
    </xdr:from>
    <xdr:ext cx="762000" cy="259045"/>
    <xdr:sp macro="" textlink="">
      <xdr:nvSpPr>
        <xdr:cNvPr id="74" name="テキスト ボックス 73"/>
        <xdr:cNvSpPr txBox="1"/>
      </xdr:nvSpPr>
      <xdr:spPr>
        <a:xfrm>
          <a:off x="2717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132443</xdr:rowOff>
    </xdr:from>
    <xdr:to>
      <xdr:col>3</xdr:col>
      <xdr:colOff>142875</xdr:colOff>
      <xdr:row>37</xdr:row>
      <xdr:rowOff>48078</xdr:rowOff>
    </xdr:to>
    <xdr:cxnSp macro="">
      <xdr:nvCxnSpPr>
        <xdr:cNvPr id="75" name="直線コネクタ 74"/>
        <xdr:cNvCxnSpPr/>
      </xdr:nvCxnSpPr>
      <xdr:spPr>
        <a:xfrm>
          <a:off x="1320800" y="63046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160565</xdr:rowOff>
    </xdr:from>
    <xdr:to>
      <xdr:col>1</xdr:col>
      <xdr:colOff>676275</xdr:colOff>
      <xdr:row>38</xdr:row>
      <xdr:rowOff>90715</xdr:rowOff>
    </xdr:to>
    <xdr:sp macro="" textlink="">
      <xdr:nvSpPr>
        <xdr:cNvPr id="78" name="フローチャート : 判断 77"/>
        <xdr:cNvSpPr/>
      </xdr:nvSpPr>
      <xdr:spPr>
        <a:xfrm>
          <a:off x="1270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75492</xdr:rowOff>
    </xdr:from>
    <xdr:ext cx="762000" cy="259045"/>
    <xdr:sp macro="" textlink="">
      <xdr:nvSpPr>
        <xdr:cNvPr id="79" name="テキスト ボックス 78"/>
        <xdr:cNvSpPr txBox="1"/>
      </xdr:nvSpPr>
      <xdr:spPr>
        <a:xfrm>
          <a:off x="939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5" name="円/楕円 84"/>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130827</xdr:rowOff>
    </xdr:from>
    <xdr:ext cx="762000" cy="259045"/>
    <xdr:sp macro="" textlink="">
      <xdr:nvSpPr>
        <xdr:cNvPr id="86" name="人件費該当値テキスト"/>
        <xdr:cNvSpPr txBox="1"/>
      </xdr:nvSpPr>
      <xdr:spPr>
        <a:xfrm>
          <a:off x="4914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114300</xdr:rowOff>
    </xdr:from>
    <xdr:to>
      <xdr:col>5</xdr:col>
      <xdr:colOff>600075</xdr:colOff>
      <xdr:row>37</xdr:row>
      <xdr:rowOff>44450</xdr:rowOff>
    </xdr:to>
    <xdr:sp macro="" textlink="">
      <xdr:nvSpPr>
        <xdr:cNvPr id="87" name="円/楕円 86"/>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88" name="テキスト ボックス 87"/>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73478</xdr:rowOff>
    </xdr:from>
    <xdr:to>
      <xdr:col>4</xdr:col>
      <xdr:colOff>396875</xdr:colOff>
      <xdr:row>38</xdr:row>
      <xdr:rowOff>3628</xdr:rowOff>
    </xdr:to>
    <xdr:sp macro="" textlink="">
      <xdr:nvSpPr>
        <xdr:cNvPr id="89" name="円/楕円 88"/>
        <xdr:cNvSpPr/>
      </xdr:nvSpPr>
      <xdr:spPr>
        <a:xfrm>
          <a:off x="3048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13805</xdr:rowOff>
    </xdr:from>
    <xdr:ext cx="762000" cy="259045"/>
    <xdr:sp macro="" textlink="">
      <xdr:nvSpPr>
        <xdr:cNvPr id="90" name="テキスト ボックス 89"/>
        <xdr:cNvSpPr txBox="1"/>
      </xdr:nvSpPr>
      <xdr:spPr>
        <a:xfrm>
          <a:off x="2717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168728</xdr:rowOff>
    </xdr:from>
    <xdr:to>
      <xdr:col>3</xdr:col>
      <xdr:colOff>193675</xdr:colOff>
      <xdr:row>37</xdr:row>
      <xdr:rowOff>98878</xdr:rowOff>
    </xdr:to>
    <xdr:sp macro="" textlink="">
      <xdr:nvSpPr>
        <xdr:cNvPr id="91" name="円/楕円 90"/>
        <xdr:cNvSpPr/>
      </xdr:nvSpPr>
      <xdr:spPr>
        <a:xfrm>
          <a:off x="2159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109055</xdr:rowOff>
    </xdr:from>
    <xdr:ext cx="762000" cy="259045"/>
    <xdr:sp macro="" textlink="">
      <xdr:nvSpPr>
        <xdr:cNvPr id="92" name="テキスト ボックス 91"/>
        <xdr:cNvSpPr txBox="1"/>
      </xdr:nvSpPr>
      <xdr:spPr>
        <a:xfrm>
          <a:off x="1828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81643</xdr:rowOff>
    </xdr:from>
    <xdr:to>
      <xdr:col>1</xdr:col>
      <xdr:colOff>676275</xdr:colOff>
      <xdr:row>37</xdr:row>
      <xdr:rowOff>11793</xdr:rowOff>
    </xdr:to>
    <xdr:sp macro="" textlink="">
      <xdr:nvSpPr>
        <xdr:cNvPr id="93" name="円/楕円 92"/>
        <xdr:cNvSpPr/>
      </xdr:nvSpPr>
      <xdr:spPr>
        <a:xfrm>
          <a:off x="1270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21970</xdr:rowOff>
    </xdr:from>
    <xdr:ext cx="762000" cy="259045"/>
    <xdr:sp macro="" textlink="">
      <xdr:nvSpPr>
        <xdr:cNvPr id="94" name="テキスト ボックス 93"/>
        <xdr:cNvSpPr txBox="1"/>
      </xdr:nvSpPr>
      <xdr:spPr>
        <a:xfrm>
          <a:off x="939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外部委託を積極的活用するとともに光熱費の上昇や消費税増税に伴う各施設の管理運営経費が上昇したことにより、前年度から</a:t>
          </a:r>
          <a:r>
            <a:rPr kumimoji="1" lang="en-US" altLang="ja-JP" sz="1300">
              <a:latin typeface="ＭＳ Ｐゴシック"/>
            </a:rPr>
            <a:t>0.9</a:t>
          </a:r>
          <a:r>
            <a:rPr kumimoji="1" lang="ja-JP" altLang="en-US" sz="1300">
              <a:latin typeface="ＭＳ Ｐゴシック"/>
            </a:rPr>
            <a:t>％増の</a:t>
          </a:r>
          <a:r>
            <a:rPr kumimoji="1" lang="en-US" altLang="ja-JP" sz="1300">
              <a:latin typeface="ＭＳ Ｐゴシック"/>
            </a:rPr>
            <a:t>14.1</a:t>
          </a:r>
          <a:r>
            <a:rPr kumimoji="1" lang="ja-JP" altLang="en-US" sz="1300">
              <a:latin typeface="ＭＳ Ｐゴシック"/>
            </a:rPr>
            <a:t>％となった。全国平均</a:t>
          </a:r>
          <a:r>
            <a:rPr kumimoji="1" lang="en-US" altLang="ja-JP" sz="1300">
              <a:latin typeface="ＭＳ Ｐゴシック"/>
            </a:rPr>
            <a:t>14.3</a:t>
          </a:r>
          <a:r>
            <a:rPr kumimoji="1" lang="ja-JP" altLang="en-US" sz="1300">
              <a:latin typeface="ＭＳ Ｐゴシック"/>
            </a:rPr>
            <a:t>％を下回るものの、兵庫県平均</a:t>
          </a:r>
          <a:r>
            <a:rPr kumimoji="1" lang="en-US" altLang="ja-JP" sz="1300">
              <a:latin typeface="ＭＳ Ｐゴシック"/>
            </a:rPr>
            <a:t>12.1</a:t>
          </a:r>
          <a:r>
            <a:rPr kumimoji="1" lang="ja-JP" altLang="en-US" sz="1300">
              <a:latin typeface="ＭＳ Ｐゴシック"/>
            </a:rPr>
            <a:t>％を上回っており、引き続きコスト削減に努める。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37193</xdr:rowOff>
    </xdr:from>
    <xdr:to>
      <xdr:col>24</xdr:col>
      <xdr:colOff>31750</xdr:colOff>
      <xdr:row>17</xdr:row>
      <xdr:rowOff>135164</xdr:rowOff>
    </xdr:to>
    <xdr:cxnSp macro="">
      <xdr:nvCxnSpPr>
        <xdr:cNvPr id="129" name="直線コネクタ 128"/>
        <xdr:cNvCxnSpPr/>
      </xdr:nvCxnSpPr>
      <xdr:spPr>
        <a:xfrm>
          <a:off x="15671800" y="2951843"/>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141713</xdr:rowOff>
    </xdr:from>
    <xdr:ext cx="762000" cy="259045"/>
    <xdr:sp macro="" textlink="">
      <xdr:nvSpPr>
        <xdr:cNvPr id="130" name="物件費平均値テキスト"/>
        <xdr:cNvSpPr txBox="1"/>
      </xdr:nvSpPr>
      <xdr:spPr>
        <a:xfrm>
          <a:off x="16598900" y="2713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26307</xdr:rowOff>
    </xdr:from>
    <xdr:to>
      <xdr:col>22</xdr:col>
      <xdr:colOff>565150</xdr:colOff>
      <xdr:row>17</xdr:row>
      <xdr:rowOff>37193</xdr:rowOff>
    </xdr:to>
    <xdr:cxnSp macro="">
      <xdr:nvCxnSpPr>
        <xdr:cNvPr id="132" name="直線コネクタ 131"/>
        <xdr:cNvCxnSpPr/>
      </xdr:nvCxnSpPr>
      <xdr:spPr>
        <a:xfrm>
          <a:off x="14782800" y="29409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132443</xdr:rowOff>
    </xdr:from>
    <xdr:to>
      <xdr:col>21</xdr:col>
      <xdr:colOff>361950</xdr:colOff>
      <xdr:row>17</xdr:row>
      <xdr:rowOff>26307</xdr:rowOff>
    </xdr:to>
    <xdr:cxnSp macro="">
      <xdr:nvCxnSpPr>
        <xdr:cNvPr id="135" name="直線コネクタ 134"/>
        <xdr:cNvCxnSpPr/>
      </xdr:nvCxnSpPr>
      <xdr:spPr>
        <a:xfrm>
          <a:off x="13893800" y="2875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16</xdr:row>
      <xdr:rowOff>132443</xdr:rowOff>
    </xdr:to>
    <xdr:cxnSp macro="">
      <xdr:nvCxnSpPr>
        <xdr:cNvPr id="138" name="直線コネクタ 137"/>
        <xdr:cNvCxnSpPr/>
      </xdr:nvCxnSpPr>
      <xdr:spPr>
        <a:xfrm>
          <a:off x="13004800" y="28321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41" name="フローチャート : 判断 140"/>
        <xdr:cNvSpPr/>
      </xdr:nvSpPr>
      <xdr:spPr>
        <a:xfrm>
          <a:off x="12954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42" name="テキスト ボックス 141"/>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84364</xdr:rowOff>
    </xdr:from>
    <xdr:to>
      <xdr:col>24</xdr:col>
      <xdr:colOff>82550</xdr:colOff>
      <xdr:row>18</xdr:row>
      <xdr:rowOff>14514</xdr:rowOff>
    </xdr:to>
    <xdr:sp macro="" textlink="">
      <xdr:nvSpPr>
        <xdr:cNvPr id="148" name="円/楕円 147"/>
        <xdr:cNvSpPr/>
      </xdr:nvSpPr>
      <xdr:spPr>
        <a:xfrm>
          <a:off x="164592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56441</xdr:rowOff>
    </xdr:from>
    <xdr:ext cx="762000" cy="259045"/>
    <xdr:sp macro="" textlink="">
      <xdr:nvSpPr>
        <xdr:cNvPr id="149" name="物件費該当値テキスト"/>
        <xdr:cNvSpPr txBox="1"/>
      </xdr:nvSpPr>
      <xdr:spPr>
        <a:xfrm>
          <a:off x="165989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157843</xdr:rowOff>
    </xdr:from>
    <xdr:to>
      <xdr:col>22</xdr:col>
      <xdr:colOff>615950</xdr:colOff>
      <xdr:row>17</xdr:row>
      <xdr:rowOff>87993</xdr:rowOff>
    </xdr:to>
    <xdr:sp macro="" textlink="">
      <xdr:nvSpPr>
        <xdr:cNvPr id="150" name="円/楕円 149"/>
        <xdr:cNvSpPr/>
      </xdr:nvSpPr>
      <xdr:spPr>
        <a:xfrm>
          <a:off x="15621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72770</xdr:rowOff>
    </xdr:from>
    <xdr:ext cx="736600" cy="259045"/>
    <xdr:sp macro="" textlink="">
      <xdr:nvSpPr>
        <xdr:cNvPr id="151" name="テキスト ボックス 150"/>
        <xdr:cNvSpPr txBox="1"/>
      </xdr:nvSpPr>
      <xdr:spPr>
        <a:xfrm>
          <a:off x="15290800" y="298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146957</xdr:rowOff>
    </xdr:from>
    <xdr:to>
      <xdr:col>21</xdr:col>
      <xdr:colOff>412750</xdr:colOff>
      <xdr:row>17</xdr:row>
      <xdr:rowOff>77107</xdr:rowOff>
    </xdr:to>
    <xdr:sp macro="" textlink="">
      <xdr:nvSpPr>
        <xdr:cNvPr id="152" name="円/楕円 151"/>
        <xdr:cNvSpPr/>
      </xdr:nvSpPr>
      <xdr:spPr>
        <a:xfrm>
          <a:off x="14732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61884</xdr:rowOff>
    </xdr:from>
    <xdr:ext cx="762000" cy="259045"/>
    <xdr:sp macro="" textlink="">
      <xdr:nvSpPr>
        <xdr:cNvPr id="153" name="テキスト ボックス 152"/>
        <xdr:cNvSpPr txBox="1"/>
      </xdr:nvSpPr>
      <xdr:spPr>
        <a:xfrm>
          <a:off x="14401800" y="297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81643</xdr:rowOff>
    </xdr:from>
    <xdr:to>
      <xdr:col>20</xdr:col>
      <xdr:colOff>209550</xdr:colOff>
      <xdr:row>17</xdr:row>
      <xdr:rowOff>11793</xdr:rowOff>
    </xdr:to>
    <xdr:sp macro="" textlink="">
      <xdr:nvSpPr>
        <xdr:cNvPr id="154" name="円/楕円 153"/>
        <xdr:cNvSpPr/>
      </xdr:nvSpPr>
      <xdr:spPr>
        <a:xfrm>
          <a:off x="13843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168020</xdr:rowOff>
    </xdr:from>
    <xdr:ext cx="762000" cy="259045"/>
    <xdr:sp macro="" textlink="">
      <xdr:nvSpPr>
        <xdr:cNvPr id="155" name="テキスト ボックス 154"/>
        <xdr:cNvSpPr txBox="1"/>
      </xdr:nvSpPr>
      <xdr:spPr>
        <a:xfrm>
          <a:off x="13512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38100</xdr:rowOff>
    </xdr:from>
    <xdr:to>
      <xdr:col>19</xdr:col>
      <xdr:colOff>6350</xdr:colOff>
      <xdr:row>16</xdr:row>
      <xdr:rowOff>139700</xdr:rowOff>
    </xdr:to>
    <xdr:sp macro="" textlink="">
      <xdr:nvSpPr>
        <xdr:cNvPr id="156" name="円/楕円 155"/>
        <xdr:cNvSpPr/>
      </xdr:nvSpPr>
      <xdr:spPr>
        <a:xfrm>
          <a:off x="12954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149877</xdr:rowOff>
    </xdr:from>
    <xdr:ext cx="762000" cy="259045"/>
    <xdr:sp macro="" textlink="">
      <xdr:nvSpPr>
        <xdr:cNvPr id="157" name="テキスト ボックス 156"/>
        <xdr:cNvSpPr txBox="1"/>
      </xdr:nvSpPr>
      <xdr:spPr>
        <a:xfrm>
          <a:off x="12623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自立支援給付費や生活保護扶助費などの福祉・医療関係経費が増加傾向にあり、</a:t>
          </a:r>
          <a:r>
            <a:rPr kumimoji="1" lang="en-US" altLang="ja-JP" sz="1300">
              <a:latin typeface="ＭＳ Ｐゴシック"/>
            </a:rPr>
            <a:t>0.2</a:t>
          </a:r>
          <a:r>
            <a:rPr kumimoji="1" lang="ja-JP" altLang="en-US" sz="1300">
              <a:latin typeface="ＭＳ Ｐゴシック"/>
            </a:rPr>
            <a:t>％上昇している。平成</a:t>
          </a:r>
          <a:r>
            <a:rPr kumimoji="1" lang="en-US" altLang="ja-JP" sz="1300">
              <a:latin typeface="ＭＳ Ｐゴシック"/>
            </a:rPr>
            <a:t>25</a:t>
          </a:r>
          <a:r>
            <a:rPr kumimoji="1" lang="ja-JP" altLang="en-US" sz="1300">
              <a:latin typeface="ＭＳ Ｐゴシック"/>
            </a:rPr>
            <a:t>年度に制定した「小野市福祉給付制度適正化条例」により、生活保護や児童扶養手当の不正受給や不適切費消の抑制と要保護者情報の提供による受給の適正化を図ってきた。全国平均</a:t>
          </a:r>
          <a:r>
            <a:rPr kumimoji="1" lang="en-US" altLang="ja-JP" sz="1300">
              <a:latin typeface="ＭＳ Ｐゴシック"/>
            </a:rPr>
            <a:t>11.7</a:t>
          </a:r>
          <a:r>
            <a:rPr kumimoji="1" lang="ja-JP" altLang="en-US" sz="1300">
              <a:latin typeface="ＭＳ Ｐゴシック"/>
            </a:rPr>
            <a:t>％及び兵庫県平均</a:t>
          </a:r>
          <a:r>
            <a:rPr kumimoji="1" lang="en-US" altLang="ja-JP" sz="1300">
              <a:latin typeface="ＭＳ Ｐゴシック"/>
            </a:rPr>
            <a:t>12.1</a:t>
          </a:r>
          <a:r>
            <a:rPr kumimoji="1" lang="ja-JP" altLang="en-US" sz="1300">
              <a:latin typeface="ＭＳ Ｐゴシック"/>
            </a:rPr>
            <a:t>％をいずれも下回っているものの、当条例の機能を発揮して資格審査等の適正化に努める。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4535</xdr:rowOff>
    </xdr:from>
    <xdr:to>
      <xdr:col>7</xdr:col>
      <xdr:colOff>15875</xdr:colOff>
      <xdr:row>57</xdr:row>
      <xdr:rowOff>37193</xdr:rowOff>
    </xdr:to>
    <xdr:cxnSp macro="">
      <xdr:nvCxnSpPr>
        <xdr:cNvPr id="192" name="直線コネクタ 191"/>
        <xdr:cNvCxnSpPr/>
      </xdr:nvCxnSpPr>
      <xdr:spPr>
        <a:xfrm>
          <a:off x="3987800" y="97771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3"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4535</xdr:rowOff>
    </xdr:from>
    <xdr:to>
      <xdr:col>5</xdr:col>
      <xdr:colOff>549275</xdr:colOff>
      <xdr:row>57</xdr:row>
      <xdr:rowOff>4535</xdr:rowOff>
    </xdr:to>
    <xdr:cxnSp macro="">
      <xdr:nvCxnSpPr>
        <xdr:cNvPr id="195" name="直線コネクタ 194"/>
        <xdr:cNvCxnSpPr/>
      </xdr:nvCxnSpPr>
      <xdr:spPr>
        <a:xfrm>
          <a:off x="3098800" y="97771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7" name="テキスト ボックス 196"/>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57</xdr:row>
      <xdr:rowOff>4535</xdr:rowOff>
    </xdr:to>
    <xdr:cxnSp macro="">
      <xdr:nvCxnSpPr>
        <xdr:cNvPr id="198" name="直線コネクタ 197"/>
        <xdr:cNvCxnSpPr/>
      </xdr:nvCxnSpPr>
      <xdr:spPr>
        <a:xfrm>
          <a:off x="2209800" y="96139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200" name="テキスト ボックス 199"/>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94343</xdr:rowOff>
    </xdr:to>
    <xdr:cxnSp macro="">
      <xdr:nvCxnSpPr>
        <xdr:cNvPr id="201" name="直線コネクタ 200"/>
        <xdr:cNvCxnSpPr/>
      </xdr:nvCxnSpPr>
      <xdr:spPr>
        <a:xfrm flipV="1">
          <a:off x="1320800" y="96139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3" name="テキスト ボックス 202"/>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204" name="フローチャート : 判断 203"/>
        <xdr:cNvSpPr/>
      </xdr:nvSpPr>
      <xdr:spPr>
        <a:xfrm>
          <a:off x="1270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24692</xdr:rowOff>
    </xdr:from>
    <xdr:ext cx="762000" cy="259045"/>
    <xdr:sp macro="" textlink="">
      <xdr:nvSpPr>
        <xdr:cNvPr id="205" name="テキスト ボックス 204"/>
        <xdr:cNvSpPr txBox="1"/>
      </xdr:nvSpPr>
      <xdr:spPr>
        <a:xfrm>
          <a:off x="939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211" name="円/楕円 210"/>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129920</xdr:rowOff>
    </xdr:from>
    <xdr:ext cx="762000" cy="259045"/>
    <xdr:sp macro="" textlink="">
      <xdr:nvSpPr>
        <xdr:cNvPr id="212" name="扶助費該当値テキスト"/>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125185</xdr:rowOff>
    </xdr:from>
    <xdr:to>
      <xdr:col>5</xdr:col>
      <xdr:colOff>600075</xdr:colOff>
      <xdr:row>57</xdr:row>
      <xdr:rowOff>55335</xdr:rowOff>
    </xdr:to>
    <xdr:sp macro="" textlink="">
      <xdr:nvSpPr>
        <xdr:cNvPr id="213" name="円/楕円 212"/>
        <xdr:cNvSpPr/>
      </xdr:nvSpPr>
      <xdr:spPr>
        <a:xfrm>
          <a:off x="3937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40112</xdr:rowOff>
    </xdr:from>
    <xdr:ext cx="736600" cy="259045"/>
    <xdr:sp macro="" textlink="">
      <xdr:nvSpPr>
        <xdr:cNvPr id="214" name="テキスト ボックス 213"/>
        <xdr:cNvSpPr txBox="1"/>
      </xdr:nvSpPr>
      <xdr:spPr>
        <a:xfrm>
          <a:off x="3606800" y="9812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125185</xdr:rowOff>
    </xdr:from>
    <xdr:to>
      <xdr:col>4</xdr:col>
      <xdr:colOff>396875</xdr:colOff>
      <xdr:row>57</xdr:row>
      <xdr:rowOff>55335</xdr:rowOff>
    </xdr:to>
    <xdr:sp macro="" textlink="">
      <xdr:nvSpPr>
        <xdr:cNvPr id="215" name="円/楕円 214"/>
        <xdr:cNvSpPr/>
      </xdr:nvSpPr>
      <xdr:spPr>
        <a:xfrm>
          <a:off x="3048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40112</xdr:rowOff>
    </xdr:from>
    <xdr:ext cx="762000" cy="259045"/>
    <xdr:sp macro="" textlink="">
      <xdr:nvSpPr>
        <xdr:cNvPr id="216" name="テキスト ボックス 215"/>
        <xdr:cNvSpPr txBox="1"/>
      </xdr:nvSpPr>
      <xdr:spPr>
        <a:xfrm>
          <a:off x="2717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7" name="円/楕円 216"/>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8" name="テキスト ボックス 21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219" name="円/楕円 218"/>
        <xdr:cNvSpPr/>
      </xdr:nvSpPr>
      <xdr:spPr>
        <a:xfrm>
          <a:off x="1270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129920</xdr:rowOff>
    </xdr:from>
    <xdr:ext cx="762000" cy="259045"/>
    <xdr:sp macro="" textlink="">
      <xdr:nvSpPr>
        <xdr:cNvPr id="220" name="テキスト ボックス 219"/>
        <xdr:cNvSpPr txBox="1"/>
      </xdr:nvSpPr>
      <xdr:spPr>
        <a:xfrm>
          <a:off x="939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下水道事業に公営企業法を適用しており、同事業への負担金が補助費等に分類されることから、全国平均</a:t>
          </a:r>
          <a:r>
            <a:rPr kumimoji="1" lang="en-US" altLang="ja-JP" sz="1300">
              <a:latin typeface="ＭＳ Ｐゴシック"/>
            </a:rPr>
            <a:t>13.2</a:t>
          </a:r>
          <a:r>
            <a:rPr kumimoji="1" lang="ja-JP" altLang="en-US" sz="1300">
              <a:latin typeface="ＭＳ Ｐゴシック"/>
            </a:rPr>
            <a:t>％及び兵庫県平均</a:t>
          </a:r>
          <a:r>
            <a:rPr kumimoji="1" lang="en-US" altLang="ja-JP" sz="1300">
              <a:latin typeface="ＭＳ Ｐゴシック"/>
            </a:rPr>
            <a:t>12.6</a:t>
          </a:r>
          <a:r>
            <a:rPr kumimoji="1" lang="ja-JP" altLang="en-US" sz="1300">
              <a:latin typeface="ＭＳ Ｐゴシック"/>
            </a:rPr>
            <a:t>％を下回っている。介護保険や後期高齢者医療の被保険者の増に伴い特別会計への繰出金が増加傾向にあり、</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2.2</a:t>
          </a:r>
          <a:r>
            <a:rPr kumimoji="1" lang="ja-JP" altLang="en-US" sz="1300">
              <a:latin typeface="ＭＳ Ｐゴシック"/>
            </a:rPr>
            <a:t>％上昇していることから、今後も介護保険料等の適正化を図ることにより普通会計の負担軽減に努める。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46990</xdr:rowOff>
    </xdr:from>
    <xdr:to>
      <xdr:col>24</xdr:col>
      <xdr:colOff>31750</xdr:colOff>
      <xdr:row>55</xdr:row>
      <xdr:rowOff>85090</xdr:rowOff>
    </xdr:to>
    <xdr:cxnSp macro="">
      <xdr:nvCxnSpPr>
        <xdr:cNvPr id="253" name="直線コネクタ 252"/>
        <xdr:cNvCxnSpPr/>
      </xdr:nvCxnSpPr>
      <xdr:spPr>
        <a:xfrm>
          <a:off x="15671800" y="94767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54"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31750</xdr:rowOff>
    </xdr:from>
    <xdr:to>
      <xdr:col>22</xdr:col>
      <xdr:colOff>565150</xdr:colOff>
      <xdr:row>55</xdr:row>
      <xdr:rowOff>46990</xdr:rowOff>
    </xdr:to>
    <xdr:cxnSp macro="">
      <xdr:nvCxnSpPr>
        <xdr:cNvPr id="256" name="直線コネクタ 255"/>
        <xdr:cNvCxnSpPr/>
      </xdr:nvCxnSpPr>
      <xdr:spPr>
        <a:xfrm>
          <a:off x="14782800" y="9461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8" name="テキスト ボックス 257"/>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149860</xdr:rowOff>
    </xdr:from>
    <xdr:to>
      <xdr:col>21</xdr:col>
      <xdr:colOff>361950</xdr:colOff>
      <xdr:row>55</xdr:row>
      <xdr:rowOff>31750</xdr:rowOff>
    </xdr:to>
    <xdr:cxnSp macro="">
      <xdr:nvCxnSpPr>
        <xdr:cNvPr id="259" name="直線コネクタ 258"/>
        <xdr:cNvCxnSpPr/>
      </xdr:nvCxnSpPr>
      <xdr:spPr>
        <a:xfrm>
          <a:off x="13893800" y="9408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149860</xdr:rowOff>
    </xdr:to>
    <xdr:cxnSp macro="">
      <xdr:nvCxnSpPr>
        <xdr:cNvPr id="262" name="直線コネクタ 261"/>
        <xdr:cNvCxnSpPr/>
      </xdr:nvCxnSpPr>
      <xdr:spPr>
        <a:xfrm>
          <a:off x="13004800" y="9347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5" name="フローチャート : 判断 264"/>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6" name="テキスト ボックス 265"/>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34290</xdr:rowOff>
    </xdr:from>
    <xdr:to>
      <xdr:col>24</xdr:col>
      <xdr:colOff>82550</xdr:colOff>
      <xdr:row>55</xdr:row>
      <xdr:rowOff>135890</xdr:rowOff>
    </xdr:to>
    <xdr:sp macro="" textlink="">
      <xdr:nvSpPr>
        <xdr:cNvPr id="272" name="円/楕円 271"/>
        <xdr:cNvSpPr/>
      </xdr:nvSpPr>
      <xdr:spPr>
        <a:xfrm>
          <a:off x="164592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50817</xdr:rowOff>
    </xdr:from>
    <xdr:ext cx="762000" cy="259045"/>
    <xdr:sp macro="" textlink="">
      <xdr:nvSpPr>
        <xdr:cNvPr id="273" name="その他該当値テキスト"/>
        <xdr:cNvSpPr txBox="1"/>
      </xdr:nvSpPr>
      <xdr:spPr>
        <a:xfrm>
          <a:off x="165989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167640</xdr:rowOff>
    </xdr:from>
    <xdr:to>
      <xdr:col>22</xdr:col>
      <xdr:colOff>615950</xdr:colOff>
      <xdr:row>55</xdr:row>
      <xdr:rowOff>97790</xdr:rowOff>
    </xdr:to>
    <xdr:sp macro="" textlink="">
      <xdr:nvSpPr>
        <xdr:cNvPr id="274" name="円/楕円 273"/>
        <xdr:cNvSpPr/>
      </xdr:nvSpPr>
      <xdr:spPr>
        <a:xfrm>
          <a:off x="15621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107967</xdr:rowOff>
    </xdr:from>
    <xdr:ext cx="736600" cy="259045"/>
    <xdr:sp macro="" textlink="">
      <xdr:nvSpPr>
        <xdr:cNvPr id="275" name="テキスト ボックス 274"/>
        <xdr:cNvSpPr txBox="1"/>
      </xdr:nvSpPr>
      <xdr:spPr>
        <a:xfrm>
          <a:off x="15290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152400</xdr:rowOff>
    </xdr:from>
    <xdr:to>
      <xdr:col>21</xdr:col>
      <xdr:colOff>412750</xdr:colOff>
      <xdr:row>55</xdr:row>
      <xdr:rowOff>82550</xdr:rowOff>
    </xdr:to>
    <xdr:sp macro="" textlink="">
      <xdr:nvSpPr>
        <xdr:cNvPr id="276" name="円/楕円 275"/>
        <xdr:cNvSpPr/>
      </xdr:nvSpPr>
      <xdr:spPr>
        <a:xfrm>
          <a:off x="14732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92727</xdr:rowOff>
    </xdr:from>
    <xdr:ext cx="762000" cy="259045"/>
    <xdr:sp macro="" textlink="">
      <xdr:nvSpPr>
        <xdr:cNvPr id="277" name="テキスト ボックス 276"/>
        <xdr:cNvSpPr txBox="1"/>
      </xdr:nvSpPr>
      <xdr:spPr>
        <a:xfrm>
          <a:off x="14401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99060</xdr:rowOff>
    </xdr:from>
    <xdr:to>
      <xdr:col>20</xdr:col>
      <xdr:colOff>209550</xdr:colOff>
      <xdr:row>55</xdr:row>
      <xdr:rowOff>29210</xdr:rowOff>
    </xdr:to>
    <xdr:sp macro="" textlink="">
      <xdr:nvSpPr>
        <xdr:cNvPr id="278" name="円/楕円 277"/>
        <xdr:cNvSpPr/>
      </xdr:nvSpPr>
      <xdr:spPr>
        <a:xfrm>
          <a:off x="13843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39387</xdr:rowOff>
    </xdr:from>
    <xdr:ext cx="762000" cy="259045"/>
    <xdr:sp macro="" textlink="">
      <xdr:nvSpPr>
        <xdr:cNvPr id="279" name="テキスト ボックス 278"/>
        <xdr:cNvSpPr txBox="1"/>
      </xdr:nvSpPr>
      <xdr:spPr>
        <a:xfrm>
          <a:off x="13512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80" name="円/楕円 279"/>
        <xdr:cNvSpPr/>
      </xdr:nvSpPr>
      <xdr:spPr>
        <a:xfrm>
          <a:off x="12954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81" name="テキスト ボックス 280"/>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年度は一部事務組合（斎場）の当初建設に係る起債の償還が終了したことに伴い負担金の減等が寄与し、前年度から</a:t>
          </a:r>
          <a:r>
            <a:rPr kumimoji="1" lang="en-US" altLang="ja-JP" sz="1300">
              <a:latin typeface="ＭＳ Ｐゴシック"/>
            </a:rPr>
            <a:t>2.0</a:t>
          </a:r>
          <a:r>
            <a:rPr kumimoji="1" lang="ja-JP" altLang="en-US" sz="1300">
              <a:latin typeface="ＭＳ Ｐゴシック"/>
            </a:rPr>
            <a:t>％低下した。平成</a:t>
          </a:r>
          <a:r>
            <a:rPr kumimoji="1" lang="en-US" altLang="ja-JP" sz="1300">
              <a:latin typeface="ＭＳ Ｐゴシック"/>
            </a:rPr>
            <a:t>16</a:t>
          </a:r>
          <a:r>
            <a:rPr kumimoji="1" lang="ja-JP" altLang="en-US" sz="1300">
              <a:latin typeface="ＭＳ Ｐゴシック"/>
            </a:rPr>
            <a:t>年度から下水道事業に地方公営企業法を適用しており、当該事業への負担金等は補助費等に分類されるため、全国平均</a:t>
          </a:r>
          <a:r>
            <a:rPr kumimoji="1" lang="en-US" altLang="ja-JP" sz="1300">
              <a:latin typeface="ＭＳ Ｐゴシック"/>
            </a:rPr>
            <a:t>10.1</a:t>
          </a:r>
          <a:r>
            <a:rPr kumimoji="1" lang="ja-JP" altLang="en-US" sz="1300">
              <a:latin typeface="ＭＳ Ｐゴシック"/>
            </a:rPr>
            <a:t>％及び兵庫県平均</a:t>
          </a:r>
          <a:r>
            <a:rPr kumimoji="1" lang="en-US" altLang="ja-JP" sz="1300">
              <a:latin typeface="ＭＳ Ｐゴシック"/>
            </a:rPr>
            <a:t>9.4</a:t>
          </a:r>
          <a:r>
            <a:rPr kumimoji="1" lang="ja-JP" altLang="en-US" sz="1300">
              <a:latin typeface="ＭＳ Ｐゴシック"/>
            </a:rPr>
            <a:t>％を大きく上回る要因となっている。その反面「その他」が他団体の平均を下回っている。</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138430</xdr:rowOff>
    </xdr:from>
    <xdr:to>
      <xdr:col>24</xdr:col>
      <xdr:colOff>31750</xdr:colOff>
      <xdr:row>38</xdr:row>
      <xdr:rowOff>119380</xdr:rowOff>
    </xdr:to>
    <xdr:cxnSp macro="">
      <xdr:nvCxnSpPr>
        <xdr:cNvPr id="314" name="直線コネクタ 313"/>
        <xdr:cNvCxnSpPr/>
      </xdr:nvCxnSpPr>
      <xdr:spPr>
        <a:xfrm flipV="1">
          <a:off x="15671800" y="648208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119380</xdr:rowOff>
    </xdr:from>
    <xdr:to>
      <xdr:col>22</xdr:col>
      <xdr:colOff>565150</xdr:colOff>
      <xdr:row>39</xdr:row>
      <xdr:rowOff>54610</xdr:rowOff>
    </xdr:to>
    <xdr:cxnSp macro="">
      <xdr:nvCxnSpPr>
        <xdr:cNvPr id="317" name="直線コネクタ 316"/>
        <xdr:cNvCxnSpPr/>
      </xdr:nvCxnSpPr>
      <xdr:spPr>
        <a:xfrm flipV="1">
          <a:off x="14782800" y="66344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54610</xdr:rowOff>
    </xdr:from>
    <xdr:to>
      <xdr:col>21</xdr:col>
      <xdr:colOff>361950</xdr:colOff>
      <xdr:row>39</xdr:row>
      <xdr:rowOff>69850</xdr:rowOff>
    </xdr:to>
    <xdr:cxnSp macro="">
      <xdr:nvCxnSpPr>
        <xdr:cNvPr id="320" name="直線コネクタ 319"/>
        <xdr:cNvCxnSpPr/>
      </xdr:nvCxnSpPr>
      <xdr:spPr>
        <a:xfrm flipV="1">
          <a:off x="13893800" y="6741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69850</xdr:rowOff>
    </xdr:from>
    <xdr:to>
      <xdr:col>20</xdr:col>
      <xdr:colOff>158750</xdr:colOff>
      <xdr:row>39</xdr:row>
      <xdr:rowOff>138430</xdr:rowOff>
    </xdr:to>
    <xdr:cxnSp macro="">
      <xdr:nvCxnSpPr>
        <xdr:cNvPr id="323" name="直線コネクタ 322"/>
        <xdr:cNvCxnSpPr/>
      </xdr:nvCxnSpPr>
      <xdr:spPr>
        <a:xfrm flipV="1">
          <a:off x="13004800" y="67564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6" name="フローチャート : 判断 325"/>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27" name="テキスト ボックス 326"/>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33" name="円/楕円 332"/>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34"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68580</xdr:rowOff>
    </xdr:from>
    <xdr:to>
      <xdr:col>22</xdr:col>
      <xdr:colOff>615950</xdr:colOff>
      <xdr:row>38</xdr:row>
      <xdr:rowOff>170180</xdr:rowOff>
    </xdr:to>
    <xdr:sp macro="" textlink="">
      <xdr:nvSpPr>
        <xdr:cNvPr id="335" name="円/楕円 334"/>
        <xdr:cNvSpPr/>
      </xdr:nvSpPr>
      <xdr:spPr>
        <a:xfrm>
          <a:off x="15621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154957</xdr:rowOff>
    </xdr:from>
    <xdr:ext cx="736600" cy="259045"/>
    <xdr:sp macro="" textlink="">
      <xdr:nvSpPr>
        <xdr:cNvPr id="336" name="テキスト ボックス 335"/>
        <xdr:cNvSpPr txBox="1"/>
      </xdr:nvSpPr>
      <xdr:spPr>
        <a:xfrm>
          <a:off x="15290800" y="667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3810</xdr:rowOff>
    </xdr:from>
    <xdr:to>
      <xdr:col>21</xdr:col>
      <xdr:colOff>412750</xdr:colOff>
      <xdr:row>39</xdr:row>
      <xdr:rowOff>105410</xdr:rowOff>
    </xdr:to>
    <xdr:sp macro="" textlink="">
      <xdr:nvSpPr>
        <xdr:cNvPr id="337" name="円/楕円 336"/>
        <xdr:cNvSpPr/>
      </xdr:nvSpPr>
      <xdr:spPr>
        <a:xfrm>
          <a:off x="14732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90187</xdr:rowOff>
    </xdr:from>
    <xdr:ext cx="762000" cy="259045"/>
    <xdr:sp macro="" textlink="">
      <xdr:nvSpPr>
        <xdr:cNvPr id="338" name="テキスト ボックス 337"/>
        <xdr:cNvSpPr txBox="1"/>
      </xdr:nvSpPr>
      <xdr:spPr>
        <a:xfrm>
          <a:off x="14401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19050</xdr:rowOff>
    </xdr:from>
    <xdr:to>
      <xdr:col>20</xdr:col>
      <xdr:colOff>209550</xdr:colOff>
      <xdr:row>39</xdr:row>
      <xdr:rowOff>120650</xdr:rowOff>
    </xdr:to>
    <xdr:sp macro="" textlink="">
      <xdr:nvSpPr>
        <xdr:cNvPr id="339" name="円/楕円 338"/>
        <xdr:cNvSpPr/>
      </xdr:nvSpPr>
      <xdr:spPr>
        <a:xfrm>
          <a:off x="13843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105427</xdr:rowOff>
    </xdr:from>
    <xdr:ext cx="762000" cy="259045"/>
    <xdr:sp macro="" textlink="">
      <xdr:nvSpPr>
        <xdr:cNvPr id="340" name="テキスト ボックス 339"/>
        <xdr:cNvSpPr txBox="1"/>
      </xdr:nvSpPr>
      <xdr:spPr>
        <a:xfrm>
          <a:off x="13512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87630</xdr:rowOff>
    </xdr:from>
    <xdr:to>
      <xdr:col>19</xdr:col>
      <xdr:colOff>6350</xdr:colOff>
      <xdr:row>40</xdr:row>
      <xdr:rowOff>17780</xdr:rowOff>
    </xdr:to>
    <xdr:sp macro="" textlink="">
      <xdr:nvSpPr>
        <xdr:cNvPr id="341" name="円/楕円 340"/>
        <xdr:cNvSpPr/>
      </xdr:nvSpPr>
      <xdr:spPr>
        <a:xfrm>
          <a:off x="12954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2557</xdr:rowOff>
    </xdr:from>
    <xdr:ext cx="762000" cy="259045"/>
    <xdr:sp macro="" textlink="">
      <xdr:nvSpPr>
        <xdr:cNvPr id="342" name="テキスト ボックス 341"/>
        <xdr:cNvSpPr txBox="1"/>
      </xdr:nvSpPr>
      <xdr:spPr>
        <a:xfrm>
          <a:off x="12623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昨年度から</a:t>
          </a:r>
          <a:r>
            <a:rPr kumimoji="1" lang="en-US" altLang="ja-JP" sz="1300">
              <a:latin typeface="ＭＳ Ｐゴシック"/>
            </a:rPr>
            <a:t>0.3</a:t>
          </a:r>
          <a:r>
            <a:rPr kumimoji="1" lang="ja-JP" altLang="en-US" sz="1300">
              <a:latin typeface="ＭＳ Ｐゴシック"/>
            </a:rPr>
            <a:t>％低下し、近年は</a:t>
          </a:r>
          <a:r>
            <a:rPr kumimoji="1" lang="en-US" altLang="ja-JP" sz="1300">
              <a:latin typeface="ＭＳ Ｐゴシック"/>
            </a:rPr>
            <a:t>15</a:t>
          </a:r>
          <a:r>
            <a:rPr kumimoji="1" lang="ja-JP" altLang="en-US" sz="1300">
              <a:latin typeface="ＭＳ Ｐゴシック"/>
            </a:rPr>
            <a:t>％前後で推移している。全国平均</a:t>
          </a:r>
          <a:r>
            <a:rPr kumimoji="1" lang="en-US" altLang="ja-JP" sz="1300">
              <a:latin typeface="ＭＳ Ｐゴシック"/>
            </a:rPr>
            <a:t>18.2</a:t>
          </a:r>
          <a:r>
            <a:rPr kumimoji="1" lang="ja-JP" altLang="en-US" sz="1300">
              <a:latin typeface="ＭＳ Ｐゴシック"/>
            </a:rPr>
            <a:t>％及び兵庫県平均</a:t>
          </a:r>
          <a:r>
            <a:rPr kumimoji="1" lang="en-US" altLang="ja-JP" sz="1300">
              <a:latin typeface="ＭＳ Ｐゴシック"/>
            </a:rPr>
            <a:t>21.0</a:t>
          </a:r>
          <a:r>
            <a:rPr kumimoji="1" lang="ja-JP" altLang="en-US" sz="1300">
              <a:latin typeface="ＭＳ Ｐゴシック"/>
            </a:rPr>
            <a:t>％を下回っているものの、平成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10</a:t>
          </a:r>
          <a:r>
            <a:rPr kumimoji="1" lang="ja-JP" altLang="en-US" sz="1300">
              <a:latin typeface="ＭＳ Ｐゴシック"/>
            </a:rPr>
            <a:t>月に開院した北播磨総合医療センターの建設に伴う出資債の償還が、今後本格的に始まることから、平成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115,220</a:t>
          </a:r>
          <a:r>
            <a:rPr kumimoji="1" lang="ja-JP" altLang="en-US" sz="1300">
              <a:latin typeface="ＭＳ Ｐゴシック"/>
            </a:rPr>
            <a:t>千円の繰上償還を実施して将来負担額の抑制に努めた。</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56135</xdr:rowOff>
    </xdr:from>
    <xdr:to>
      <xdr:col>7</xdr:col>
      <xdr:colOff>15875</xdr:colOff>
      <xdr:row>77</xdr:row>
      <xdr:rowOff>69850</xdr:rowOff>
    </xdr:to>
    <xdr:cxnSp macro="">
      <xdr:nvCxnSpPr>
        <xdr:cNvPr id="372" name="直線コネクタ 371"/>
        <xdr:cNvCxnSpPr/>
      </xdr:nvCxnSpPr>
      <xdr:spPr>
        <a:xfrm flipV="1">
          <a:off x="3987800" y="13257785"/>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73"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69850</xdr:rowOff>
    </xdr:from>
    <xdr:to>
      <xdr:col>5</xdr:col>
      <xdr:colOff>549275</xdr:colOff>
      <xdr:row>77</xdr:row>
      <xdr:rowOff>78994</xdr:rowOff>
    </xdr:to>
    <xdr:cxnSp macro="">
      <xdr:nvCxnSpPr>
        <xdr:cNvPr id="375" name="直線コネクタ 374"/>
        <xdr:cNvCxnSpPr/>
      </xdr:nvCxnSpPr>
      <xdr:spPr>
        <a:xfrm flipV="1">
          <a:off x="3098800" y="13271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77" name="テキスト ボックス 376"/>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78994</xdr:rowOff>
    </xdr:from>
    <xdr:to>
      <xdr:col>4</xdr:col>
      <xdr:colOff>346075</xdr:colOff>
      <xdr:row>77</xdr:row>
      <xdr:rowOff>78994</xdr:rowOff>
    </xdr:to>
    <xdr:cxnSp macro="">
      <xdr:nvCxnSpPr>
        <xdr:cNvPr id="378" name="直線コネクタ 377"/>
        <xdr:cNvCxnSpPr/>
      </xdr:nvCxnSpPr>
      <xdr:spPr>
        <a:xfrm>
          <a:off x="2209800" y="13280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80" name="テキスト ボックス 379"/>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78994</xdr:rowOff>
    </xdr:from>
    <xdr:to>
      <xdr:col>3</xdr:col>
      <xdr:colOff>142875</xdr:colOff>
      <xdr:row>77</xdr:row>
      <xdr:rowOff>78994</xdr:rowOff>
    </xdr:to>
    <xdr:cxnSp macro="">
      <xdr:nvCxnSpPr>
        <xdr:cNvPr id="381" name="直線コネクタ 380"/>
        <xdr:cNvCxnSpPr/>
      </xdr:nvCxnSpPr>
      <xdr:spPr>
        <a:xfrm>
          <a:off x="1320800" y="13280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3" name="テキスト ボックス 382"/>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4" name="フローチャート : 判断 383"/>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85" name="テキスト ボックス 384"/>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5335</xdr:rowOff>
    </xdr:from>
    <xdr:to>
      <xdr:col>7</xdr:col>
      <xdr:colOff>66675</xdr:colOff>
      <xdr:row>77</xdr:row>
      <xdr:rowOff>106935</xdr:rowOff>
    </xdr:to>
    <xdr:sp macro="" textlink="">
      <xdr:nvSpPr>
        <xdr:cNvPr id="391" name="円/楕円 390"/>
        <xdr:cNvSpPr/>
      </xdr:nvSpPr>
      <xdr:spPr>
        <a:xfrm>
          <a:off x="47752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21862</xdr:rowOff>
    </xdr:from>
    <xdr:ext cx="762000" cy="259045"/>
    <xdr:sp macro="" textlink="">
      <xdr:nvSpPr>
        <xdr:cNvPr id="392" name="公債費該当値テキスト"/>
        <xdr:cNvSpPr txBox="1"/>
      </xdr:nvSpPr>
      <xdr:spPr>
        <a:xfrm>
          <a:off x="4914900" y="1305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19050</xdr:rowOff>
    </xdr:from>
    <xdr:to>
      <xdr:col>5</xdr:col>
      <xdr:colOff>600075</xdr:colOff>
      <xdr:row>77</xdr:row>
      <xdr:rowOff>120650</xdr:rowOff>
    </xdr:to>
    <xdr:sp macro="" textlink="">
      <xdr:nvSpPr>
        <xdr:cNvPr id="393" name="円/楕円 392"/>
        <xdr:cNvSpPr/>
      </xdr:nvSpPr>
      <xdr:spPr>
        <a:xfrm>
          <a:off x="3937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94" name="テキスト ボックス 393"/>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28194</xdr:rowOff>
    </xdr:from>
    <xdr:to>
      <xdr:col>4</xdr:col>
      <xdr:colOff>396875</xdr:colOff>
      <xdr:row>77</xdr:row>
      <xdr:rowOff>129794</xdr:rowOff>
    </xdr:to>
    <xdr:sp macro="" textlink="">
      <xdr:nvSpPr>
        <xdr:cNvPr id="395" name="円/楕円 394"/>
        <xdr:cNvSpPr/>
      </xdr:nvSpPr>
      <xdr:spPr>
        <a:xfrm>
          <a:off x="3048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139971</xdr:rowOff>
    </xdr:from>
    <xdr:ext cx="762000" cy="259045"/>
    <xdr:sp macro="" textlink="">
      <xdr:nvSpPr>
        <xdr:cNvPr id="396" name="テキスト ボックス 395"/>
        <xdr:cNvSpPr txBox="1"/>
      </xdr:nvSpPr>
      <xdr:spPr>
        <a:xfrm>
          <a:off x="2717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28194</xdr:rowOff>
    </xdr:from>
    <xdr:to>
      <xdr:col>3</xdr:col>
      <xdr:colOff>193675</xdr:colOff>
      <xdr:row>77</xdr:row>
      <xdr:rowOff>129794</xdr:rowOff>
    </xdr:to>
    <xdr:sp macro="" textlink="">
      <xdr:nvSpPr>
        <xdr:cNvPr id="397" name="円/楕円 396"/>
        <xdr:cNvSpPr/>
      </xdr:nvSpPr>
      <xdr:spPr>
        <a:xfrm>
          <a:off x="2159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98" name="テキスト ボックス 397"/>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99" name="円/楕円 398"/>
        <xdr:cNvSpPr/>
      </xdr:nvSpPr>
      <xdr:spPr>
        <a:xfrm>
          <a:off x="1270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400" name="テキスト ボックス 399"/>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人件費の抑制や一部事務組合への負担金の減による補助費等の減が寄与したことで昨年度より</a:t>
          </a:r>
          <a:r>
            <a:rPr kumimoji="1" lang="en-US" altLang="ja-JP" sz="1300">
              <a:latin typeface="ＭＳ Ｐゴシック"/>
            </a:rPr>
            <a:t>0.4</a:t>
          </a:r>
          <a:r>
            <a:rPr kumimoji="1" lang="ja-JP" altLang="en-US" sz="1300">
              <a:latin typeface="ＭＳ Ｐゴシック"/>
            </a:rPr>
            <a:t>％低下し、全国平均</a:t>
          </a:r>
          <a:r>
            <a:rPr kumimoji="1" lang="en-US" altLang="ja-JP" sz="1300">
              <a:latin typeface="ＭＳ Ｐゴシック"/>
            </a:rPr>
            <a:t>73.1</a:t>
          </a:r>
          <a:r>
            <a:rPr kumimoji="1" lang="ja-JP" altLang="en-US" sz="1300">
              <a:latin typeface="ＭＳ Ｐゴシック"/>
            </a:rPr>
            <a:t>％及び兵庫県平均</a:t>
          </a:r>
          <a:r>
            <a:rPr kumimoji="1" lang="en-US" altLang="ja-JP" sz="1300">
              <a:latin typeface="ＭＳ Ｐゴシック"/>
            </a:rPr>
            <a:t>71.4</a:t>
          </a:r>
          <a:r>
            <a:rPr kumimoji="1" lang="ja-JP" altLang="en-US" sz="1300">
              <a:latin typeface="ＭＳ Ｐゴシック"/>
            </a:rPr>
            <a:t>％を下回る状況となった。今後も一般財源の確保に努める一方で、既存事業のリストラクチャやランニングコストの削減に取り組み、健全で持続可能な財政構造となるように努める。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119380</xdr:rowOff>
    </xdr:from>
    <xdr:to>
      <xdr:col>24</xdr:col>
      <xdr:colOff>31750</xdr:colOff>
      <xdr:row>77</xdr:row>
      <xdr:rowOff>134620</xdr:rowOff>
    </xdr:to>
    <xdr:cxnSp macro="">
      <xdr:nvCxnSpPr>
        <xdr:cNvPr id="433" name="直線コネクタ 432"/>
        <xdr:cNvCxnSpPr/>
      </xdr:nvCxnSpPr>
      <xdr:spPr>
        <a:xfrm flipV="1">
          <a:off x="15671800" y="1332103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20338</xdr:rowOff>
    </xdr:from>
    <xdr:ext cx="762000" cy="259045"/>
    <xdr:sp macro="" textlink="">
      <xdr:nvSpPr>
        <xdr:cNvPr id="434" name="公債費以外平均値テキスト"/>
        <xdr:cNvSpPr txBox="1"/>
      </xdr:nvSpPr>
      <xdr:spPr>
        <a:xfrm>
          <a:off x="16598900" y="1305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134620</xdr:rowOff>
    </xdr:from>
    <xdr:to>
      <xdr:col>22</xdr:col>
      <xdr:colOff>565150</xdr:colOff>
      <xdr:row>78</xdr:row>
      <xdr:rowOff>50800</xdr:rowOff>
    </xdr:to>
    <xdr:cxnSp macro="">
      <xdr:nvCxnSpPr>
        <xdr:cNvPr id="436" name="直線コネクタ 435"/>
        <xdr:cNvCxnSpPr/>
      </xdr:nvCxnSpPr>
      <xdr:spPr>
        <a:xfrm flipV="1">
          <a:off x="14782800" y="1333627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115570</xdr:rowOff>
    </xdr:from>
    <xdr:to>
      <xdr:col>21</xdr:col>
      <xdr:colOff>361950</xdr:colOff>
      <xdr:row>78</xdr:row>
      <xdr:rowOff>50800</xdr:rowOff>
    </xdr:to>
    <xdr:cxnSp macro="">
      <xdr:nvCxnSpPr>
        <xdr:cNvPr id="439" name="直線コネクタ 438"/>
        <xdr:cNvCxnSpPr/>
      </xdr:nvCxnSpPr>
      <xdr:spPr>
        <a:xfrm>
          <a:off x="13893800" y="13317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41" name="テキスト ボックス 440"/>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92711</xdr:rowOff>
    </xdr:from>
    <xdr:to>
      <xdr:col>20</xdr:col>
      <xdr:colOff>158750</xdr:colOff>
      <xdr:row>77</xdr:row>
      <xdr:rowOff>115570</xdr:rowOff>
    </xdr:to>
    <xdr:cxnSp macro="">
      <xdr:nvCxnSpPr>
        <xdr:cNvPr id="442" name="直線コネクタ 441"/>
        <xdr:cNvCxnSpPr/>
      </xdr:nvCxnSpPr>
      <xdr:spPr>
        <a:xfrm>
          <a:off x="13004800" y="132943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50817</xdr:rowOff>
    </xdr:from>
    <xdr:ext cx="762000" cy="259045"/>
    <xdr:sp macro="" textlink="">
      <xdr:nvSpPr>
        <xdr:cNvPr id="444" name="テキスト ボックス 443"/>
        <xdr:cNvSpPr txBox="1"/>
      </xdr:nvSpPr>
      <xdr:spPr>
        <a:xfrm>
          <a:off x="13512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45" name="フローチャート : 判断 444"/>
        <xdr:cNvSpPr/>
      </xdr:nvSpPr>
      <xdr:spPr>
        <a:xfrm>
          <a:off x="12954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138447</xdr:rowOff>
    </xdr:from>
    <xdr:ext cx="762000" cy="259045"/>
    <xdr:sp macro="" textlink="">
      <xdr:nvSpPr>
        <xdr:cNvPr id="446" name="テキスト ボックス 445"/>
        <xdr:cNvSpPr txBox="1"/>
      </xdr:nvSpPr>
      <xdr:spPr>
        <a:xfrm>
          <a:off x="12623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68580</xdr:rowOff>
    </xdr:from>
    <xdr:to>
      <xdr:col>24</xdr:col>
      <xdr:colOff>82550</xdr:colOff>
      <xdr:row>77</xdr:row>
      <xdr:rowOff>170180</xdr:rowOff>
    </xdr:to>
    <xdr:sp macro="" textlink="">
      <xdr:nvSpPr>
        <xdr:cNvPr id="452" name="円/楕円 451"/>
        <xdr:cNvSpPr/>
      </xdr:nvSpPr>
      <xdr:spPr>
        <a:xfrm>
          <a:off x="164592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40657</xdr:rowOff>
    </xdr:from>
    <xdr:ext cx="762000" cy="259045"/>
    <xdr:sp macro="" textlink="">
      <xdr:nvSpPr>
        <xdr:cNvPr id="453" name="公債費以外該当値テキスト"/>
        <xdr:cNvSpPr txBox="1"/>
      </xdr:nvSpPr>
      <xdr:spPr>
        <a:xfrm>
          <a:off x="165989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83820</xdr:rowOff>
    </xdr:from>
    <xdr:to>
      <xdr:col>22</xdr:col>
      <xdr:colOff>615950</xdr:colOff>
      <xdr:row>78</xdr:row>
      <xdr:rowOff>13970</xdr:rowOff>
    </xdr:to>
    <xdr:sp macro="" textlink="">
      <xdr:nvSpPr>
        <xdr:cNvPr id="454" name="円/楕円 453"/>
        <xdr:cNvSpPr/>
      </xdr:nvSpPr>
      <xdr:spPr>
        <a:xfrm>
          <a:off x="15621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170197</xdr:rowOff>
    </xdr:from>
    <xdr:ext cx="736600" cy="259045"/>
    <xdr:sp macro="" textlink="">
      <xdr:nvSpPr>
        <xdr:cNvPr id="455" name="テキスト ボックス 454"/>
        <xdr:cNvSpPr txBox="1"/>
      </xdr:nvSpPr>
      <xdr:spPr>
        <a:xfrm>
          <a:off x="15290800" y="13371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0</xdr:rowOff>
    </xdr:from>
    <xdr:to>
      <xdr:col>21</xdr:col>
      <xdr:colOff>412750</xdr:colOff>
      <xdr:row>78</xdr:row>
      <xdr:rowOff>101600</xdr:rowOff>
    </xdr:to>
    <xdr:sp macro="" textlink="">
      <xdr:nvSpPr>
        <xdr:cNvPr id="456" name="円/楕円 455"/>
        <xdr:cNvSpPr/>
      </xdr:nvSpPr>
      <xdr:spPr>
        <a:xfrm>
          <a:off x="14732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86377</xdr:rowOff>
    </xdr:from>
    <xdr:ext cx="762000" cy="259045"/>
    <xdr:sp macro="" textlink="">
      <xdr:nvSpPr>
        <xdr:cNvPr id="457" name="テキスト ボックス 456"/>
        <xdr:cNvSpPr txBox="1"/>
      </xdr:nvSpPr>
      <xdr:spPr>
        <a:xfrm>
          <a:off x="14401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64770</xdr:rowOff>
    </xdr:from>
    <xdr:to>
      <xdr:col>20</xdr:col>
      <xdr:colOff>209550</xdr:colOff>
      <xdr:row>77</xdr:row>
      <xdr:rowOff>166370</xdr:rowOff>
    </xdr:to>
    <xdr:sp macro="" textlink="">
      <xdr:nvSpPr>
        <xdr:cNvPr id="458" name="円/楕円 457"/>
        <xdr:cNvSpPr/>
      </xdr:nvSpPr>
      <xdr:spPr>
        <a:xfrm>
          <a:off x="13843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151147</xdr:rowOff>
    </xdr:from>
    <xdr:ext cx="762000" cy="259045"/>
    <xdr:sp macro="" textlink="">
      <xdr:nvSpPr>
        <xdr:cNvPr id="459" name="テキスト ボックス 458"/>
        <xdr:cNvSpPr txBox="1"/>
      </xdr:nvSpPr>
      <xdr:spPr>
        <a:xfrm>
          <a:off x="13512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60" name="円/楕円 459"/>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128288</xdr:rowOff>
    </xdr:from>
    <xdr:ext cx="762000" cy="259045"/>
    <xdr:sp macro="" textlink="">
      <xdr:nvSpPr>
        <xdr:cNvPr id="461" name="テキスト ボックス 460"/>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兵庫県小野市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100759</xdr:rowOff>
    </xdr:from>
    <xdr:to>
      <xdr:col>4</xdr:col>
      <xdr:colOff>1117600</xdr:colOff>
      <xdr:row>18</xdr:row>
      <xdr:rowOff>113917</xdr:rowOff>
    </xdr:to>
    <xdr:cxnSp macro="">
      <xdr:nvCxnSpPr>
        <xdr:cNvPr id="54" name="直線コネクタ 53"/>
        <xdr:cNvCxnSpPr/>
      </xdr:nvCxnSpPr>
      <xdr:spPr bwMode="auto">
        <a:xfrm flipV="1">
          <a:off x="5003800" y="3234484"/>
          <a:ext cx="647700" cy="13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60413</xdr:rowOff>
    </xdr:from>
    <xdr:ext cx="762000" cy="259045"/>
    <xdr:sp macro="" textlink="">
      <xdr:nvSpPr>
        <xdr:cNvPr id="55" name="人口1人当たり決算額の推移平均値テキスト130"/>
        <xdr:cNvSpPr txBox="1"/>
      </xdr:nvSpPr>
      <xdr:spPr>
        <a:xfrm>
          <a:off x="5740400" y="2679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113917</xdr:rowOff>
    </xdr:from>
    <xdr:to>
      <xdr:col>4</xdr:col>
      <xdr:colOff>469900</xdr:colOff>
      <xdr:row>18</xdr:row>
      <xdr:rowOff>135463</xdr:rowOff>
    </xdr:to>
    <xdr:cxnSp macro="">
      <xdr:nvCxnSpPr>
        <xdr:cNvPr id="57" name="直線コネクタ 56"/>
        <xdr:cNvCxnSpPr/>
      </xdr:nvCxnSpPr>
      <xdr:spPr bwMode="auto">
        <a:xfrm flipV="1">
          <a:off x="4305300" y="3247642"/>
          <a:ext cx="698500" cy="21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22818</xdr:rowOff>
    </xdr:from>
    <xdr:ext cx="736600" cy="259045"/>
    <xdr:sp macro="" textlink="">
      <xdr:nvSpPr>
        <xdr:cNvPr id="59" name="テキスト ボックス 58"/>
        <xdr:cNvSpPr txBox="1"/>
      </xdr:nvSpPr>
      <xdr:spPr>
        <a:xfrm>
          <a:off x="4622800" y="2642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87500</xdr:rowOff>
    </xdr:from>
    <xdr:to>
      <xdr:col>3</xdr:col>
      <xdr:colOff>904875</xdr:colOff>
      <xdr:row>18</xdr:row>
      <xdr:rowOff>135463</xdr:rowOff>
    </xdr:to>
    <xdr:cxnSp macro="">
      <xdr:nvCxnSpPr>
        <xdr:cNvPr id="60" name="直線コネクタ 59"/>
        <xdr:cNvCxnSpPr/>
      </xdr:nvCxnSpPr>
      <xdr:spPr bwMode="auto">
        <a:xfrm>
          <a:off x="3606800" y="3221225"/>
          <a:ext cx="698500" cy="479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161264</xdr:rowOff>
    </xdr:from>
    <xdr:ext cx="762000" cy="259045"/>
    <xdr:sp macro="" textlink="">
      <xdr:nvSpPr>
        <xdr:cNvPr id="62" name="テキスト ボックス 61"/>
        <xdr:cNvSpPr txBox="1"/>
      </xdr:nvSpPr>
      <xdr:spPr>
        <a:xfrm>
          <a:off x="3924300" y="260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87500</xdr:rowOff>
    </xdr:from>
    <xdr:to>
      <xdr:col>3</xdr:col>
      <xdr:colOff>206375</xdr:colOff>
      <xdr:row>18</xdr:row>
      <xdr:rowOff>94758</xdr:rowOff>
    </xdr:to>
    <xdr:cxnSp macro="">
      <xdr:nvCxnSpPr>
        <xdr:cNvPr id="63" name="直線コネクタ 62"/>
        <xdr:cNvCxnSpPr/>
      </xdr:nvCxnSpPr>
      <xdr:spPr bwMode="auto">
        <a:xfrm flipV="1">
          <a:off x="2908300" y="3221225"/>
          <a:ext cx="698500" cy="72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131618</xdr:rowOff>
    </xdr:from>
    <xdr:ext cx="762000" cy="259045"/>
    <xdr:sp macro="" textlink="">
      <xdr:nvSpPr>
        <xdr:cNvPr id="65" name="テキスト ボックス 64"/>
        <xdr:cNvSpPr txBox="1"/>
      </xdr:nvSpPr>
      <xdr:spPr>
        <a:xfrm>
          <a:off x="3225800" y="257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70404</xdr:rowOff>
    </xdr:from>
    <xdr:to>
      <xdr:col>2</xdr:col>
      <xdr:colOff>692150</xdr:colOff>
      <xdr:row>18</xdr:row>
      <xdr:rowOff>554</xdr:rowOff>
    </xdr:to>
    <xdr:sp macro="" textlink="">
      <xdr:nvSpPr>
        <xdr:cNvPr id="66" name="フローチャート : 判断 65"/>
        <xdr:cNvSpPr/>
      </xdr:nvSpPr>
      <xdr:spPr bwMode="auto">
        <a:xfrm>
          <a:off x="2857500" y="303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10731</xdr:rowOff>
    </xdr:from>
    <xdr:ext cx="762000" cy="259045"/>
    <xdr:sp macro="" textlink="">
      <xdr:nvSpPr>
        <xdr:cNvPr id="67" name="テキスト ボックス 66"/>
        <xdr:cNvSpPr txBox="1"/>
      </xdr:nvSpPr>
      <xdr:spPr>
        <a:xfrm>
          <a:off x="2527300" y="2801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49959</xdr:rowOff>
    </xdr:from>
    <xdr:to>
      <xdr:col>5</xdr:col>
      <xdr:colOff>34925</xdr:colOff>
      <xdr:row>18</xdr:row>
      <xdr:rowOff>151559</xdr:rowOff>
    </xdr:to>
    <xdr:sp macro="" textlink="">
      <xdr:nvSpPr>
        <xdr:cNvPr id="73" name="円/楕円 72"/>
        <xdr:cNvSpPr/>
      </xdr:nvSpPr>
      <xdr:spPr bwMode="auto">
        <a:xfrm>
          <a:off x="5600700" y="31836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22036</xdr:rowOff>
    </xdr:from>
    <xdr:ext cx="762000" cy="259045"/>
    <xdr:sp macro="" textlink="">
      <xdr:nvSpPr>
        <xdr:cNvPr id="74" name="人口1人当たり決算額の推移該当値テキスト130"/>
        <xdr:cNvSpPr txBox="1"/>
      </xdr:nvSpPr>
      <xdr:spPr>
        <a:xfrm>
          <a:off x="5740400" y="315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69,170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63117</xdr:rowOff>
    </xdr:from>
    <xdr:to>
      <xdr:col>4</xdr:col>
      <xdr:colOff>520700</xdr:colOff>
      <xdr:row>18</xdr:row>
      <xdr:rowOff>164717</xdr:rowOff>
    </xdr:to>
    <xdr:sp macro="" textlink="">
      <xdr:nvSpPr>
        <xdr:cNvPr id="75" name="円/楕円 74"/>
        <xdr:cNvSpPr/>
      </xdr:nvSpPr>
      <xdr:spPr bwMode="auto">
        <a:xfrm>
          <a:off x="4953000" y="3196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149494</xdr:rowOff>
    </xdr:from>
    <xdr:ext cx="736600" cy="259045"/>
    <xdr:sp macro="" textlink="">
      <xdr:nvSpPr>
        <xdr:cNvPr id="76" name="テキスト ボックス 75"/>
        <xdr:cNvSpPr txBox="1"/>
      </xdr:nvSpPr>
      <xdr:spPr>
        <a:xfrm>
          <a:off x="4622800" y="3283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68,249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84663</xdr:rowOff>
    </xdr:from>
    <xdr:to>
      <xdr:col>3</xdr:col>
      <xdr:colOff>955675</xdr:colOff>
      <xdr:row>19</xdr:row>
      <xdr:rowOff>14813</xdr:rowOff>
    </xdr:to>
    <xdr:sp macro="" textlink="">
      <xdr:nvSpPr>
        <xdr:cNvPr id="77" name="円/楕円 76"/>
        <xdr:cNvSpPr/>
      </xdr:nvSpPr>
      <xdr:spPr bwMode="auto">
        <a:xfrm>
          <a:off x="4254500" y="32183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171040</xdr:rowOff>
    </xdr:from>
    <xdr:ext cx="762000" cy="259045"/>
    <xdr:sp macro="" textlink="">
      <xdr:nvSpPr>
        <xdr:cNvPr id="78" name="テキスト ボックス 77"/>
        <xdr:cNvSpPr txBox="1"/>
      </xdr:nvSpPr>
      <xdr:spPr>
        <a:xfrm>
          <a:off x="3924300" y="33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66,741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36700</xdr:rowOff>
    </xdr:from>
    <xdr:to>
      <xdr:col>3</xdr:col>
      <xdr:colOff>257175</xdr:colOff>
      <xdr:row>18</xdr:row>
      <xdr:rowOff>138300</xdr:rowOff>
    </xdr:to>
    <xdr:sp macro="" textlink="">
      <xdr:nvSpPr>
        <xdr:cNvPr id="79" name="円/楕円 78"/>
        <xdr:cNvSpPr/>
      </xdr:nvSpPr>
      <xdr:spPr bwMode="auto">
        <a:xfrm>
          <a:off x="3556000" y="3170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123077</xdr:rowOff>
    </xdr:from>
    <xdr:ext cx="762000" cy="259045"/>
    <xdr:sp macro="" textlink="">
      <xdr:nvSpPr>
        <xdr:cNvPr id="80" name="テキスト ボックス 79"/>
        <xdr:cNvSpPr txBox="1"/>
      </xdr:nvSpPr>
      <xdr:spPr>
        <a:xfrm>
          <a:off x="3225800" y="325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70,098</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43958</xdr:rowOff>
    </xdr:from>
    <xdr:to>
      <xdr:col>2</xdr:col>
      <xdr:colOff>692150</xdr:colOff>
      <xdr:row>18</xdr:row>
      <xdr:rowOff>145558</xdr:rowOff>
    </xdr:to>
    <xdr:sp macro="" textlink="">
      <xdr:nvSpPr>
        <xdr:cNvPr id="81" name="円/楕円 80"/>
        <xdr:cNvSpPr/>
      </xdr:nvSpPr>
      <xdr:spPr bwMode="auto">
        <a:xfrm>
          <a:off x="2857500" y="3177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130335</xdr:rowOff>
    </xdr:from>
    <xdr:ext cx="762000" cy="259045"/>
    <xdr:sp macro="" textlink="">
      <xdr:nvSpPr>
        <xdr:cNvPr id="82" name="テキスト ボックス 81"/>
        <xdr:cNvSpPr txBox="1"/>
      </xdr:nvSpPr>
      <xdr:spPr>
        <a:xfrm>
          <a:off x="2527300" y="3264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69,590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64592</xdr:rowOff>
    </xdr:from>
    <xdr:to>
      <xdr:col>4</xdr:col>
      <xdr:colOff>1117600</xdr:colOff>
      <xdr:row>37</xdr:row>
      <xdr:rowOff>121285</xdr:rowOff>
    </xdr:to>
    <xdr:cxnSp macro="">
      <xdr:nvCxnSpPr>
        <xdr:cNvPr id="118" name="直線コネクタ 117"/>
        <xdr:cNvCxnSpPr/>
      </xdr:nvCxnSpPr>
      <xdr:spPr bwMode="auto">
        <a:xfrm>
          <a:off x="5003800" y="7189292"/>
          <a:ext cx="647700" cy="566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16897</xdr:rowOff>
    </xdr:from>
    <xdr:ext cx="762000" cy="259045"/>
    <xdr:sp macro="" textlink="">
      <xdr:nvSpPr>
        <xdr:cNvPr id="119" name="人口1人当たり決算額の推移平均値テキスト445"/>
        <xdr:cNvSpPr txBox="1"/>
      </xdr:nvSpPr>
      <xdr:spPr>
        <a:xfrm>
          <a:off x="5740400" y="66272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82390</xdr:rowOff>
    </xdr:from>
    <xdr:to>
      <xdr:col>4</xdr:col>
      <xdr:colOff>469900</xdr:colOff>
      <xdr:row>37</xdr:row>
      <xdr:rowOff>64592</xdr:rowOff>
    </xdr:to>
    <xdr:cxnSp macro="">
      <xdr:nvCxnSpPr>
        <xdr:cNvPr id="121" name="直線コネクタ 120"/>
        <xdr:cNvCxnSpPr/>
      </xdr:nvCxnSpPr>
      <xdr:spPr bwMode="auto">
        <a:xfrm>
          <a:off x="4305300" y="7035640"/>
          <a:ext cx="698500" cy="153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185005</xdr:rowOff>
    </xdr:from>
    <xdr:ext cx="736600" cy="259045"/>
    <xdr:sp macro="" textlink="">
      <xdr:nvSpPr>
        <xdr:cNvPr id="123" name="テキスト ボックス 122"/>
        <xdr:cNvSpPr txBox="1"/>
      </xdr:nvSpPr>
      <xdr:spPr>
        <a:xfrm>
          <a:off x="4622800" y="645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17697</xdr:rowOff>
    </xdr:from>
    <xdr:to>
      <xdr:col>3</xdr:col>
      <xdr:colOff>904875</xdr:colOff>
      <xdr:row>36</xdr:row>
      <xdr:rowOff>82390</xdr:rowOff>
    </xdr:to>
    <xdr:cxnSp macro="">
      <xdr:nvCxnSpPr>
        <xdr:cNvPr id="124" name="直線コネクタ 123"/>
        <xdr:cNvCxnSpPr/>
      </xdr:nvCxnSpPr>
      <xdr:spPr bwMode="auto">
        <a:xfrm>
          <a:off x="3606800" y="6970947"/>
          <a:ext cx="698500" cy="646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94022</xdr:rowOff>
    </xdr:from>
    <xdr:ext cx="762000" cy="259045"/>
    <xdr:sp macro="" textlink="">
      <xdr:nvSpPr>
        <xdr:cNvPr id="126" name="テキスト ボックス 125"/>
        <xdr:cNvSpPr txBox="1"/>
      </xdr:nvSpPr>
      <xdr:spPr>
        <a:xfrm>
          <a:off x="3924300" y="636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225200</xdr:rowOff>
    </xdr:from>
    <xdr:to>
      <xdr:col>3</xdr:col>
      <xdr:colOff>206375</xdr:colOff>
      <xdr:row>36</xdr:row>
      <xdr:rowOff>17697</xdr:rowOff>
    </xdr:to>
    <xdr:cxnSp macro="">
      <xdr:nvCxnSpPr>
        <xdr:cNvPr id="127" name="直線コネクタ 126"/>
        <xdr:cNvCxnSpPr/>
      </xdr:nvCxnSpPr>
      <xdr:spPr bwMode="auto">
        <a:xfrm>
          <a:off x="2908300" y="6835550"/>
          <a:ext cx="698500" cy="1353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339212</xdr:rowOff>
    </xdr:from>
    <xdr:ext cx="762000" cy="259045"/>
    <xdr:sp macro="" textlink="">
      <xdr:nvSpPr>
        <xdr:cNvPr id="129" name="テキスト ボックス 128"/>
        <xdr:cNvSpPr txBox="1"/>
      </xdr:nvSpPr>
      <xdr:spPr>
        <a:xfrm>
          <a:off x="32258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104187</xdr:rowOff>
    </xdr:from>
    <xdr:to>
      <xdr:col>2</xdr:col>
      <xdr:colOff>692150</xdr:colOff>
      <xdr:row>35</xdr:row>
      <xdr:rowOff>205787</xdr:rowOff>
    </xdr:to>
    <xdr:sp macro="" textlink="">
      <xdr:nvSpPr>
        <xdr:cNvPr id="130" name="フローチャート : 判断 129"/>
        <xdr:cNvSpPr/>
      </xdr:nvSpPr>
      <xdr:spPr bwMode="auto">
        <a:xfrm>
          <a:off x="28575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215964</xdr:rowOff>
    </xdr:from>
    <xdr:ext cx="762000" cy="259045"/>
    <xdr:sp macro="" textlink="">
      <xdr:nvSpPr>
        <xdr:cNvPr id="131" name="テキスト ボックス 130"/>
        <xdr:cNvSpPr txBox="1"/>
      </xdr:nvSpPr>
      <xdr:spPr>
        <a:xfrm>
          <a:off x="25273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70485</xdr:rowOff>
    </xdr:from>
    <xdr:to>
      <xdr:col>5</xdr:col>
      <xdr:colOff>34925</xdr:colOff>
      <xdr:row>37</xdr:row>
      <xdr:rowOff>172085</xdr:rowOff>
    </xdr:to>
    <xdr:sp macro="" textlink="">
      <xdr:nvSpPr>
        <xdr:cNvPr id="137" name="円/楕円 136"/>
        <xdr:cNvSpPr/>
      </xdr:nvSpPr>
      <xdr:spPr bwMode="auto">
        <a:xfrm>
          <a:off x="5600700" y="7195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42562</xdr:rowOff>
    </xdr:from>
    <xdr:ext cx="762000" cy="259045"/>
    <xdr:sp macro="" textlink="">
      <xdr:nvSpPr>
        <xdr:cNvPr id="138" name="人口1人当たり決算額の推移該当値テキスト445"/>
        <xdr:cNvSpPr txBox="1"/>
      </xdr:nvSpPr>
      <xdr:spPr>
        <a:xfrm>
          <a:off x="5740400" y="716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11,175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13792</xdr:rowOff>
    </xdr:from>
    <xdr:to>
      <xdr:col>4</xdr:col>
      <xdr:colOff>520700</xdr:colOff>
      <xdr:row>37</xdr:row>
      <xdr:rowOff>115392</xdr:rowOff>
    </xdr:to>
    <xdr:sp macro="" textlink="">
      <xdr:nvSpPr>
        <xdr:cNvPr id="139" name="円/楕円 138"/>
        <xdr:cNvSpPr/>
      </xdr:nvSpPr>
      <xdr:spPr bwMode="auto">
        <a:xfrm>
          <a:off x="4953000" y="7138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100169</xdr:rowOff>
    </xdr:from>
    <xdr:ext cx="736600" cy="259045"/>
    <xdr:sp macro="" textlink="">
      <xdr:nvSpPr>
        <xdr:cNvPr id="140" name="テキスト ボックス 139"/>
        <xdr:cNvSpPr txBox="1"/>
      </xdr:nvSpPr>
      <xdr:spPr>
        <a:xfrm>
          <a:off x="4622800" y="7224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12,911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31590</xdr:rowOff>
    </xdr:from>
    <xdr:to>
      <xdr:col>3</xdr:col>
      <xdr:colOff>955675</xdr:colOff>
      <xdr:row>36</xdr:row>
      <xdr:rowOff>133190</xdr:rowOff>
    </xdr:to>
    <xdr:sp macro="" textlink="">
      <xdr:nvSpPr>
        <xdr:cNvPr id="141" name="円/楕円 140"/>
        <xdr:cNvSpPr/>
      </xdr:nvSpPr>
      <xdr:spPr bwMode="auto">
        <a:xfrm>
          <a:off x="4254500" y="6984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117967</xdr:rowOff>
    </xdr:from>
    <xdr:ext cx="762000" cy="259045"/>
    <xdr:sp macro="" textlink="">
      <xdr:nvSpPr>
        <xdr:cNvPr id="142" name="テキスト ボックス 141"/>
        <xdr:cNvSpPr txBox="1"/>
      </xdr:nvSpPr>
      <xdr:spPr>
        <a:xfrm>
          <a:off x="3924300" y="707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309797</xdr:rowOff>
    </xdr:from>
    <xdr:to>
      <xdr:col>3</xdr:col>
      <xdr:colOff>257175</xdr:colOff>
      <xdr:row>36</xdr:row>
      <xdr:rowOff>68497</xdr:rowOff>
    </xdr:to>
    <xdr:sp macro="" textlink="">
      <xdr:nvSpPr>
        <xdr:cNvPr id="143" name="円/楕円 142"/>
        <xdr:cNvSpPr/>
      </xdr:nvSpPr>
      <xdr:spPr bwMode="auto">
        <a:xfrm>
          <a:off x="3556000" y="6920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53274</xdr:rowOff>
    </xdr:from>
    <xdr:ext cx="762000" cy="259045"/>
    <xdr:sp macro="" textlink="">
      <xdr:nvSpPr>
        <xdr:cNvPr id="144" name="テキスト ボックス 143"/>
        <xdr:cNvSpPr txBox="1"/>
      </xdr:nvSpPr>
      <xdr:spPr>
        <a:xfrm>
          <a:off x="3225800" y="700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19,597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174400</xdr:rowOff>
    </xdr:from>
    <xdr:to>
      <xdr:col>2</xdr:col>
      <xdr:colOff>692150</xdr:colOff>
      <xdr:row>35</xdr:row>
      <xdr:rowOff>276000</xdr:rowOff>
    </xdr:to>
    <xdr:sp macro="" textlink="">
      <xdr:nvSpPr>
        <xdr:cNvPr id="145" name="円/楕円 144"/>
        <xdr:cNvSpPr/>
      </xdr:nvSpPr>
      <xdr:spPr bwMode="auto">
        <a:xfrm>
          <a:off x="2857500" y="6784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260777</xdr:rowOff>
    </xdr:from>
    <xdr:ext cx="762000" cy="259045"/>
    <xdr:sp macro="" textlink="">
      <xdr:nvSpPr>
        <xdr:cNvPr id="146" name="テキスト ボックス 145"/>
        <xdr:cNvSpPr txBox="1"/>
      </xdr:nvSpPr>
      <xdr:spPr>
        <a:xfrm>
          <a:off x="2527300" y="687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23,743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市制</a:t>
          </a:r>
          <a:r>
            <a:rPr kumimoji="1" lang="en-US" altLang="ja-JP" sz="1200">
              <a:latin typeface="ＭＳ ゴシック" pitchFamily="49" charset="-128"/>
              <a:ea typeface="ＭＳ ゴシック" pitchFamily="49" charset="-128"/>
            </a:rPr>
            <a:t>60</a:t>
          </a:r>
          <a:r>
            <a:rPr kumimoji="1" lang="ja-JP" altLang="en-US" sz="1200">
              <a:latin typeface="ＭＳ ゴシック" pitchFamily="49" charset="-128"/>
              <a:ea typeface="ＭＳ ゴシック" pitchFamily="49" charset="-128"/>
            </a:rPr>
            <a:t>周年を迎えた平成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年度は、「すむなら！やっぱり　おの」をめざし、子育て・教育環境の充実や安全・安心のための施策に取り組む一方で、独自のコスト削減と財源確保により、</a:t>
          </a:r>
          <a:r>
            <a:rPr kumimoji="1" lang="en-US" altLang="ja-JP" sz="1200">
              <a:latin typeface="ＭＳ ゴシック" pitchFamily="49" charset="-128"/>
              <a:ea typeface="ＭＳ ゴシック" pitchFamily="49" charset="-128"/>
            </a:rPr>
            <a:t>37</a:t>
          </a:r>
          <a:r>
            <a:rPr kumimoji="1" lang="ja-JP" altLang="en-US" sz="1200">
              <a:latin typeface="ＭＳ ゴシック" pitchFamily="49" charset="-128"/>
              <a:ea typeface="ＭＳ ゴシック" pitchFamily="49" charset="-128"/>
            </a:rPr>
            <a:t>年連続で実質収支の黒字を達成。財政調整基金を取り崩すことなく財政運営を行い、基金残高は過去最高額を更新するなど将来に備えた充当可能基金の充実を図った。なお、平成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年度の実質単年度収支の標準財政規模比の上昇は、公債費の抑制を図るため起債の繰上償還を行ったことによるもので、財政健全化の取組みによるものである。</a:t>
          </a:r>
          <a:endParaRPr kumimoji="1" lang="en-US" altLang="ja-JP"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一般会計及び特別会計（国民健康保険、介護保険、後期高齢者医療）は黒字を達成。公営企業（上水道、下水道等）は、いずれも流動資産が流動負債を上回り、資金不足は生じていない。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なお、その他会計（黒字）は、平成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月末をもって閉鎖した病院事業会計であり、その病院機能については、三木市民病院との統合により一部事務組合である北播磨総合医療センターに引き継いでいる。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公営企業債の元利償還金に対する繰入金は、下水道事業に係るもので、今後も同水準で推移する一方で、組合等が起こしたものの負担金等は、平成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月に開院した北播磨総合医療センター企業団に係るもので、今後、本格的な償還と相まって負担金等の増高が予測される。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今後も事業実施に当たっては、後年度に財政措置のある有利な起債を活用するなど、健全な状況を維持する。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一般会計等に係る地方債の現在高は、</a:t>
          </a:r>
          <a:r>
            <a:rPr kumimoji="1" lang="ja-JP" altLang="en-US" sz="1400">
              <a:latin typeface="ＭＳ ゴシック" pitchFamily="49" charset="-128"/>
              <a:ea typeface="ＭＳ ゴシック" pitchFamily="49" charset="-128"/>
            </a:rPr>
            <a:t>公立病院改革プランに基づく病院統合によって開院した北播磨総合医療センターへの出資債や防災センター建設など大型事業の完了により、平成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年度に対前年で約</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億円増加し、平成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年度も同水準で推移しているものの、その大部分は後年度に地方交付税で措置されるものである。充当可能基金については、平成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年度に小野市民病院の閉院による余剰金約</a:t>
          </a:r>
          <a:r>
            <a:rPr kumimoji="1" lang="en-US" altLang="ja-JP" sz="1400">
              <a:latin typeface="ＭＳ ゴシック" pitchFamily="49" charset="-128"/>
              <a:ea typeface="ＭＳ ゴシック" pitchFamily="49" charset="-128"/>
            </a:rPr>
            <a:t>13</a:t>
          </a:r>
          <a:r>
            <a:rPr kumimoji="1" lang="ja-JP" altLang="en-US" sz="1400">
              <a:latin typeface="ＭＳ ゴシック" pitchFamily="49" charset="-128"/>
              <a:ea typeface="ＭＳ ゴシック" pitchFamily="49" charset="-128"/>
            </a:rPr>
            <a:t>億円を繰入れて基金に積み立てたことにより増加し、平成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年度も同水準で推移しており、引き続き将来負担比率はとその分子はマイナス値を維持している。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今後、老朽化した公共施設の更新が控えていることから、将来負担比率にも注視し持続可能な財政運営を推進する。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S44" sqref="S4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18839354</v>
      </c>
      <c r="BO4" s="349"/>
      <c r="BP4" s="349"/>
      <c r="BQ4" s="349"/>
      <c r="BR4" s="349"/>
      <c r="BS4" s="349"/>
      <c r="BT4" s="349"/>
      <c r="BU4" s="350"/>
      <c r="BV4" s="348">
        <v>24981766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2.5</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18369473</v>
      </c>
      <c r="BO5" s="386"/>
      <c r="BP5" s="386"/>
      <c r="BQ5" s="386"/>
      <c r="BR5" s="386"/>
      <c r="BS5" s="386"/>
      <c r="BT5" s="386"/>
      <c r="BU5" s="387"/>
      <c r="BV5" s="385">
        <v>24410025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v>
      </c>
      <c r="CU5" s="383"/>
      <c r="CV5" s="383"/>
      <c r="CW5" s="383"/>
      <c r="CX5" s="383"/>
      <c r="CY5" s="383"/>
      <c r="CZ5" s="383"/>
      <c r="DA5" s="384"/>
      <c r="DB5" s="382">
        <v>86.7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469881</v>
      </c>
      <c r="BO6" s="386"/>
      <c r="BP6" s="386"/>
      <c r="BQ6" s="386"/>
      <c r="BR6" s="386"/>
      <c r="BS6" s="386"/>
      <c r="BT6" s="386"/>
      <c r="BU6" s="387"/>
      <c r="BV6" s="385">
        <v>571741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93.9</v>
      </c>
      <c r="CU6" s="423"/>
      <c r="CV6" s="423"/>
      <c r="CW6" s="423"/>
      <c r="CX6" s="423"/>
      <c r="CY6" s="423"/>
      <c r="CZ6" s="423"/>
      <c r="DA6" s="424"/>
      <c r="DB6" s="422">
        <v>95.5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195715</v>
      </c>
      <c r="BO7" s="386"/>
      <c r="BP7" s="386"/>
      <c r="BQ7" s="386"/>
      <c r="BR7" s="386"/>
      <c r="BS7" s="386"/>
      <c r="BT7" s="386"/>
      <c r="BU7" s="387"/>
      <c r="BV7" s="385">
        <v>371670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10998503</v>
      </c>
      <c r="CU7" s="386"/>
      <c r="CV7" s="386"/>
      <c r="CW7" s="386"/>
      <c r="CX7" s="386"/>
      <c r="CY7" s="386"/>
      <c r="CZ7" s="386"/>
      <c r="DA7" s="387"/>
      <c r="DB7" s="385">
        <v>10985290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274166</v>
      </c>
      <c r="BO8" s="386"/>
      <c r="BP8" s="386"/>
      <c r="BQ8" s="386"/>
      <c r="BR8" s="386"/>
      <c r="BS8" s="386"/>
      <c r="BT8" s="386"/>
      <c r="BU8" s="387"/>
      <c r="BV8" s="385">
        <v>200071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0.68</v>
      </c>
      <c r="CU8" s="426"/>
      <c r="CV8" s="426"/>
      <c r="CW8" s="426"/>
      <c r="CX8" s="426"/>
      <c r="CY8" s="426"/>
      <c r="CZ8" s="426"/>
      <c r="DA8" s="427"/>
      <c r="DB8" s="425">
        <v>0.68</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49680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74095</v>
      </c>
      <c r="BO9" s="386"/>
      <c r="BP9" s="386"/>
      <c r="BQ9" s="386"/>
      <c r="BR9" s="386"/>
      <c r="BS9" s="386"/>
      <c r="BT9" s="386"/>
      <c r="BU9" s="387"/>
      <c r="BV9" s="385">
        <v>-12519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14.3</v>
      </c>
      <c r="CU9" s="383"/>
      <c r="CV9" s="383"/>
      <c r="CW9" s="383"/>
      <c r="CX9" s="383"/>
      <c r="CY9" s="383"/>
      <c r="CZ9" s="383"/>
      <c r="DA9" s="384"/>
      <c r="DB9" s="382">
        <v>16.399999999999999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49761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14700</v>
      </c>
      <c r="BO10" s="386"/>
      <c r="BP10" s="386"/>
      <c r="BQ10" s="386"/>
      <c r="BR10" s="386"/>
      <c r="BS10" s="386"/>
      <c r="BT10" s="386"/>
      <c r="BU10" s="387"/>
      <c r="BV10" s="385">
        <v>12140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115220</v>
      </c>
      <c r="BO11" s="386"/>
      <c r="BP11" s="386"/>
      <c r="BQ11" s="386"/>
      <c r="BR11" s="386"/>
      <c r="BS11" s="386"/>
      <c r="BT11" s="386"/>
      <c r="BU11" s="387"/>
      <c r="BV11" s="385">
        <v>679470</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49707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49138</v>
      </c>
      <c r="S13" s="467"/>
      <c r="T13" s="467"/>
      <c r="U13" s="467"/>
      <c r="V13" s="468"/>
      <c r="W13" s="401" t="s">
        <v>122</v>
      </c>
      <c r="X13" s="402"/>
      <c r="Y13" s="402"/>
      <c r="Z13" s="402"/>
      <c r="AA13" s="402"/>
      <c r="AB13" s="392"/>
      <c r="AC13" s="436">
        <v>575</v>
      </c>
      <c r="AD13" s="437"/>
      <c r="AE13" s="437"/>
      <c r="AF13" s="437"/>
      <c r="AG13" s="476"/>
      <c r="AH13" s="436">
        <v>834</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204015</v>
      </c>
      <c r="BO13" s="386"/>
      <c r="BP13" s="386"/>
      <c r="BQ13" s="386"/>
      <c r="BR13" s="386"/>
      <c r="BS13" s="386"/>
      <c r="BT13" s="386"/>
      <c r="BU13" s="387"/>
      <c r="BV13" s="385">
        <v>679091</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7.6</v>
      </c>
      <c r="CU13" s="383"/>
      <c r="CV13" s="383"/>
      <c r="CW13" s="383"/>
      <c r="CX13" s="383"/>
      <c r="CY13" s="383"/>
      <c r="CZ13" s="383"/>
      <c r="DA13" s="384"/>
      <c r="DB13" s="382">
        <v>9.1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50052</v>
      </c>
      <c r="S14" s="467"/>
      <c r="T14" s="467"/>
      <c r="U14" s="467"/>
      <c r="V14" s="468"/>
      <c r="W14" s="375"/>
      <c r="X14" s="376"/>
      <c r="Y14" s="376"/>
      <c r="Z14" s="376"/>
      <c r="AA14" s="376"/>
      <c r="AB14" s="365"/>
      <c r="AC14" s="469">
        <v>2.6</v>
      </c>
      <c r="AD14" s="470"/>
      <c r="AE14" s="470"/>
      <c r="AF14" s="470"/>
      <c r="AG14" s="471"/>
      <c r="AH14" s="469">
        <v>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49434</v>
      </c>
      <c r="S15" s="467"/>
      <c r="T15" s="467"/>
      <c r="U15" s="467"/>
      <c r="V15" s="468"/>
      <c r="W15" s="401" t="s">
        <v>129</v>
      </c>
      <c r="X15" s="402"/>
      <c r="Y15" s="402"/>
      <c r="Z15" s="402"/>
      <c r="AA15" s="402"/>
      <c r="AB15" s="392"/>
      <c r="AC15" s="436">
        <v>8883</v>
      </c>
      <c r="AD15" s="437"/>
      <c r="AE15" s="437"/>
      <c r="AF15" s="437"/>
      <c r="AG15" s="476"/>
      <c r="AH15" s="436">
        <v>10068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5782053</v>
      </c>
      <c r="BO15" s="349"/>
      <c r="BP15" s="349"/>
      <c r="BQ15" s="349"/>
      <c r="BR15" s="349"/>
      <c r="BS15" s="349"/>
      <c r="BT15" s="349"/>
      <c r="BU15" s="350"/>
      <c r="BV15" s="348">
        <v>5658758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39.5</v>
      </c>
      <c r="AD16" s="470"/>
      <c r="AE16" s="470"/>
      <c r="AF16" s="470"/>
      <c r="AG16" s="471"/>
      <c r="AH16" s="469">
        <v>40.6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8396409</v>
      </c>
      <c r="BO16" s="386"/>
      <c r="BP16" s="386"/>
      <c r="BQ16" s="386"/>
      <c r="BR16" s="386"/>
      <c r="BS16" s="386"/>
      <c r="BT16" s="386"/>
      <c r="BU16" s="387"/>
      <c r="BV16" s="385">
        <v>8297067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13050</v>
      </c>
      <c r="AD17" s="437"/>
      <c r="AE17" s="437"/>
      <c r="AF17" s="437"/>
      <c r="AG17" s="476"/>
      <c r="AH17" s="436">
        <v>13520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7431566</v>
      </c>
      <c r="BO17" s="386"/>
      <c r="BP17" s="386"/>
      <c r="BQ17" s="386"/>
      <c r="BR17" s="386"/>
      <c r="BS17" s="386"/>
      <c r="BT17" s="386"/>
      <c r="BU17" s="387"/>
      <c r="BV17" s="385">
        <v>7320575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92.94</v>
      </c>
      <c r="M18" s="498"/>
      <c r="N18" s="498"/>
      <c r="O18" s="498"/>
      <c r="P18" s="498"/>
      <c r="Q18" s="498"/>
      <c r="R18" s="499"/>
      <c r="S18" s="499"/>
      <c r="T18" s="499"/>
      <c r="U18" s="499"/>
      <c r="V18" s="500"/>
      <c r="W18" s="403"/>
      <c r="X18" s="404"/>
      <c r="Y18" s="404"/>
      <c r="Z18" s="404"/>
      <c r="AA18" s="404"/>
      <c r="AB18" s="395"/>
      <c r="AC18" s="501">
        <v>58</v>
      </c>
      <c r="AD18" s="502"/>
      <c r="AE18" s="502"/>
      <c r="AF18" s="502"/>
      <c r="AG18" s="503"/>
      <c r="AH18" s="501">
        <v>54.5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9785999</v>
      </c>
      <c r="BO18" s="386"/>
      <c r="BP18" s="386"/>
      <c r="BQ18" s="386"/>
      <c r="BR18" s="386"/>
      <c r="BS18" s="386"/>
      <c r="BT18" s="386"/>
      <c r="BU18" s="387"/>
      <c r="BV18" s="385">
        <v>9728766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535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12473614</v>
      </c>
      <c r="BO19" s="386"/>
      <c r="BP19" s="386"/>
      <c r="BQ19" s="386"/>
      <c r="BR19" s="386"/>
      <c r="BS19" s="386"/>
      <c r="BT19" s="386"/>
      <c r="BU19" s="387"/>
      <c r="BV19" s="385">
        <v>14346348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16470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18895551</v>
      </c>
      <c r="BO23" s="386"/>
      <c r="BP23" s="386"/>
      <c r="BQ23" s="386"/>
      <c r="BR23" s="386"/>
      <c r="BS23" s="386"/>
      <c r="BT23" s="386"/>
      <c r="BU23" s="387"/>
      <c r="BV23" s="385">
        <v>18804797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9800</v>
      </c>
      <c r="R24" s="437"/>
      <c r="S24" s="437"/>
      <c r="T24" s="437"/>
      <c r="U24" s="437"/>
      <c r="V24" s="476"/>
      <c r="W24" s="531"/>
      <c r="X24" s="519"/>
      <c r="Y24" s="520"/>
      <c r="Z24" s="435" t="s">
        <v>153</v>
      </c>
      <c r="AA24" s="415"/>
      <c r="AB24" s="415"/>
      <c r="AC24" s="415"/>
      <c r="AD24" s="415"/>
      <c r="AE24" s="415"/>
      <c r="AF24" s="415"/>
      <c r="AG24" s="416"/>
      <c r="AH24" s="436">
        <v>277</v>
      </c>
      <c r="AI24" s="437"/>
      <c r="AJ24" s="437"/>
      <c r="AK24" s="437"/>
      <c r="AL24" s="476"/>
      <c r="AM24" s="436">
        <v>903020</v>
      </c>
      <c r="AN24" s="437"/>
      <c r="AO24" s="437"/>
      <c r="AP24" s="437"/>
      <c r="AQ24" s="437"/>
      <c r="AR24" s="476"/>
      <c r="AS24" s="436">
        <v>3260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15974500</v>
      </c>
      <c r="BO24" s="386"/>
      <c r="BP24" s="386"/>
      <c r="BQ24" s="386"/>
      <c r="BR24" s="386"/>
      <c r="BS24" s="386"/>
      <c r="BT24" s="386"/>
      <c r="BU24" s="387"/>
      <c r="BV24" s="385">
        <v>15914119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7940</v>
      </c>
      <c r="R25" s="437"/>
      <c r="S25" s="437"/>
      <c r="T25" s="437"/>
      <c r="U25" s="437"/>
      <c r="V25" s="476"/>
      <c r="W25" s="531"/>
      <c r="X25" s="519"/>
      <c r="Y25" s="520"/>
      <c r="Z25" s="435" t="s">
        <v>156</v>
      </c>
      <c r="AA25" s="415"/>
      <c r="AB25" s="415"/>
      <c r="AC25" s="415"/>
      <c r="AD25" s="415"/>
      <c r="AE25" s="415"/>
      <c r="AF25" s="415"/>
      <c r="AG25" s="416"/>
      <c r="AH25" s="436">
        <v>65</v>
      </c>
      <c r="AI25" s="437"/>
      <c r="AJ25" s="437"/>
      <c r="AK25" s="437"/>
      <c r="AL25" s="476"/>
      <c r="AM25" s="436">
        <v>204945</v>
      </c>
      <c r="AN25" s="437"/>
      <c r="AO25" s="437"/>
      <c r="AP25" s="437"/>
      <c r="AQ25" s="437"/>
      <c r="AR25" s="476"/>
      <c r="AS25" s="436">
        <v>3153</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426612</v>
      </c>
      <c r="BO25" s="349"/>
      <c r="BP25" s="349"/>
      <c r="BQ25" s="349"/>
      <c r="BR25" s="349"/>
      <c r="BS25" s="349"/>
      <c r="BT25" s="349"/>
      <c r="BU25" s="350"/>
      <c r="BV25" s="348">
        <v>85943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6950</v>
      </c>
      <c r="R26" s="437"/>
      <c r="S26" s="437"/>
      <c r="T26" s="437"/>
      <c r="U26" s="437"/>
      <c r="V26" s="476"/>
      <c r="W26" s="531"/>
      <c r="X26" s="519"/>
      <c r="Y26" s="520"/>
      <c r="Z26" s="435" t="s">
        <v>159</v>
      </c>
      <c r="AA26" s="541"/>
      <c r="AB26" s="541"/>
      <c r="AC26" s="541"/>
      <c r="AD26" s="541"/>
      <c r="AE26" s="541"/>
      <c r="AF26" s="541"/>
      <c r="AG26" s="542"/>
      <c r="AH26" s="436">
        <v>19</v>
      </c>
      <c r="AI26" s="437"/>
      <c r="AJ26" s="437"/>
      <c r="AK26" s="437"/>
      <c r="AL26" s="476"/>
      <c r="AM26" s="436">
        <v>64714</v>
      </c>
      <c r="AN26" s="437"/>
      <c r="AO26" s="437"/>
      <c r="AP26" s="437"/>
      <c r="AQ26" s="437"/>
      <c r="AR26" s="476"/>
      <c r="AS26" s="436">
        <v>3406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5280</v>
      </c>
      <c r="R27" s="437"/>
      <c r="S27" s="437"/>
      <c r="T27" s="437"/>
      <c r="U27" s="437"/>
      <c r="V27" s="476"/>
      <c r="W27" s="531"/>
      <c r="X27" s="519"/>
      <c r="Y27" s="520"/>
      <c r="Z27" s="435" t="s">
        <v>162</v>
      </c>
      <c r="AA27" s="415"/>
      <c r="AB27" s="415"/>
      <c r="AC27" s="415"/>
      <c r="AD27" s="415"/>
      <c r="AE27" s="415"/>
      <c r="AF27" s="415"/>
      <c r="AG27" s="416"/>
      <c r="AH27" s="436">
        <v>12</v>
      </c>
      <c r="AI27" s="437"/>
      <c r="AJ27" s="437"/>
      <c r="AK27" s="437"/>
      <c r="AL27" s="476"/>
      <c r="AM27" s="436">
        <v>41436</v>
      </c>
      <c r="AN27" s="437"/>
      <c r="AO27" s="437"/>
      <c r="AP27" s="437"/>
      <c r="AQ27" s="437"/>
      <c r="AR27" s="476"/>
      <c r="AS27" s="436">
        <v>3453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550000</v>
      </c>
      <c r="BO27" s="555"/>
      <c r="BP27" s="555"/>
      <c r="BQ27" s="555"/>
      <c r="BR27" s="555"/>
      <c r="BS27" s="555"/>
      <c r="BT27" s="555"/>
      <c r="BU27" s="556"/>
      <c r="BV27" s="554">
        <v>550000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4490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3946052</v>
      </c>
      <c r="BO28" s="349"/>
      <c r="BP28" s="349"/>
      <c r="BQ28" s="349"/>
      <c r="BR28" s="349"/>
      <c r="BS28" s="349"/>
      <c r="BT28" s="349"/>
      <c r="BU28" s="350"/>
      <c r="BV28" s="348">
        <v>3821352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4090</v>
      </c>
      <c r="R29" s="437"/>
      <c r="S29" s="437"/>
      <c r="T29" s="437"/>
      <c r="U29" s="437"/>
      <c r="V29" s="476"/>
      <c r="W29" s="532"/>
      <c r="X29" s="533"/>
      <c r="Y29" s="534"/>
      <c r="Z29" s="435" t="s">
        <v>169</v>
      </c>
      <c r="AA29" s="415"/>
      <c r="AB29" s="415"/>
      <c r="AC29" s="415"/>
      <c r="AD29" s="415"/>
      <c r="AE29" s="415"/>
      <c r="AF29" s="415"/>
      <c r="AG29" s="416"/>
      <c r="AH29" s="436">
        <v>289</v>
      </c>
      <c r="AI29" s="437"/>
      <c r="AJ29" s="437"/>
      <c r="AK29" s="437"/>
      <c r="AL29" s="476"/>
      <c r="AM29" s="436">
        <v>944456</v>
      </c>
      <c r="AN29" s="437"/>
      <c r="AO29" s="437"/>
      <c r="AP29" s="437"/>
      <c r="AQ29" s="437"/>
      <c r="AR29" s="476"/>
      <c r="AS29" s="436">
        <v>3268</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729497</v>
      </c>
      <c r="BO29" s="386"/>
      <c r="BP29" s="386"/>
      <c r="BQ29" s="386"/>
      <c r="BR29" s="386"/>
      <c r="BS29" s="386"/>
      <c r="BT29" s="386"/>
      <c r="BU29" s="387"/>
      <c r="BV29" s="385">
        <v>728697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100.5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4555634</v>
      </c>
      <c r="BO30" s="555"/>
      <c r="BP30" s="555"/>
      <c r="BQ30" s="555"/>
      <c r="BR30" s="555"/>
      <c r="BS30" s="555"/>
      <c r="BT30" s="555"/>
      <c r="BU30" s="556"/>
      <c r="BV30" s="554">
        <v>4668943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北播磨総合医療センター企業団</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小野市都地開発公社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北播衛生事務組合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小野市都市施設管理協会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7</v>
      </c>
      <c r="AN36" s="566"/>
      <c r="AO36" s="567" t="str">
        <f>IF('各会計、関係団体の財政状況及び健全化判断比率'!B33="","",'各会計、関係団体の財政状況及び健全化判断比率'!B33)</f>
        <v>都市開発事業会計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小野加東加西環境施設事務組合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小野加東広域事務組合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小野加東広域事務組合（農業共済事業）</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播磨内陸医務事業組合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北播磨こども発達支援センター事務組合わかあゆ園</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兵庫県市町村職員退職手当組合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兵庫県後期高齢者医療広域連合（一般会計）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兵庫県後期高齢者医療広域連合（特別会計）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7" zoomScale="80" zoomScaleNormal="80" zoomScaleSheetLayoutView="100" workbookViewId="0">
      <selection activeCell="S44" sqref="S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175" t="s">
        <v>24</v>
      </c>
      <c r="C41" s="1176"/>
      <c r="D41" s="81"/>
      <c r="E41" s="1181" t="s">
        <v>25</v>
      </c>
      <c r="F41" s="1181"/>
      <c r="G41" s="1181"/>
      <c r="H41" s="1182"/>
      <c r="I41" s="82">
        <v>13841</v>
      </c>
      <c r="J41" s="83">
        <v>14534</v>
      </c>
      <c r="K41" s="83">
        <v>15752</v>
      </c>
      <c r="L41" s="83">
        <v>18805</v>
      </c>
      <c r="M41" s="84">
        <v>18896</v>
      </c>
    </row>
    <row r="42" spans="2:13" ht="27.75" customHeight="1">
      <c r="B42" s="1177"/>
      <c r="C42" s="1178"/>
      <c r="D42" s="85"/>
      <c r="E42" s="1183" t="s">
        <v>26</v>
      </c>
      <c r="F42" s="1183"/>
      <c r="G42" s="1183"/>
      <c r="H42" s="1184"/>
      <c r="I42" s="86">
        <v>96</v>
      </c>
      <c r="J42" s="87">
        <v>69</v>
      </c>
      <c r="K42" s="87">
        <v>46</v>
      </c>
      <c r="L42" s="87">
        <v>29</v>
      </c>
      <c r="M42" s="88">
        <v>15</v>
      </c>
    </row>
    <row r="43" spans="2:13" ht="27.75" customHeight="1">
      <c r="B43" s="1177"/>
      <c r="C43" s="1178"/>
      <c r="D43" s="85"/>
      <c r="E43" s="1183" t="s">
        <v>27</v>
      </c>
      <c r="F43" s="1183"/>
      <c r="G43" s="1183"/>
      <c r="H43" s="1184"/>
      <c r="I43" s="86">
        <v>12688</v>
      </c>
      <c r="J43" s="87">
        <v>11845</v>
      </c>
      <c r="K43" s="87">
        <v>11280</v>
      </c>
      <c r="L43" s="87">
        <v>9341</v>
      </c>
      <c r="M43" s="88">
        <v>8672</v>
      </c>
    </row>
    <row r="44" spans="2:13" ht="27.75" customHeight="1">
      <c r="B44" s="1177"/>
      <c r="C44" s="1178"/>
      <c r="D44" s="85"/>
      <c r="E44" s="1183" t="s">
        <v>28</v>
      </c>
      <c r="F44" s="1183"/>
      <c r="G44" s="1183"/>
      <c r="H44" s="1184"/>
      <c r="I44" s="86">
        <v>644</v>
      </c>
      <c r="J44" s="87">
        <v>896</v>
      </c>
      <c r="K44" s="87">
        <v>2343</v>
      </c>
      <c r="L44" s="87">
        <v>2933</v>
      </c>
      <c r="M44" s="88">
        <v>3030</v>
      </c>
    </row>
    <row r="45" spans="2:13" ht="27.75" customHeight="1">
      <c r="B45" s="1177"/>
      <c r="C45" s="1178"/>
      <c r="D45" s="85"/>
      <c r="E45" s="1183" t="s">
        <v>29</v>
      </c>
      <c r="F45" s="1183"/>
      <c r="G45" s="1183"/>
      <c r="H45" s="1184"/>
      <c r="I45" s="86">
        <v>3331</v>
      </c>
      <c r="J45" s="87">
        <v>3133</v>
      </c>
      <c r="K45" s="87">
        <v>2988</v>
      </c>
      <c r="L45" s="87">
        <v>3487</v>
      </c>
      <c r="M45" s="88">
        <v>3390</v>
      </c>
    </row>
    <row r="46" spans="2:13" ht="27.75" customHeight="1">
      <c r="B46" s="1177"/>
      <c r="C46" s="1178"/>
      <c r="D46" s="85"/>
      <c r="E46" s="1183" t="s">
        <v>30</v>
      </c>
      <c r="F46" s="1183"/>
      <c r="G46" s="1183"/>
      <c r="H46" s="1184"/>
      <c r="I46" s="86" t="s">
        <v>473</v>
      </c>
      <c r="J46" s="87" t="s">
        <v>473</v>
      </c>
      <c r="K46" s="87">
        <v>87</v>
      </c>
      <c r="L46" s="87">
        <v>87</v>
      </c>
      <c r="M46" s="88">
        <v>87</v>
      </c>
    </row>
    <row r="47" spans="2:13" ht="27.75" customHeight="1">
      <c r="B47" s="1177"/>
      <c r="C47" s="1178"/>
      <c r="D47" s="85"/>
      <c r="E47" s="1183" t="s">
        <v>31</v>
      </c>
      <c r="F47" s="1183"/>
      <c r="G47" s="1183"/>
      <c r="H47" s="1184"/>
      <c r="I47" s="86" t="s">
        <v>473</v>
      </c>
      <c r="J47" s="87" t="s">
        <v>473</v>
      </c>
      <c r="K47" s="87" t="s">
        <v>473</v>
      </c>
      <c r="L47" s="87" t="s">
        <v>473</v>
      </c>
      <c r="M47" s="88" t="s">
        <v>473</v>
      </c>
    </row>
    <row r="48" spans="2:13" ht="27.75" customHeight="1">
      <c r="B48" s="1179"/>
      <c r="C48" s="1180"/>
      <c r="D48" s="85"/>
      <c r="E48" s="1183" t="s">
        <v>32</v>
      </c>
      <c r="F48" s="1183"/>
      <c r="G48" s="1183"/>
      <c r="H48" s="1184"/>
      <c r="I48" s="86" t="s">
        <v>473</v>
      </c>
      <c r="J48" s="87" t="s">
        <v>473</v>
      </c>
      <c r="K48" s="87" t="s">
        <v>473</v>
      </c>
      <c r="L48" s="87" t="s">
        <v>473</v>
      </c>
      <c r="M48" s="88" t="s">
        <v>473</v>
      </c>
    </row>
    <row r="49" spans="2:13" ht="27.75" customHeight="1">
      <c r="B49" s="1185" t="s">
        <v>33</v>
      </c>
      <c r="C49" s="1186"/>
      <c r="D49" s="89"/>
      <c r="E49" s="1183" t="s">
        <v>34</v>
      </c>
      <c r="F49" s="1183"/>
      <c r="G49" s="1183"/>
      <c r="H49" s="1184"/>
      <c r="I49" s="86">
        <v>8144</v>
      </c>
      <c r="J49" s="87">
        <v>8434</v>
      </c>
      <c r="K49" s="87">
        <v>9189</v>
      </c>
      <c r="L49" s="87">
        <v>9911</v>
      </c>
      <c r="M49" s="88">
        <v>10021</v>
      </c>
    </row>
    <row r="50" spans="2:13" ht="27.75" customHeight="1">
      <c r="B50" s="1177"/>
      <c r="C50" s="1178"/>
      <c r="D50" s="85"/>
      <c r="E50" s="1183" t="s">
        <v>35</v>
      </c>
      <c r="F50" s="1183"/>
      <c r="G50" s="1183"/>
      <c r="H50" s="1184"/>
      <c r="I50" s="86">
        <v>2960</v>
      </c>
      <c r="J50" s="87">
        <v>2862</v>
      </c>
      <c r="K50" s="87">
        <v>2755</v>
      </c>
      <c r="L50" s="87">
        <v>2544</v>
      </c>
      <c r="M50" s="88">
        <v>2237</v>
      </c>
    </row>
    <row r="51" spans="2:13" ht="27.75" customHeight="1">
      <c r="B51" s="1179"/>
      <c r="C51" s="1180"/>
      <c r="D51" s="85"/>
      <c r="E51" s="1183" t="s">
        <v>36</v>
      </c>
      <c r="F51" s="1183"/>
      <c r="G51" s="1183"/>
      <c r="H51" s="1184"/>
      <c r="I51" s="86">
        <v>21237</v>
      </c>
      <c r="J51" s="87">
        <v>20911</v>
      </c>
      <c r="K51" s="87">
        <v>21709</v>
      </c>
      <c r="L51" s="87">
        <v>24090</v>
      </c>
      <c r="M51" s="88">
        <v>24076</v>
      </c>
    </row>
    <row r="52" spans="2:13" ht="27.75" customHeight="1" thickBot="1">
      <c r="B52" s="1187" t="s">
        <v>21</v>
      </c>
      <c r="C52" s="1188"/>
      <c r="D52" s="90"/>
      <c r="E52" s="1189" t="s">
        <v>37</v>
      </c>
      <c r="F52" s="1189"/>
      <c r="G52" s="1189"/>
      <c r="H52" s="1190"/>
      <c r="I52" s="91">
        <v>-1738</v>
      </c>
      <c r="J52" s="92">
        <v>-1730</v>
      </c>
      <c r="K52" s="92">
        <v>-1156</v>
      </c>
      <c r="L52" s="92">
        <v>-1864</v>
      </c>
      <c r="M52" s="93">
        <v>-2245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510</v>
      </c>
      <c r="G2" s="111"/>
      <c r="H2" s="112"/>
    </row>
    <row r="3" spans="1:8">
      <c r="A3" s="108" t="s">
        <v>503</v>
      </c>
      <c r="B3" s="113"/>
      <c r="C3" s="114"/>
      <c r="D3" s="115">
        <v>45332</v>
      </c>
      <c r="E3" s="116"/>
      <c r="F3" s="117">
        <v>50545</v>
      </c>
      <c r="G3" s="118"/>
      <c r="H3" s="119"/>
    </row>
    <row r="4" spans="1:8">
      <c r="A4" s="120"/>
      <c r="B4" s="121"/>
      <c r="C4" s="122"/>
      <c r="D4" s="123">
        <v>18054</v>
      </c>
      <c r="E4" s="124"/>
      <c r="F4" s="125">
        <v>28740</v>
      </c>
      <c r="G4" s="126"/>
      <c r="H4" s="127"/>
    </row>
    <row r="5" spans="1:8">
      <c r="A5" s="108" t="s">
        <v>505</v>
      </c>
      <c r="B5" s="113"/>
      <c r="C5" s="114"/>
      <c r="D5" s="115">
        <v>54888</v>
      </c>
      <c r="E5" s="116"/>
      <c r="F5" s="117">
        <v>67088</v>
      </c>
      <c r="G5" s="118"/>
      <c r="H5" s="119"/>
    </row>
    <row r="6" spans="1:8">
      <c r="A6" s="120"/>
      <c r="B6" s="121"/>
      <c r="C6" s="122"/>
      <c r="D6" s="123">
        <v>28108</v>
      </c>
      <c r="E6" s="124"/>
      <c r="F6" s="125">
        <v>37146</v>
      </c>
      <c r="G6" s="126"/>
      <c r="H6" s="127"/>
    </row>
    <row r="7" spans="1:8">
      <c r="A7" s="108" t="s">
        <v>506</v>
      </c>
      <c r="B7" s="113"/>
      <c r="C7" s="114"/>
      <c r="D7" s="115">
        <v>48939</v>
      </c>
      <c r="E7" s="116"/>
      <c r="F7" s="117">
        <v>70489</v>
      </c>
      <c r="G7" s="118"/>
      <c r="H7" s="119"/>
    </row>
    <row r="8" spans="1:8">
      <c r="A8" s="120"/>
      <c r="B8" s="121"/>
      <c r="C8" s="122"/>
      <c r="D8" s="123">
        <v>23655</v>
      </c>
      <c r="E8" s="124"/>
      <c r="F8" s="125">
        <v>37817</v>
      </c>
      <c r="G8" s="126"/>
      <c r="H8" s="127"/>
    </row>
    <row r="9" spans="1:8">
      <c r="A9" s="108" t="s">
        <v>507</v>
      </c>
      <c r="B9" s="113"/>
      <c r="C9" s="114"/>
      <c r="D9" s="115">
        <v>88236</v>
      </c>
      <c r="E9" s="116"/>
      <c r="F9" s="117">
        <v>84389</v>
      </c>
      <c r="G9" s="118"/>
      <c r="H9" s="119"/>
    </row>
    <row r="10" spans="1:8">
      <c r="A10" s="120"/>
      <c r="B10" s="121"/>
      <c r="C10" s="122"/>
      <c r="D10" s="123">
        <v>47387</v>
      </c>
      <c r="E10" s="124"/>
      <c r="F10" s="125">
        <v>44339</v>
      </c>
      <c r="G10" s="126"/>
      <c r="H10" s="127"/>
    </row>
    <row r="11" spans="1:8">
      <c r="A11" s="108" t="s">
        <v>508</v>
      </c>
      <c r="B11" s="113"/>
      <c r="C11" s="114"/>
      <c r="D11" s="115">
        <v>45249</v>
      </c>
      <c r="E11" s="116"/>
      <c r="F11" s="117">
        <v>83623</v>
      </c>
      <c r="G11" s="118"/>
      <c r="H11" s="119"/>
    </row>
    <row r="12" spans="1:8">
      <c r="A12" s="120"/>
      <c r="B12" s="121"/>
      <c r="C12" s="128"/>
      <c r="D12" s="123">
        <v>26745</v>
      </c>
      <c r="E12" s="124"/>
      <c r="F12" s="125">
        <v>48787</v>
      </c>
      <c r="G12" s="126"/>
      <c r="H12" s="127"/>
    </row>
    <row r="13" spans="1:8">
      <c r="A13" s="108"/>
      <c r="B13" s="113"/>
      <c r="C13" s="129"/>
      <c r="D13" s="130">
        <v>56529</v>
      </c>
      <c r="E13" s="131"/>
      <c r="F13" s="132">
        <v>71227</v>
      </c>
      <c r="G13" s="133"/>
      <c r="H13" s="119"/>
    </row>
    <row r="14" spans="1:8">
      <c r="A14" s="120"/>
      <c r="B14" s="121"/>
      <c r="C14" s="122"/>
      <c r="D14" s="123">
        <v>28790</v>
      </c>
      <c r="E14" s="124"/>
      <c r="F14" s="125">
        <v>39366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2.4700000000000002</v>
      </c>
      <c r="C19" s="134">
        <f>ROUND(VALUE(SUBSTITUTE(実質収支比率等に係る経年分析!G$48,"▲","-")),2)</f>
        <v>3.18</v>
      </c>
      <c r="D19" s="134">
        <f>ROUND(VALUE(SUBSTITUTE(実質収支比率等に係る経年分析!H$48,"▲","-")),2)</f>
        <v>1.95</v>
      </c>
      <c r="E19" s="134">
        <f>ROUND(VALUE(SUBSTITUTE(実質収支比率等に係る経年分析!I$48,"▲","-")),2)</f>
        <v>1.82</v>
      </c>
      <c r="F19" s="134">
        <f>ROUND(VALUE(SUBSTITUTE(実質収支比率等に係る経年分析!J$48,"▲","-")),2)</f>
        <v>2.4900000000000002</v>
      </c>
    </row>
    <row r="20" spans="1:11">
      <c r="A20" s="134" t="s">
        <v>42</v>
      </c>
      <c r="B20" s="134">
        <f>ROUND(VALUE(SUBSTITUTE(実質収支比率等に係る経年分析!F$47,"▲","-")),2)</f>
        <v>27.91</v>
      </c>
      <c r="C20" s="134">
        <f>ROUND(VALUE(SUBSTITUTE(実質収支比率等に係る経年分析!G$47,"▲","-")),2)</f>
        <v>29.78</v>
      </c>
      <c r="D20" s="134">
        <f>ROUND(VALUE(SUBSTITUTE(実質収支比率等に係る経年分析!H$47,"▲","-")),2)</f>
        <v>33.94</v>
      </c>
      <c r="E20" s="134">
        <f>ROUND(VALUE(SUBSTITUTE(実質収支比率等に係る経年分析!I$47,"▲","-")),2)</f>
        <v>34.79</v>
      </c>
      <c r="F20" s="134">
        <f>ROUND(VALUE(SUBSTITUTE(実質収支比率等に係る経年分析!J$47,"▲","-")),2)</f>
        <v>35.880000000000003</v>
      </c>
    </row>
    <row r="21" spans="1:11">
      <c r="A21" s="134" t="s">
        <v>43</v>
      </c>
      <c r="B21" s="134">
        <f>IF(ISNUMBER(VALUE(SUBSTITUTE(実質収支比率等に係る経年分析!F$49,"▲","-"))),ROUND(VALUE(SUBSTITUTE(実質収支比率等に係る経年分析!F$49,"▲","-")),2),NA())</f>
        <v>0.73</v>
      </c>
      <c r="C21" s="134">
        <f>IF(ISNUMBER(VALUE(SUBSTITUTE(実質収支比率等に係る経年分析!G$49,"▲","-"))),ROUND(VALUE(SUBSTITUTE(実質収支比率等に係る経年分析!G$49,"▲","-")),2),NA())</f>
        <v>0.8</v>
      </c>
      <c r="D21" s="134">
        <f>IF(ISNUMBER(VALUE(SUBSTITUTE(実質収支比率等に係る経年分析!H$49,"▲","-"))),ROUND(VALUE(SUBSTITUTE(実質収支比率等に係る経年分析!H$49,"▲","-")),2),NA())</f>
        <v>0.69</v>
      </c>
      <c r="E21" s="134">
        <f>IF(ISNUMBER(VALUE(SUBSTITUTE(実質収支比率等に係る経年分析!I$49,"▲","-"))),ROUND(VALUE(SUBSTITUTE(実質収支比率等に係る経年分析!I$49,"▲","-")),2),NA())</f>
        <v>6.18</v>
      </c>
      <c r="F21" s="134">
        <f>IF(ISNUMBER(VALUE(SUBSTITUTE(実質収支比率等に係る経年分析!J$49,"▲","-"))),ROUND(VALUE(SUBSTITUTE(実質収支比率等に係る経年分析!J$49,"▲","-")),2),NA())</f>
        <v>1.85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17.350000000000001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16.75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14.44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c r="A31" s="135" t="str">
        <f>IF(連結実質赤字比率に係る赤字・黒字の構成分析!C$39="",NA(),連結実質赤字比率に係る赤字・黒字の構成分析!C$39)</f>
        <v>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0.53</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2.4700000000000002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2.4900000000000002</v>
      </c>
    </row>
    <row r="35" spans="1:16">
      <c r="A35" s="135" t="str">
        <f>IF(連結実質赤字比率に係る赤字・黒字の構成分析!C$35="",NA(),連結実質赤字比率に係る赤字・黒字の構成分析!C$35)</f>
        <v>都市開発事業会計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4.1900000000000004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4.1500000000000004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32.28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32.22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34.229999999999997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30.01</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2361</v>
      </c>
      <c r="E42" s="136"/>
      <c r="F42" s="136"/>
      <c r="G42" s="136">
        <f>'実質公債費比率（分子）の構造'!L$52</f>
        <v>2280</v>
      </c>
      <c r="H42" s="136"/>
      <c r="I42" s="136"/>
      <c r="J42" s="136">
        <f>'実質公債費比率（分子）の構造'!M$52</f>
        <v>2110</v>
      </c>
      <c r="K42" s="136"/>
      <c r="L42" s="136"/>
      <c r="M42" s="136">
        <f>'実質公債費比率（分子）の構造'!N$52</f>
        <v>2124</v>
      </c>
      <c r="N42" s="136"/>
      <c r="O42" s="136"/>
      <c r="P42" s="136">
        <f>'実質公債費比率（分子）の構造'!O$52</f>
        <v>2201</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52</v>
      </c>
      <c r="B44" s="136">
        <f>'実質公債費比率（分子）の構造'!K$50</f>
        <v>28</v>
      </c>
      <c r="C44" s="136"/>
      <c r="D44" s="136"/>
      <c r="E44" s="136">
        <f>'実質公債費比率（分子）の構造'!L$50</f>
        <v>26</v>
      </c>
      <c r="F44" s="136"/>
      <c r="G44" s="136"/>
      <c r="H44" s="136">
        <f>'実質公債費比率（分子）の構造'!M$50</f>
        <v>21</v>
      </c>
      <c r="I44" s="136"/>
      <c r="J44" s="136"/>
      <c r="K44" s="136">
        <f>'実質公債費比率（分子）の構造'!N$50</f>
        <v>16</v>
      </c>
      <c r="L44" s="136"/>
      <c r="M44" s="136"/>
      <c r="N44" s="136">
        <f>'実質公債費比率（分子）の構造'!O$50</f>
        <v>13</v>
      </c>
      <c r="O44" s="136"/>
      <c r="P44" s="136"/>
    </row>
    <row r="45" spans="1:16">
      <c r="A45" s="136" t="s">
        <v>53</v>
      </c>
      <c r="B45" s="136">
        <f>'実質公債費比率（分子）の構造'!K$49</f>
        <v>442</v>
      </c>
      <c r="C45" s="136"/>
      <c r="D45" s="136"/>
      <c r="E45" s="136">
        <f>'実質公債費比率（分子）の構造'!L$49</f>
        <v>280</v>
      </c>
      <c r="F45" s="136"/>
      <c r="G45" s="136"/>
      <c r="H45" s="136">
        <f>'実質公債費比率（分子）の構造'!M$49</f>
        <v>223</v>
      </c>
      <c r="I45" s="136"/>
      <c r="J45" s="136"/>
      <c r="K45" s="136">
        <f>'実質公債費比率（分子）の構造'!N$49</f>
        <v>87</v>
      </c>
      <c r="L45" s="136"/>
      <c r="M45" s="136"/>
      <c r="N45" s="136">
        <f>'実質公債費比率（分子）の構造'!O$49</f>
        <v>178</v>
      </c>
      <c r="O45" s="136"/>
      <c r="P45" s="136"/>
    </row>
    <row r="46" spans="1:16">
      <c r="A46" s="136" t="s">
        <v>54</v>
      </c>
      <c r="B46" s="136">
        <f>'実質公債費比率（分子）の構造'!K$48</f>
        <v>1219</v>
      </c>
      <c r="C46" s="136"/>
      <c r="D46" s="136"/>
      <c r="E46" s="136">
        <f>'実質公債費比率（分子）の構造'!L$48</f>
        <v>1134</v>
      </c>
      <c r="F46" s="136"/>
      <c r="G46" s="136"/>
      <c r="H46" s="136">
        <f>'実質公債費比率（分子）の構造'!M$48</f>
        <v>1010</v>
      </c>
      <c r="I46" s="136"/>
      <c r="J46" s="136"/>
      <c r="K46" s="136">
        <f>'実質公債費比率（分子）の構造'!N$48</f>
        <v>922</v>
      </c>
      <c r="L46" s="136"/>
      <c r="M46" s="136"/>
      <c r="N46" s="136">
        <f>'実質公債費比率（分子）の構造'!O$48</f>
        <v>835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1859</v>
      </c>
      <c r="C49" s="136"/>
      <c r="D49" s="136"/>
      <c r="E49" s="136">
        <f>'実質公債費比率（分子）の構造'!L$45</f>
        <v>1817</v>
      </c>
      <c r="F49" s="136"/>
      <c r="G49" s="136"/>
      <c r="H49" s="136">
        <f>'実質公債費比率（分子）の構造'!M$45</f>
        <v>1740</v>
      </c>
      <c r="I49" s="136"/>
      <c r="J49" s="136"/>
      <c r="K49" s="136">
        <f>'実質公債費比率（分子）の構造'!N$45</f>
        <v>1747</v>
      </c>
      <c r="L49" s="136"/>
      <c r="M49" s="136"/>
      <c r="N49" s="136">
        <f>'実質公債費比率（分子）の構造'!O$45</f>
        <v>1729</v>
      </c>
      <c r="O49" s="136"/>
      <c r="P49" s="136"/>
    </row>
    <row r="50" spans="1:16">
      <c r="A50" s="136" t="s">
        <v>58</v>
      </c>
      <c r="B50" s="136" t="e">
        <f>NA()</f>
        <v>#N/A</v>
      </c>
      <c r="C50" s="136">
        <f>IF(ISNUMBER('実質公債費比率（分子）の構造'!K$53),'実質公債費比率（分子）の構造'!K$53,NA())</f>
        <v>1187</v>
      </c>
      <c r="D50" s="136" t="e">
        <f>NA()</f>
        <v>#N/A</v>
      </c>
      <c r="E50" s="136" t="e">
        <f>NA()</f>
        <v>#N/A</v>
      </c>
      <c r="F50" s="136">
        <f>IF(ISNUMBER('実質公債費比率（分子）の構造'!L$53),'実質公債費比率（分子）の構造'!L$53,NA())</f>
        <v>977</v>
      </c>
      <c r="G50" s="136" t="e">
        <f>NA()</f>
        <v>#N/A</v>
      </c>
      <c r="H50" s="136" t="e">
        <f>NA()</f>
        <v>#N/A</v>
      </c>
      <c r="I50" s="136">
        <f>IF(ISNUMBER('実質公債費比率（分子）の構造'!M$53),'実質公債費比率（分子）の構造'!M$53,NA())</f>
        <v>884</v>
      </c>
      <c r="J50" s="136" t="e">
        <f>NA()</f>
        <v>#N/A</v>
      </c>
      <c r="K50" s="136" t="e">
        <f>NA()</f>
        <v>#N/A</v>
      </c>
      <c r="L50" s="136">
        <f>IF(ISNUMBER('実質公債費比率（分子）の構造'!N$53),'実質公債費比率（分子）の構造'!N$53,NA())</f>
        <v>648</v>
      </c>
      <c r="M50" s="136" t="e">
        <f>NA()</f>
        <v>#N/A</v>
      </c>
      <c r="N50" s="136" t="e">
        <f>NA()</f>
        <v>#N/A</v>
      </c>
      <c r="O50" s="136">
        <f>IF(ISNUMBER('実質公債費比率（分子）の構造'!O$53),'実質公債費比率（分子）の構造'!O$53,NA())</f>
        <v>554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21237</v>
      </c>
      <c r="E56" s="135"/>
      <c r="F56" s="135"/>
      <c r="G56" s="135">
        <f>'将来負担比率（分子）の構造'!J$51</f>
        <v>20911</v>
      </c>
      <c r="H56" s="135"/>
      <c r="I56" s="135"/>
      <c r="J56" s="135">
        <f>'将来負担比率（分子）の構造'!K$51</f>
        <v>21709</v>
      </c>
      <c r="K56" s="135"/>
      <c r="L56" s="135"/>
      <c r="M56" s="135">
        <f>'将来負担比率（分子）の構造'!L$51</f>
        <v>24090</v>
      </c>
      <c r="N56" s="135"/>
      <c r="O56" s="135"/>
      <c r="P56" s="135">
        <f>'将来負担比率（分子）の構造'!M$51</f>
        <v>24076</v>
      </c>
    </row>
    <row r="57" spans="1:16">
      <c r="A57" s="135" t="s">
        <v>35</v>
      </c>
      <c r="B57" s="135"/>
      <c r="C57" s="135"/>
      <c r="D57" s="135">
        <f>'将来負担比率（分子）の構造'!I$50</f>
        <v>2960</v>
      </c>
      <c r="E57" s="135"/>
      <c r="F57" s="135"/>
      <c r="G57" s="135">
        <f>'将来負担比率（分子）の構造'!J$50</f>
        <v>2862</v>
      </c>
      <c r="H57" s="135"/>
      <c r="I57" s="135"/>
      <c r="J57" s="135">
        <f>'将来負担比率（分子）の構造'!K$50</f>
        <v>2755</v>
      </c>
      <c r="K57" s="135"/>
      <c r="L57" s="135"/>
      <c r="M57" s="135">
        <f>'将来負担比率（分子）の構造'!L$50</f>
        <v>2544</v>
      </c>
      <c r="N57" s="135"/>
      <c r="O57" s="135"/>
      <c r="P57" s="135">
        <f>'将来負担比率（分子）の構造'!M$50</f>
        <v>2237</v>
      </c>
    </row>
    <row r="58" spans="1:16">
      <c r="A58" s="135" t="s">
        <v>34</v>
      </c>
      <c r="B58" s="135"/>
      <c r="C58" s="135"/>
      <c r="D58" s="135">
        <f>'将来負担比率（分子）の構造'!I$49</f>
        <v>8144</v>
      </c>
      <c r="E58" s="135"/>
      <c r="F58" s="135"/>
      <c r="G58" s="135">
        <f>'将来負担比率（分子）の構造'!J$49</f>
        <v>8434</v>
      </c>
      <c r="H58" s="135"/>
      <c r="I58" s="135"/>
      <c r="J58" s="135">
        <f>'将来負担比率（分子）の構造'!K$49</f>
        <v>9189</v>
      </c>
      <c r="K58" s="135"/>
      <c r="L58" s="135"/>
      <c r="M58" s="135">
        <f>'将来負担比率（分子）の構造'!L$49</f>
        <v>9911</v>
      </c>
      <c r="N58" s="135"/>
      <c r="O58" s="135"/>
      <c r="P58" s="135">
        <f>'将来負担比率（分子）の構造'!M$49</f>
        <v>10021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f>'将来負担比率（分子）の構造'!K$46</f>
        <v>87</v>
      </c>
      <c r="I61" s="135"/>
      <c r="J61" s="135"/>
      <c r="K61" s="135">
        <f>'将来負担比率（分子）の構造'!L$46</f>
        <v>87</v>
      </c>
      <c r="L61" s="135"/>
      <c r="M61" s="135"/>
      <c r="N61" s="135">
        <f>'将来負担比率（分子）の構造'!M$46</f>
        <v>87</v>
      </c>
      <c r="O61" s="135"/>
      <c r="P61" s="135"/>
    </row>
    <row r="62" spans="1:16">
      <c r="A62" s="135" t="s">
        <v>29</v>
      </c>
      <c r="B62" s="135">
        <f>'将来負担比率（分子）の構造'!I$45</f>
        <v>3331</v>
      </c>
      <c r="C62" s="135"/>
      <c r="D62" s="135"/>
      <c r="E62" s="135">
        <f>'将来負担比率（分子）の構造'!J$45</f>
        <v>3133</v>
      </c>
      <c r="F62" s="135"/>
      <c r="G62" s="135"/>
      <c r="H62" s="135">
        <f>'将来負担比率（分子）の構造'!K$45</f>
        <v>2988</v>
      </c>
      <c r="I62" s="135"/>
      <c r="J62" s="135"/>
      <c r="K62" s="135">
        <f>'将来負担比率（分子）の構造'!L$45</f>
        <v>3487</v>
      </c>
      <c r="L62" s="135"/>
      <c r="M62" s="135"/>
      <c r="N62" s="135">
        <f>'将来負担比率（分子）の構造'!M$45</f>
        <v>3390</v>
      </c>
      <c r="O62" s="135"/>
      <c r="P62" s="135"/>
    </row>
    <row r="63" spans="1:16">
      <c r="A63" s="135" t="s">
        <v>28</v>
      </c>
      <c r="B63" s="135">
        <f>'将来負担比率（分子）の構造'!I$44</f>
        <v>644</v>
      </c>
      <c r="C63" s="135"/>
      <c r="D63" s="135"/>
      <c r="E63" s="135">
        <f>'将来負担比率（分子）の構造'!J$44</f>
        <v>896</v>
      </c>
      <c r="F63" s="135"/>
      <c r="G63" s="135"/>
      <c r="H63" s="135">
        <f>'将来負担比率（分子）の構造'!K$44</f>
        <v>2343</v>
      </c>
      <c r="I63" s="135"/>
      <c r="J63" s="135"/>
      <c r="K63" s="135">
        <f>'将来負担比率（分子）の構造'!L$44</f>
        <v>2933</v>
      </c>
      <c r="L63" s="135"/>
      <c r="M63" s="135"/>
      <c r="N63" s="135">
        <f>'将来負担比率（分子）の構造'!M$44</f>
        <v>3030</v>
      </c>
      <c r="O63" s="135"/>
      <c r="P63" s="135"/>
    </row>
    <row r="64" spans="1:16">
      <c r="A64" s="135" t="s">
        <v>27</v>
      </c>
      <c r="B64" s="135">
        <f>'将来負担比率（分子）の構造'!I$43</f>
        <v>12688</v>
      </c>
      <c r="C64" s="135"/>
      <c r="D64" s="135"/>
      <c r="E64" s="135">
        <f>'将来負担比率（分子）の構造'!J$43</f>
        <v>11845</v>
      </c>
      <c r="F64" s="135"/>
      <c r="G64" s="135"/>
      <c r="H64" s="135">
        <f>'将来負担比率（分子）の構造'!K$43</f>
        <v>11280</v>
      </c>
      <c r="I64" s="135"/>
      <c r="J64" s="135"/>
      <c r="K64" s="135">
        <f>'将来負担比率（分子）の構造'!L$43</f>
        <v>9341</v>
      </c>
      <c r="L64" s="135"/>
      <c r="M64" s="135"/>
      <c r="N64" s="135">
        <f>'将来負担比率（分子）の構造'!M$43</f>
        <v>8672</v>
      </c>
      <c r="O64" s="135"/>
      <c r="P64" s="135"/>
    </row>
    <row r="65" spans="1:16">
      <c r="A65" s="135" t="s">
        <v>26</v>
      </c>
      <c r="B65" s="135">
        <f>'将来負担比率（分子）の構造'!I$42</f>
        <v>96</v>
      </c>
      <c r="C65" s="135"/>
      <c r="D65" s="135"/>
      <c r="E65" s="135">
        <f>'将来負担比率（分子）の構造'!J$42</f>
        <v>69</v>
      </c>
      <c r="F65" s="135"/>
      <c r="G65" s="135"/>
      <c r="H65" s="135">
        <f>'将来負担比率（分子）の構造'!K$42</f>
        <v>46</v>
      </c>
      <c r="I65" s="135"/>
      <c r="J65" s="135"/>
      <c r="K65" s="135">
        <f>'将来負担比率（分子）の構造'!L$42</f>
        <v>29</v>
      </c>
      <c r="L65" s="135"/>
      <c r="M65" s="135"/>
      <c r="N65" s="135">
        <f>'将来負担比率（分子）の構造'!M$42</f>
        <v>15</v>
      </c>
      <c r="O65" s="135"/>
      <c r="P65" s="135"/>
    </row>
    <row r="66" spans="1:16">
      <c r="A66" s="135" t="s">
        <v>25</v>
      </c>
      <c r="B66" s="135">
        <f>'将来負担比率（分子）の構造'!I$41</f>
        <v>13841</v>
      </c>
      <c r="C66" s="135"/>
      <c r="D66" s="135"/>
      <c r="E66" s="135">
        <f>'将来負担比率（分子）の構造'!J$41</f>
        <v>14534</v>
      </c>
      <c r="F66" s="135"/>
      <c r="G66" s="135"/>
      <c r="H66" s="135">
        <f>'将来負担比率（分子）の構造'!K$41</f>
        <v>15752</v>
      </c>
      <c r="I66" s="135"/>
      <c r="J66" s="135"/>
      <c r="K66" s="135">
        <f>'将来負担比率（分子）の構造'!L$41</f>
        <v>18805</v>
      </c>
      <c r="L66" s="135"/>
      <c r="M66" s="135"/>
      <c r="N66" s="135">
        <f>'将来負担比率（分子）の構造'!M$41</f>
        <v>18896</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Y4" workbookViewId="0">
      <selection activeCell="S44" sqref="S4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6956268</v>
      </c>
      <c r="S5" s="583"/>
      <c r="T5" s="583"/>
      <c r="U5" s="583"/>
      <c r="V5" s="583"/>
      <c r="W5" s="583"/>
      <c r="X5" s="583"/>
      <c r="Y5" s="584"/>
      <c r="Z5" s="585">
        <v>36.9</v>
      </c>
      <c r="AA5" s="585"/>
      <c r="AB5" s="585"/>
      <c r="AC5" s="585"/>
      <c r="AD5" s="586">
        <v>6699859</v>
      </c>
      <c r="AE5" s="586"/>
      <c r="AF5" s="586"/>
      <c r="AG5" s="586"/>
      <c r="AH5" s="586"/>
      <c r="AI5" s="586"/>
      <c r="AJ5" s="586"/>
      <c r="AK5" s="586"/>
      <c r="AL5" s="587">
        <v>64.3</v>
      </c>
      <c r="AM5" s="588"/>
      <c r="AN5" s="588"/>
      <c r="AO5" s="589"/>
      <c r="AP5" s="579" t="s">
        <v>207</v>
      </c>
      <c r="AQ5" s="580"/>
      <c r="AR5" s="580"/>
      <c r="AS5" s="580"/>
      <c r="AT5" s="580"/>
      <c r="AU5" s="580"/>
      <c r="AV5" s="580"/>
      <c r="AW5" s="580"/>
      <c r="AX5" s="580"/>
      <c r="AY5" s="580"/>
      <c r="AZ5" s="580"/>
      <c r="BA5" s="580"/>
      <c r="BB5" s="580"/>
      <c r="BC5" s="580"/>
      <c r="BD5" s="580"/>
      <c r="BE5" s="580"/>
      <c r="BF5" s="581"/>
      <c r="BG5" s="593">
        <v>6699858</v>
      </c>
      <c r="BH5" s="594"/>
      <c r="BI5" s="594"/>
      <c r="BJ5" s="594"/>
      <c r="BK5" s="594"/>
      <c r="BL5" s="594"/>
      <c r="BM5" s="594"/>
      <c r="BN5" s="595"/>
      <c r="BO5" s="596">
        <v>96.3</v>
      </c>
      <c r="BP5" s="596"/>
      <c r="BQ5" s="596"/>
      <c r="BR5" s="596"/>
      <c r="BS5" s="597">
        <v>98347</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161345</v>
      </c>
      <c r="S6" s="594"/>
      <c r="T6" s="594"/>
      <c r="U6" s="594"/>
      <c r="V6" s="594"/>
      <c r="W6" s="594"/>
      <c r="X6" s="594"/>
      <c r="Y6" s="595"/>
      <c r="Z6" s="596">
        <v>0.9</v>
      </c>
      <c r="AA6" s="596"/>
      <c r="AB6" s="596"/>
      <c r="AC6" s="596"/>
      <c r="AD6" s="597">
        <v>161345</v>
      </c>
      <c r="AE6" s="597"/>
      <c r="AF6" s="597"/>
      <c r="AG6" s="597"/>
      <c r="AH6" s="597"/>
      <c r="AI6" s="597"/>
      <c r="AJ6" s="597"/>
      <c r="AK6" s="597"/>
      <c r="AL6" s="598">
        <v>1.5</v>
      </c>
      <c r="AM6" s="599"/>
      <c r="AN6" s="599"/>
      <c r="AO6" s="600"/>
      <c r="AP6" s="590" t="s">
        <v>212</v>
      </c>
      <c r="AQ6" s="591"/>
      <c r="AR6" s="591"/>
      <c r="AS6" s="591"/>
      <c r="AT6" s="591"/>
      <c r="AU6" s="591"/>
      <c r="AV6" s="591"/>
      <c r="AW6" s="591"/>
      <c r="AX6" s="591"/>
      <c r="AY6" s="591"/>
      <c r="AZ6" s="591"/>
      <c r="BA6" s="591"/>
      <c r="BB6" s="591"/>
      <c r="BC6" s="591"/>
      <c r="BD6" s="591"/>
      <c r="BE6" s="591"/>
      <c r="BF6" s="592"/>
      <c r="BG6" s="593">
        <v>6699858</v>
      </c>
      <c r="BH6" s="594"/>
      <c r="BI6" s="594"/>
      <c r="BJ6" s="594"/>
      <c r="BK6" s="594"/>
      <c r="BL6" s="594"/>
      <c r="BM6" s="594"/>
      <c r="BN6" s="595"/>
      <c r="BO6" s="596">
        <v>96.3</v>
      </c>
      <c r="BP6" s="596"/>
      <c r="BQ6" s="596"/>
      <c r="BR6" s="596"/>
      <c r="BS6" s="597">
        <v>98347</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175534</v>
      </c>
      <c r="CS6" s="594"/>
      <c r="CT6" s="594"/>
      <c r="CU6" s="594"/>
      <c r="CV6" s="594"/>
      <c r="CW6" s="594"/>
      <c r="CX6" s="594"/>
      <c r="CY6" s="595"/>
      <c r="CZ6" s="596">
        <v>1</v>
      </c>
      <c r="DA6" s="596"/>
      <c r="DB6" s="596"/>
      <c r="DC6" s="596"/>
      <c r="DD6" s="602" t="s">
        <v>214</v>
      </c>
      <c r="DE6" s="594"/>
      <c r="DF6" s="594"/>
      <c r="DG6" s="594"/>
      <c r="DH6" s="594"/>
      <c r="DI6" s="594"/>
      <c r="DJ6" s="594"/>
      <c r="DK6" s="594"/>
      <c r="DL6" s="594"/>
      <c r="DM6" s="594"/>
      <c r="DN6" s="594"/>
      <c r="DO6" s="594"/>
      <c r="DP6" s="595"/>
      <c r="DQ6" s="602">
        <v>175534</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15511</v>
      </c>
      <c r="S7" s="594"/>
      <c r="T7" s="594"/>
      <c r="U7" s="594"/>
      <c r="V7" s="594"/>
      <c r="W7" s="594"/>
      <c r="X7" s="594"/>
      <c r="Y7" s="595"/>
      <c r="Z7" s="596">
        <v>0.1</v>
      </c>
      <c r="AA7" s="596"/>
      <c r="AB7" s="596"/>
      <c r="AC7" s="596"/>
      <c r="AD7" s="597">
        <v>15511</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2798543</v>
      </c>
      <c r="BH7" s="594"/>
      <c r="BI7" s="594"/>
      <c r="BJ7" s="594"/>
      <c r="BK7" s="594"/>
      <c r="BL7" s="594"/>
      <c r="BM7" s="594"/>
      <c r="BN7" s="595"/>
      <c r="BO7" s="596">
        <v>40.200000000000003</v>
      </c>
      <c r="BP7" s="596"/>
      <c r="BQ7" s="596"/>
      <c r="BR7" s="596"/>
      <c r="BS7" s="597">
        <v>98347</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2180673</v>
      </c>
      <c r="CS7" s="594"/>
      <c r="CT7" s="594"/>
      <c r="CU7" s="594"/>
      <c r="CV7" s="594"/>
      <c r="CW7" s="594"/>
      <c r="CX7" s="594"/>
      <c r="CY7" s="595"/>
      <c r="CZ7" s="596">
        <v>11.9</v>
      </c>
      <c r="DA7" s="596"/>
      <c r="DB7" s="596"/>
      <c r="DC7" s="596"/>
      <c r="DD7" s="602">
        <v>173068</v>
      </c>
      <c r="DE7" s="594"/>
      <c r="DF7" s="594"/>
      <c r="DG7" s="594"/>
      <c r="DH7" s="594"/>
      <c r="DI7" s="594"/>
      <c r="DJ7" s="594"/>
      <c r="DK7" s="594"/>
      <c r="DL7" s="594"/>
      <c r="DM7" s="594"/>
      <c r="DN7" s="594"/>
      <c r="DO7" s="594"/>
      <c r="DP7" s="595"/>
      <c r="DQ7" s="602">
        <v>1871130</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57371</v>
      </c>
      <c r="S8" s="594"/>
      <c r="T8" s="594"/>
      <c r="U8" s="594"/>
      <c r="V8" s="594"/>
      <c r="W8" s="594"/>
      <c r="X8" s="594"/>
      <c r="Y8" s="595"/>
      <c r="Z8" s="596">
        <v>0.3</v>
      </c>
      <c r="AA8" s="596"/>
      <c r="AB8" s="596"/>
      <c r="AC8" s="596"/>
      <c r="AD8" s="597">
        <v>57371</v>
      </c>
      <c r="AE8" s="597"/>
      <c r="AF8" s="597"/>
      <c r="AG8" s="597"/>
      <c r="AH8" s="597"/>
      <c r="AI8" s="597"/>
      <c r="AJ8" s="597"/>
      <c r="AK8" s="597"/>
      <c r="AL8" s="598">
        <v>0.6</v>
      </c>
      <c r="AM8" s="599"/>
      <c r="AN8" s="599"/>
      <c r="AO8" s="600"/>
      <c r="AP8" s="590" t="s">
        <v>219</v>
      </c>
      <c r="AQ8" s="591"/>
      <c r="AR8" s="591"/>
      <c r="AS8" s="591"/>
      <c r="AT8" s="591"/>
      <c r="AU8" s="591"/>
      <c r="AV8" s="591"/>
      <c r="AW8" s="591"/>
      <c r="AX8" s="591"/>
      <c r="AY8" s="591"/>
      <c r="AZ8" s="591"/>
      <c r="BA8" s="591"/>
      <c r="BB8" s="591"/>
      <c r="BC8" s="591"/>
      <c r="BD8" s="591"/>
      <c r="BE8" s="591"/>
      <c r="BF8" s="592"/>
      <c r="BG8" s="593">
        <v>80568</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6246750</v>
      </c>
      <c r="CS8" s="594"/>
      <c r="CT8" s="594"/>
      <c r="CU8" s="594"/>
      <c r="CV8" s="594"/>
      <c r="CW8" s="594"/>
      <c r="CX8" s="594"/>
      <c r="CY8" s="595"/>
      <c r="CZ8" s="596">
        <v>34</v>
      </c>
      <c r="DA8" s="596"/>
      <c r="DB8" s="596"/>
      <c r="DC8" s="596"/>
      <c r="DD8" s="602">
        <v>34321</v>
      </c>
      <c r="DE8" s="594"/>
      <c r="DF8" s="594"/>
      <c r="DG8" s="594"/>
      <c r="DH8" s="594"/>
      <c r="DI8" s="594"/>
      <c r="DJ8" s="594"/>
      <c r="DK8" s="594"/>
      <c r="DL8" s="594"/>
      <c r="DM8" s="594"/>
      <c r="DN8" s="594"/>
      <c r="DO8" s="594"/>
      <c r="DP8" s="595"/>
      <c r="DQ8" s="602">
        <v>2947203</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31265</v>
      </c>
      <c r="S9" s="594"/>
      <c r="T9" s="594"/>
      <c r="U9" s="594"/>
      <c r="V9" s="594"/>
      <c r="W9" s="594"/>
      <c r="X9" s="594"/>
      <c r="Y9" s="595"/>
      <c r="Z9" s="596">
        <v>0.2</v>
      </c>
      <c r="AA9" s="596"/>
      <c r="AB9" s="596"/>
      <c r="AC9" s="596"/>
      <c r="AD9" s="597">
        <v>31265</v>
      </c>
      <c r="AE9" s="597"/>
      <c r="AF9" s="597"/>
      <c r="AG9" s="597"/>
      <c r="AH9" s="597"/>
      <c r="AI9" s="597"/>
      <c r="AJ9" s="597"/>
      <c r="AK9" s="597"/>
      <c r="AL9" s="598">
        <v>0.3</v>
      </c>
      <c r="AM9" s="599"/>
      <c r="AN9" s="599"/>
      <c r="AO9" s="600"/>
      <c r="AP9" s="590" t="s">
        <v>223</v>
      </c>
      <c r="AQ9" s="591"/>
      <c r="AR9" s="591"/>
      <c r="AS9" s="591"/>
      <c r="AT9" s="591"/>
      <c r="AU9" s="591"/>
      <c r="AV9" s="591"/>
      <c r="AW9" s="591"/>
      <c r="AX9" s="591"/>
      <c r="AY9" s="591"/>
      <c r="AZ9" s="591"/>
      <c r="BA9" s="591"/>
      <c r="BB9" s="591"/>
      <c r="BC9" s="591"/>
      <c r="BD9" s="591"/>
      <c r="BE9" s="591"/>
      <c r="BF9" s="592"/>
      <c r="BG9" s="593">
        <v>1964982</v>
      </c>
      <c r="BH9" s="594"/>
      <c r="BI9" s="594"/>
      <c r="BJ9" s="594"/>
      <c r="BK9" s="594"/>
      <c r="BL9" s="594"/>
      <c r="BM9" s="594"/>
      <c r="BN9" s="595"/>
      <c r="BO9" s="596">
        <v>28.2</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1483092</v>
      </c>
      <c r="CS9" s="594"/>
      <c r="CT9" s="594"/>
      <c r="CU9" s="594"/>
      <c r="CV9" s="594"/>
      <c r="CW9" s="594"/>
      <c r="CX9" s="594"/>
      <c r="CY9" s="595"/>
      <c r="CZ9" s="596">
        <v>8.1</v>
      </c>
      <c r="DA9" s="596"/>
      <c r="DB9" s="596"/>
      <c r="DC9" s="596"/>
      <c r="DD9" s="602">
        <v>16793</v>
      </c>
      <c r="DE9" s="594"/>
      <c r="DF9" s="594"/>
      <c r="DG9" s="594"/>
      <c r="DH9" s="594"/>
      <c r="DI9" s="594"/>
      <c r="DJ9" s="594"/>
      <c r="DK9" s="594"/>
      <c r="DL9" s="594"/>
      <c r="DM9" s="594"/>
      <c r="DN9" s="594"/>
      <c r="DO9" s="594"/>
      <c r="DP9" s="595"/>
      <c r="DQ9" s="602">
        <v>1339929</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563998</v>
      </c>
      <c r="S10" s="594"/>
      <c r="T10" s="594"/>
      <c r="U10" s="594"/>
      <c r="V10" s="594"/>
      <c r="W10" s="594"/>
      <c r="X10" s="594"/>
      <c r="Y10" s="595"/>
      <c r="Z10" s="596">
        <v>3</v>
      </c>
      <c r="AA10" s="596"/>
      <c r="AB10" s="596"/>
      <c r="AC10" s="596"/>
      <c r="AD10" s="597">
        <v>563998</v>
      </c>
      <c r="AE10" s="597"/>
      <c r="AF10" s="597"/>
      <c r="AG10" s="597"/>
      <c r="AH10" s="597"/>
      <c r="AI10" s="597"/>
      <c r="AJ10" s="597"/>
      <c r="AK10" s="597"/>
      <c r="AL10" s="598">
        <v>5.4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152494</v>
      </c>
      <c r="BH10" s="594"/>
      <c r="BI10" s="594"/>
      <c r="BJ10" s="594"/>
      <c r="BK10" s="594"/>
      <c r="BL10" s="594"/>
      <c r="BM10" s="594"/>
      <c r="BN10" s="595"/>
      <c r="BO10" s="596">
        <v>2.2000000000000002</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195817</v>
      </c>
      <c r="CS10" s="594"/>
      <c r="CT10" s="594"/>
      <c r="CU10" s="594"/>
      <c r="CV10" s="594"/>
      <c r="CW10" s="594"/>
      <c r="CX10" s="594"/>
      <c r="CY10" s="595"/>
      <c r="CZ10" s="596">
        <v>1.1000000000000001</v>
      </c>
      <c r="DA10" s="596"/>
      <c r="DB10" s="596"/>
      <c r="DC10" s="596"/>
      <c r="DD10" s="602" t="s">
        <v>220</v>
      </c>
      <c r="DE10" s="594"/>
      <c r="DF10" s="594"/>
      <c r="DG10" s="594"/>
      <c r="DH10" s="594"/>
      <c r="DI10" s="594"/>
      <c r="DJ10" s="594"/>
      <c r="DK10" s="594"/>
      <c r="DL10" s="594"/>
      <c r="DM10" s="594"/>
      <c r="DN10" s="594"/>
      <c r="DO10" s="594"/>
      <c r="DP10" s="595"/>
      <c r="DQ10" s="602">
        <v>12097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127001</v>
      </c>
      <c r="S11" s="594"/>
      <c r="T11" s="594"/>
      <c r="U11" s="594"/>
      <c r="V11" s="594"/>
      <c r="W11" s="594"/>
      <c r="X11" s="594"/>
      <c r="Y11" s="595"/>
      <c r="Z11" s="596">
        <v>0.7</v>
      </c>
      <c r="AA11" s="596"/>
      <c r="AB11" s="596"/>
      <c r="AC11" s="596"/>
      <c r="AD11" s="597">
        <v>127001</v>
      </c>
      <c r="AE11" s="597"/>
      <c r="AF11" s="597"/>
      <c r="AG11" s="597"/>
      <c r="AH11" s="597"/>
      <c r="AI11" s="597"/>
      <c r="AJ11" s="597"/>
      <c r="AK11" s="597"/>
      <c r="AL11" s="598">
        <v>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600499</v>
      </c>
      <c r="BH11" s="594"/>
      <c r="BI11" s="594"/>
      <c r="BJ11" s="594"/>
      <c r="BK11" s="594"/>
      <c r="BL11" s="594"/>
      <c r="BM11" s="594"/>
      <c r="BN11" s="595"/>
      <c r="BO11" s="596">
        <v>8.6</v>
      </c>
      <c r="BP11" s="596"/>
      <c r="BQ11" s="596"/>
      <c r="BR11" s="596"/>
      <c r="BS11" s="602">
        <v>98347</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427767</v>
      </c>
      <c r="CS11" s="594"/>
      <c r="CT11" s="594"/>
      <c r="CU11" s="594"/>
      <c r="CV11" s="594"/>
      <c r="CW11" s="594"/>
      <c r="CX11" s="594"/>
      <c r="CY11" s="595"/>
      <c r="CZ11" s="596">
        <v>2.2999999999999998</v>
      </c>
      <c r="DA11" s="596"/>
      <c r="DB11" s="596"/>
      <c r="DC11" s="596"/>
      <c r="DD11" s="602">
        <v>219381</v>
      </c>
      <c r="DE11" s="594"/>
      <c r="DF11" s="594"/>
      <c r="DG11" s="594"/>
      <c r="DH11" s="594"/>
      <c r="DI11" s="594"/>
      <c r="DJ11" s="594"/>
      <c r="DK11" s="594"/>
      <c r="DL11" s="594"/>
      <c r="DM11" s="594"/>
      <c r="DN11" s="594"/>
      <c r="DO11" s="594"/>
      <c r="DP11" s="595"/>
      <c r="DQ11" s="602">
        <v>180400</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3476135</v>
      </c>
      <c r="BH12" s="594"/>
      <c r="BI12" s="594"/>
      <c r="BJ12" s="594"/>
      <c r="BK12" s="594"/>
      <c r="BL12" s="594"/>
      <c r="BM12" s="594"/>
      <c r="BN12" s="595"/>
      <c r="BO12" s="596">
        <v>50</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642489</v>
      </c>
      <c r="CS12" s="594"/>
      <c r="CT12" s="594"/>
      <c r="CU12" s="594"/>
      <c r="CV12" s="594"/>
      <c r="CW12" s="594"/>
      <c r="CX12" s="594"/>
      <c r="CY12" s="595"/>
      <c r="CZ12" s="596">
        <v>3.5</v>
      </c>
      <c r="DA12" s="596"/>
      <c r="DB12" s="596"/>
      <c r="DC12" s="596"/>
      <c r="DD12" s="602">
        <v>6900</v>
      </c>
      <c r="DE12" s="594"/>
      <c r="DF12" s="594"/>
      <c r="DG12" s="594"/>
      <c r="DH12" s="594"/>
      <c r="DI12" s="594"/>
      <c r="DJ12" s="594"/>
      <c r="DK12" s="594"/>
      <c r="DL12" s="594"/>
      <c r="DM12" s="594"/>
      <c r="DN12" s="594"/>
      <c r="DO12" s="594"/>
      <c r="DP12" s="595"/>
      <c r="DQ12" s="602">
        <v>170357</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28303</v>
      </c>
      <c r="S13" s="594"/>
      <c r="T13" s="594"/>
      <c r="U13" s="594"/>
      <c r="V13" s="594"/>
      <c r="W13" s="594"/>
      <c r="X13" s="594"/>
      <c r="Y13" s="595"/>
      <c r="Z13" s="596">
        <v>0.2</v>
      </c>
      <c r="AA13" s="596"/>
      <c r="AB13" s="596"/>
      <c r="AC13" s="596"/>
      <c r="AD13" s="597">
        <v>28303</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3466150</v>
      </c>
      <c r="BH13" s="594"/>
      <c r="BI13" s="594"/>
      <c r="BJ13" s="594"/>
      <c r="BK13" s="594"/>
      <c r="BL13" s="594"/>
      <c r="BM13" s="594"/>
      <c r="BN13" s="595"/>
      <c r="BO13" s="596">
        <v>49.8</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2373562</v>
      </c>
      <c r="CS13" s="594"/>
      <c r="CT13" s="594"/>
      <c r="CU13" s="594"/>
      <c r="CV13" s="594"/>
      <c r="CW13" s="594"/>
      <c r="CX13" s="594"/>
      <c r="CY13" s="595"/>
      <c r="CZ13" s="596">
        <v>12.9</v>
      </c>
      <c r="DA13" s="596"/>
      <c r="DB13" s="596"/>
      <c r="DC13" s="596"/>
      <c r="DD13" s="602">
        <v>948612</v>
      </c>
      <c r="DE13" s="594"/>
      <c r="DF13" s="594"/>
      <c r="DG13" s="594"/>
      <c r="DH13" s="594"/>
      <c r="DI13" s="594"/>
      <c r="DJ13" s="594"/>
      <c r="DK13" s="594"/>
      <c r="DL13" s="594"/>
      <c r="DM13" s="594"/>
      <c r="DN13" s="594"/>
      <c r="DO13" s="594"/>
      <c r="DP13" s="595"/>
      <c r="DQ13" s="602">
        <v>1664783</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121505</v>
      </c>
      <c r="BH14" s="594"/>
      <c r="BI14" s="594"/>
      <c r="BJ14" s="594"/>
      <c r="BK14" s="594"/>
      <c r="BL14" s="594"/>
      <c r="BM14" s="594"/>
      <c r="BN14" s="595"/>
      <c r="BO14" s="596">
        <v>1.7</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1143292</v>
      </c>
      <c r="CS14" s="594"/>
      <c r="CT14" s="594"/>
      <c r="CU14" s="594"/>
      <c r="CV14" s="594"/>
      <c r="CW14" s="594"/>
      <c r="CX14" s="594"/>
      <c r="CY14" s="595"/>
      <c r="CZ14" s="596">
        <v>6.2</v>
      </c>
      <c r="DA14" s="596"/>
      <c r="DB14" s="596"/>
      <c r="DC14" s="596"/>
      <c r="DD14" s="602">
        <v>549419</v>
      </c>
      <c r="DE14" s="594"/>
      <c r="DF14" s="594"/>
      <c r="DG14" s="594"/>
      <c r="DH14" s="594"/>
      <c r="DI14" s="594"/>
      <c r="DJ14" s="594"/>
      <c r="DK14" s="594"/>
      <c r="DL14" s="594"/>
      <c r="DM14" s="594"/>
      <c r="DN14" s="594"/>
      <c r="DO14" s="594"/>
      <c r="DP14" s="595"/>
      <c r="DQ14" s="602">
        <v>599502</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30742</v>
      </c>
      <c r="S15" s="594"/>
      <c r="T15" s="594"/>
      <c r="U15" s="594"/>
      <c r="V15" s="594"/>
      <c r="W15" s="594"/>
      <c r="X15" s="594"/>
      <c r="Y15" s="595"/>
      <c r="Z15" s="596">
        <v>0.2</v>
      </c>
      <c r="AA15" s="596"/>
      <c r="AB15" s="596"/>
      <c r="AC15" s="596"/>
      <c r="AD15" s="597">
        <v>30742</v>
      </c>
      <c r="AE15" s="597"/>
      <c r="AF15" s="597"/>
      <c r="AG15" s="597"/>
      <c r="AH15" s="597"/>
      <c r="AI15" s="597"/>
      <c r="AJ15" s="597"/>
      <c r="AK15" s="597"/>
      <c r="AL15" s="598">
        <v>0.3</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285375</v>
      </c>
      <c r="BH15" s="594"/>
      <c r="BI15" s="594"/>
      <c r="BJ15" s="594"/>
      <c r="BK15" s="594"/>
      <c r="BL15" s="594"/>
      <c r="BM15" s="594"/>
      <c r="BN15" s="595"/>
      <c r="BO15" s="596">
        <v>4.0999999999999996</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1642259</v>
      </c>
      <c r="CS15" s="594"/>
      <c r="CT15" s="594"/>
      <c r="CU15" s="594"/>
      <c r="CV15" s="594"/>
      <c r="CW15" s="594"/>
      <c r="CX15" s="594"/>
      <c r="CY15" s="595"/>
      <c r="CZ15" s="596">
        <v>8.9</v>
      </c>
      <c r="DA15" s="596"/>
      <c r="DB15" s="596"/>
      <c r="DC15" s="596"/>
      <c r="DD15" s="602">
        <v>300693</v>
      </c>
      <c r="DE15" s="594"/>
      <c r="DF15" s="594"/>
      <c r="DG15" s="594"/>
      <c r="DH15" s="594"/>
      <c r="DI15" s="594"/>
      <c r="DJ15" s="594"/>
      <c r="DK15" s="594"/>
      <c r="DL15" s="594"/>
      <c r="DM15" s="594"/>
      <c r="DN15" s="594"/>
      <c r="DO15" s="594"/>
      <c r="DP15" s="595"/>
      <c r="DQ15" s="602">
        <v>1257889</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3029519</v>
      </c>
      <c r="S16" s="594"/>
      <c r="T16" s="594"/>
      <c r="U16" s="594"/>
      <c r="V16" s="594"/>
      <c r="W16" s="594"/>
      <c r="X16" s="594"/>
      <c r="Y16" s="595"/>
      <c r="Z16" s="596">
        <v>16.100000000000001</v>
      </c>
      <c r="AA16" s="596"/>
      <c r="AB16" s="596"/>
      <c r="AC16" s="596"/>
      <c r="AD16" s="597">
        <v>2614356</v>
      </c>
      <c r="AE16" s="597"/>
      <c r="AF16" s="597"/>
      <c r="AG16" s="597"/>
      <c r="AH16" s="597"/>
      <c r="AI16" s="597"/>
      <c r="AJ16" s="597"/>
      <c r="AK16" s="597"/>
      <c r="AL16" s="598">
        <v>25.1</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14280</v>
      </c>
      <c r="CS16" s="594"/>
      <c r="CT16" s="594"/>
      <c r="CU16" s="594"/>
      <c r="CV16" s="594"/>
      <c r="CW16" s="594"/>
      <c r="CX16" s="594"/>
      <c r="CY16" s="595"/>
      <c r="CZ16" s="596">
        <v>0.1</v>
      </c>
      <c r="DA16" s="596"/>
      <c r="DB16" s="596"/>
      <c r="DC16" s="596"/>
      <c r="DD16" s="602" t="s">
        <v>220</v>
      </c>
      <c r="DE16" s="594"/>
      <c r="DF16" s="594"/>
      <c r="DG16" s="594"/>
      <c r="DH16" s="594"/>
      <c r="DI16" s="594"/>
      <c r="DJ16" s="594"/>
      <c r="DK16" s="594"/>
      <c r="DL16" s="594"/>
      <c r="DM16" s="594"/>
      <c r="DN16" s="594"/>
      <c r="DO16" s="594"/>
      <c r="DP16" s="595"/>
      <c r="DQ16" s="602">
        <v>1632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2614356</v>
      </c>
      <c r="S17" s="594"/>
      <c r="T17" s="594"/>
      <c r="U17" s="594"/>
      <c r="V17" s="594"/>
      <c r="W17" s="594"/>
      <c r="X17" s="594"/>
      <c r="Y17" s="595"/>
      <c r="Z17" s="596">
        <v>13.9</v>
      </c>
      <c r="AA17" s="596"/>
      <c r="AB17" s="596"/>
      <c r="AC17" s="596"/>
      <c r="AD17" s="597">
        <v>2614356</v>
      </c>
      <c r="AE17" s="597"/>
      <c r="AF17" s="597"/>
      <c r="AG17" s="597"/>
      <c r="AH17" s="597"/>
      <c r="AI17" s="597"/>
      <c r="AJ17" s="597"/>
      <c r="AK17" s="597"/>
      <c r="AL17" s="598">
        <v>25.1</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v>18300</v>
      </c>
      <c r="BH17" s="594"/>
      <c r="BI17" s="594"/>
      <c r="BJ17" s="594"/>
      <c r="BK17" s="594"/>
      <c r="BL17" s="594"/>
      <c r="BM17" s="594"/>
      <c r="BN17" s="595"/>
      <c r="BO17" s="596">
        <v>0.3</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1843958</v>
      </c>
      <c r="CS17" s="594"/>
      <c r="CT17" s="594"/>
      <c r="CU17" s="594"/>
      <c r="CV17" s="594"/>
      <c r="CW17" s="594"/>
      <c r="CX17" s="594"/>
      <c r="CY17" s="595"/>
      <c r="CZ17" s="596">
        <v>10</v>
      </c>
      <c r="DA17" s="596"/>
      <c r="DB17" s="596"/>
      <c r="DC17" s="596"/>
      <c r="DD17" s="602" t="s">
        <v>220</v>
      </c>
      <c r="DE17" s="594"/>
      <c r="DF17" s="594"/>
      <c r="DG17" s="594"/>
      <c r="DH17" s="594"/>
      <c r="DI17" s="594"/>
      <c r="DJ17" s="594"/>
      <c r="DK17" s="594"/>
      <c r="DL17" s="594"/>
      <c r="DM17" s="594"/>
      <c r="DN17" s="594"/>
      <c r="DO17" s="594"/>
      <c r="DP17" s="595"/>
      <c r="DQ17" s="602">
        <v>1783277</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415161</v>
      </c>
      <c r="S18" s="594"/>
      <c r="T18" s="594"/>
      <c r="U18" s="594"/>
      <c r="V18" s="594"/>
      <c r="W18" s="594"/>
      <c r="X18" s="594"/>
      <c r="Y18" s="595"/>
      <c r="Z18" s="596">
        <v>2.2000000000000002</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256410</v>
      </c>
      <c r="BH19" s="594"/>
      <c r="BI19" s="594"/>
      <c r="BJ19" s="594"/>
      <c r="BK19" s="594"/>
      <c r="BL19" s="594"/>
      <c r="BM19" s="594"/>
      <c r="BN19" s="595"/>
      <c r="BO19" s="596">
        <v>3.7</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11001323</v>
      </c>
      <c r="S20" s="594"/>
      <c r="T20" s="594"/>
      <c r="U20" s="594"/>
      <c r="V20" s="594"/>
      <c r="W20" s="594"/>
      <c r="X20" s="594"/>
      <c r="Y20" s="595"/>
      <c r="Z20" s="596">
        <v>58.4</v>
      </c>
      <c r="AA20" s="596"/>
      <c r="AB20" s="596"/>
      <c r="AC20" s="596"/>
      <c r="AD20" s="597">
        <v>10329751</v>
      </c>
      <c r="AE20" s="597"/>
      <c r="AF20" s="597"/>
      <c r="AG20" s="597"/>
      <c r="AH20" s="597"/>
      <c r="AI20" s="597"/>
      <c r="AJ20" s="597"/>
      <c r="AK20" s="597"/>
      <c r="AL20" s="598">
        <v>99.1</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256410</v>
      </c>
      <c r="BH20" s="594"/>
      <c r="BI20" s="594"/>
      <c r="BJ20" s="594"/>
      <c r="BK20" s="594"/>
      <c r="BL20" s="594"/>
      <c r="BM20" s="594"/>
      <c r="BN20" s="595"/>
      <c r="BO20" s="596">
        <v>3.7</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18369473</v>
      </c>
      <c r="CS20" s="594"/>
      <c r="CT20" s="594"/>
      <c r="CU20" s="594"/>
      <c r="CV20" s="594"/>
      <c r="CW20" s="594"/>
      <c r="CX20" s="594"/>
      <c r="CY20" s="595"/>
      <c r="CZ20" s="596">
        <v>100</v>
      </c>
      <c r="DA20" s="596"/>
      <c r="DB20" s="596"/>
      <c r="DC20" s="596"/>
      <c r="DD20" s="602">
        <v>2249187</v>
      </c>
      <c r="DE20" s="594"/>
      <c r="DF20" s="594"/>
      <c r="DG20" s="594"/>
      <c r="DH20" s="594"/>
      <c r="DI20" s="594"/>
      <c r="DJ20" s="594"/>
      <c r="DK20" s="594"/>
      <c r="DL20" s="594"/>
      <c r="DM20" s="594"/>
      <c r="DN20" s="594"/>
      <c r="DO20" s="594"/>
      <c r="DP20" s="595"/>
      <c r="DQ20" s="602">
        <v>12003733</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8559</v>
      </c>
      <c r="S21" s="594"/>
      <c r="T21" s="594"/>
      <c r="U21" s="594"/>
      <c r="V21" s="594"/>
      <c r="W21" s="594"/>
      <c r="X21" s="594"/>
      <c r="Y21" s="595"/>
      <c r="Z21" s="596">
        <v>0</v>
      </c>
      <c r="AA21" s="596"/>
      <c r="AB21" s="596"/>
      <c r="AC21" s="596"/>
      <c r="AD21" s="597">
        <v>8559</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17</v>
      </c>
      <c r="BH21" s="594"/>
      <c r="BI21" s="594"/>
      <c r="BJ21" s="594"/>
      <c r="BK21" s="594"/>
      <c r="BL21" s="594"/>
      <c r="BM21" s="594"/>
      <c r="BN21" s="595"/>
      <c r="BO21" s="596">
        <v>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394593</v>
      </c>
      <c r="S22" s="594"/>
      <c r="T22" s="594"/>
      <c r="U22" s="594"/>
      <c r="V22" s="594"/>
      <c r="W22" s="594"/>
      <c r="X22" s="594"/>
      <c r="Y22" s="595"/>
      <c r="Z22" s="596">
        <v>2.1</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401550</v>
      </c>
      <c r="S23" s="594"/>
      <c r="T23" s="594"/>
      <c r="U23" s="594"/>
      <c r="V23" s="594"/>
      <c r="W23" s="594"/>
      <c r="X23" s="594"/>
      <c r="Y23" s="595"/>
      <c r="Z23" s="596">
        <v>2.1</v>
      </c>
      <c r="AA23" s="596"/>
      <c r="AB23" s="596"/>
      <c r="AC23" s="596"/>
      <c r="AD23" s="597">
        <v>44552</v>
      </c>
      <c r="AE23" s="597"/>
      <c r="AF23" s="597"/>
      <c r="AG23" s="597"/>
      <c r="AH23" s="597"/>
      <c r="AI23" s="597"/>
      <c r="AJ23" s="597"/>
      <c r="AK23" s="597"/>
      <c r="AL23" s="598">
        <v>0.4</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256393</v>
      </c>
      <c r="BH23" s="594"/>
      <c r="BI23" s="594"/>
      <c r="BJ23" s="594"/>
      <c r="BK23" s="594"/>
      <c r="BL23" s="594"/>
      <c r="BM23" s="594"/>
      <c r="BN23" s="595"/>
      <c r="BO23" s="596">
        <v>3.7</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41386</v>
      </c>
      <c r="S24" s="594"/>
      <c r="T24" s="594"/>
      <c r="U24" s="594"/>
      <c r="V24" s="594"/>
      <c r="W24" s="594"/>
      <c r="X24" s="594"/>
      <c r="Y24" s="595"/>
      <c r="Z24" s="596">
        <v>0.2</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8672524</v>
      </c>
      <c r="CS24" s="583"/>
      <c r="CT24" s="583"/>
      <c r="CU24" s="583"/>
      <c r="CV24" s="583"/>
      <c r="CW24" s="583"/>
      <c r="CX24" s="583"/>
      <c r="CY24" s="584"/>
      <c r="CZ24" s="620">
        <v>47.2</v>
      </c>
      <c r="DA24" s="621"/>
      <c r="DB24" s="621"/>
      <c r="DC24" s="622"/>
      <c r="DD24" s="619">
        <v>5487844</v>
      </c>
      <c r="DE24" s="583"/>
      <c r="DF24" s="583"/>
      <c r="DG24" s="583"/>
      <c r="DH24" s="583"/>
      <c r="DI24" s="583"/>
      <c r="DJ24" s="583"/>
      <c r="DK24" s="584"/>
      <c r="DL24" s="619">
        <v>5149394</v>
      </c>
      <c r="DM24" s="583"/>
      <c r="DN24" s="583"/>
      <c r="DO24" s="583"/>
      <c r="DP24" s="583"/>
      <c r="DQ24" s="583"/>
      <c r="DR24" s="583"/>
      <c r="DS24" s="583"/>
      <c r="DT24" s="583"/>
      <c r="DU24" s="583"/>
      <c r="DV24" s="584"/>
      <c r="DW24" s="587">
        <v>45.3</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2296267</v>
      </c>
      <c r="S25" s="594"/>
      <c r="T25" s="594"/>
      <c r="U25" s="594"/>
      <c r="V25" s="594"/>
      <c r="W25" s="594"/>
      <c r="X25" s="594"/>
      <c r="Y25" s="595"/>
      <c r="Z25" s="596">
        <v>12.2</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2923445</v>
      </c>
      <c r="CS25" s="625"/>
      <c r="CT25" s="625"/>
      <c r="CU25" s="625"/>
      <c r="CV25" s="625"/>
      <c r="CW25" s="625"/>
      <c r="CX25" s="625"/>
      <c r="CY25" s="626"/>
      <c r="CZ25" s="627">
        <v>15.9</v>
      </c>
      <c r="DA25" s="628"/>
      <c r="DB25" s="628"/>
      <c r="DC25" s="629"/>
      <c r="DD25" s="602">
        <v>2515282</v>
      </c>
      <c r="DE25" s="625"/>
      <c r="DF25" s="625"/>
      <c r="DG25" s="625"/>
      <c r="DH25" s="625"/>
      <c r="DI25" s="625"/>
      <c r="DJ25" s="625"/>
      <c r="DK25" s="626"/>
      <c r="DL25" s="602">
        <v>2481132</v>
      </c>
      <c r="DM25" s="625"/>
      <c r="DN25" s="625"/>
      <c r="DO25" s="625"/>
      <c r="DP25" s="625"/>
      <c r="DQ25" s="625"/>
      <c r="DR25" s="625"/>
      <c r="DS25" s="625"/>
      <c r="DT25" s="625"/>
      <c r="DU25" s="625"/>
      <c r="DV25" s="626"/>
      <c r="DW25" s="598">
        <v>21.8</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v>42516</v>
      </c>
      <c r="S26" s="594"/>
      <c r="T26" s="594"/>
      <c r="U26" s="594"/>
      <c r="V26" s="594"/>
      <c r="W26" s="594"/>
      <c r="X26" s="594"/>
      <c r="Y26" s="595"/>
      <c r="Z26" s="596">
        <v>0.2</v>
      </c>
      <c r="AA26" s="596"/>
      <c r="AB26" s="596"/>
      <c r="AC26" s="596"/>
      <c r="AD26" s="597">
        <v>42516</v>
      </c>
      <c r="AE26" s="597"/>
      <c r="AF26" s="597"/>
      <c r="AG26" s="597"/>
      <c r="AH26" s="597"/>
      <c r="AI26" s="597"/>
      <c r="AJ26" s="597"/>
      <c r="AK26" s="597"/>
      <c r="AL26" s="598">
        <v>0.4</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1885946</v>
      </c>
      <c r="CS26" s="594"/>
      <c r="CT26" s="594"/>
      <c r="CU26" s="594"/>
      <c r="CV26" s="594"/>
      <c r="CW26" s="594"/>
      <c r="CX26" s="594"/>
      <c r="CY26" s="595"/>
      <c r="CZ26" s="627">
        <v>10.3</v>
      </c>
      <c r="DA26" s="628"/>
      <c r="DB26" s="628"/>
      <c r="DC26" s="629"/>
      <c r="DD26" s="602">
        <v>1584327</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1356871</v>
      </c>
      <c r="S27" s="594"/>
      <c r="T27" s="594"/>
      <c r="U27" s="594"/>
      <c r="V27" s="594"/>
      <c r="W27" s="594"/>
      <c r="X27" s="594"/>
      <c r="Y27" s="595"/>
      <c r="Z27" s="596">
        <v>7.2</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6956268</v>
      </c>
      <c r="BH27" s="594"/>
      <c r="BI27" s="594"/>
      <c r="BJ27" s="594"/>
      <c r="BK27" s="594"/>
      <c r="BL27" s="594"/>
      <c r="BM27" s="594"/>
      <c r="BN27" s="595"/>
      <c r="BO27" s="596">
        <v>100</v>
      </c>
      <c r="BP27" s="596"/>
      <c r="BQ27" s="596"/>
      <c r="BR27" s="596"/>
      <c r="BS27" s="602">
        <v>98347</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3905121</v>
      </c>
      <c r="CS27" s="625"/>
      <c r="CT27" s="625"/>
      <c r="CU27" s="625"/>
      <c r="CV27" s="625"/>
      <c r="CW27" s="625"/>
      <c r="CX27" s="625"/>
      <c r="CY27" s="626"/>
      <c r="CZ27" s="627">
        <v>21.3</v>
      </c>
      <c r="DA27" s="628"/>
      <c r="DB27" s="628"/>
      <c r="DC27" s="629"/>
      <c r="DD27" s="602">
        <v>1189285</v>
      </c>
      <c r="DE27" s="625"/>
      <c r="DF27" s="625"/>
      <c r="DG27" s="625"/>
      <c r="DH27" s="625"/>
      <c r="DI27" s="625"/>
      <c r="DJ27" s="625"/>
      <c r="DK27" s="626"/>
      <c r="DL27" s="602">
        <v>1000205</v>
      </c>
      <c r="DM27" s="625"/>
      <c r="DN27" s="625"/>
      <c r="DO27" s="625"/>
      <c r="DP27" s="625"/>
      <c r="DQ27" s="625"/>
      <c r="DR27" s="625"/>
      <c r="DS27" s="625"/>
      <c r="DT27" s="625"/>
      <c r="DU27" s="625"/>
      <c r="DV27" s="626"/>
      <c r="DW27" s="598">
        <v>8.8000000000000007</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41188</v>
      </c>
      <c r="S28" s="594"/>
      <c r="T28" s="594"/>
      <c r="U28" s="594"/>
      <c r="V28" s="594"/>
      <c r="W28" s="594"/>
      <c r="X28" s="594"/>
      <c r="Y28" s="595"/>
      <c r="Z28" s="596">
        <v>0.2</v>
      </c>
      <c r="AA28" s="596"/>
      <c r="AB28" s="596"/>
      <c r="AC28" s="596"/>
      <c r="AD28" s="597">
        <v>638</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1843958</v>
      </c>
      <c r="CS28" s="594"/>
      <c r="CT28" s="594"/>
      <c r="CU28" s="594"/>
      <c r="CV28" s="594"/>
      <c r="CW28" s="594"/>
      <c r="CX28" s="594"/>
      <c r="CY28" s="595"/>
      <c r="CZ28" s="627">
        <v>10</v>
      </c>
      <c r="DA28" s="628"/>
      <c r="DB28" s="628"/>
      <c r="DC28" s="629"/>
      <c r="DD28" s="602">
        <v>1783277</v>
      </c>
      <c r="DE28" s="594"/>
      <c r="DF28" s="594"/>
      <c r="DG28" s="594"/>
      <c r="DH28" s="594"/>
      <c r="DI28" s="594"/>
      <c r="DJ28" s="594"/>
      <c r="DK28" s="595"/>
      <c r="DL28" s="602">
        <v>1668057</v>
      </c>
      <c r="DM28" s="594"/>
      <c r="DN28" s="594"/>
      <c r="DO28" s="594"/>
      <c r="DP28" s="594"/>
      <c r="DQ28" s="594"/>
      <c r="DR28" s="594"/>
      <c r="DS28" s="594"/>
      <c r="DT28" s="594"/>
      <c r="DU28" s="594"/>
      <c r="DV28" s="595"/>
      <c r="DW28" s="598">
        <v>14.7</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905</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1843928</v>
      </c>
      <c r="CS29" s="625"/>
      <c r="CT29" s="625"/>
      <c r="CU29" s="625"/>
      <c r="CV29" s="625"/>
      <c r="CW29" s="625"/>
      <c r="CX29" s="625"/>
      <c r="CY29" s="626"/>
      <c r="CZ29" s="627">
        <v>10</v>
      </c>
      <c r="DA29" s="628"/>
      <c r="DB29" s="628"/>
      <c r="DC29" s="629"/>
      <c r="DD29" s="602">
        <v>1783247</v>
      </c>
      <c r="DE29" s="625"/>
      <c r="DF29" s="625"/>
      <c r="DG29" s="625"/>
      <c r="DH29" s="625"/>
      <c r="DI29" s="625"/>
      <c r="DJ29" s="625"/>
      <c r="DK29" s="626"/>
      <c r="DL29" s="602">
        <v>1668027</v>
      </c>
      <c r="DM29" s="625"/>
      <c r="DN29" s="625"/>
      <c r="DO29" s="625"/>
      <c r="DP29" s="625"/>
      <c r="DQ29" s="625"/>
      <c r="DR29" s="625"/>
      <c r="DS29" s="625"/>
      <c r="DT29" s="625"/>
      <c r="DU29" s="625"/>
      <c r="DV29" s="626"/>
      <c r="DW29" s="598">
        <v>14.7</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261738</v>
      </c>
      <c r="S30" s="594"/>
      <c r="T30" s="594"/>
      <c r="U30" s="594"/>
      <c r="V30" s="594"/>
      <c r="W30" s="594"/>
      <c r="X30" s="594"/>
      <c r="Y30" s="595"/>
      <c r="Z30" s="596">
        <v>1.4</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v>
      </c>
      <c r="BH30" s="652"/>
      <c r="BI30" s="652"/>
      <c r="BJ30" s="652"/>
      <c r="BK30" s="652"/>
      <c r="BL30" s="652"/>
      <c r="BM30" s="588">
        <v>95.8</v>
      </c>
      <c r="BN30" s="652"/>
      <c r="BO30" s="652"/>
      <c r="BP30" s="652"/>
      <c r="BQ30" s="653"/>
      <c r="BR30" s="651">
        <v>99</v>
      </c>
      <c r="BS30" s="652"/>
      <c r="BT30" s="652"/>
      <c r="BU30" s="652"/>
      <c r="BV30" s="652"/>
      <c r="BW30" s="652"/>
      <c r="BX30" s="588">
        <v>95.2</v>
      </c>
      <c r="BY30" s="652"/>
      <c r="BZ30" s="652"/>
      <c r="CA30" s="652"/>
      <c r="CB30" s="653"/>
      <c r="CD30" s="656"/>
      <c r="CE30" s="657"/>
      <c r="CF30" s="607" t="s">
        <v>292</v>
      </c>
      <c r="CG30" s="608"/>
      <c r="CH30" s="608"/>
      <c r="CI30" s="608"/>
      <c r="CJ30" s="608"/>
      <c r="CK30" s="608"/>
      <c r="CL30" s="608"/>
      <c r="CM30" s="608"/>
      <c r="CN30" s="608"/>
      <c r="CO30" s="608"/>
      <c r="CP30" s="608"/>
      <c r="CQ30" s="609"/>
      <c r="CR30" s="593">
        <v>1643927</v>
      </c>
      <c r="CS30" s="594"/>
      <c r="CT30" s="594"/>
      <c r="CU30" s="594"/>
      <c r="CV30" s="594"/>
      <c r="CW30" s="594"/>
      <c r="CX30" s="594"/>
      <c r="CY30" s="595"/>
      <c r="CZ30" s="627">
        <v>8.9</v>
      </c>
      <c r="DA30" s="628"/>
      <c r="DB30" s="628"/>
      <c r="DC30" s="629"/>
      <c r="DD30" s="602">
        <v>1584146</v>
      </c>
      <c r="DE30" s="594"/>
      <c r="DF30" s="594"/>
      <c r="DG30" s="594"/>
      <c r="DH30" s="594"/>
      <c r="DI30" s="594"/>
      <c r="DJ30" s="594"/>
      <c r="DK30" s="595"/>
      <c r="DL30" s="602">
        <v>1468926</v>
      </c>
      <c r="DM30" s="594"/>
      <c r="DN30" s="594"/>
      <c r="DO30" s="594"/>
      <c r="DP30" s="594"/>
      <c r="DQ30" s="594"/>
      <c r="DR30" s="594"/>
      <c r="DS30" s="594"/>
      <c r="DT30" s="594"/>
      <c r="DU30" s="594"/>
      <c r="DV30" s="595"/>
      <c r="DW30" s="598">
        <v>12.9</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461741</v>
      </c>
      <c r="S31" s="594"/>
      <c r="T31" s="594"/>
      <c r="U31" s="594"/>
      <c r="V31" s="594"/>
      <c r="W31" s="594"/>
      <c r="X31" s="594"/>
      <c r="Y31" s="595"/>
      <c r="Z31" s="596">
        <v>2.5</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98.9</v>
      </c>
      <c r="BH31" s="625"/>
      <c r="BI31" s="625"/>
      <c r="BJ31" s="625"/>
      <c r="BK31" s="625"/>
      <c r="BL31" s="625"/>
      <c r="BM31" s="599">
        <v>95.5</v>
      </c>
      <c r="BN31" s="649"/>
      <c r="BO31" s="649"/>
      <c r="BP31" s="649"/>
      <c r="BQ31" s="650"/>
      <c r="BR31" s="648">
        <v>98.9</v>
      </c>
      <c r="BS31" s="625"/>
      <c r="BT31" s="625"/>
      <c r="BU31" s="625"/>
      <c r="BV31" s="625"/>
      <c r="BW31" s="625"/>
      <c r="BX31" s="599">
        <v>95.1</v>
      </c>
      <c r="BY31" s="649"/>
      <c r="BZ31" s="649"/>
      <c r="CA31" s="649"/>
      <c r="CB31" s="650"/>
      <c r="CD31" s="656"/>
      <c r="CE31" s="657"/>
      <c r="CF31" s="607" t="s">
        <v>296</v>
      </c>
      <c r="CG31" s="608"/>
      <c r="CH31" s="608"/>
      <c r="CI31" s="608"/>
      <c r="CJ31" s="608"/>
      <c r="CK31" s="608"/>
      <c r="CL31" s="608"/>
      <c r="CM31" s="608"/>
      <c r="CN31" s="608"/>
      <c r="CO31" s="608"/>
      <c r="CP31" s="608"/>
      <c r="CQ31" s="609"/>
      <c r="CR31" s="593">
        <v>200001</v>
      </c>
      <c r="CS31" s="625"/>
      <c r="CT31" s="625"/>
      <c r="CU31" s="625"/>
      <c r="CV31" s="625"/>
      <c r="CW31" s="625"/>
      <c r="CX31" s="625"/>
      <c r="CY31" s="626"/>
      <c r="CZ31" s="627">
        <v>1.1000000000000001</v>
      </c>
      <c r="DA31" s="628"/>
      <c r="DB31" s="628"/>
      <c r="DC31" s="629"/>
      <c r="DD31" s="602">
        <v>199101</v>
      </c>
      <c r="DE31" s="625"/>
      <c r="DF31" s="625"/>
      <c r="DG31" s="625"/>
      <c r="DH31" s="625"/>
      <c r="DI31" s="625"/>
      <c r="DJ31" s="625"/>
      <c r="DK31" s="626"/>
      <c r="DL31" s="602">
        <v>199101</v>
      </c>
      <c r="DM31" s="625"/>
      <c r="DN31" s="625"/>
      <c r="DO31" s="625"/>
      <c r="DP31" s="625"/>
      <c r="DQ31" s="625"/>
      <c r="DR31" s="625"/>
      <c r="DS31" s="625"/>
      <c r="DT31" s="625"/>
      <c r="DU31" s="625"/>
      <c r="DV31" s="626"/>
      <c r="DW31" s="598">
        <v>1.7</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796036</v>
      </c>
      <c r="S32" s="594"/>
      <c r="T32" s="594"/>
      <c r="U32" s="594"/>
      <c r="V32" s="594"/>
      <c r="W32" s="594"/>
      <c r="X32" s="594"/>
      <c r="Y32" s="595"/>
      <c r="Z32" s="596">
        <v>4.2</v>
      </c>
      <c r="AA32" s="596"/>
      <c r="AB32" s="596"/>
      <c r="AC32" s="596"/>
      <c r="AD32" s="597" t="s">
        <v>220</v>
      </c>
      <c r="AE32" s="597"/>
      <c r="AF32" s="597"/>
      <c r="AG32" s="597"/>
      <c r="AH32" s="597"/>
      <c r="AI32" s="597"/>
      <c r="AJ32" s="597"/>
      <c r="AK32" s="597"/>
      <c r="AL32" s="598" t="s">
        <v>220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99.1</v>
      </c>
      <c r="BH32" s="661"/>
      <c r="BI32" s="661"/>
      <c r="BJ32" s="661"/>
      <c r="BK32" s="661"/>
      <c r="BL32" s="661"/>
      <c r="BM32" s="662">
        <v>95.7</v>
      </c>
      <c r="BN32" s="661"/>
      <c r="BO32" s="661"/>
      <c r="BP32" s="661"/>
      <c r="BQ32" s="663"/>
      <c r="BR32" s="660">
        <v>99</v>
      </c>
      <c r="BS32" s="661"/>
      <c r="BT32" s="661"/>
      <c r="BU32" s="661"/>
      <c r="BV32" s="661"/>
      <c r="BW32" s="661"/>
      <c r="BX32" s="662">
        <v>95.4</v>
      </c>
      <c r="BY32" s="661"/>
      <c r="BZ32" s="661"/>
      <c r="CA32" s="661"/>
      <c r="CB32" s="663"/>
      <c r="CD32" s="658"/>
      <c r="CE32" s="659"/>
      <c r="CF32" s="607" t="s">
        <v>299</v>
      </c>
      <c r="CG32" s="608"/>
      <c r="CH32" s="608"/>
      <c r="CI32" s="608"/>
      <c r="CJ32" s="608"/>
      <c r="CK32" s="608"/>
      <c r="CL32" s="608"/>
      <c r="CM32" s="608"/>
      <c r="CN32" s="608"/>
      <c r="CO32" s="608"/>
      <c r="CP32" s="608"/>
      <c r="CQ32" s="609"/>
      <c r="CR32" s="593">
        <v>30</v>
      </c>
      <c r="CS32" s="594"/>
      <c r="CT32" s="594"/>
      <c r="CU32" s="594"/>
      <c r="CV32" s="594"/>
      <c r="CW32" s="594"/>
      <c r="CX32" s="594"/>
      <c r="CY32" s="595"/>
      <c r="CZ32" s="627">
        <v>0</v>
      </c>
      <c r="DA32" s="628"/>
      <c r="DB32" s="628"/>
      <c r="DC32" s="629"/>
      <c r="DD32" s="602">
        <v>30</v>
      </c>
      <c r="DE32" s="594"/>
      <c r="DF32" s="594"/>
      <c r="DG32" s="594"/>
      <c r="DH32" s="594"/>
      <c r="DI32" s="594"/>
      <c r="DJ32" s="594"/>
      <c r="DK32" s="595"/>
      <c r="DL32" s="602">
        <v>30</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1734681</v>
      </c>
      <c r="S33" s="594"/>
      <c r="T33" s="594"/>
      <c r="U33" s="594"/>
      <c r="V33" s="594"/>
      <c r="W33" s="594"/>
      <c r="X33" s="594"/>
      <c r="Y33" s="595"/>
      <c r="Z33" s="596">
        <v>9.1999999999999993</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7433482</v>
      </c>
      <c r="CS33" s="625"/>
      <c r="CT33" s="625"/>
      <c r="CU33" s="625"/>
      <c r="CV33" s="625"/>
      <c r="CW33" s="625"/>
      <c r="CX33" s="625"/>
      <c r="CY33" s="626"/>
      <c r="CZ33" s="627">
        <v>40.5</v>
      </c>
      <c r="DA33" s="628"/>
      <c r="DB33" s="628"/>
      <c r="DC33" s="629"/>
      <c r="DD33" s="602">
        <v>5944045</v>
      </c>
      <c r="DE33" s="625"/>
      <c r="DF33" s="625"/>
      <c r="DG33" s="625"/>
      <c r="DH33" s="625"/>
      <c r="DI33" s="625"/>
      <c r="DJ33" s="625"/>
      <c r="DK33" s="626"/>
      <c r="DL33" s="602">
        <v>4636605</v>
      </c>
      <c r="DM33" s="625"/>
      <c r="DN33" s="625"/>
      <c r="DO33" s="625"/>
      <c r="DP33" s="625"/>
      <c r="DQ33" s="625"/>
      <c r="DR33" s="625"/>
      <c r="DS33" s="625"/>
      <c r="DT33" s="625"/>
      <c r="DU33" s="625"/>
      <c r="DV33" s="626"/>
      <c r="DW33" s="598">
        <v>40.700000000000003</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2511145</v>
      </c>
      <c r="CS34" s="594"/>
      <c r="CT34" s="594"/>
      <c r="CU34" s="594"/>
      <c r="CV34" s="594"/>
      <c r="CW34" s="594"/>
      <c r="CX34" s="594"/>
      <c r="CY34" s="595"/>
      <c r="CZ34" s="627">
        <v>13.7</v>
      </c>
      <c r="DA34" s="628"/>
      <c r="DB34" s="628"/>
      <c r="DC34" s="629"/>
      <c r="DD34" s="602">
        <v>1959889</v>
      </c>
      <c r="DE34" s="594"/>
      <c r="DF34" s="594"/>
      <c r="DG34" s="594"/>
      <c r="DH34" s="594"/>
      <c r="DI34" s="594"/>
      <c r="DJ34" s="594"/>
      <c r="DK34" s="595"/>
      <c r="DL34" s="602">
        <v>1603617</v>
      </c>
      <c r="DM34" s="594"/>
      <c r="DN34" s="594"/>
      <c r="DO34" s="594"/>
      <c r="DP34" s="594"/>
      <c r="DQ34" s="594"/>
      <c r="DR34" s="594"/>
      <c r="DS34" s="594"/>
      <c r="DT34" s="594"/>
      <c r="DU34" s="594"/>
      <c r="DV34" s="595"/>
      <c r="DW34" s="598">
        <v>14.1</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952581</v>
      </c>
      <c r="S35" s="594"/>
      <c r="T35" s="594"/>
      <c r="U35" s="594"/>
      <c r="V35" s="594"/>
      <c r="W35" s="594"/>
      <c r="X35" s="594"/>
      <c r="Y35" s="595"/>
      <c r="Z35" s="596">
        <v>5.0999999999999996</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3058164</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69272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83767</v>
      </c>
      <c r="CS35" s="625"/>
      <c r="CT35" s="625"/>
      <c r="CU35" s="625"/>
      <c r="CV35" s="625"/>
      <c r="CW35" s="625"/>
      <c r="CX35" s="625"/>
      <c r="CY35" s="626"/>
      <c r="CZ35" s="627">
        <v>0.5</v>
      </c>
      <c r="DA35" s="628"/>
      <c r="DB35" s="628"/>
      <c r="DC35" s="629"/>
      <c r="DD35" s="602">
        <v>67245</v>
      </c>
      <c r="DE35" s="625"/>
      <c r="DF35" s="625"/>
      <c r="DG35" s="625"/>
      <c r="DH35" s="625"/>
      <c r="DI35" s="625"/>
      <c r="DJ35" s="625"/>
      <c r="DK35" s="626"/>
      <c r="DL35" s="602">
        <v>67245</v>
      </c>
      <c r="DM35" s="625"/>
      <c r="DN35" s="625"/>
      <c r="DO35" s="625"/>
      <c r="DP35" s="625"/>
      <c r="DQ35" s="625"/>
      <c r="DR35" s="625"/>
      <c r="DS35" s="625"/>
      <c r="DT35" s="625"/>
      <c r="DU35" s="625"/>
      <c r="DV35" s="626"/>
      <c r="DW35" s="598">
        <v>0.6</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18839354</v>
      </c>
      <c r="S36" s="666"/>
      <c r="T36" s="666"/>
      <c r="U36" s="666"/>
      <c r="V36" s="666"/>
      <c r="W36" s="666"/>
      <c r="X36" s="666"/>
      <c r="Y36" s="667"/>
      <c r="Z36" s="668">
        <v>100</v>
      </c>
      <c r="AA36" s="668"/>
      <c r="AB36" s="668"/>
      <c r="AC36" s="668"/>
      <c r="AD36" s="669">
        <v>10426016</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950000</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34372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2781100</v>
      </c>
      <c r="CS36" s="594"/>
      <c r="CT36" s="594"/>
      <c r="CU36" s="594"/>
      <c r="CV36" s="594"/>
      <c r="CW36" s="594"/>
      <c r="CX36" s="594"/>
      <c r="CY36" s="595"/>
      <c r="CZ36" s="627">
        <v>15.1</v>
      </c>
      <c r="DA36" s="628"/>
      <c r="DB36" s="628"/>
      <c r="DC36" s="629"/>
      <c r="DD36" s="602">
        <v>2600456</v>
      </c>
      <c r="DE36" s="594"/>
      <c r="DF36" s="594"/>
      <c r="DG36" s="594"/>
      <c r="DH36" s="594"/>
      <c r="DI36" s="594"/>
      <c r="DJ36" s="594"/>
      <c r="DK36" s="595"/>
      <c r="DL36" s="602">
        <v>1812242</v>
      </c>
      <c r="DM36" s="594"/>
      <c r="DN36" s="594"/>
      <c r="DO36" s="594"/>
      <c r="DP36" s="594"/>
      <c r="DQ36" s="594"/>
      <c r="DR36" s="594"/>
      <c r="DS36" s="594"/>
      <c r="DT36" s="594"/>
      <c r="DU36" s="594"/>
      <c r="DV36" s="595"/>
      <c r="DW36" s="598">
        <v>15.9</v>
      </c>
      <c r="DX36" s="623"/>
      <c r="DY36" s="623"/>
      <c r="DZ36" s="623"/>
      <c r="EA36" s="623"/>
      <c r="EB36" s="623"/>
      <c r="EC36" s="624"/>
    </row>
    <row r="37" spans="2:133" ht="11.25" customHeight="1">
      <c r="AQ37" s="672" t="s">
        <v>314</v>
      </c>
      <c r="AR37" s="673"/>
      <c r="AS37" s="673"/>
      <c r="AT37" s="673"/>
      <c r="AU37" s="673"/>
      <c r="AV37" s="673"/>
      <c r="AW37" s="673"/>
      <c r="AX37" s="673"/>
      <c r="AY37" s="674"/>
      <c r="AZ37" s="593">
        <v>550552</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7035</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316016</v>
      </c>
      <c r="CS37" s="625"/>
      <c r="CT37" s="625"/>
      <c r="CU37" s="625"/>
      <c r="CV37" s="625"/>
      <c r="CW37" s="625"/>
      <c r="CX37" s="625"/>
      <c r="CY37" s="626"/>
      <c r="CZ37" s="627">
        <v>1.7</v>
      </c>
      <c r="DA37" s="628"/>
      <c r="DB37" s="628"/>
      <c r="DC37" s="629"/>
      <c r="DD37" s="602">
        <v>316016</v>
      </c>
      <c r="DE37" s="625"/>
      <c r="DF37" s="625"/>
      <c r="DG37" s="625"/>
      <c r="DH37" s="625"/>
      <c r="DI37" s="625"/>
      <c r="DJ37" s="625"/>
      <c r="DK37" s="626"/>
      <c r="DL37" s="602">
        <v>313535</v>
      </c>
      <c r="DM37" s="625"/>
      <c r="DN37" s="625"/>
      <c r="DO37" s="625"/>
      <c r="DP37" s="625"/>
      <c r="DQ37" s="625"/>
      <c r="DR37" s="625"/>
      <c r="DS37" s="625"/>
      <c r="DT37" s="625"/>
      <c r="DU37" s="625"/>
      <c r="DV37" s="626"/>
      <c r="DW37" s="598">
        <v>2.8</v>
      </c>
      <c r="DX37" s="623"/>
      <c r="DY37" s="623"/>
      <c r="DZ37" s="623"/>
      <c r="EA37" s="623"/>
      <c r="EB37" s="623"/>
      <c r="EC37" s="624"/>
    </row>
    <row r="38" spans="2:133" ht="11.25" customHeight="1">
      <c r="AQ38" s="672" t="s">
        <v>317</v>
      </c>
      <c r="AR38" s="673"/>
      <c r="AS38" s="673"/>
      <c r="AT38" s="673"/>
      <c r="AU38" s="673"/>
      <c r="AV38" s="673"/>
      <c r="AW38" s="673"/>
      <c r="AX38" s="673"/>
      <c r="AY38" s="674"/>
      <c r="AZ38" s="593">
        <v>1304</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12140</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1533141</v>
      </c>
      <c r="CS38" s="594"/>
      <c r="CT38" s="594"/>
      <c r="CU38" s="594"/>
      <c r="CV38" s="594"/>
      <c r="CW38" s="594"/>
      <c r="CX38" s="594"/>
      <c r="CY38" s="595"/>
      <c r="CZ38" s="627">
        <v>8.3000000000000007</v>
      </c>
      <c r="DA38" s="628"/>
      <c r="DB38" s="628"/>
      <c r="DC38" s="629"/>
      <c r="DD38" s="602">
        <v>1282958</v>
      </c>
      <c r="DE38" s="594"/>
      <c r="DF38" s="594"/>
      <c r="DG38" s="594"/>
      <c r="DH38" s="594"/>
      <c r="DI38" s="594"/>
      <c r="DJ38" s="594"/>
      <c r="DK38" s="595"/>
      <c r="DL38" s="602">
        <v>1153501</v>
      </c>
      <c r="DM38" s="594"/>
      <c r="DN38" s="594"/>
      <c r="DO38" s="594"/>
      <c r="DP38" s="594"/>
      <c r="DQ38" s="594"/>
      <c r="DR38" s="594"/>
      <c r="DS38" s="594"/>
      <c r="DT38" s="594"/>
      <c r="DU38" s="594"/>
      <c r="DV38" s="595"/>
      <c r="DW38" s="598">
        <v>10.1</v>
      </c>
      <c r="DX38" s="623"/>
      <c r="DY38" s="623"/>
      <c r="DZ38" s="623"/>
      <c r="EA38" s="623"/>
      <c r="EB38" s="623"/>
      <c r="EC38" s="624"/>
    </row>
    <row r="39" spans="2:133" ht="11.25" customHeight="1">
      <c r="AQ39" s="672" t="s">
        <v>320</v>
      </c>
      <c r="AR39" s="673"/>
      <c r="AS39" s="673"/>
      <c r="AT39" s="673"/>
      <c r="AU39" s="673"/>
      <c r="AV39" s="673"/>
      <c r="AW39" s="673"/>
      <c r="AX39" s="673"/>
      <c r="AY39" s="674"/>
      <c r="AZ39" s="593" t="s">
        <v>220</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96</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163929</v>
      </c>
      <c r="CS39" s="625"/>
      <c r="CT39" s="625"/>
      <c r="CU39" s="625"/>
      <c r="CV39" s="625"/>
      <c r="CW39" s="625"/>
      <c r="CX39" s="625"/>
      <c r="CY39" s="626"/>
      <c r="CZ39" s="627">
        <v>0.9</v>
      </c>
      <c r="DA39" s="628"/>
      <c r="DB39" s="628"/>
      <c r="DC39" s="629"/>
      <c r="DD39" s="602">
        <v>33497</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431256</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108</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360400</v>
      </c>
      <c r="CS40" s="594"/>
      <c r="CT40" s="594"/>
      <c r="CU40" s="594"/>
      <c r="CV40" s="594"/>
      <c r="CW40" s="594"/>
      <c r="CX40" s="594"/>
      <c r="CY40" s="595"/>
      <c r="CZ40" s="627">
        <v>2</v>
      </c>
      <c r="DA40" s="628"/>
      <c r="DB40" s="628"/>
      <c r="DC40" s="629"/>
      <c r="DD40" s="602" t="s">
        <v>220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1125052</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320</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2263467</v>
      </c>
      <c r="CS42" s="594"/>
      <c r="CT42" s="594"/>
      <c r="CU42" s="594"/>
      <c r="CV42" s="594"/>
      <c r="CW42" s="594"/>
      <c r="CX42" s="594"/>
      <c r="CY42" s="595"/>
      <c r="CZ42" s="627">
        <v>12.3</v>
      </c>
      <c r="DA42" s="676"/>
      <c r="DB42" s="676"/>
      <c r="DC42" s="677"/>
      <c r="DD42" s="602">
        <v>571844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77665</v>
      </c>
      <c r="CS43" s="625"/>
      <c r="CT43" s="625"/>
      <c r="CU43" s="625"/>
      <c r="CV43" s="625"/>
      <c r="CW43" s="625"/>
      <c r="CX43" s="625"/>
      <c r="CY43" s="626"/>
      <c r="CZ43" s="627">
        <v>0.4</v>
      </c>
      <c r="DA43" s="628"/>
      <c r="DB43" s="628"/>
      <c r="DC43" s="629"/>
      <c r="DD43" s="602">
        <v>74949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2249187</v>
      </c>
      <c r="CS44" s="594"/>
      <c r="CT44" s="594"/>
      <c r="CU44" s="594"/>
      <c r="CV44" s="594"/>
      <c r="CW44" s="594"/>
      <c r="CX44" s="594"/>
      <c r="CY44" s="595"/>
      <c r="CZ44" s="627">
        <v>12.2</v>
      </c>
      <c r="DA44" s="676"/>
      <c r="DB44" s="676"/>
      <c r="DC44" s="677"/>
      <c r="DD44" s="602">
        <v>570212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902968</v>
      </c>
      <c r="CS45" s="625"/>
      <c r="CT45" s="625"/>
      <c r="CU45" s="625"/>
      <c r="CV45" s="625"/>
      <c r="CW45" s="625"/>
      <c r="CX45" s="625"/>
      <c r="CY45" s="626"/>
      <c r="CZ45" s="627">
        <v>4.9000000000000004</v>
      </c>
      <c r="DA45" s="628"/>
      <c r="DB45" s="628"/>
      <c r="DC45" s="629"/>
      <c r="DD45" s="602">
        <v>68718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1329400</v>
      </c>
      <c r="CS46" s="594"/>
      <c r="CT46" s="594"/>
      <c r="CU46" s="594"/>
      <c r="CV46" s="594"/>
      <c r="CW46" s="594"/>
      <c r="CX46" s="594"/>
      <c r="CY46" s="595"/>
      <c r="CZ46" s="627">
        <v>7.2</v>
      </c>
      <c r="DA46" s="676"/>
      <c r="DB46" s="676"/>
      <c r="DC46" s="677"/>
      <c r="DD46" s="602">
        <v>501230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14280</v>
      </c>
      <c r="CS47" s="625"/>
      <c r="CT47" s="625"/>
      <c r="CU47" s="625"/>
      <c r="CV47" s="625"/>
      <c r="CW47" s="625"/>
      <c r="CX47" s="625"/>
      <c r="CY47" s="626"/>
      <c r="CZ47" s="627">
        <v>0.1</v>
      </c>
      <c r="DA47" s="628"/>
      <c r="DB47" s="628"/>
      <c r="DC47" s="629"/>
      <c r="DD47" s="602">
        <v>1632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18369473</v>
      </c>
      <c r="CS49" s="661"/>
      <c r="CT49" s="661"/>
      <c r="CU49" s="661"/>
      <c r="CV49" s="661"/>
      <c r="CW49" s="661"/>
      <c r="CX49" s="661"/>
      <c r="CY49" s="688"/>
      <c r="CZ49" s="689">
        <v>100</v>
      </c>
      <c r="DA49" s="690"/>
      <c r="DB49" s="690"/>
      <c r="DC49" s="691"/>
      <c r="DD49" s="692">
        <v>12003733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8" zoomScale="70" zoomScaleNormal="25" zoomScaleSheetLayoutView="70" workbookViewId="0">
      <selection activeCell="AZ41" sqref="AZ41:BD4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18839</v>
      </c>
      <c r="R7" s="723"/>
      <c r="S7" s="723"/>
      <c r="T7" s="723"/>
      <c r="U7" s="723"/>
      <c r="V7" s="723">
        <v>18369</v>
      </c>
      <c r="W7" s="723"/>
      <c r="X7" s="723"/>
      <c r="Y7" s="723"/>
      <c r="Z7" s="723"/>
      <c r="AA7" s="723">
        <v>470</v>
      </c>
      <c r="AB7" s="723"/>
      <c r="AC7" s="723"/>
      <c r="AD7" s="723"/>
      <c r="AE7" s="724"/>
      <c r="AF7" s="725">
        <v>274</v>
      </c>
      <c r="AG7" s="726"/>
      <c r="AH7" s="726"/>
      <c r="AI7" s="726"/>
      <c r="AJ7" s="727"/>
      <c r="AK7" s="762">
        <v>262</v>
      </c>
      <c r="AL7" s="763"/>
      <c r="AM7" s="763"/>
      <c r="AN7" s="763"/>
      <c r="AO7" s="763"/>
      <c r="AP7" s="763">
        <v>18896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541</v>
      </c>
      <c r="BS7" s="766" t="s">
        <v>545</v>
      </c>
      <c r="BT7" s="767"/>
      <c r="BU7" s="767"/>
      <c r="BV7" s="767"/>
      <c r="BW7" s="767"/>
      <c r="BX7" s="767"/>
      <c r="BY7" s="767"/>
      <c r="BZ7" s="767"/>
      <c r="CA7" s="767"/>
      <c r="CB7" s="767"/>
      <c r="CC7" s="767"/>
      <c r="CD7" s="767"/>
      <c r="CE7" s="767"/>
      <c r="CF7" s="767"/>
      <c r="CG7" s="768"/>
      <c r="CH7" s="759">
        <v>0</v>
      </c>
      <c r="CI7" s="760"/>
      <c r="CJ7" s="760"/>
      <c r="CK7" s="760"/>
      <c r="CL7" s="761"/>
      <c r="CM7" s="759">
        <v>141</v>
      </c>
      <c r="CN7" s="760"/>
      <c r="CO7" s="760"/>
      <c r="CP7" s="760"/>
      <c r="CQ7" s="761"/>
      <c r="CR7" s="759">
        <v>5</v>
      </c>
      <c r="CS7" s="760"/>
      <c r="CT7" s="760"/>
      <c r="CU7" s="760"/>
      <c r="CV7" s="761"/>
      <c r="CW7" s="759" t="s">
        <v>544</v>
      </c>
      <c r="CX7" s="760"/>
      <c r="CY7" s="760"/>
      <c r="CZ7" s="760"/>
      <c r="DA7" s="761"/>
      <c r="DB7" s="759">
        <v>115</v>
      </c>
      <c r="DC7" s="760"/>
      <c r="DD7" s="760"/>
      <c r="DE7" s="760"/>
      <c r="DF7" s="761"/>
      <c r="DG7" s="759" t="s">
        <v>540</v>
      </c>
      <c r="DH7" s="760"/>
      <c r="DI7" s="760"/>
      <c r="DJ7" s="760"/>
      <c r="DK7" s="761"/>
      <c r="DL7" s="759" t="s">
        <v>540</v>
      </c>
      <c r="DM7" s="760"/>
      <c r="DN7" s="760"/>
      <c r="DO7" s="760"/>
      <c r="DP7" s="761"/>
      <c r="DQ7" s="759" t="s">
        <v>540</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535</v>
      </c>
      <c r="BT8" s="757"/>
      <c r="BU8" s="757"/>
      <c r="BV8" s="757"/>
      <c r="BW8" s="757"/>
      <c r="BX8" s="757"/>
      <c r="BY8" s="757"/>
      <c r="BZ8" s="757"/>
      <c r="CA8" s="757"/>
      <c r="CB8" s="757"/>
      <c r="CC8" s="757"/>
      <c r="CD8" s="757"/>
      <c r="CE8" s="757"/>
      <c r="CF8" s="757"/>
      <c r="CG8" s="758"/>
      <c r="CH8" s="769">
        <v>0</v>
      </c>
      <c r="CI8" s="770"/>
      <c r="CJ8" s="770"/>
      <c r="CK8" s="770"/>
      <c r="CL8" s="771"/>
      <c r="CM8" s="769">
        <v>318</v>
      </c>
      <c r="CN8" s="770"/>
      <c r="CO8" s="770"/>
      <c r="CP8" s="770"/>
      <c r="CQ8" s="771"/>
      <c r="CR8" s="769">
        <v>105</v>
      </c>
      <c r="CS8" s="770"/>
      <c r="CT8" s="770"/>
      <c r="CU8" s="770"/>
      <c r="CV8" s="771"/>
      <c r="CW8" s="769" t="s">
        <v>544</v>
      </c>
      <c r="CX8" s="770"/>
      <c r="CY8" s="770"/>
      <c r="CZ8" s="770"/>
      <c r="DA8" s="771"/>
      <c r="DB8" s="769" t="s">
        <v>540</v>
      </c>
      <c r="DC8" s="770"/>
      <c r="DD8" s="770"/>
      <c r="DE8" s="770"/>
      <c r="DF8" s="771"/>
      <c r="DG8" s="769" t="s">
        <v>540</v>
      </c>
      <c r="DH8" s="770"/>
      <c r="DI8" s="770"/>
      <c r="DJ8" s="770"/>
      <c r="DK8" s="771"/>
      <c r="DL8" s="769" t="s">
        <v>540</v>
      </c>
      <c r="DM8" s="770"/>
      <c r="DN8" s="770"/>
      <c r="DO8" s="770"/>
      <c r="DP8" s="771"/>
      <c r="DQ8" s="769" t="s">
        <v>540</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364</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365</v>
      </c>
      <c r="B23" s="778" t="s">
        <v>366</v>
      </c>
      <c r="C23" s="779"/>
      <c r="D23" s="779"/>
      <c r="E23" s="779"/>
      <c r="F23" s="779"/>
      <c r="G23" s="779"/>
      <c r="H23" s="779"/>
      <c r="I23" s="779"/>
      <c r="J23" s="779"/>
      <c r="K23" s="779"/>
      <c r="L23" s="779"/>
      <c r="M23" s="779"/>
      <c r="N23" s="779"/>
      <c r="O23" s="779"/>
      <c r="P23" s="780"/>
      <c r="Q23" s="781">
        <v>18839</v>
      </c>
      <c r="R23" s="782"/>
      <c r="S23" s="782"/>
      <c r="T23" s="782"/>
      <c r="U23" s="782"/>
      <c r="V23" s="782">
        <v>18369</v>
      </c>
      <c r="W23" s="782"/>
      <c r="X23" s="782"/>
      <c r="Y23" s="782"/>
      <c r="Z23" s="782"/>
      <c r="AA23" s="782">
        <v>470</v>
      </c>
      <c r="AB23" s="782"/>
      <c r="AC23" s="782"/>
      <c r="AD23" s="782"/>
      <c r="AE23" s="783"/>
      <c r="AF23" s="784">
        <v>274</v>
      </c>
      <c r="AG23" s="782"/>
      <c r="AH23" s="782"/>
      <c r="AI23" s="782"/>
      <c r="AJ23" s="785"/>
      <c r="AK23" s="786"/>
      <c r="AL23" s="787"/>
      <c r="AM23" s="787"/>
      <c r="AN23" s="787"/>
      <c r="AO23" s="787"/>
      <c r="AP23" s="782">
        <v>18896</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367</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368</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369</v>
      </c>
      <c r="R26" s="706"/>
      <c r="S26" s="706"/>
      <c r="T26" s="706"/>
      <c r="U26" s="707"/>
      <c r="V26" s="705" t="s">
        <v>370</v>
      </c>
      <c r="W26" s="706"/>
      <c r="X26" s="706"/>
      <c r="Y26" s="706"/>
      <c r="Z26" s="707"/>
      <c r="AA26" s="705" t="s">
        <v>371</v>
      </c>
      <c r="AB26" s="706"/>
      <c r="AC26" s="706"/>
      <c r="AD26" s="706"/>
      <c r="AE26" s="706"/>
      <c r="AF26" s="800" t="s">
        <v>372</v>
      </c>
      <c r="AG26" s="801"/>
      <c r="AH26" s="801"/>
      <c r="AI26" s="801"/>
      <c r="AJ26" s="802"/>
      <c r="AK26" s="706" t="s">
        <v>373</v>
      </c>
      <c r="AL26" s="706"/>
      <c r="AM26" s="706"/>
      <c r="AN26" s="706"/>
      <c r="AO26" s="707"/>
      <c r="AP26" s="705" t="s">
        <v>374</v>
      </c>
      <c r="AQ26" s="706"/>
      <c r="AR26" s="706"/>
      <c r="AS26" s="706"/>
      <c r="AT26" s="707"/>
      <c r="AU26" s="705" t="s">
        <v>375</v>
      </c>
      <c r="AV26" s="706"/>
      <c r="AW26" s="706"/>
      <c r="AX26" s="706"/>
      <c r="AY26" s="707"/>
      <c r="AZ26" s="705" t="s">
        <v>376</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377</v>
      </c>
      <c r="C28" s="720"/>
      <c r="D28" s="720"/>
      <c r="E28" s="720"/>
      <c r="F28" s="720"/>
      <c r="G28" s="720"/>
      <c r="H28" s="720"/>
      <c r="I28" s="720"/>
      <c r="J28" s="720"/>
      <c r="K28" s="720"/>
      <c r="L28" s="720"/>
      <c r="M28" s="720"/>
      <c r="N28" s="720"/>
      <c r="O28" s="720"/>
      <c r="P28" s="721"/>
      <c r="Q28" s="810">
        <v>5705</v>
      </c>
      <c r="R28" s="811"/>
      <c r="S28" s="811"/>
      <c r="T28" s="811"/>
      <c r="U28" s="811"/>
      <c r="V28" s="811">
        <v>5635</v>
      </c>
      <c r="W28" s="811"/>
      <c r="X28" s="811"/>
      <c r="Y28" s="811"/>
      <c r="Z28" s="811"/>
      <c r="AA28" s="811">
        <v>69</v>
      </c>
      <c r="AB28" s="811"/>
      <c r="AC28" s="811"/>
      <c r="AD28" s="811"/>
      <c r="AE28" s="812"/>
      <c r="AF28" s="813">
        <v>69</v>
      </c>
      <c r="AG28" s="814"/>
      <c r="AH28" s="814"/>
      <c r="AI28" s="814"/>
      <c r="AJ28" s="815"/>
      <c r="AK28" s="816">
        <v>431</v>
      </c>
      <c r="AL28" s="806"/>
      <c r="AM28" s="806"/>
      <c r="AN28" s="806"/>
      <c r="AO28" s="806"/>
      <c r="AP28" s="806" t="s">
        <v>536</v>
      </c>
      <c r="AQ28" s="806"/>
      <c r="AR28" s="806"/>
      <c r="AS28" s="806"/>
      <c r="AT28" s="806"/>
      <c r="AU28" s="806" t="s">
        <v>536</v>
      </c>
      <c r="AV28" s="806"/>
      <c r="AW28" s="806"/>
      <c r="AX28" s="806"/>
      <c r="AY28" s="806"/>
      <c r="AZ28" s="807" t="s">
        <v>536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378</v>
      </c>
      <c r="C29" s="744"/>
      <c r="D29" s="744"/>
      <c r="E29" s="744"/>
      <c r="F29" s="744"/>
      <c r="G29" s="744"/>
      <c r="H29" s="744"/>
      <c r="I29" s="744"/>
      <c r="J29" s="744"/>
      <c r="K29" s="744"/>
      <c r="L29" s="744"/>
      <c r="M29" s="744"/>
      <c r="N29" s="744"/>
      <c r="O29" s="744"/>
      <c r="P29" s="745"/>
      <c r="Q29" s="746">
        <v>3611</v>
      </c>
      <c r="R29" s="747"/>
      <c r="S29" s="747"/>
      <c r="T29" s="747"/>
      <c r="U29" s="747"/>
      <c r="V29" s="747">
        <v>3535</v>
      </c>
      <c r="W29" s="747"/>
      <c r="X29" s="747"/>
      <c r="Y29" s="747"/>
      <c r="Z29" s="747"/>
      <c r="AA29" s="747">
        <v>77</v>
      </c>
      <c r="AB29" s="747"/>
      <c r="AC29" s="747"/>
      <c r="AD29" s="747"/>
      <c r="AE29" s="748"/>
      <c r="AF29" s="749">
        <v>77</v>
      </c>
      <c r="AG29" s="750"/>
      <c r="AH29" s="750"/>
      <c r="AI29" s="750"/>
      <c r="AJ29" s="751"/>
      <c r="AK29" s="819">
        <v>552</v>
      </c>
      <c r="AL29" s="820"/>
      <c r="AM29" s="820"/>
      <c r="AN29" s="820"/>
      <c r="AO29" s="820"/>
      <c r="AP29" s="820" t="s">
        <v>536</v>
      </c>
      <c r="AQ29" s="820"/>
      <c r="AR29" s="820"/>
      <c r="AS29" s="820"/>
      <c r="AT29" s="820"/>
      <c r="AU29" s="820" t="s">
        <v>536</v>
      </c>
      <c r="AV29" s="820"/>
      <c r="AW29" s="820"/>
      <c r="AX29" s="820"/>
      <c r="AY29" s="820"/>
      <c r="AZ29" s="821" t="s">
        <v>536</v>
      </c>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379</v>
      </c>
      <c r="C30" s="744"/>
      <c r="D30" s="744"/>
      <c r="E30" s="744"/>
      <c r="F30" s="744"/>
      <c r="G30" s="744"/>
      <c r="H30" s="744"/>
      <c r="I30" s="744"/>
      <c r="J30" s="744"/>
      <c r="K30" s="744"/>
      <c r="L30" s="744"/>
      <c r="M30" s="744"/>
      <c r="N30" s="744"/>
      <c r="O30" s="744"/>
      <c r="P30" s="745"/>
      <c r="Q30" s="746">
        <v>474</v>
      </c>
      <c r="R30" s="747"/>
      <c r="S30" s="747"/>
      <c r="T30" s="747"/>
      <c r="U30" s="747"/>
      <c r="V30" s="747">
        <v>462</v>
      </c>
      <c r="W30" s="747"/>
      <c r="X30" s="747"/>
      <c r="Y30" s="747"/>
      <c r="Z30" s="747"/>
      <c r="AA30" s="747">
        <v>12</v>
      </c>
      <c r="AB30" s="747"/>
      <c r="AC30" s="747"/>
      <c r="AD30" s="747"/>
      <c r="AE30" s="748"/>
      <c r="AF30" s="749">
        <v>12</v>
      </c>
      <c r="AG30" s="750"/>
      <c r="AH30" s="750"/>
      <c r="AI30" s="750"/>
      <c r="AJ30" s="751"/>
      <c r="AK30" s="819">
        <v>141</v>
      </c>
      <c r="AL30" s="820"/>
      <c r="AM30" s="820"/>
      <c r="AN30" s="820"/>
      <c r="AO30" s="820"/>
      <c r="AP30" s="820" t="s">
        <v>544</v>
      </c>
      <c r="AQ30" s="820"/>
      <c r="AR30" s="820"/>
      <c r="AS30" s="820"/>
      <c r="AT30" s="820"/>
      <c r="AU30" s="820" t="s">
        <v>544</v>
      </c>
      <c r="AV30" s="820"/>
      <c r="AW30" s="820"/>
      <c r="AX30" s="820"/>
      <c r="AY30" s="820"/>
      <c r="AZ30" s="821" t="s">
        <v>536</v>
      </c>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380</v>
      </c>
      <c r="C31" s="744"/>
      <c r="D31" s="744"/>
      <c r="E31" s="744"/>
      <c r="F31" s="744"/>
      <c r="G31" s="744"/>
      <c r="H31" s="744"/>
      <c r="I31" s="744"/>
      <c r="J31" s="744"/>
      <c r="K31" s="744"/>
      <c r="L31" s="744"/>
      <c r="M31" s="744"/>
      <c r="N31" s="744"/>
      <c r="O31" s="744"/>
      <c r="P31" s="745"/>
      <c r="Q31" s="746">
        <v>1236</v>
      </c>
      <c r="R31" s="747"/>
      <c r="S31" s="747"/>
      <c r="T31" s="747"/>
      <c r="U31" s="747"/>
      <c r="V31" s="747">
        <v>1186</v>
      </c>
      <c r="W31" s="747"/>
      <c r="X31" s="747"/>
      <c r="Y31" s="747"/>
      <c r="Z31" s="747"/>
      <c r="AA31" s="747">
        <v>50</v>
      </c>
      <c r="AB31" s="747"/>
      <c r="AC31" s="747"/>
      <c r="AD31" s="747"/>
      <c r="AE31" s="748"/>
      <c r="AF31" s="749">
        <v>3232</v>
      </c>
      <c r="AG31" s="750"/>
      <c r="AH31" s="750"/>
      <c r="AI31" s="750"/>
      <c r="AJ31" s="751"/>
      <c r="AK31" s="819">
        <v>1</v>
      </c>
      <c r="AL31" s="820"/>
      <c r="AM31" s="820"/>
      <c r="AN31" s="820"/>
      <c r="AO31" s="820"/>
      <c r="AP31" s="820">
        <v>445</v>
      </c>
      <c r="AQ31" s="820"/>
      <c r="AR31" s="820"/>
      <c r="AS31" s="820"/>
      <c r="AT31" s="820"/>
      <c r="AU31" s="820" t="s">
        <v>536</v>
      </c>
      <c r="AV31" s="820"/>
      <c r="AW31" s="820"/>
      <c r="AX31" s="820"/>
      <c r="AY31" s="820"/>
      <c r="AZ31" s="821" t="s">
        <v>536</v>
      </c>
      <c r="BA31" s="821"/>
      <c r="BB31" s="821"/>
      <c r="BC31" s="821"/>
      <c r="BD31" s="821"/>
      <c r="BE31" s="817" t="s">
        <v>381</v>
      </c>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382</v>
      </c>
      <c r="C32" s="744"/>
      <c r="D32" s="744"/>
      <c r="E32" s="744"/>
      <c r="F32" s="744"/>
      <c r="G32" s="744"/>
      <c r="H32" s="744"/>
      <c r="I32" s="744"/>
      <c r="J32" s="744"/>
      <c r="K32" s="744"/>
      <c r="L32" s="744"/>
      <c r="M32" s="744"/>
      <c r="N32" s="744"/>
      <c r="O32" s="744"/>
      <c r="P32" s="745"/>
      <c r="Q32" s="746">
        <v>1516</v>
      </c>
      <c r="R32" s="747"/>
      <c r="S32" s="747"/>
      <c r="T32" s="747"/>
      <c r="U32" s="747"/>
      <c r="V32" s="747">
        <v>1707</v>
      </c>
      <c r="W32" s="747"/>
      <c r="X32" s="747"/>
      <c r="Y32" s="747"/>
      <c r="Z32" s="747"/>
      <c r="AA32" s="747">
        <v>-191</v>
      </c>
      <c r="AB32" s="747"/>
      <c r="AC32" s="747"/>
      <c r="AD32" s="747"/>
      <c r="AE32" s="748"/>
      <c r="AF32" s="749">
        <v>59</v>
      </c>
      <c r="AG32" s="750"/>
      <c r="AH32" s="750"/>
      <c r="AI32" s="750"/>
      <c r="AJ32" s="751"/>
      <c r="AK32" s="819">
        <v>1190</v>
      </c>
      <c r="AL32" s="820"/>
      <c r="AM32" s="820"/>
      <c r="AN32" s="820"/>
      <c r="AO32" s="820"/>
      <c r="AP32" s="820">
        <v>15372</v>
      </c>
      <c r="AQ32" s="820"/>
      <c r="AR32" s="820"/>
      <c r="AS32" s="820"/>
      <c r="AT32" s="820"/>
      <c r="AU32" s="820" t="s">
        <v>536</v>
      </c>
      <c r="AV32" s="820"/>
      <c r="AW32" s="820"/>
      <c r="AX32" s="820"/>
      <c r="AY32" s="820"/>
      <c r="AZ32" s="821" t="s">
        <v>536</v>
      </c>
      <c r="BA32" s="821"/>
      <c r="BB32" s="821"/>
      <c r="BC32" s="821"/>
      <c r="BD32" s="821"/>
      <c r="BE32" s="817" t="s">
        <v>381</v>
      </c>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383</v>
      </c>
      <c r="C33" s="744"/>
      <c r="D33" s="744"/>
      <c r="E33" s="744"/>
      <c r="F33" s="744"/>
      <c r="G33" s="744"/>
      <c r="H33" s="744"/>
      <c r="I33" s="744"/>
      <c r="J33" s="744"/>
      <c r="K33" s="744"/>
      <c r="L33" s="744"/>
      <c r="M33" s="744"/>
      <c r="N33" s="744"/>
      <c r="O33" s="744"/>
      <c r="P33" s="745"/>
      <c r="Q33" s="746">
        <v>10</v>
      </c>
      <c r="R33" s="747"/>
      <c r="S33" s="747"/>
      <c r="T33" s="747"/>
      <c r="U33" s="747"/>
      <c r="V33" s="747">
        <v>10</v>
      </c>
      <c r="W33" s="747"/>
      <c r="X33" s="747"/>
      <c r="Y33" s="747"/>
      <c r="Z33" s="747"/>
      <c r="AA33" s="747">
        <v>0</v>
      </c>
      <c r="AB33" s="747"/>
      <c r="AC33" s="747"/>
      <c r="AD33" s="747"/>
      <c r="AE33" s="748"/>
      <c r="AF33" s="749">
        <v>857</v>
      </c>
      <c r="AG33" s="750"/>
      <c r="AH33" s="750"/>
      <c r="AI33" s="750"/>
      <c r="AJ33" s="751"/>
      <c r="AK33" s="819" t="s">
        <v>537</v>
      </c>
      <c r="AL33" s="820"/>
      <c r="AM33" s="820"/>
      <c r="AN33" s="820"/>
      <c r="AO33" s="820"/>
      <c r="AP33" s="820" t="s">
        <v>537</v>
      </c>
      <c r="AQ33" s="820"/>
      <c r="AR33" s="820"/>
      <c r="AS33" s="820"/>
      <c r="AT33" s="820"/>
      <c r="AU33" s="820" t="s">
        <v>537</v>
      </c>
      <c r="AV33" s="820"/>
      <c r="AW33" s="820"/>
      <c r="AX33" s="820"/>
      <c r="AY33" s="820"/>
      <c r="AZ33" s="821" t="s">
        <v>538</v>
      </c>
      <c r="BA33" s="821"/>
      <c r="BB33" s="821"/>
      <c r="BC33" s="821"/>
      <c r="BD33" s="821"/>
      <c r="BE33" s="817" t="s">
        <v>381</v>
      </c>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9"/>
      <c r="AL34" s="820"/>
      <c r="AM34" s="820"/>
      <c r="AN34" s="820"/>
      <c r="AO34" s="820"/>
      <c r="AP34" s="820"/>
      <c r="AQ34" s="820"/>
      <c r="AR34" s="820"/>
      <c r="AS34" s="820"/>
      <c r="AT34" s="820"/>
      <c r="AU34" s="820"/>
      <c r="AV34" s="820"/>
      <c r="AW34" s="820"/>
      <c r="AX34" s="820"/>
      <c r="AY34" s="820"/>
      <c r="AZ34" s="821"/>
      <c r="BA34" s="821"/>
      <c r="BB34" s="821"/>
      <c r="BC34" s="821"/>
      <c r="BD34" s="821"/>
      <c r="BE34" s="817"/>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9"/>
      <c r="AL35" s="820"/>
      <c r="AM35" s="820"/>
      <c r="AN35" s="820"/>
      <c r="AO35" s="820"/>
      <c r="AP35" s="820"/>
      <c r="AQ35" s="820"/>
      <c r="AR35" s="820"/>
      <c r="AS35" s="820"/>
      <c r="AT35" s="820"/>
      <c r="AU35" s="820"/>
      <c r="AV35" s="820"/>
      <c r="AW35" s="820"/>
      <c r="AX35" s="820"/>
      <c r="AY35" s="820"/>
      <c r="AZ35" s="821"/>
      <c r="BA35" s="821"/>
      <c r="BB35" s="821"/>
      <c r="BC35" s="821"/>
      <c r="BD35" s="821"/>
      <c r="BE35" s="817"/>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9"/>
      <c r="AL36" s="820"/>
      <c r="AM36" s="820"/>
      <c r="AN36" s="820"/>
      <c r="AO36" s="820"/>
      <c r="AP36" s="820"/>
      <c r="AQ36" s="820"/>
      <c r="AR36" s="820"/>
      <c r="AS36" s="820"/>
      <c r="AT36" s="820"/>
      <c r="AU36" s="820"/>
      <c r="AV36" s="820"/>
      <c r="AW36" s="820"/>
      <c r="AX36" s="820"/>
      <c r="AY36" s="820"/>
      <c r="AZ36" s="821"/>
      <c r="BA36" s="821"/>
      <c r="BB36" s="821"/>
      <c r="BC36" s="821"/>
      <c r="BD36" s="821"/>
      <c r="BE36" s="817"/>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365</v>
      </c>
      <c r="B63" s="778" t="s">
        <v>385</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v>4375</v>
      </c>
      <c r="AG63" s="831"/>
      <c r="AH63" s="831"/>
      <c r="AI63" s="831"/>
      <c r="AJ63" s="832"/>
      <c r="AK63" s="833"/>
      <c r="AL63" s="828"/>
      <c r="AM63" s="828"/>
      <c r="AN63" s="828"/>
      <c r="AO63" s="828"/>
      <c r="AP63" s="831">
        <v>15817</v>
      </c>
      <c r="AQ63" s="831"/>
      <c r="AR63" s="831"/>
      <c r="AS63" s="831"/>
      <c r="AT63" s="831"/>
      <c r="AU63" s="831"/>
      <c r="AV63" s="831"/>
      <c r="AW63" s="831"/>
      <c r="AX63" s="831"/>
      <c r="AY63" s="831"/>
      <c r="AZ63" s="835"/>
      <c r="BA63" s="835"/>
      <c r="BB63" s="835"/>
      <c r="BC63" s="835"/>
      <c r="BD63" s="835"/>
      <c r="BE63" s="836"/>
      <c r="BF63" s="836"/>
      <c r="BG63" s="836"/>
      <c r="BH63" s="836"/>
      <c r="BI63" s="837"/>
      <c r="BJ63" s="838" t="s">
        <v>111</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387</v>
      </c>
      <c r="B66" s="729"/>
      <c r="C66" s="729"/>
      <c r="D66" s="729"/>
      <c r="E66" s="729"/>
      <c r="F66" s="729"/>
      <c r="G66" s="729"/>
      <c r="H66" s="729"/>
      <c r="I66" s="729"/>
      <c r="J66" s="729"/>
      <c r="K66" s="729"/>
      <c r="L66" s="729"/>
      <c r="M66" s="729"/>
      <c r="N66" s="729"/>
      <c r="O66" s="729"/>
      <c r="P66" s="730"/>
      <c r="Q66" s="705" t="s">
        <v>369</v>
      </c>
      <c r="R66" s="706"/>
      <c r="S66" s="706"/>
      <c r="T66" s="706"/>
      <c r="U66" s="707"/>
      <c r="V66" s="705" t="s">
        <v>370</v>
      </c>
      <c r="W66" s="706"/>
      <c r="X66" s="706"/>
      <c r="Y66" s="706"/>
      <c r="Z66" s="707"/>
      <c r="AA66" s="705" t="s">
        <v>371</v>
      </c>
      <c r="AB66" s="706"/>
      <c r="AC66" s="706"/>
      <c r="AD66" s="706"/>
      <c r="AE66" s="707"/>
      <c r="AF66" s="841" t="s">
        <v>372</v>
      </c>
      <c r="AG66" s="801"/>
      <c r="AH66" s="801"/>
      <c r="AI66" s="801"/>
      <c r="AJ66" s="842"/>
      <c r="AK66" s="705" t="s">
        <v>373</v>
      </c>
      <c r="AL66" s="729"/>
      <c r="AM66" s="729"/>
      <c r="AN66" s="729"/>
      <c r="AO66" s="730"/>
      <c r="AP66" s="705" t="s">
        <v>374</v>
      </c>
      <c r="AQ66" s="706"/>
      <c r="AR66" s="706"/>
      <c r="AS66" s="706"/>
      <c r="AT66" s="707"/>
      <c r="AU66" s="705" t="s">
        <v>388</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4"/>
      <c r="AH67" s="804"/>
      <c r="AI67" s="804"/>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525</v>
      </c>
      <c r="C68" s="859"/>
      <c r="D68" s="859"/>
      <c r="E68" s="859"/>
      <c r="F68" s="859"/>
      <c r="G68" s="859"/>
      <c r="H68" s="859"/>
      <c r="I68" s="859"/>
      <c r="J68" s="859"/>
      <c r="K68" s="859"/>
      <c r="L68" s="859"/>
      <c r="M68" s="859"/>
      <c r="N68" s="859"/>
      <c r="O68" s="859"/>
      <c r="P68" s="860"/>
      <c r="Q68" s="861">
        <v>12595</v>
      </c>
      <c r="R68" s="862"/>
      <c r="S68" s="862"/>
      <c r="T68" s="862"/>
      <c r="U68" s="863"/>
      <c r="V68" s="855">
        <v>13018</v>
      </c>
      <c r="W68" s="855"/>
      <c r="X68" s="855"/>
      <c r="Y68" s="855"/>
      <c r="Z68" s="855"/>
      <c r="AA68" s="855">
        <v>-423</v>
      </c>
      <c r="AB68" s="855"/>
      <c r="AC68" s="855"/>
      <c r="AD68" s="855"/>
      <c r="AE68" s="855"/>
      <c r="AF68" s="855">
        <v>2311</v>
      </c>
      <c r="AG68" s="855"/>
      <c r="AH68" s="855"/>
      <c r="AI68" s="855"/>
      <c r="AJ68" s="855"/>
      <c r="AK68" s="855">
        <v>1300</v>
      </c>
      <c r="AL68" s="855"/>
      <c r="AM68" s="855"/>
      <c r="AN68" s="855"/>
      <c r="AO68" s="855"/>
      <c r="AP68" s="855">
        <v>10879</v>
      </c>
      <c r="AQ68" s="855"/>
      <c r="AR68" s="855"/>
      <c r="AS68" s="855"/>
      <c r="AT68" s="855"/>
      <c r="AU68" s="855">
        <v>3000</v>
      </c>
      <c r="AV68" s="855"/>
      <c r="AW68" s="855"/>
      <c r="AX68" s="855"/>
      <c r="AY68" s="855"/>
      <c r="AZ68" s="856" t="s">
        <v>542</v>
      </c>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4" t="s">
        <v>526</v>
      </c>
      <c r="C69" s="865"/>
      <c r="D69" s="865"/>
      <c r="E69" s="865"/>
      <c r="F69" s="865"/>
      <c r="G69" s="865"/>
      <c r="H69" s="865"/>
      <c r="I69" s="865"/>
      <c r="J69" s="865"/>
      <c r="K69" s="865"/>
      <c r="L69" s="865"/>
      <c r="M69" s="865"/>
      <c r="N69" s="865"/>
      <c r="O69" s="865"/>
      <c r="P69" s="866"/>
      <c r="Q69" s="867">
        <v>216</v>
      </c>
      <c r="R69" s="868"/>
      <c r="S69" s="868"/>
      <c r="T69" s="868"/>
      <c r="U69" s="819"/>
      <c r="V69" s="820">
        <v>204</v>
      </c>
      <c r="W69" s="820"/>
      <c r="X69" s="820"/>
      <c r="Y69" s="820"/>
      <c r="Z69" s="820"/>
      <c r="AA69" s="820">
        <v>12</v>
      </c>
      <c r="AB69" s="820"/>
      <c r="AC69" s="820"/>
      <c r="AD69" s="820"/>
      <c r="AE69" s="820"/>
      <c r="AF69" s="820">
        <v>12</v>
      </c>
      <c r="AG69" s="820"/>
      <c r="AH69" s="820"/>
      <c r="AI69" s="820"/>
      <c r="AJ69" s="820"/>
      <c r="AK69" s="820" t="s">
        <v>539</v>
      </c>
      <c r="AL69" s="820"/>
      <c r="AM69" s="820"/>
      <c r="AN69" s="820"/>
      <c r="AO69" s="820"/>
      <c r="AP69" s="820" t="s">
        <v>539</v>
      </c>
      <c r="AQ69" s="820"/>
      <c r="AR69" s="820"/>
      <c r="AS69" s="820"/>
      <c r="AT69" s="820"/>
      <c r="AU69" s="820" t="s">
        <v>539</v>
      </c>
      <c r="AV69" s="820"/>
      <c r="AW69" s="820"/>
      <c r="AX69" s="820"/>
      <c r="AY69" s="820"/>
      <c r="AZ69" s="869"/>
      <c r="BA69" s="869"/>
      <c r="BB69" s="869"/>
      <c r="BC69" s="869"/>
      <c r="BD69" s="870"/>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4" t="s">
        <v>527</v>
      </c>
      <c r="C70" s="865"/>
      <c r="D70" s="865"/>
      <c r="E70" s="865"/>
      <c r="F70" s="865"/>
      <c r="G70" s="865"/>
      <c r="H70" s="865"/>
      <c r="I70" s="865"/>
      <c r="J70" s="865"/>
      <c r="K70" s="865"/>
      <c r="L70" s="865"/>
      <c r="M70" s="865"/>
      <c r="N70" s="865"/>
      <c r="O70" s="865"/>
      <c r="P70" s="866"/>
      <c r="Q70" s="867">
        <v>527</v>
      </c>
      <c r="R70" s="868"/>
      <c r="S70" s="868"/>
      <c r="T70" s="868"/>
      <c r="U70" s="819"/>
      <c r="V70" s="820">
        <v>499</v>
      </c>
      <c r="W70" s="820"/>
      <c r="X70" s="820"/>
      <c r="Y70" s="820"/>
      <c r="Z70" s="820"/>
      <c r="AA70" s="820">
        <v>28</v>
      </c>
      <c r="AB70" s="820"/>
      <c r="AC70" s="820"/>
      <c r="AD70" s="820"/>
      <c r="AE70" s="820"/>
      <c r="AF70" s="820">
        <v>17</v>
      </c>
      <c r="AG70" s="820"/>
      <c r="AH70" s="820"/>
      <c r="AI70" s="820"/>
      <c r="AJ70" s="820"/>
      <c r="AK70" s="820" t="s">
        <v>539</v>
      </c>
      <c r="AL70" s="820"/>
      <c r="AM70" s="820"/>
      <c r="AN70" s="820"/>
      <c r="AO70" s="820"/>
      <c r="AP70" s="820" t="s">
        <v>539</v>
      </c>
      <c r="AQ70" s="820"/>
      <c r="AR70" s="820"/>
      <c r="AS70" s="820"/>
      <c r="AT70" s="820"/>
      <c r="AU70" s="820" t="s">
        <v>539</v>
      </c>
      <c r="AV70" s="820"/>
      <c r="AW70" s="820"/>
      <c r="AX70" s="820"/>
      <c r="AY70" s="820"/>
      <c r="AZ70" s="869"/>
      <c r="BA70" s="869"/>
      <c r="BB70" s="869"/>
      <c r="BC70" s="869"/>
      <c r="BD70" s="870"/>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4" t="s">
        <v>528</v>
      </c>
      <c r="C71" s="865"/>
      <c r="D71" s="865"/>
      <c r="E71" s="865"/>
      <c r="F71" s="865"/>
      <c r="G71" s="865"/>
      <c r="H71" s="865"/>
      <c r="I71" s="865"/>
      <c r="J71" s="865"/>
      <c r="K71" s="865"/>
      <c r="L71" s="865"/>
      <c r="M71" s="865"/>
      <c r="N71" s="865"/>
      <c r="O71" s="865"/>
      <c r="P71" s="866"/>
      <c r="Q71" s="867">
        <v>161</v>
      </c>
      <c r="R71" s="868"/>
      <c r="S71" s="868"/>
      <c r="T71" s="868"/>
      <c r="U71" s="819"/>
      <c r="V71" s="820">
        <v>150</v>
      </c>
      <c r="W71" s="820"/>
      <c r="X71" s="820"/>
      <c r="Y71" s="820"/>
      <c r="Z71" s="820"/>
      <c r="AA71" s="820">
        <v>11</v>
      </c>
      <c r="AB71" s="820"/>
      <c r="AC71" s="820"/>
      <c r="AD71" s="820"/>
      <c r="AE71" s="820"/>
      <c r="AF71" s="820">
        <v>11</v>
      </c>
      <c r="AG71" s="820"/>
      <c r="AH71" s="820"/>
      <c r="AI71" s="820"/>
      <c r="AJ71" s="820"/>
      <c r="AK71" s="820" t="s">
        <v>539</v>
      </c>
      <c r="AL71" s="820"/>
      <c r="AM71" s="820"/>
      <c r="AN71" s="820"/>
      <c r="AO71" s="820"/>
      <c r="AP71" s="820">
        <v>54</v>
      </c>
      <c r="AQ71" s="820"/>
      <c r="AR71" s="820"/>
      <c r="AS71" s="820"/>
      <c r="AT71" s="820"/>
      <c r="AU71" s="820">
        <v>29</v>
      </c>
      <c r="AV71" s="820"/>
      <c r="AW71" s="820"/>
      <c r="AX71" s="820"/>
      <c r="AY71" s="820"/>
      <c r="AZ71" s="869"/>
      <c r="BA71" s="869"/>
      <c r="BB71" s="869"/>
      <c r="BC71" s="869"/>
      <c r="BD71" s="870"/>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4" t="s">
        <v>529</v>
      </c>
      <c r="C72" s="865"/>
      <c r="D72" s="865"/>
      <c r="E72" s="865"/>
      <c r="F72" s="865"/>
      <c r="G72" s="865"/>
      <c r="H72" s="865"/>
      <c r="I72" s="865"/>
      <c r="J72" s="865"/>
      <c r="K72" s="865"/>
      <c r="L72" s="865"/>
      <c r="M72" s="865"/>
      <c r="N72" s="865"/>
      <c r="O72" s="865"/>
      <c r="P72" s="866"/>
      <c r="Q72" s="867">
        <v>188</v>
      </c>
      <c r="R72" s="868"/>
      <c r="S72" s="868"/>
      <c r="T72" s="868"/>
      <c r="U72" s="819"/>
      <c r="V72" s="820">
        <v>184</v>
      </c>
      <c r="W72" s="820"/>
      <c r="X72" s="820"/>
      <c r="Y72" s="820"/>
      <c r="Z72" s="820"/>
      <c r="AA72" s="820">
        <v>4</v>
      </c>
      <c r="AB72" s="820"/>
      <c r="AC72" s="820"/>
      <c r="AD72" s="820"/>
      <c r="AE72" s="820"/>
      <c r="AF72" s="820">
        <v>296</v>
      </c>
      <c r="AG72" s="820"/>
      <c r="AH72" s="820"/>
      <c r="AI72" s="820"/>
      <c r="AJ72" s="820"/>
      <c r="AK72" s="820" t="s">
        <v>543</v>
      </c>
      <c r="AL72" s="820"/>
      <c r="AM72" s="820"/>
      <c r="AN72" s="820"/>
      <c r="AO72" s="820"/>
      <c r="AP72" s="820" t="s">
        <v>543</v>
      </c>
      <c r="AQ72" s="820"/>
      <c r="AR72" s="820"/>
      <c r="AS72" s="820"/>
      <c r="AT72" s="820"/>
      <c r="AU72" s="820" t="s">
        <v>543</v>
      </c>
      <c r="AV72" s="820"/>
      <c r="AW72" s="820"/>
      <c r="AX72" s="820"/>
      <c r="AY72" s="820"/>
      <c r="AZ72" s="871" t="s">
        <v>542</v>
      </c>
      <c r="BA72" s="872"/>
      <c r="BB72" s="872"/>
      <c r="BC72" s="872"/>
      <c r="BD72" s="873"/>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4" t="s">
        <v>530</v>
      </c>
      <c r="C73" s="865"/>
      <c r="D73" s="865"/>
      <c r="E73" s="865"/>
      <c r="F73" s="865"/>
      <c r="G73" s="865"/>
      <c r="H73" s="865"/>
      <c r="I73" s="865"/>
      <c r="J73" s="865"/>
      <c r="K73" s="865"/>
      <c r="L73" s="865"/>
      <c r="M73" s="865"/>
      <c r="N73" s="865"/>
      <c r="O73" s="865"/>
      <c r="P73" s="866"/>
      <c r="Q73" s="867">
        <v>132</v>
      </c>
      <c r="R73" s="868"/>
      <c r="S73" s="868"/>
      <c r="T73" s="868"/>
      <c r="U73" s="819"/>
      <c r="V73" s="820">
        <v>130</v>
      </c>
      <c r="W73" s="820"/>
      <c r="X73" s="820"/>
      <c r="Y73" s="820"/>
      <c r="Z73" s="820"/>
      <c r="AA73" s="820">
        <v>2</v>
      </c>
      <c r="AB73" s="820"/>
      <c r="AC73" s="820"/>
      <c r="AD73" s="820"/>
      <c r="AE73" s="820"/>
      <c r="AF73" s="820">
        <v>2</v>
      </c>
      <c r="AG73" s="820"/>
      <c r="AH73" s="820"/>
      <c r="AI73" s="820"/>
      <c r="AJ73" s="820"/>
      <c r="AK73" s="820" t="s">
        <v>539</v>
      </c>
      <c r="AL73" s="820"/>
      <c r="AM73" s="820"/>
      <c r="AN73" s="820"/>
      <c r="AO73" s="820"/>
      <c r="AP73" s="820" t="s">
        <v>539</v>
      </c>
      <c r="AQ73" s="820"/>
      <c r="AR73" s="820"/>
      <c r="AS73" s="820"/>
      <c r="AT73" s="820"/>
      <c r="AU73" s="820" t="s">
        <v>539</v>
      </c>
      <c r="AV73" s="820"/>
      <c r="AW73" s="820"/>
      <c r="AX73" s="820"/>
      <c r="AY73" s="820"/>
      <c r="AZ73" s="869"/>
      <c r="BA73" s="869"/>
      <c r="BB73" s="869"/>
      <c r="BC73" s="869"/>
      <c r="BD73" s="870"/>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4" t="s">
        <v>531</v>
      </c>
      <c r="C74" s="865"/>
      <c r="D74" s="865"/>
      <c r="E74" s="865"/>
      <c r="F74" s="865"/>
      <c r="G74" s="865"/>
      <c r="H74" s="865"/>
      <c r="I74" s="865"/>
      <c r="J74" s="865"/>
      <c r="K74" s="865"/>
      <c r="L74" s="865"/>
      <c r="M74" s="865"/>
      <c r="N74" s="865"/>
      <c r="O74" s="865"/>
      <c r="P74" s="866"/>
      <c r="Q74" s="874">
        <v>87</v>
      </c>
      <c r="R74" s="820"/>
      <c r="S74" s="820"/>
      <c r="T74" s="820"/>
      <c r="U74" s="820"/>
      <c r="V74" s="820">
        <v>79</v>
      </c>
      <c r="W74" s="820"/>
      <c r="X74" s="820"/>
      <c r="Y74" s="820"/>
      <c r="Z74" s="820"/>
      <c r="AA74" s="820">
        <v>8</v>
      </c>
      <c r="AB74" s="820"/>
      <c r="AC74" s="820"/>
      <c r="AD74" s="820"/>
      <c r="AE74" s="820"/>
      <c r="AF74" s="820">
        <v>8</v>
      </c>
      <c r="AG74" s="820"/>
      <c r="AH74" s="820"/>
      <c r="AI74" s="820"/>
      <c r="AJ74" s="820"/>
      <c r="AK74" s="820">
        <v>12</v>
      </c>
      <c r="AL74" s="820"/>
      <c r="AM74" s="820"/>
      <c r="AN74" s="820"/>
      <c r="AO74" s="820"/>
      <c r="AP74" s="820" t="s">
        <v>539</v>
      </c>
      <c r="AQ74" s="820"/>
      <c r="AR74" s="820"/>
      <c r="AS74" s="820"/>
      <c r="AT74" s="820"/>
      <c r="AU74" s="820" t="s">
        <v>539</v>
      </c>
      <c r="AV74" s="820"/>
      <c r="AW74" s="820"/>
      <c r="AX74" s="820"/>
      <c r="AY74" s="820"/>
      <c r="AZ74" s="869"/>
      <c r="BA74" s="869"/>
      <c r="BB74" s="869"/>
      <c r="BC74" s="869"/>
      <c r="BD74" s="870"/>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4" t="s">
        <v>532</v>
      </c>
      <c r="C75" s="865"/>
      <c r="D75" s="865"/>
      <c r="E75" s="865"/>
      <c r="F75" s="865"/>
      <c r="G75" s="865"/>
      <c r="H75" s="865"/>
      <c r="I75" s="865"/>
      <c r="J75" s="865"/>
      <c r="K75" s="865"/>
      <c r="L75" s="865"/>
      <c r="M75" s="865"/>
      <c r="N75" s="865"/>
      <c r="O75" s="865"/>
      <c r="P75" s="866"/>
      <c r="Q75" s="867">
        <v>16951</v>
      </c>
      <c r="R75" s="868"/>
      <c r="S75" s="868"/>
      <c r="T75" s="868"/>
      <c r="U75" s="819"/>
      <c r="V75" s="875">
        <v>15098</v>
      </c>
      <c r="W75" s="868"/>
      <c r="X75" s="868"/>
      <c r="Y75" s="868"/>
      <c r="Z75" s="819"/>
      <c r="AA75" s="875">
        <v>1853</v>
      </c>
      <c r="AB75" s="868"/>
      <c r="AC75" s="868"/>
      <c r="AD75" s="868"/>
      <c r="AE75" s="819"/>
      <c r="AF75" s="875">
        <v>1853</v>
      </c>
      <c r="AG75" s="868"/>
      <c r="AH75" s="868"/>
      <c r="AI75" s="868"/>
      <c r="AJ75" s="819"/>
      <c r="AK75" s="875" t="s">
        <v>539</v>
      </c>
      <c r="AL75" s="868"/>
      <c r="AM75" s="868"/>
      <c r="AN75" s="868"/>
      <c r="AO75" s="819"/>
      <c r="AP75" s="875" t="s">
        <v>539</v>
      </c>
      <c r="AQ75" s="868"/>
      <c r="AR75" s="868"/>
      <c r="AS75" s="868"/>
      <c r="AT75" s="819"/>
      <c r="AU75" s="875" t="s">
        <v>539</v>
      </c>
      <c r="AV75" s="868"/>
      <c r="AW75" s="868"/>
      <c r="AX75" s="868"/>
      <c r="AY75" s="819"/>
      <c r="AZ75" s="869"/>
      <c r="BA75" s="869"/>
      <c r="BB75" s="869"/>
      <c r="BC75" s="869"/>
      <c r="BD75" s="870"/>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4" t="s">
        <v>533</v>
      </c>
      <c r="C76" s="865"/>
      <c r="D76" s="865"/>
      <c r="E76" s="865"/>
      <c r="F76" s="865"/>
      <c r="G76" s="865"/>
      <c r="H76" s="865"/>
      <c r="I76" s="865"/>
      <c r="J76" s="865"/>
      <c r="K76" s="865"/>
      <c r="L76" s="865"/>
      <c r="M76" s="865"/>
      <c r="N76" s="865"/>
      <c r="O76" s="865"/>
      <c r="P76" s="866"/>
      <c r="Q76" s="867">
        <v>4005</v>
      </c>
      <c r="R76" s="868"/>
      <c r="S76" s="868"/>
      <c r="T76" s="868"/>
      <c r="U76" s="819"/>
      <c r="V76" s="875">
        <v>3884</v>
      </c>
      <c r="W76" s="868"/>
      <c r="X76" s="868"/>
      <c r="Y76" s="868"/>
      <c r="Z76" s="819"/>
      <c r="AA76" s="875">
        <v>121</v>
      </c>
      <c r="AB76" s="868"/>
      <c r="AC76" s="868"/>
      <c r="AD76" s="868"/>
      <c r="AE76" s="819"/>
      <c r="AF76" s="875">
        <v>121</v>
      </c>
      <c r="AG76" s="868"/>
      <c r="AH76" s="868"/>
      <c r="AI76" s="868"/>
      <c r="AJ76" s="819"/>
      <c r="AK76" s="875">
        <v>165</v>
      </c>
      <c r="AL76" s="868"/>
      <c r="AM76" s="868"/>
      <c r="AN76" s="868"/>
      <c r="AO76" s="819"/>
      <c r="AP76" s="875" t="s">
        <v>539</v>
      </c>
      <c r="AQ76" s="868"/>
      <c r="AR76" s="868"/>
      <c r="AS76" s="868"/>
      <c r="AT76" s="819"/>
      <c r="AU76" s="875" t="s">
        <v>539</v>
      </c>
      <c r="AV76" s="868"/>
      <c r="AW76" s="868"/>
      <c r="AX76" s="868"/>
      <c r="AY76" s="819"/>
      <c r="AZ76" s="869"/>
      <c r="BA76" s="869"/>
      <c r="BB76" s="869"/>
      <c r="BC76" s="869"/>
      <c r="BD76" s="870"/>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4" t="s">
        <v>534</v>
      </c>
      <c r="C77" s="865"/>
      <c r="D77" s="865"/>
      <c r="E77" s="865"/>
      <c r="F77" s="865"/>
      <c r="G77" s="865"/>
      <c r="H77" s="865"/>
      <c r="I77" s="865"/>
      <c r="J77" s="865"/>
      <c r="K77" s="865"/>
      <c r="L77" s="865"/>
      <c r="M77" s="865"/>
      <c r="N77" s="865"/>
      <c r="O77" s="865"/>
      <c r="P77" s="866"/>
      <c r="Q77" s="867">
        <v>665317</v>
      </c>
      <c r="R77" s="868"/>
      <c r="S77" s="868"/>
      <c r="T77" s="868"/>
      <c r="U77" s="819"/>
      <c r="V77" s="875">
        <v>642459</v>
      </c>
      <c r="W77" s="868"/>
      <c r="X77" s="868"/>
      <c r="Y77" s="868"/>
      <c r="Z77" s="819"/>
      <c r="AA77" s="875">
        <v>22858</v>
      </c>
      <c r="AB77" s="868"/>
      <c r="AC77" s="868"/>
      <c r="AD77" s="868"/>
      <c r="AE77" s="819"/>
      <c r="AF77" s="875">
        <v>22858</v>
      </c>
      <c r="AG77" s="868"/>
      <c r="AH77" s="868"/>
      <c r="AI77" s="868"/>
      <c r="AJ77" s="819"/>
      <c r="AK77" s="875">
        <v>8586</v>
      </c>
      <c r="AL77" s="868"/>
      <c r="AM77" s="868"/>
      <c r="AN77" s="868"/>
      <c r="AO77" s="819"/>
      <c r="AP77" s="875" t="s">
        <v>539</v>
      </c>
      <c r="AQ77" s="868"/>
      <c r="AR77" s="868"/>
      <c r="AS77" s="868"/>
      <c r="AT77" s="819"/>
      <c r="AU77" s="875" t="s">
        <v>539</v>
      </c>
      <c r="AV77" s="868"/>
      <c r="AW77" s="868"/>
      <c r="AX77" s="868"/>
      <c r="AY77" s="819"/>
      <c r="AZ77" s="869"/>
      <c r="BA77" s="869"/>
      <c r="BB77" s="869"/>
      <c r="BC77" s="869"/>
      <c r="BD77" s="870"/>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4"/>
      <c r="C78" s="865"/>
      <c r="D78" s="865"/>
      <c r="E78" s="865"/>
      <c r="F78" s="865"/>
      <c r="G78" s="865"/>
      <c r="H78" s="865"/>
      <c r="I78" s="865"/>
      <c r="J78" s="865"/>
      <c r="K78" s="865"/>
      <c r="L78" s="865"/>
      <c r="M78" s="865"/>
      <c r="N78" s="865"/>
      <c r="O78" s="865"/>
      <c r="P78" s="866"/>
      <c r="Q78" s="874"/>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9"/>
      <c r="BA78" s="869"/>
      <c r="BB78" s="869"/>
      <c r="BC78" s="869"/>
      <c r="BD78" s="870"/>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4"/>
      <c r="C79" s="865"/>
      <c r="D79" s="865"/>
      <c r="E79" s="865"/>
      <c r="F79" s="865"/>
      <c r="G79" s="865"/>
      <c r="H79" s="865"/>
      <c r="I79" s="865"/>
      <c r="J79" s="865"/>
      <c r="K79" s="865"/>
      <c r="L79" s="865"/>
      <c r="M79" s="865"/>
      <c r="N79" s="865"/>
      <c r="O79" s="865"/>
      <c r="P79" s="866"/>
      <c r="Q79" s="874"/>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9"/>
      <c r="BA79" s="869"/>
      <c r="BB79" s="869"/>
      <c r="BC79" s="869"/>
      <c r="BD79" s="870"/>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4"/>
      <c r="C80" s="865"/>
      <c r="D80" s="865"/>
      <c r="E80" s="865"/>
      <c r="F80" s="865"/>
      <c r="G80" s="865"/>
      <c r="H80" s="865"/>
      <c r="I80" s="865"/>
      <c r="J80" s="865"/>
      <c r="K80" s="865"/>
      <c r="L80" s="865"/>
      <c r="M80" s="865"/>
      <c r="N80" s="865"/>
      <c r="O80" s="865"/>
      <c r="P80" s="866"/>
      <c r="Q80" s="874"/>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9"/>
      <c r="BA80" s="869"/>
      <c r="BB80" s="869"/>
      <c r="BC80" s="869"/>
      <c r="BD80" s="870"/>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4"/>
      <c r="C81" s="865"/>
      <c r="D81" s="865"/>
      <c r="E81" s="865"/>
      <c r="F81" s="865"/>
      <c r="G81" s="865"/>
      <c r="H81" s="865"/>
      <c r="I81" s="865"/>
      <c r="J81" s="865"/>
      <c r="K81" s="865"/>
      <c r="L81" s="865"/>
      <c r="M81" s="865"/>
      <c r="N81" s="865"/>
      <c r="O81" s="865"/>
      <c r="P81" s="866"/>
      <c r="Q81" s="874"/>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9"/>
      <c r="BA81" s="869"/>
      <c r="BB81" s="869"/>
      <c r="BC81" s="869"/>
      <c r="BD81" s="870"/>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4"/>
      <c r="C82" s="865"/>
      <c r="D82" s="865"/>
      <c r="E82" s="865"/>
      <c r="F82" s="865"/>
      <c r="G82" s="865"/>
      <c r="H82" s="865"/>
      <c r="I82" s="865"/>
      <c r="J82" s="865"/>
      <c r="K82" s="865"/>
      <c r="L82" s="865"/>
      <c r="M82" s="865"/>
      <c r="N82" s="865"/>
      <c r="O82" s="865"/>
      <c r="P82" s="866"/>
      <c r="Q82" s="874"/>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9"/>
      <c r="BA82" s="869"/>
      <c r="BB82" s="869"/>
      <c r="BC82" s="869"/>
      <c r="BD82" s="870"/>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4"/>
      <c r="C83" s="865"/>
      <c r="D83" s="865"/>
      <c r="E83" s="865"/>
      <c r="F83" s="865"/>
      <c r="G83" s="865"/>
      <c r="H83" s="865"/>
      <c r="I83" s="865"/>
      <c r="J83" s="865"/>
      <c r="K83" s="865"/>
      <c r="L83" s="865"/>
      <c r="M83" s="865"/>
      <c r="N83" s="865"/>
      <c r="O83" s="865"/>
      <c r="P83" s="866"/>
      <c r="Q83" s="874"/>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9"/>
      <c r="BA83" s="869"/>
      <c r="BB83" s="869"/>
      <c r="BC83" s="869"/>
      <c r="BD83" s="870"/>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4"/>
      <c r="C84" s="865"/>
      <c r="D84" s="865"/>
      <c r="E84" s="865"/>
      <c r="F84" s="865"/>
      <c r="G84" s="865"/>
      <c r="H84" s="865"/>
      <c r="I84" s="865"/>
      <c r="J84" s="865"/>
      <c r="K84" s="865"/>
      <c r="L84" s="865"/>
      <c r="M84" s="865"/>
      <c r="N84" s="865"/>
      <c r="O84" s="865"/>
      <c r="P84" s="866"/>
      <c r="Q84" s="874"/>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9"/>
      <c r="BA84" s="869"/>
      <c r="BB84" s="869"/>
      <c r="BC84" s="869"/>
      <c r="BD84" s="870"/>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4"/>
      <c r="C85" s="865"/>
      <c r="D85" s="865"/>
      <c r="E85" s="865"/>
      <c r="F85" s="865"/>
      <c r="G85" s="865"/>
      <c r="H85" s="865"/>
      <c r="I85" s="865"/>
      <c r="J85" s="865"/>
      <c r="K85" s="865"/>
      <c r="L85" s="865"/>
      <c r="M85" s="865"/>
      <c r="N85" s="865"/>
      <c r="O85" s="865"/>
      <c r="P85" s="866"/>
      <c r="Q85" s="874"/>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9"/>
      <c r="BA85" s="869"/>
      <c r="BB85" s="869"/>
      <c r="BC85" s="869"/>
      <c r="BD85" s="870"/>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4"/>
      <c r="C86" s="865"/>
      <c r="D86" s="865"/>
      <c r="E86" s="865"/>
      <c r="F86" s="865"/>
      <c r="G86" s="865"/>
      <c r="H86" s="865"/>
      <c r="I86" s="865"/>
      <c r="J86" s="865"/>
      <c r="K86" s="865"/>
      <c r="L86" s="865"/>
      <c r="M86" s="865"/>
      <c r="N86" s="865"/>
      <c r="O86" s="865"/>
      <c r="P86" s="866"/>
      <c r="Q86" s="874"/>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9"/>
      <c r="BA86" s="869"/>
      <c r="BB86" s="869"/>
      <c r="BC86" s="869"/>
      <c r="BD86" s="870"/>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6"/>
      <c r="C87" s="877"/>
      <c r="D87" s="877"/>
      <c r="E87" s="877"/>
      <c r="F87" s="877"/>
      <c r="G87" s="877"/>
      <c r="H87" s="877"/>
      <c r="I87" s="877"/>
      <c r="J87" s="877"/>
      <c r="K87" s="877"/>
      <c r="L87" s="877"/>
      <c r="M87" s="877"/>
      <c r="N87" s="877"/>
      <c r="O87" s="877"/>
      <c r="P87" s="878"/>
      <c r="Q87" s="879"/>
      <c r="R87" s="880"/>
      <c r="S87" s="880"/>
      <c r="T87" s="880"/>
      <c r="U87" s="880"/>
      <c r="V87" s="880"/>
      <c r="W87" s="880"/>
      <c r="X87" s="880"/>
      <c r="Y87" s="880"/>
      <c r="Z87" s="880"/>
      <c r="AA87" s="880"/>
      <c r="AB87" s="880"/>
      <c r="AC87" s="880"/>
      <c r="AD87" s="880"/>
      <c r="AE87" s="880"/>
      <c r="AF87" s="880"/>
      <c r="AG87" s="880"/>
      <c r="AH87" s="880"/>
      <c r="AI87" s="880"/>
      <c r="AJ87" s="880"/>
      <c r="AK87" s="880"/>
      <c r="AL87" s="880"/>
      <c r="AM87" s="880"/>
      <c r="AN87" s="880"/>
      <c r="AO87" s="880"/>
      <c r="AP87" s="880"/>
      <c r="AQ87" s="880"/>
      <c r="AR87" s="880"/>
      <c r="AS87" s="880"/>
      <c r="AT87" s="880"/>
      <c r="AU87" s="880"/>
      <c r="AV87" s="880"/>
      <c r="AW87" s="880"/>
      <c r="AX87" s="880"/>
      <c r="AY87" s="880"/>
      <c r="AZ87" s="881"/>
      <c r="BA87" s="881"/>
      <c r="BB87" s="881"/>
      <c r="BC87" s="881"/>
      <c r="BD87" s="882"/>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365</v>
      </c>
      <c r="B88" s="778" t="s">
        <v>389</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v>10933</v>
      </c>
      <c r="AQ88" s="831"/>
      <c r="AR88" s="831"/>
      <c r="AS88" s="831"/>
      <c r="AT88" s="831"/>
      <c r="AU88" s="831">
        <v>3029</v>
      </c>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8" t="s">
        <v>390</v>
      </c>
      <c r="BS102" s="779"/>
      <c r="BT102" s="779"/>
      <c r="BU102" s="779"/>
      <c r="BV102" s="779"/>
      <c r="BW102" s="779"/>
      <c r="BX102" s="779"/>
      <c r="BY102" s="779"/>
      <c r="BZ102" s="779"/>
      <c r="CA102" s="779"/>
      <c r="CB102" s="779"/>
      <c r="CC102" s="779"/>
      <c r="CD102" s="779"/>
      <c r="CE102" s="779"/>
      <c r="CF102" s="779"/>
      <c r="CG102" s="780"/>
      <c r="CH102" s="883"/>
      <c r="CI102" s="884"/>
      <c r="CJ102" s="884"/>
      <c r="CK102" s="884"/>
      <c r="CL102" s="885"/>
      <c r="CM102" s="883"/>
      <c r="CN102" s="884"/>
      <c r="CO102" s="884"/>
      <c r="CP102" s="884"/>
      <c r="CQ102" s="885"/>
      <c r="CR102" s="886">
        <v>110</v>
      </c>
      <c r="CS102" s="839"/>
      <c r="CT102" s="839"/>
      <c r="CU102" s="839"/>
      <c r="CV102" s="887"/>
      <c r="CW102" s="886"/>
      <c r="CX102" s="839"/>
      <c r="CY102" s="839"/>
      <c r="CZ102" s="839"/>
      <c r="DA102" s="887"/>
      <c r="DB102" s="886">
        <v>115</v>
      </c>
      <c r="DC102" s="839"/>
      <c r="DD102" s="839"/>
      <c r="DE102" s="839"/>
      <c r="DF102" s="887"/>
      <c r="DG102" s="886"/>
      <c r="DH102" s="839"/>
      <c r="DI102" s="839"/>
      <c r="DJ102" s="839"/>
      <c r="DK102" s="887"/>
      <c r="DL102" s="886"/>
      <c r="DM102" s="839"/>
      <c r="DN102" s="839"/>
      <c r="DO102" s="839"/>
      <c r="DP102" s="887"/>
      <c r="DQ102" s="886"/>
      <c r="DR102" s="839"/>
      <c r="DS102" s="839"/>
      <c r="DT102" s="839"/>
      <c r="DU102" s="887"/>
      <c r="DV102" s="912"/>
      <c r="DW102" s="913"/>
      <c r="DX102" s="913"/>
      <c r="DY102" s="913"/>
      <c r="DZ102" s="91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5" t="s">
        <v>391</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6" t="s">
        <v>392</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7" t="s">
        <v>395</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396</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197" customFormat="1" ht="26.25" customHeight="1">
      <c r="A109" s="910" t="s">
        <v>397</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88" t="s">
        <v>398</v>
      </c>
      <c r="AB109" s="889"/>
      <c r="AC109" s="889"/>
      <c r="AD109" s="889"/>
      <c r="AE109" s="890"/>
      <c r="AF109" s="888" t="s">
        <v>286</v>
      </c>
      <c r="AG109" s="889"/>
      <c r="AH109" s="889"/>
      <c r="AI109" s="889"/>
      <c r="AJ109" s="890"/>
      <c r="AK109" s="888" t="s">
        <v>285</v>
      </c>
      <c r="AL109" s="889"/>
      <c r="AM109" s="889"/>
      <c r="AN109" s="889"/>
      <c r="AO109" s="890"/>
      <c r="AP109" s="888" t="s">
        <v>399</v>
      </c>
      <c r="AQ109" s="889"/>
      <c r="AR109" s="889"/>
      <c r="AS109" s="889"/>
      <c r="AT109" s="891"/>
      <c r="AU109" s="910" t="s">
        <v>397</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88" t="s">
        <v>398</v>
      </c>
      <c r="BR109" s="889"/>
      <c r="BS109" s="889"/>
      <c r="BT109" s="889"/>
      <c r="BU109" s="890"/>
      <c r="BV109" s="888" t="s">
        <v>286</v>
      </c>
      <c r="BW109" s="889"/>
      <c r="BX109" s="889"/>
      <c r="BY109" s="889"/>
      <c r="BZ109" s="890"/>
      <c r="CA109" s="888" t="s">
        <v>285</v>
      </c>
      <c r="CB109" s="889"/>
      <c r="CC109" s="889"/>
      <c r="CD109" s="889"/>
      <c r="CE109" s="890"/>
      <c r="CF109" s="911" t="s">
        <v>399</v>
      </c>
      <c r="CG109" s="911"/>
      <c r="CH109" s="911"/>
      <c r="CI109" s="911"/>
      <c r="CJ109" s="911"/>
      <c r="CK109" s="888" t="s">
        <v>400</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88" t="s">
        <v>398</v>
      </c>
      <c r="DH109" s="889"/>
      <c r="DI109" s="889"/>
      <c r="DJ109" s="889"/>
      <c r="DK109" s="890"/>
      <c r="DL109" s="888" t="s">
        <v>286</v>
      </c>
      <c r="DM109" s="889"/>
      <c r="DN109" s="889"/>
      <c r="DO109" s="889"/>
      <c r="DP109" s="890"/>
      <c r="DQ109" s="888" t="s">
        <v>285</v>
      </c>
      <c r="DR109" s="889"/>
      <c r="DS109" s="889"/>
      <c r="DT109" s="889"/>
      <c r="DU109" s="890"/>
      <c r="DV109" s="888" t="s">
        <v>399</v>
      </c>
      <c r="DW109" s="889"/>
      <c r="DX109" s="889"/>
      <c r="DY109" s="889"/>
      <c r="DZ109" s="891"/>
    </row>
    <row r="110" spans="1:131" s="197" customFormat="1" ht="26.25" customHeight="1">
      <c r="A110" s="892" t="s">
        <v>401</v>
      </c>
      <c r="B110" s="893"/>
      <c r="C110" s="893"/>
      <c r="D110" s="893"/>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4"/>
      <c r="AA110" s="895">
        <v>1739770</v>
      </c>
      <c r="AB110" s="896"/>
      <c r="AC110" s="896"/>
      <c r="AD110" s="896"/>
      <c r="AE110" s="897"/>
      <c r="AF110" s="898">
        <v>1746835</v>
      </c>
      <c r="AG110" s="896"/>
      <c r="AH110" s="896"/>
      <c r="AI110" s="896"/>
      <c r="AJ110" s="897"/>
      <c r="AK110" s="898">
        <v>1728708</v>
      </c>
      <c r="AL110" s="896"/>
      <c r="AM110" s="896"/>
      <c r="AN110" s="896"/>
      <c r="AO110" s="897"/>
      <c r="AP110" s="899">
        <v>19.100000000000001</v>
      </c>
      <c r="AQ110" s="900"/>
      <c r="AR110" s="900"/>
      <c r="AS110" s="900"/>
      <c r="AT110" s="901"/>
      <c r="AU110" s="902" t="s">
        <v>60</v>
      </c>
      <c r="AV110" s="903"/>
      <c r="AW110" s="903"/>
      <c r="AX110" s="903"/>
      <c r="AY110" s="904"/>
      <c r="AZ110" s="946" t="s">
        <v>402</v>
      </c>
      <c r="BA110" s="893"/>
      <c r="BB110" s="893"/>
      <c r="BC110" s="893"/>
      <c r="BD110" s="893"/>
      <c r="BE110" s="893"/>
      <c r="BF110" s="893"/>
      <c r="BG110" s="893"/>
      <c r="BH110" s="893"/>
      <c r="BI110" s="893"/>
      <c r="BJ110" s="893"/>
      <c r="BK110" s="893"/>
      <c r="BL110" s="893"/>
      <c r="BM110" s="893"/>
      <c r="BN110" s="893"/>
      <c r="BO110" s="893"/>
      <c r="BP110" s="894"/>
      <c r="BQ110" s="932">
        <v>15752207</v>
      </c>
      <c r="BR110" s="933"/>
      <c r="BS110" s="933"/>
      <c r="BT110" s="933"/>
      <c r="BU110" s="933"/>
      <c r="BV110" s="933">
        <v>18804796</v>
      </c>
      <c r="BW110" s="933"/>
      <c r="BX110" s="933"/>
      <c r="BY110" s="933"/>
      <c r="BZ110" s="933"/>
      <c r="CA110" s="933">
        <v>18895551</v>
      </c>
      <c r="CB110" s="933"/>
      <c r="CC110" s="933"/>
      <c r="CD110" s="933"/>
      <c r="CE110" s="933"/>
      <c r="CF110" s="947">
        <v>209.1</v>
      </c>
      <c r="CG110" s="948"/>
      <c r="CH110" s="948"/>
      <c r="CI110" s="948"/>
      <c r="CJ110" s="948"/>
      <c r="CK110" s="949" t="s">
        <v>403</v>
      </c>
      <c r="CL110" s="950"/>
      <c r="CM110" s="929" t="s">
        <v>404</v>
      </c>
      <c r="CN110" s="930"/>
      <c r="CO110" s="930"/>
      <c r="CP110" s="930"/>
      <c r="CQ110" s="930"/>
      <c r="CR110" s="930"/>
      <c r="CS110" s="930"/>
      <c r="CT110" s="930"/>
      <c r="CU110" s="930"/>
      <c r="CV110" s="930"/>
      <c r="CW110" s="930"/>
      <c r="CX110" s="930"/>
      <c r="CY110" s="930"/>
      <c r="CZ110" s="930"/>
      <c r="DA110" s="930"/>
      <c r="DB110" s="930"/>
      <c r="DC110" s="930"/>
      <c r="DD110" s="930"/>
      <c r="DE110" s="930"/>
      <c r="DF110" s="931"/>
      <c r="DG110" s="932" t="s">
        <v>220</v>
      </c>
      <c r="DH110" s="933"/>
      <c r="DI110" s="933"/>
      <c r="DJ110" s="933"/>
      <c r="DK110" s="933"/>
      <c r="DL110" s="933" t="s">
        <v>220</v>
      </c>
      <c r="DM110" s="933"/>
      <c r="DN110" s="933"/>
      <c r="DO110" s="933"/>
      <c r="DP110" s="933"/>
      <c r="DQ110" s="933" t="s">
        <v>220</v>
      </c>
      <c r="DR110" s="933"/>
      <c r="DS110" s="933"/>
      <c r="DT110" s="933"/>
      <c r="DU110" s="933"/>
      <c r="DV110" s="934" t="s">
        <v>220</v>
      </c>
      <c r="DW110" s="934"/>
      <c r="DX110" s="934"/>
      <c r="DY110" s="934"/>
      <c r="DZ110" s="935"/>
    </row>
    <row r="111" spans="1:131" s="197" customFormat="1" ht="26.25" customHeight="1">
      <c r="A111" s="936" t="s">
        <v>405</v>
      </c>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8"/>
      <c r="AA111" s="939" t="s">
        <v>111</v>
      </c>
      <c r="AB111" s="940"/>
      <c r="AC111" s="940"/>
      <c r="AD111" s="940"/>
      <c r="AE111" s="941"/>
      <c r="AF111" s="942" t="s">
        <v>111</v>
      </c>
      <c r="AG111" s="940"/>
      <c r="AH111" s="940"/>
      <c r="AI111" s="940"/>
      <c r="AJ111" s="941"/>
      <c r="AK111" s="942" t="s">
        <v>111</v>
      </c>
      <c r="AL111" s="940"/>
      <c r="AM111" s="940"/>
      <c r="AN111" s="940"/>
      <c r="AO111" s="941"/>
      <c r="AP111" s="943" t="s">
        <v>111</v>
      </c>
      <c r="AQ111" s="944"/>
      <c r="AR111" s="944"/>
      <c r="AS111" s="944"/>
      <c r="AT111" s="945"/>
      <c r="AU111" s="905"/>
      <c r="AV111" s="906"/>
      <c r="AW111" s="906"/>
      <c r="AX111" s="906"/>
      <c r="AY111" s="907"/>
      <c r="AZ111" s="955" t="s">
        <v>406</v>
      </c>
      <c r="BA111" s="956"/>
      <c r="BB111" s="956"/>
      <c r="BC111" s="956"/>
      <c r="BD111" s="956"/>
      <c r="BE111" s="956"/>
      <c r="BF111" s="956"/>
      <c r="BG111" s="956"/>
      <c r="BH111" s="956"/>
      <c r="BI111" s="956"/>
      <c r="BJ111" s="956"/>
      <c r="BK111" s="956"/>
      <c r="BL111" s="956"/>
      <c r="BM111" s="956"/>
      <c r="BN111" s="956"/>
      <c r="BO111" s="956"/>
      <c r="BP111" s="957"/>
      <c r="BQ111" s="925">
        <v>45887</v>
      </c>
      <c r="BR111" s="926"/>
      <c r="BS111" s="926"/>
      <c r="BT111" s="926"/>
      <c r="BU111" s="926"/>
      <c r="BV111" s="926">
        <v>28635</v>
      </c>
      <c r="BW111" s="926"/>
      <c r="BX111" s="926"/>
      <c r="BY111" s="926"/>
      <c r="BZ111" s="926"/>
      <c r="CA111" s="926">
        <v>15252</v>
      </c>
      <c r="CB111" s="926"/>
      <c r="CC111" s="926"/>
      <c r="CD111" s="926"/>
      <c r="CE111" s="926"/>
      <c r="CF111" s="920">
        <v>0.2</v>
      </c>
      <c r="CG111" s="921"/>
      <c r="CH111" s="921"/>
      <c r="CI111" s="921"/>
      <c r="CJ111" s="921"/>
      <c r="CK111" s="951"/>
      <c r="CL111" s="952"/>
      <c r="CM111" s="922" t="s">
        <v>407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111</v>
      </c>
      <c r="DH111" s="926"/>
      <c r="DI111" s="926"/>
      <c r="DJ111" s="926"/>
      <c r="DK111" s="926"/>
      <c r="DL111" s="926" t="s">
        <v>111</v>
      </c>
      <c r="DM111" s="926"/>
      <c r="DN111" s="926"/>
      <c r="DO111" s="926"/>
      <c r="DP111" s="926"/>
      <c r="DQ111" s="926" t="s">
        <v>111</v>
      </c>
      <c r="DR111" s="926"/>
      <c r="DS111" s="926"/>
      <c r="DT111" s="926"/>
      <c r="DU111" s="926"/>
      <c r="DV111" s="927" t="s">
        <v>111</v>
      </c>
      <c r="DW111" s="927"/>
      <c r="DX111" s="927"/>
      <c r="DY111" s="927"/>
      <c r="DZ111" s="928"/>
    </row>
    <row r="112" spans="1:131" s="197" customFormat="1" ht="26.25" customHeight="1">
      <c r="A112" s="958" t="s">
        <v>408</v>
      </c>
      <c r="B112" s="959"/>
      <c r="C112" s="956" t="s">
        <v>409</v>
      </c>
      <c r="D112" s="956"/>
      <c r="E112" s="956"/>
      <c r="F112" s="956"/>
      <c r="G112" s="956"/>
      <c r="H112" s="956"/>
      <c r="I112" s="956"/>
      <c r="J112" s="956"/>
      <c r="K112" s="956"/>
      <c r="L112" s="956"/>
      <c r="M112" s="956"/>
      <c r="N112" s="956"/>
      <c r="O112" s="956"/>
      <c r="P112" s="956"/>
      <c r="Q112" s="956"/>
      <c r="R112" s="956"/>
      <c r="S112" s="956"/>
      <c r="T112" s="956"/>
      <c r="U112" s="956"/>
      <c r="V112" s="956"/>
      <c r="W112" s="956"/>
      <c r="X112" s="956"/>
      <c r="Y112" s="956"/>
      <c r="Z112" s="957"/>
      <c r="AA112" s="964" t="s">
        <v>111</v>
      </c>
      <c r="AB112" s="965"/>
      <c r="AC112" s="965"/>
      <c r="AD112" s="965"/>
      <c r="AE112" s="966"/>
      <c r="AF112" s="967" t="s">
        <v>111</v>
      </c>
      <c r="AG112" s="965"/>
      <c r="AH112" s="965"/>
      <c r="AI112" s="965"/>
      <c r="AJ112" s="966"/>
      <c r="AK112" s="967" t="s">
        <v>111</v>
      </c>
      <c r="AL112" s="965"/>
      <c r="AM112" s="965"/>
      <c r="AN112" s="965"/>
      <c r="AO112" s="966"/>
      <c r="AP112" s="968" t="s">
        <v>111</v>
      </c>
      <c r="AQ112" s="969"/>
      <c r="AR112" s="969"/>
      <c r="AS112" s="969"/>
      <c r="AT112" s="970"/>
      <c r="AU112" s="905"/>
      <c r="AV112" s="906"/>
      <c r="AW112" s="906"/>
      <c r="AX112" s="906"/>
      <c r="AY112" s="907"/>
      <c r="AZ112" s="955" t="s">
        <v>410</v>
      </c>
      <c r="BA112" s="956"/>
      <c r="BB112" s="956"/>
      <c r="BC112" s="956"/>
      <c r="BD112" s="956"/>
      <c r="BE112" s="956"/>
      <c r="BF112" s="956"/>
      <c r="BG112" s="956"/>
      <c r="BH112" s="956"/>
      <c r="BI112" s="956"/>
      <c r="BJ112" s="956"/>
      <c r="BK112" s="956"/>
      <c r="BL112" s="956"/>
      <c r="BM112" s="956"/>
      <c r="BN112" s="956"/>
      <c r="BO112" s="956"/>
      <c r="BP112" s="957"/>
      <c r="BQ112" s="925">
        <v>11280260</v>
      </c>
      <c r="BR112" s="926"/>
      <c r="BS112" s="926"/>
      <c r="BT112" s="926"/>
      <c r="BU112" s="926"/>
      <c r="BV112" s="926">
        <v>9340925</v>
      </c>
      <c r="BW112" s="926"/>
      <c r="BX112" s="926"/>
      <c r="BY112" s="926"/>
      <c r="BZ112" s="926"/>
      <c r="CA112" s="926">
        <v>8671806</v>
      </c>
      <c r="CB112" s="926"/>
      <c r="CC112" s="926"/>
      <c r="CD112" s="926"/>
      <c r="CE112" s="926"/>
      <c r="CF112" s="920">
        <v>96</v>
      </c>
      <c r="CG112" s="921"/>
      <c r="CH112" s="921"/>
      <c r="CI112" s="921"/>
      <c r="CJ112" s="921"/>
      <c r="CK112" s="951"/>
      <c r="CL112" s="952"/>
      <c r="CM112" s="922" t="s">
        <v>411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v>21347</v>
      </c>
      <c r="DH112" s="926"/>
      <c r="DI112" s="926"/>
      <c r="DJ112" s="926"/>
      <c r="DK112" s="926"/>
      <c r="DL112" s="926">
        <v>9103</v>
      </c>
      <c r="DM112" s="926"/>
      <c r="DN112" s="926"/>
      <c r="DO112" s="926"/>
      <c r="DP112" s="926"/>
      <c r="DQ112" s="926">
        <v>678</v>
      </c>
      <c r="DR112" s="926"/>
      <c r="DS112" s="926"/>
      <c r="DT112" s="926"/>
      <c r="DU112" s="926"/>
      <c r="DV112" s="927">
        <v>0</v>
      </c>
      <c r="DW112" s="927"/>
      <c r="DX112" s="927"/>
      <c r="DY112" s="927"/>
      <c r="DZ112" s="928"/>
    </row>
    <row r="113" spans="1:130" s="197" customFormat="1" ht="26.25" customHeight="1">
      <c r="A113" s="960"/>
      <c r="B113" s="961"/>
      <c r="C113" s="956" t="s">
        <v>412</v>
      </c>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7"/>
      <c r="AA113" s="939">
        <v>1009637</v>
      </c>
      <c r="AB113" s="940"/>
      <c r="AC113" s="940"/>
      <c r="AD113" s="940"/>
      <c r="AE113" s="941"/>
      <c r="AF113" s="942">
        <v>922112</v>
      </c>
      <c r="AG113" s="940"/>
      <c r="AH113" s="940"/>
      <c r="AI113" s="940"/>
      <c r="AJ113" s="941"/>
      <c r="AK113" s="942">
        <v>835416</v>
      </c>
      <c r="AL113" s="940"/>
      <c r="AM113" s="940"/>
      <c r="AN113" s="940"/>
      <c r="AO113" s="941"/>
      <c r="AP113" s="943">
        <v>9.1999999999999993</v>
      </c>
      <c r="AQ113" s="944"/>
      <c r="AR113" s="944"/>
      <c r="AS113" s="944"/>
      <c r="AT113" s="945"/>
      <c r="AU113" s="905"/>
      <c r="AV113" s="906"/>
      <c r="AW113" s="906"/>
      <c r="AX113" s="906"/>
      <c r="AY113" s="907"/>
      <c r="AZ113" s="955" t="s">
        <v>413</v>
      </c>
      <c r="BA113" s="956"/>
      <c r="BB113" s="956"/>
      <c r="BC113" s="956"/>
      <c r="BD113" s="956"/>
      <c r="BE113" s="956"/>
      <c r="BF113" s="956"/>
      <c r="BG113" s="956"/>
      <c r="BH113" s="956"/>
      <c r="BI113" s="956"/>
      <c r="BJ113" s="956"/>
      <c r="BK113" s="956"/>
      <c r="BL113" s="956"/>
      <c r="BM113" s="956"/>
      <c r="BN113" s="956"/>
      <c r="BO113" s="956"/>
      <c r="BP113" s="957"/>
      <c r="BQ113" s="925">
        <v>2343212</v>
      </c>
      <c r="BR113" s="926"/>
      <c r="BS113" s="926"/>
      <c r="BT113" s="926"/>
      <c r="BU113" s="926"/>
      <c r="BV113" s="926">
        <v>2933172</v>
      </c>
      <c r="BW113" s="926"/>
      <c r="BX113" s="926"/>
      <c r="BY113" s="926"/>
      <c r="BZ113" s="926"/>
      <c r="CA113" s="926">
        <v>3030007</v>
      </c>
      <c r="CB113" s="926"/>
      <c r="CC113" s="926"/>
      <c r="CD113" s="926"/>
      <c r="CE113" s="926"/>
      <c r="CF113" s="920">
        <v>33.5</v>
      </c>
      <c r="CG113" s="921"/>
      <c r="CH113" s="921"/>
      <c r="CI113" s="921"/>
      <c r="CJ113" s="921"/>
      <c r="CK113" s="951"/>
      <c r="CL113" s="952"/>
      <c r="CM113" s="922" t="s">
        <v>414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64" t="s">
        <v>111</v>
      </c>
      <c r="DH113" s="965"/>
      <c r="DI113" s="965"/>
      <c r="DJ113" s="965"/>
      <c r="DK113" s="966"/>
      <c r="DL113" s="967" t="s">
        <v>111</v>
      </c>
      <c r="DM113" s="965"/>
      <c r="DN113" s="965"/>
      <c r="DO113" s="965"/>
      <c r="DP113" s="966"/>
      <c r="DQ113" s="967" t="s">
        <v>111</v>
      </c>
      <c r="DR113" s="965"/>
      <c r="DS113" s="965"/>
      <c r="DT113" s="965"/>
      <c r="DU113" s="966"/>
      <c r="DV113" s="968" t="s">
        <v>111</v>
      </c>
      <c r="DW113" s="969"/>
      <c r="DX113" s="969"/>
      <c r="DY113" s="969"/>
      <c r="DZ113" s="970"/>
    </row>
    <row r="114" spans="1:130" s="197" customFormat="1" ht="26.25" customHeight="1">
      <c r="A114" s="960"/>
      <c r="B114" s="961"/>
      <c r="C114" s="956" t="s">
        <v>415</v>
      </c>
      <c r="D114" s="956"/>
      <c r="E114" s="956"/>
      <c r="F114" s="956"/>
      <c r="G114" s="956"/>
      <c r="H114" s="956"/>
      <c r="I114" s="956"/>
      <c r="J114" s="956"/>
      <c r="K114" s="956"/>
      <c r="L114" s="956"/>
      <c r="M114" s="956"/>
      <c r="N114" s="956"/>
      <c r="O114" s="956"/>
      <c r="P114" s="956"/>
      <c r="Q114" s="956"/>
      <c r="R114" s="956"/>
      <c r="S114" s="956"/>
      <c r="T114" s="956"/>
      <c r="U114" s="956"/>
      <c r="V114" s="956"/>
      <c r="W114" s="956"/>
      <c r="X114" s="956"/>
      <c r="Y114" s="956"/>
      <c r="Z114" s="957"/>
      <c r="AA114" s="964">
        <v>223411</v>
      </c>
      <c r="AB114" s="965"/>
      <c r="AC114" s="965"/>
      <c r="AD114" s="965"/>
      <c r="AE114" s="966"/>
      <c r="AF114" s="967">
        <v>86730</v>
      </c>
      <c r="AG114" s="965"/>
      <c r="AH114" s="965"/>
      <c r="AI114" s="965"/>
      <c r="AJ114" s="966"/>
      <c r="AK114" s="967">
        <v>177750</v>
      </c>
      <c r="AL114" s="965"/>
      <c r="AM114" s="965"/>
      <c r="AN114" s="965"/>
      <c r="AO114" s="966"/>
      <c r="AP114" s="968">
        <v>2</v>
      </c>
      <c r="AQ114" s="969"/>
      <c r="AR114" s="969"/>
      <c r="AS114" s="969"/>
      <c r="AT114" s="970"/>
      <c r="AU114" s="905"/>
      <c r="AV114" s="906"/>
      <c r="AW114" s="906"/>
      <c r="AX114" s="906"/>
      <c r="AY114" s="907"/>
      <c r="AZ114" s="955" t="s">
        <v>416</v>
      </c>
      <c r="BA114" s="956"/>
      <c r="BB114" s="956"/>
      <c r="BC114" s="956"/>
      <c r="BD114" s="956"/>
      <c r="BE114" s="956"/>
      <c r="BF114" s="956"/>
      <c r="BG114" s="956"/>
      <c r="BH114" s="956"/>
      <c r="BI114" s="956"/>
      <c r="BJ114" s="956"/>
      <c r="BK114" s="956"/>
      <c r="BL114" s="956"/>
      <c r="BM114" s="956"/>
      <c r="BN114" s="956"/>
      <c r="BO114" s="956"/>
      <c r="BP114" s="957"/>
      <c r="BQ114" s="925">
        <v>2988210</v>
      </c>
      <c r="BR114" s="926"/>
      <c r="BS114" s="926"/>
      <c r="BT114" s="926"/>
      <c r="BU114" s="926"/>
      <c r="BV114" s="926">
        <v>3487335</v>
      </c>
      <c r="BW114" s="926"/>
      <c r="BX114" s="926"/>
      <c r="BY114" s="926"/>
      <c r="BZ114" s="926"/>
      <c r="CA114" s="926">
        <v>3389595</v>
      </c>
      <c r="CB114" s="926"/>
      <c r="CC114" s="926"/>
      <c r="CD114" s="926"/>
      <c r="CE114" s="926"/>
      <c r="CF114" s="920">
        <v>37.5</v>
      </c>
      <c r="CG114" s="921"/>
      <c r="CH114" s="921"/>
      <c r="CI114" s="921"/>
      <c r="CJ114" s="921"/>
      <c r="CK114" s="951"/>
      <c r="CL114" s="952"/>
      <c r="CM114" s="922" t="s">
        <v>417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64" t="s">
        <v>111</v>
      </c>
      <c r="DH114" s="965"/>
      <c r="DI114" s="965"/>
      <c r="DJ114" s="965"/>
      <c r="DK114" s="966"/>
      <c r="DL114" s="967" t="s">
        <v>111</v>
      </c>
      <c r="DM114" s="965"/>
      <c r="DN114" s="965"/>
      <c r="DO114" s="965"/>
      <c r="DP114" s="966"/>
      <c r="DQ114" s="967" t="s">
        <v>111</v>
      </c>
      <c r="DR114" s="965"/>
      <c r="DS114" s="965"/>
      <c r="DT114" s="965"/>
      <c r="DU114" s="966"/>
      <c r="DV114" s="968" t="s">
        <v>111</v>
      </c>
      <c r="DW114" s="969"/>
      <c r="DX114" s="969"/>
      <c r="DY114" s="969"/>
      <c r="DZ114" s="970"/>
    </row>
    <row r="115" spans="1:130" s="197" customFormat="1" ht="26.25" customHeight="1">
      <c r="A115" s="960"/>
      <c r="B115" s="961"/>
      <c r="C115" s="956" t="s">
        <v>418</v>
      </c>
      <c r="D115" s="956"/>
      <c r="E115" s="956"/>
      <c r="F115" s="956"/>
      <c r="G115" s="956"/>
      <c r="H115" s="956"/>
      <c r="I115" s="956"/>
      <c r="J115" s="956"/>
      <c r="K115" s="956"/>
      <c r="L115" s="956"/>
      <c r="M115" s="956"/>
      <c r="N115" s="956"/>
      <c r="O115" s="956"/>
      <c r="P115" s="956"/>
      <c r="Q115" s="956"/>
      <c r="R115" s="956"/>
      <c r="S115" s="956"/>
      <c r="T115" s="956"/>
      <c r="U115" s="956"/>
      <c r="V115" s="956"/>
      <c r="W115" s="956"/>
      <c r="X115" s="956"/>
      <c r="Y115" s="956"/>
      <c r="Z115" s="957"/>
      <c r="AA115" s="939">
        <v>21254</v>
      </c>
      <c r="AB115" s="940"/>
      <c r="AC115" s="940"/>
      <c r="AD115" s="940"/>
      <c r="AE115" s="941"/>
      <c r="AF115" s="942">
        <v>16397</v>
      </c>
      <c r="AG115" s="940"/>
      <c r="AH115" s="940"/>
      <c r="AI115" s="940"/>
      <c r="AJ115" s="941"/>
      <c r="AK115" s="942">
        <v>13000</v>
      </c>
      <c r="AL115" s="940"/>
      <c r="AM115" s="940"/>
      <c r="AN115" s="940"/>
      <c r="AO115" s="941"/>
      <c r="AP115" s="943">
        <v>0.1</v>
      </c>
      <c r="AQ115" s="944"/>
      <c r="AR115" s="944"/>
      <c r="AS115" s="944"/>
      <c r="AT115" s="945"/>
      <c r="AU115" s="905"/>
      <c r="AV115" s="906"/>
      <c r="AW115" s="906"/>
      <c r="AX115" s="906"/>
      <c r="AY115" s="907"/>
      <c r="AZ115" s="955" t="s">
        <v>419</v>
      </c>
      <c r="BA115" s="956"/>
      <c r="BB115" s="956"/>
      <c r="BC115" s="956"/>
      <c r="BD115" s="956"/>
      <c r="BE115" s="956"/>
      <c r="BF115" s="956"/>
      <c r="BG115" s="956"/>
      <c r="BH115" s="956"/>
      <c r="BI115" s="956"/>
      <c r="BJ115" s="956"/>
      <c r="BK115" s="956"/>
      <c r="BL115" s="956"/>
      <c r="BM115" s="956"/>
      <c r="BN115" s="956"/>
      <c r="BO115" s="956"/>
      <c r="BP115" s="957"/>
      <c r="BQ115" s="925">
        <v>87000</v>
      </c>
      <c r="BR115" s="926"/>
      <c r="BS115" s="926"/>
      <c r="BT115" s="926"/>
      <c r="BU115" s="926"/>
      <c r="BV115" s="926">
        <v>87000</v>
      </c>
      <c r="BW115" s="926"/>
      <c r="BX115" s="926"/>
      <c r="BY115" s="926"/>
      <c r="BZ115" s="926"/>
      <c r="CA115" s="926">
        <v>87000</v>
      </c>
      <c r="CB115" s="926"/>
      <c r="CC115" s="926"/>
      <c r="CD115" s="926"/>
      <c r="CE115" s="926"/>
      <c r="CF115" s="920">
        <v>1</v>
      </c>
      <c r="CG115" s="921"/>
      <c r="CH115" s="921"/>
      <c r="CI115" s="921"/>
      <c r="CJ115" s="921"/>
      <c r="CK115" s="951"/>
      <c r="CL115" s="952"/>
      <c r="CM115" s="955" t="s">
        <v>420</v>
      </c>
      <c r="CN115" s="979"/>
      <c r="CO115" s="979"/>
      <c r="CP115" s="979"/>
      <c r="CQ115" s="979"/>
      <c r="CR115" s="979"/>
      <c r="CS115" s="979"/>
      <c r="CT115" s="979"/>
      <c r="CU115" s="979"/>
      <c r="CV115" s="979"/>
      <c r="CW115" s="979"/>
      <c r="CX115" s="979"/>
      <c r="CY115" s="979"/>
      <c r="CZ115" s="979"/>
      <c r="DA115" s="979"/>
      <c r="DB115" s="979"/>
      <c r="DC115" s="979"/>
      <c r="DD115" s="979"/>
      <c r="DE115" s="979"/>
      <c r="DF115" s="957"/>
      <c r="DG115" s="964" t="s">
        <v>111</v>
      </c>
      <c r="DH115" s="965"/>
      <c r="DI115" s="965"/>
      <c r="DJ115" s="965"/>
      <c r="DK115" s="966"/>
      <c r="DL115" s="967" t="s">
        <v>111</v>
      </c>
      <c r="DM115" s="965"/>
      <c r="DN115" s="965"/>
      <c r="DO115" s="965"/>
      <c r="DP115" s="966"/>
      <c r="DQ115" s="967" t="s">
        <v>111</v>
      </c>
      <c r="DR115" s="965"/>
      <c r="DS115" s="965"/>
      <c r="DT115" s="965"/>
      <c r="DU115" s="966"/>
      <c r="DV115" s="968" t="s">
        <v>111</v>
      </c>
      <c r="DW115" s="969"/>
      <c r="DX115" s="969"/>
      <c r="DY115" s="969"/>
      <c r="DZ115" s="970"/>
    </row>
    <row r="116" spans="1:130" s="197" customFormat="1" ht="26.25" customHeight="1">
      <c r="A116" s="962"/>
      <c r="B116" s="963"/>
      <c r="C116" s="977" t="s">
        <v>421</v>
      </c>
      <c r="D116" s="977"/>
      <c r="E116" s="977"/>
      <c r="F116" s="977"/>
      <c r="G116" s="977"/>
      <c r="H116" s="977"/>
      <c r="I116" s="977"/>
      <c r="J116" s="977"/>
      <c r="K116" s="977"/>
      <c r="L116" s="977"/>
      <c r="M116" s="977"/>
      <c r="N116" s="977"/>
      <c r="O116" s="977"/>
      <c r="P116" s="977"/>
      <c r="Q116" s="977"/>
      <c r="R116" s="977"/>
      <c r="S116" s="977"/>
      <c r="T116" s="977"/>
      <c r="U116" s="977"/>
      <c r="V116" s="977"/>
      <c r="W116" s="977"/>
      <c r="X116" s="977"/>
      <c r="Y116" s="977"/>
      <c r="Z116" s="978"/>
      <c r="AA116" s="964" t="s">
        <v>111</v>
      </c>
      <c r="AB116" s="965"/>
      <c r="AC116" s="965"/>
      <c r="AD116" s="965"/>
      <c r="AE116" s="966"/>
      <c r="AF116" s="967" t="s">
        <v>111</v>
      </c>
      <c r="AG116" s="965"/>
      <c r="AH116" s="965"/>
      <c r="AI116" s="965"/>
      <c r="AJ116" s="966"/>
      <c r="AK116" s="967">
        <v>30</v>
      </c>
      <c r="AL116" s="965"/>
      <c r="AM116" s="965"/>
      <c r="AN116" s="965"/>
      <c r="AO116" s="966"/>
      <c r="AP116" s="968">
        <v>0</v>
      </c>
      <c r="AQ116" s="969"/>
      <c r="AR116" s="969"/>
      <c r="AS116" s="969"/>
      <c r="AT116" s="970"/>
      <c r="AU116" s="905"/>
      <c r="AV116" s="906"/>
      <c r="AW116" s="906"/>
      <c r="AX116" s="906"/>
      <c r="AY116" s="907"/>
      <c r="AZ116" s="955" t="s">
        <v>422</v>
      </c>
      <c r="BA116" s="956"/>
      <c r="BB116" s="956"/>
      <c r="BC116" s="956"/>
      <c r="BD116" s="956"/>
      <c r="BE116" s="956"/>
      <c r="BF116" s="956"/>
      <c r="BG116" s="956"/>
      <c r="BH116" s="956"/>
      <c r="BI116" s="956"/>
      <c r="BJ116" s="956"/>
      <c r="BK116" s="956"/>
      <c r="BL116" s="956"/>
      <c r="BM116" s="956"/>
      <c r="BN116" s="956"/>
      <c r="BO116" s="956"/>
      <c r="BP116" s="957"/>
      <c r="BQ116" s="925" t="s">
        <v>111</v>
      </c>
      <c r="BR116" s="926"/>
      <c r="BS116" s="926"/>
      <c r="BT116" s="926"/>
      <c r="BU116" s="926"/>
      <c r="BV116" s="926" t="s">
        <v>111</v>
      </c>
      <c r="BW116" s="926"/>
      <c r="BX116" s="926"/>
      <c r="BY116" s="926"/>
      <c r="BZ116" s="926"/>
      <c r="CA116" s="926" t="s">
        <v>111</v>
      </c>
      <c r="CB116" s="926"/>
      <c r="CC116" s="926"/>
      <c r="CD116" s="926"/>
      <c r="CE116" s="926"/>
      <c r="CF116" s="920" t="s">
        <v>111</v>
      </c>
      <c r="CG116" s="921"/>
      <c r="CH116" s="921"/>
      <c r="CI116" s="921"/>
      <c r="CJ116" s="921"/>
      <c r="CK116" s="951"/>
      <c r="CL116" s="952"/>
      <c r="CM116" s="922" t="s">
        <v>423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64">
        <v>24540</v>
      </c>
      <c r="DH116" s="965"/>
      <c r="DI116" s="965"/>
      <c r="DJ116" s="965"/>
      <c r="DK116" s="966"/>
      <c r="DL116" s="967">
        <v>19532</v>
      </c>
      <c r="DM116" s="965"/>
      <c r="DN116" s="965"/>
      <c r="DO116" s="965"/>
      <c r="DP116" s="966"/>
      <c r="DQ116" s="967">
        <v>14574</v>
      </c>
      <c r="DR116" s="965"/>
      <c r="DS116" s="965"/>
      <c r="DT116" s="965"/>
      <c r="DU116" s="966"/>
      <c r="DV116" s="968">
        <v>0.2</v>
      </c>
      <c r="DW116" s="969"/>
      <c r="DX116" s="969"/>
      <c r="DY116" s="969"/>
      <c r="DZ116" s="970"/>
    </row>
    <row r="117" spans="1:130" s="197" customFormat="1" ht="26.25" customHeight="1">
      <c r="A117" s="910" t="s">
        <v>169</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999" t="s">
        <v>424</v>
      </c>
      <c r="Z117" s="890"/>
      <c r="AA117" s="1002">
        <v>2994072</v>
      </c>
      <c r="AB117" s="972"/>
      <c r="AC117" s="972"/>
      <c r="AD117" s="972"/>
      <c r="AE117" s="973"/>
      <c r="AF117" s="971">
        <v>2772074</v>
      </c>
      <c r="AG117" s="972"/>
      <c r="AH117" s="972"/>
      <c r="AI117" s="972"/>
      <c r="AJ117" s="973"/>
      <c r="AK117" s="971">
        <v>2754904</v>
      </c>
      <c r="AL117" s="972"/>
      <c r="AM117" s="972"/>
      <c r="AN117" s="972"/>
      <c r="AO117" s="973"/>
      <c r="AP117" s="974"/>
      <c r="AQ117" s="975"/>
      <c r="AR117" s="975"/>
      <c r="AS117" s="975"/>
      <c r="AT117" s="976"/>
      <c r="AU117" s="905"/>
      <c r="AV117" s="906"/>
      <c r="AW117" s="906"/>
      <c r="AX117" s="906"/>
      <c r="AY117" s="907"/>
      <c r="AZ117" s="1001" t="s">
        <v>425</v>
      </c>
      <c r="BA117" s="977"/>
      <c r="BB117" s="977"/>
      <c r="BC117" s="977"/>
      <c r="BD117" s="977"/>
      <c r="BE117" s="977"/>
      <c r="BF117" s="977"/>
      <c r="BG117" s="977"/>
      <c r="BH117" s="977"/>
      <c r="BI117" s="977"/>
      <c r="BJ117" s="977"/>
      <c r="BK117" s="977"/>
      <c r="BL117" s="977"/>
      <c r="BM117" s="977"/>
      <c r="BN117" s="977"/>
      <c r="BO117" s="977"/>
      <c r="BP117" s="978"/>
      <c r="BQ117" s="991" t="s">
        <v>111</v>
      </c>
      <c r="BR117" s="992"/>
      <c r="BS117" s="992"/>
      <c r="BT117" s="992"/>
      <c r="BU117" s="992"/>
      <c r="BV117" s="992" t="s">
        <v>111</v>
      </c>
      <c r="BW117" s="992"/>
      <c r="BX117" s="992"/>
      <c r="BY117" s="992"/>
      <c r="BZ117" s="992"/>
      <c r="CA117" s="992" t="s">
        <v>111</v>
      </c>
      <c r="CB117" s="992"/>
      <c r="CC117" s="992"/>
      <c r="CD117" s="992"/>
      <c r="CE117" s="992"/>
      <c r="CF117" s="920" t="s">
        <v>111</v>
      </c>
      <c r="CG117" s="921"/>
      <c r="CH117" s="921"/>
      <c r="CI117" s="921"/>
      <c r="CJ117" s="921"/>
      <c r="CK117" s="951"/>
      <c r="CL117" s="952"/>
      <c r="CM117" s="922" t="s">
        <v>426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64" t="s">
        <v>111</v>
      </c>
      <c r="DH117" s="965"/>
      <c r="DI117" s="965"/>
      <c r="DJ117" s="965"/>
      <c r="DK117" s="966"/>
      <c r="DL117" s="967" t="s">
        <v>111</v>
      </c>
      <c r="DM117" s="965"/>
      <c r="DN117" s="965"/>
      <c r="DO117" s="965"/>
      <c r="DP117" s="966"/>
      <c r="DQ117" s="967" t="s">
        <v>111</v>
      </c>
      <c r="DR117" s="965"/>
      <c r="DS117" s="965"/>
      <c r="DT117" s="965"/>
      <c r="DU117" s="966"/>
      <c r="DV117" s="968" t="s">
        <v>111</v>
      </c>
      <c r="DW117" s="969"/>
      <c r="DX117" s="969"/>
      <c r="DY117" s="969"/>
      <c r="DZ117" s="970"/>
    </row>
    <row r="118" spans="1:130" s="197" customFormat="1" ht="26.25" customHeight="1">
      <c r="A118" s="910" t="s">
        <v>400</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88" t="s">
        <v>398</v>
      </c>
      <c r="AB118" s="889"/>
      <c r="AC118" s="889"/>
      <c r="AD118" s="889"/>
      <c r="AE118" s="890"/>
      <c r="AF118" s="888" t="s">
        <v>286</v>
      </c>
      <c r="AG118" s="889"/>
      <c r="AH118" s="889"/>
      <c r="AI118" s="889"/>
      <c r="AJ118" s="890"/>
      <c r="AK118" s="888" t="s">
        <v>285</v>
      </c>
      <c r="AL118" s="889"/>
      <c r="AM118" s="889"/>
      <c r="AN118" s="889"/>
      <c r="AO118" s="890"/>
      <c r="AP118" s="996" t="s">
        <v>399</v>
      </c>
      <c r="AQ118" s="997"/>
      <c r="AR118" s="997"/>
      <c r="AS118" s="997"/>
      <c r="AT118" s="998"/>
      <c r="AU118" s="908"/>
      <c r="AV118" s="909"/>
      <c r="AW118" s="909"/>
      <c r="AX118" s="909"/>
      <c r="AY118" s="909"/>
      <c r="AZ118" s="228" t="s">
        <v>169</v>
      </c>
      <c r="BA118" s="228"/>
      <c r="BB118" s="228"/>
      <c r="BC118" s="228"/>
      <c r="BD118" s="228"/>
      <c r="BE118" s="228"/>
      <c r="BF118" s="228"/>
      <c r="BG118" s="228"/>
      <c r="BH118" s="228"/>
      <c r="BI118" s="228"/>
      <c r="BJ118" s="228"/>
      <c r="BK118" s="228"/>
      <c r="BL118" s="228"/>
      <c r="BM118" s="228"/>
      <c r="BN118" s="228"/>
      <c r="BO118" s="999" t="s">
        <v>427</v>
      </c>
      <c r="BP118" s="1000"/>
      <c r="BQ118" s="991">
        <v>32496776</v>
      </c>
      <c r="BR118" s="992"/>
      <c r="BS118" s="992"/>
      <c r="BT118" s="992"/>
      <c r="BU118" s="992"/>
      <c r="BV118" s="992">
        <v>34681863</v>
      </c>
      <c r="BW118" s="992"/>
      <c r="BX118" s="992"/>
      <c r="BY118" s="992"/>
      <c r="BZ118" s="992"/>
      <c r="CA118" s="992">
        <v>34089211</v>
      </c>
      <c r="CB118" s="992"/>
      <c r="CC118" s="992"/>
      <c r="CD118" s="992"/>
      <c r="CE118" s="992"/>
      <c r="CF118" s="993"/>
      <c r="CG118" s="994"/>
      <c r="CH118" s="994"/>
      <c r="CI118" s="994"/>
      <c r="CJ118" s="995"/>
      <c r="CK118" s="951"/>
      <c r="CL118" s="952"/>
      <c r="CM118" s="922" t="s">
        <v>428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64" t="s">
        <v>111</v>
      </c>
      <c r="DH118" s="965"/>
      <c r="DI118" s="965"/>
      <c r="DJ118" s="965"/>
      <c r="DK118" s="966"/>
      <c r="DL118" s="967" t="s">
        <v>111</v>
      </c>
      <c r="DM118" s="965"/>
      <c r="DN118" s="965"/>
      <c r="DO118" s="965"/>
      <c r="DP118" s="966"/>
      <c r="DQ118" s="967" t="s">
        <v>111</v>
      </c>
      <c r="DR118" s="965"/>
      <c r="DS118" s="965"/>
      <c r="DT118" s="965"/>
      <c r="DU118" s="966"/>
      <c r="DV118" s="968" t="s">
        <v>111</v>
      </c>
      <c r="DW118" s="969"/>
      <c r="DX118" s="969"/>
      <c r="DY118" s="969"/>
      <c r="DZ118" s="970"/>
    </row>
    <row r="119" spans="1:130" s="197" customFormat="1" ht="26.25" customHeight="1">
      <c r="A119" s="980" t="s">
        <v>403</v>
      </c>
      <c r="B119" s="950"/>
      <c r="C119" s="929" t="s">
        <v>404</v>
      </c>
      <c r="D119" s="930"/>
      <c r="E119" s="930"/>
      <c r="F119" s="930"/>
      <c r="G119" s="930"/>
      <c r="H119" s="930"/>
      <c r="I119" s="930"/>
      <c r="J119" s="930"/>
      <c r="K119" s="930"/>
      <c r="L119" s="930"/>
      <c r="M119" s="930"/>
      <c r="N119" s="930"/>
      <c r="O119" s="930"/>
      <c r="P119" s="930"/>
      <c r="Q119" s="930"/>
      <c r="R119" s="930"/>
      <c r="S119" s="930"/>
      <c r="T119" s="930"/>
      <c r="U119" s="930"/>
      <c r="V119" s="930"/>
      <c r="W119" s="930"/>
      <c r="X119" s="930"/>
      <c r="Y119" s="930"/>
      <c r="Z119" s="931"/>
      <c r="AA119" s="895" t="s">
        <v>111</v>
      </c>
      <c r="AB119" s="896"/>
      <c r="AC119" s="896"/>
      <c r="AD119" s="896"/>
      <c r="AE119" s="897"/>
      <c r="AF119" s="898" t="s">
        <v>111</v>
      </c>
      <c r="AG119" s="896"/>
      <c r="AH119" s="896"/>
      <c r="AI119" s="896"/>
      <c r="AJ119" s="897"/>
      <c r="AK119" s="898" t="s">
        <v>111</v>
      </c>
      <c r="AL119" s="896"/>
      <c r="AM119" s="896"/>
      <c r="AN119" s="896"/>
      <c r="AO119" s="897"/>
      <c r="AP119" s="899" t="s">
        <v>111</v>
      </c>
      <c r="AQ119" s="900"/>
      <c r="AR119" s="900"/>
      <c r="AS119" s="900"/>
      <c r="AT119" s="901"/>
      <c r="AU119" s="983" t="s">
        <v>429</v>
      </c>
      <c r="AV119" s="984"/>
      <c r="AW119" s="984"/>
      <c r="AX119" s="984"/>
      <c r="AY119" s="985"/>
      <c r="AZ119" s="946" t="s">
        <v>430</v>
      </c>
      <c r="BA119" s="893"/>
      <c r="BB119" s="893"/>
      <c r="BC119" s="893"/>
      <c r="BD119" s="893"/>
      <c r="BE119" s="893"/>
      <c r="BF119" s="893"/>
      <c r="BG119" s="893"/>
      <c r="BH119" s="893"/>
      <c r="BI119" s="893"/>
      <c r="BJ119" s="893"/>
      <c r="BK119" s="893"/>
      <c r="BL119" s="893"/>
      <c r="BM119" s="893"/>
      <c r="BN119" s="893"/>
      <c r="BO119" s="893"/>
      <c r="BP119" s="894"/>
      <c r="BQ119" s="932">
        <v>9189208</v>
      </c>
      <c r="BR119" s="933"/>
      <c r="BS119" s="933"/>
      <c r="BT119" s="933"/>
      <c r="BU119" s="933"/>
      <c r="BV119" s="933">
        <v>9911448</v>
      </c>
      <c r="BW119" s="933"/>
      <c r="BX119" s="933"/>
      <c r="BY119" s="933"/>
      <c r="BZ119" s="933"/>
      <c r="CA119" s="933">
        <v>10020843</v>
      </c>
      <c r="CB119" s="933"/>
      <c r="CC119" s="933"/>
      <c r="CD119" s="933"/>
      <c r="CE119" s="933"/>
      <c r="CF119" s="947">
        <v>110.9</v>
      </c>
      <c r="CG119" s="948"/>
      <c r="CH119" s="948"/>
      <c r="CI119" s="948"/>
      <c r="CJ119" s="948"/>
      <c r="CK119" s="953"/>
      <c r="CL119" s="954"/>
      <c r="CM119" s="1010" t="s">
        <v>431</v>
      </c>
      <c r="CN119" s="1011"/>
      <c r="CO119" s="1011"/>
      <c r="CP119" s="1011"/>
      <c r="CQ119" s="1011"/>
      <c r="CR119" s="1011"/>
      <c r="CS119" s="1011"/>
      <c r="CT119" s="1011"/>
      <c r="CU119" s="1011"/>
      <c r="CV119" s="1011"/>
      <c r="CW119" s="1011"/>
      <c r="CX119" s="1011"/>
      <c r="CY119" s="1011"/>
      <c r="CZ119" s="1011"/>
      <c r="DA119" s="1011"/>
      <c r="DB119" s="1011"/>
      <c r="DC119" s="1011"/>
      <c r="DD119" s="1011"/>
      <c r="DE119" s="1011"/>
      <c r="DF119" s="1012"/>
      <c r="DG119" s="1003" t="s">
        <v>111</v>
      </c>
      <c r="DH119" s="1004"/>
      <c r="DI119" s="1004"/>
      <c r="DJ119" s="1004"/>
      <c r="DK119" s="1005"/>
      <c r="DL119" s="1006" t="s">
        <v>111</v>
      </c>
      <c r="DM119" s="1004"/>
      <c r="DN119" s="1004"/>
      <c r="DO119" s="1004"/>
      <c r="DP119" s="1005"/>
      <c r="DQ119" s="1006" t="s">
        <v>111</v>
      </c>
      <c r="DR119" s="1004"/>
      <c r="DS119" s="1004"/>
      <c r="DT119" s="1004"/>
      <c r="DU119" s="1005"/>
      <c r="DV119" s="1007" t="s">
        <v>111</v>
      </c>
      <c r="DW119" s="1008"/>
      <c r="DX119" s="1008"/>
      <c r="DY119" s="1008"/>
      <c r="DZ119" s="1009"/>
    </row>
    <row r="120" spans="1:130" s="197" customFormat="1" ht="26.25" customHeight="1">
      <c r="A120" s="981"/>
      <c r="B120" s="952"/>
      <c r="C120" s="922" t="s">
        <v>407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64" t="s">
        <v>111</v>
      </c>
      <c r="AB120" s="965"/>
      <c r="AC120" s="965"/>
      <c r="AD120" s="965"/>
      <c r="AE120" s="966"/>
      <c r="AF120" s="967" t="s">
        <v>111</v>
      </c>
      <c r="AG120" s="965"/>
      <c r="AH120" s="965"/>
      <c r="AI120" s="965"/>
      <c r="AJ120" s="966"/>
      <c r="AK120" s="967" t="s">
        <v>111</v>
      </c>
      <c r="AL120" s="965"/>
      <c r="AM120" s="965"/>
      <c r="AN120" s="965"/>
      <c r="AO120" s="966"/>
      <c r="AP120" s="968" t="s">
        <v>111</v>
      </c>
      <c r="AQ120" s="969"/>
      <c r="AR120" s="969"/>
      <c r="AS120" s="969"/>
      <c r="AT120" s="970"/>
      <c r="AU120" s="986"/>
      <c r="AV120" s="987"/>
      <c r="AW120" s="987"/>
      <c r="AX120" s="987"/>
      <c r="AY120" s="988"/>
      <c r="AZ120" s="955" t="s">
        <v>432</v>
      </c>
      <c r="BA120" s="956"/>
      <c r="BB120" s="956"/>
      <c r="BC120" s="956"/>
      <c r="BD120" s="956"/>
      <c r="BE120" s="956"/>
      <c r="BF120" s="956"/>
      <c r="BG120" s="956"/>
      <c r="BH120" s="956"/>
      <c r="BI120" s="956"/>
      <c r="BJ120" s="956"/>
      <c r="BK120" s="956"/>
      <c r="BL120" s="956"/>
      <c r="BM120" s="956"/>
      <c r="BN120" s="956"/>
      <c r="BO120" s="956"/>
      <c r="BP120" s="957"/>
      <c r="BQ120" s="925">
        <v>2754941</v>
      </c>
      <c r="BR120" s="926"/>
      <c r="BS120" s="926"/>
      <c r="BT120" s="926"/>
      <c r="BU120" s="926"/>
      <c r="BV120" s="926">
        <v>2544366</v>
      </c>
      <c r="BW120" s="926"/>
      <c r="BX120" s="926"/>
      <c r="BY120" s="926"/>
      <c r="BZ120" s="926"/>
      <c r="CA120" s="926">
        <v>2236950</v>
      </c>
      <c r="CB120" s="926"/>
      <c r="CC120" s="926"/>
      <c r="CD120" s="926"/>
      <c r="CE120" s="926"/>
      <c r="CF120" s="920">
        <v>24.8</v>
      </c>
      <c r="CG120" s="921"/>
      <c r="CH120" s="921"/>
      <c r="CI120" s="921"/>
      <c r="CJ120" s="921"/>
      <c r="CK120" s="1019" t="s">
        <v>433</v>
      </c>
      <c r="CL120" s="1020"/>
      <c r="CM120" s="1020"/>
      <c r="CN120" s="1020"/>
      <c r="CO120" s="1021"/>
      <c r="CP120" s="1027" t="s">
        <v>382</v>
      </c>
      <c r="CQ120" s="1028"/>
      <c r="CR120" s="1028"/>
      <c r="CS120" s="1028"/>
      <c r="CT120" s="1028"/>
      <c r="CU120" s="1028"/>
      <c r="CV120" s="1028"/>
      <c r="CW120" s="1028"/>
      <c r="CX120" s="1028"/>
      <c r="CY120" s="1028"/>
      <c r="CZ120" s="1028"/>
      <c r="DA120" s="1028"/>
      <c r="DB120" s="1028"/>
      <c r="DC120" s="1028"/>
      <c r="DD120" s="1028"/>
      <c r="DE120" s="1028"/>
      <c r="DF120" s="1029"/>
      <c r="DG120" s="932">
        <v>10387320</v>
      </c>
      <c r="DH120" s="933"/>
      <c r="DI120" s="933"/>
      <c r="DJ120" s="933"/>
      <c r="DK120" s="933"/>
      <c r="DL120" s="933">
        <v>9336384</v>
      </c>
      <c r="DM120" s="933"/>
      <c r="DN120" s="933"/>
      <c r="DO120" s="933"/>
      <c r="DP120" s="933"/>
      <c r="DQ120" s="933">
        <v>8669581</v>
      </c>
      <c r="DR120" s="933"/>
      <c r="DS120" s="933"/>
      <c r="DT120" s="933"/>
      <c r="DU120" s="933"/>
      <c r="DV120" s="934">
        <v>95.9</v>
      </c>
      <c r="DW120" s="934"/>
      <c r="DX120" s="934"/>
      <c r="DY120" s="934"/>
      <c r="DZ120" s="935"/>
    </row>
    <row r="121" spans="1:130" s="197" customFormat="1" ht="26.25" customHeight="1">
      <c r="A121" s="981"/>
      <c r="B121" s="952"/>
      <c r="C121" s="1016" t="s">
        <v>434</v>
      </c>
      <c r="D121" s="1017"/>
      <c r="E121" s="1017"/>
      <c r="F121" s="1017"/>
      <c r="G121" s="1017"/>
      <c r="H121" s="1017"/>
      <c r="I121" s="1017"/>
      <c r="J121" s="1017"/>
      <c r="K121" s="1017"/>
      <c r="L121" s="1017"/>
      <c r="M121" s="1017"/>
      <c r="N121" s="1017"/>
      <c r="O121" s="1017"/>
      <c r="P121" s="1017"/>
      <c r="Q121" s="1017"/>
      <c r="R121" s="1017"/>
      <c r="S121" s="1017"/>
      <c r="T121" s="1017"/>
      <c r="U121" s="1017"/>
      <c r="V121" s="1017"/>
      <c r="W121" s="1017"/>
      <c r="X121" s="1017"/>
      <c r="Y121" s="1017"/>
      <c r="Z121" s="1018"/>
      <c r="AA121" s="964">
        <v>16196</v>
      </c>
      <c r="AB121" s="965"/>
      <c r="AC121" s="965"/>
      <c r="AD121" s="965"/>
      <c r="AE121" s="966"/>
      <c r="AF121" s="967">
        <v>11389</v>
      </c>
      <c r="AG121" s="965"/>
      <c r="AH121" s="965"/>
      <c r="AI121" s="965"/>
      <c r="AJ121" s="966"/>
      <c r="AK121" s="967">
        <v>8042</v>
      </c>
      <c r="AL121" s="965"/>
      <c r="AM121" s="965"/>
      <c r="AN121" s="965"/>
      <c r="AO121" s="966"/>
      <c r="AP121" s="968">
        <v>0.1</v>
      </c>
      <c r="AQ121" s="969"/>
      <c r="AR121" s="969"/>
      <c r="AS121" s="969"/>
      <c r="AT121" s="970"/>
      <c r="AU121" s="986"/>
      <c r="AV121" s="987"/>
      <c r="AW121" s="987"/>
      <c r="AX121" s="987"/>
      <c r="AY121" s="988"/>
      <c r="AZ121" s="1001" t="s">
        <v>435</v>
      </c>
      <c r="BA121" s="977"/>
      <c r="BB121" s="977"/>
      <c r="BC121" s="977"/>
      <c r="BD121" s="977"/>
      <c r="BE121" s="977"/>
      <c r="BF121" s="977"/>
      <c r="BG121" s="977"/>
      <c r="BH121" s="977"/>
      <c r="BI121" s="977"/>
      <c r="BJ121" s="977"/>
      <c r="BK121" s="977"/>
      <c r="BL121" s="977"/>
      <c r="BM121" s="977"/>
      <c r="BN121" s="977"/>
      <c r="BO121" s="977"/>
      <c r="BP121" s="978"/>
      <c r="BQ121" s="991">
        <v>21708767</v>
      </c>
      <c r="BR121" s="992"/>
      <c r="BS121" s="992"/>
      <c r="BT121" s="992"/>
      <c r="BU121" s="992"/>
      <c r="BV121" s="992">
        <v>24090164</v>
      </c>
      <c r="BW121" s="992"/>
      <c r="BX121" s="992"/>
      <c r="BY121" s="992"/>
      <c r="BZ121" s="992"/>
      <c r="CA121" s="992">
        <v>24076478</v>
      </c>
      <c r="CB121" s="992"/>
      <c r="CC121" s="992"/>
      <c r="CD121" s="992"/>
      <c r="CE121" s="992"/>
      <c r="CF121" s="1030">
        <v>266.5</v>
      </c>
      <c r="CG121" s="1031"/>
      <c r="CH121" s="1031"/>
      <c r="CI121" s="1031"/>
      <c r="CJ121" s="1031"/>
      <c r="CK121" s="1022"/>
      <c r="CL121" s="1023"/>
      <c r="CM121" s="1023"/>
      <c r="CN121" s="1023"/>
      <c r="CO121" s="1024"/>
      <c r="CP121" s="1013" t="s">
        <v>380</v>
      </c>
      <c r="CQ121" s="1014"/>
      <c r="CR121" s="1014"/>
      <c r="CS121" s="1014"/>
      <c r="CT121" s="1014"/>
      <c r="CU121" s="1014"/>
      <c r="CV121" s="1014"/>
      <c r="CW121" s="1014"/>
      <c r="CX121" s="1014"/>
      <c r="CY121" s="1014"/>
      <c r="CZ121" s="1014"/>
      <c r="DA121" s="1014"/>
      <c r="DB121" s="1014"/>
      <c r="DC121" s="1014"/>
      <c r="DD121" s="1014"/>
      <c r="DE121" s="1014"/>
      <c r="DF121" s="1015"/>
      <c r="DG121" s="925">
        <v>7304</v>
      </c>
      <c r="DH121" s="926"/>
      <c r="DI121" s="926"/>
      <c r="DJ121" s="926"/>
      <c r="DK121" s="926"/>
      <c r="DL121" s="926">
        <v>4541</v>
      </c>
      <c r="DM121" s="926"/>
      <c r="DN121" s="926"/>
      <c r="DO121" s="926"/>
      <c r="DP121" s="926"/>
      <c r="DQ121" s="926">
        <v>2225</v>
      </c>
      <c r="DR121" s="926"/>
      <c r="DS121" s="926"/>
      <c r="DT121" s="926"/>
      <c r="DU121" s="926"/>
      <c r="DV121" s="927">
        <v>0</v>
      </c>
      <c r="DW121" s="927"/>
      <c r="DX121" s="927"/>
      <c r="DY121" s="927"/>
      <c r="DZ121" s="928"/>
    </row>
    <row r="122" spans="1:130" s="197" customFormat="1" ht="26.25" customHeight="1">
      <c r="A122" s="981"/>
      <c r="B122" s="952"/>
      <c r="C122" s="922" t="s">
        <v>417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64" t="s">
        <v>111</v>
      </c>
      <c r="AB122" s="965"/>
      <c r="AC122" s="965"/>
      <c r="AD122" s="965"/>
      <c r="AE122" s="966"/>
      <c r="AF122" s="967" t="s">
        <v>111</v>
      </c>
      <c r="AG122" s="965"/>
      <c r="AH122" s="965"/>
      <c r="AI122" s="965"/>
      <c r="AJ122" s="966"/>
      <c r="AK122" s="967" t="s">
        <v>111</v>
      </c>
      <c r="AL122" s="965"/>
      <c r="AM122" s="965"/>
      <c r="AN122" s="965"/>
      <c r="AO122" s="966"/>
      <c r="AP122" s="968" t="s">
        <v>111</v>
      </c>
      <c r="AQ122" s="969"/>
      <c r="AR122" s="969"/>
      <c r="AS122" s="969"/>
      <c r="AT122" s="970"/>
      <c r="AU122" s="989"/>
      <c r="AV122" s="990"/>
      <c r="AW122" s="990"/>
      <c r="AX122" s="990"/>
      <c r="AY122" s="990"/>
      <c r="AZ122" s="228" t="s">
        <v>169</v>
      </c>
      <c r="BA122" s="228"/>
      <c r="BB122" s="228"/>
      <c r="BC122" s="228"/>
      <c r="BD122" s="228"/>
      <c r="BE122" s="228"/>
      <c r="BF122" s="228"/>
      <c r="BG122" s="228"/>
      <c r="BH122" s="228"/>
      <c r="BI122" s="228"/>
      <c r="BJ122" s="228"/>
      <c r="BK122" s="228"/>
      <c r="BL122" s="228"/>
      <c r="BM122" s="228"/>
      <c r="BN122" s="228"/>
      <c r="BO122" s="999" t="s">
        <v>436</v>
      </c>
      <c r="BP122" s="1000"/>
      <c r="BQ122" s="1040">
        <v>33652916</v>
      </c>
      <c r="BR122" s="1041"/>
      <c r="BS122" s="1041"/>
      <c r="BT122" s="1041"/>
      <c r="BU122" s="1041"/>
      <c r="BV122" s="1041">
        <v>36545978</v>
      </c>
      <c r="BW122" s="1041"/>
      <c r="BX122" s="1041"/>
      <c r="BY122" s="1041"/>
      <c r="BZ122" s="1041"/>
      <c r="CA122" s="1041">
        <v>36334271</v>
      </c>
      <c r="CB122" s="1041"/>
      <c r="CC122" s="1041"/>
      <c r="CD122" s="1041"/>
      <c r="CE122" s="1041"/>
      <c r="CF122" s="993"/>
      <c r="CG122" s="994"/>
      <c r="CH122" s="994"/>
      <c r="CI122" s="994"/>
      <c r="CJ122" s="995"/>
      <c r="CK122" s="1022"/>
      <c r="CL122" s="1023"/>
      <c r="CM122" s="1023"/>
      <c r="CN122" s="1023"/>
      <c r="CO122" s="1024"/>
      <c r="CP122" s="1013" t="s">
        <v>383</v>
      </c>
      <c r="CQ122" s="1014"/>
      <c r="CR122" s="1014"/>
      <c r="CS122" s="1014"/>
      <c r="CT122" s="1014"/>
      <c r="CU122" s="1014"/>
      <c r="CV122" s="1014"/>
      <c r="CW122" s="1014"/>
      <c r="CX122" s="1014"/>
      <c r="CY122" s="1014"/>
      <c r="CZ122" s="1014"/>
      <c r="DA122" s="1014"/>
      <c r="DB122" s="1014"/>
      <c r="DC122" s="1014"/>
      <c r="DD122" s="1014"/>
      <c r="DE122" s="1014"/>
      <c r="DF122" s="1015"/>
      <c r="DG122" s="925" t="s">
        <v>111</v>
      </c>
      <c r="DH122" s="926"/>
      <c r="DI122" s="926"/>
      <c r="DJ122" s="926"/>
      <c r="DK122" s="926"/>
      <c r="DL122" s="926" t="s">
        <v>111</v>
      </c>
      <c r="DM122" s="926"/>
      <c r="DN122" s="926"/>
      <c r="DO122" s="926"/>
      <c r="DP122" s="926"/>
      <c r="DQ122" s="926" t="s">
        <v>111</v>
      </c>
      <c r="DR122" s="926"/>
      <c r="DS122" s="926"/>
      <c r="DT122" s="926"/>
      <c r="DU122" s="926"/>
      <c r="DV122" s="927" t="s">
        <v>111</v>
      </c>
      <c r="DW122" s="927"/>
      <c r="DX122" s="927"/>
      <c r="DY122" s="927"/>
      <c r="DZ122" s="928"/>
    </row>
    <row r="123" spans="1:130" s="197" customFormat="1" ht="26.25" customHeight="1" thickBot="1">
      <c r="A123" s="981"/>
      <c r="B123" s="952"/>
      <c r="C123" s="922" t="s">
        <v>423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64">
        <v>5058</v>
      </c>
      <c r="AB123" s="965"/>
      <c r="AC123" s="965"/>
      <c r="AD123" s="965"/>
      <c r="AE123" s="966"/>
      <c r="AF123" s="967">
        <v>5008</v>
      </c>
      <c r="AG123" s="965"/>
      <c r="AH123" s="965"/>
      <c r="AI123" s="965"/>
      <c r="AJ123" s="966"/>
      <c r="AK123" s="967">
        <v>4958</v>
      </c>
      <c r="AL123" s="965"/>
      <c r="AM123" s="965"/>
      <c r="AN123" s="965"/>
      <c r="AO123" s="966"/>
      <c r="AP123" s="968">
        <v>0.1</v>
      </c>
      <c r="AQ123" s="969"/>
      <c r="AR123" s="969"/>
      <c r="AS123" s="969"/>
      <c r="AT123" s="970"/>
      <c r="AU123" s="1037" t="s">
        <v>437</v>
      </c>
      <c r="AV123" s="1038"/>
      <c r="AW123" s="1038"/>
      <c r="AX123" s="1038"/>
      <c r="AY123" s="1038"/>
      <c r="AZ123" s="1038"/>
      <c r="BA123" s="1038"/>
      <c r="BB123" s="1038"/>
      <c r="BC123" s="1038"/>
      <c r="BD123" s="1038"/>
      <c r="BE123" s="1038"/>
      <c r="BF123" s="1038"/>
      <c r="BG123" s="1038"/>
      <c r="BH123" s="1038"/>
      <c r="BI123" s="1038"/>
      <c r="BJ123" s="1038"/>
      <c r="BK123" s="1038"/>
      <c r="BL123" s="1038"/>
      <c r="BM123" s="1038"/>
      <c r="BN123" s="1038"/>
      <c r="BO123" s="1038"/>
      <c r="BP123" s="1039"/>
      <c r="BQ123" s="1032" t="s">
        <v>111</v>
      </c>
      <c r="BR123" s="1033"/>
      <c r="BS123" s="1033"/>
      <c r="BT123" s="1033"/>
      <c r="BU123" s="1033"/>
      <c r="BV123" s="1033" t="s">
        <v>111</v>
      </c>
      <c r="BW123" s="1033"/>
      <c r="BX123" s="1033"/>
      <c r="BY123" s="1033"/>
      <c r="BZ123" s="1033"/>
      <c r="CA123" s="1033" t="s">
        <v>111</v>
      </c>
      <c r="CB123" s="1033"/>
      <c r="CC123" s="1033"/>
      <c r="CD123" s="1033"/>
      <c r="CE123" s="1033"/>
      <c r="CF123" s="1034"/>
      <c r="CG123" s="1035"/>
      <c r="CH123" s="1035"/>
      <c r="CI123" s="1035"/>
      <c r="CJ123" s="1036"/>
      <c r="CK123" s="1022"/>
      <c r="CL123" s="1023"/>
      <c r="CM123" s="1023"/>
      <c r="CN123" s="1023"/>
      <c r="CO123" s="1024"/>
      <c r="CP123" s="1013"/>
      <c r="CQ123" s="1014"/>
      <c r="CR123" s="1014"/>
      <c r="CS123" s="1014"/>
      <c r="CT123" s="1014"/>
      <c r="CU123" s="1014"/>
      <c r="CV123" s="1014"/>
      <c r="CW123" s="1014"/>
      <c r="CX123" s="1014"/>
      <c r="CY123" s="1014"/>
      <c r="CZ123" s="1014"/>
      <c r="DA123" s="1014"/>
      <c r="DB123" s="1014"/>
      <c r="DC123" s="1014"/>
      <c r="DD123" s="1014"/>
      <c r="DE123" s="1014"/>
      <c r="DF123" s="1015"/>
      <c r="DG123" s="964"/>
      <c r="DH123" s="965"/>
      <c r="DI123" s="965"/>
      <c r="DJ123" s="965"/>
      <c r="DK123" s="966"/>
      <c r="DL123" s="967"/>
      <c r="DM123" s="965"/>
      <c r="DN123" s="965"/>
      <c r="DO123" s="965"/>
      <c r="DP123" s="966"/>
      <c r="DQ123" s="967"/>
      <c r="DR123" s="965"/>
      <c r="DS123" s="965"/>
      <c r="DT123" s="965"/>
      <c r="DU123" s="966"/>
      <c r="DV123" s="968"/>
      <c r="DW123" s="969"/>
      <c r="DX123" s="969"/>
      <c r="DY123" s="969"/>
      <c r="DZ123" s="970"/>
    </row>
    <row r="124" spans="1:130" s="197" customFormat="1" ht="26.25" customHeight="1">
      <c r="A124" s="981"/>
      <c r="B124" s="952"/>
      <c r="C124" s="922" t="s">
        <v>426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64" t="s">
        <v>111</v>
      </c>
      <c r="AB124" s="965"/>
      <c r="AC124" s="965"/>
      <c r="AD124" s="965"/>
      <c r="AE124" s="966"/>
      <c r="AF124" s="967" t="s">
        <v>111</v>
      </c>
      <c r="AG124" s="965"/>
      <c r="AH124" s="965"/>
      <c r="AI124" s="965"/>
      <c r="AJ124" s="966"/>
      <c r="AK124" s="967" t="s">
        <v>111</v>
      </c>
      <c r="AL124" s="965"/>
      <c r="AM124" s="965"/>
      <c r="AN124" s="965"/>
      <c r="AO124" s="966"/>
      <c r="AP124" s="968" t="s">
        <v>111</v>
      </c>
      <c r="AQ124" s="969"/>
      <c r="AR124" s="969"/>
      <c r="AS124" s="969"/>
      <c r="AT124" s="97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5"/>
      <c r="CL124" s="1025"/>
      <c r="CM124" s="1025"/>
      <c r="CN124" s="1025"/>
      <c r="CO124" s="1026"/>
      <c r="CP124" s="1013" t="s">
        <v>438</v>
      </c>
      <c r="CQ124" s="1014"/>
      <c r="CR124" s="1014"/>
      <c r="CS124" s="1014"/>
      <c r="CT124" s="1014"/>
      <c r="CU124" s="1014"/>
      <c r="CV124" s="1014"/>
      <c r="CW124" s="1014"/>
      <c r="CX124" s="1014"/>
      <c r="CY124" s="1014"/>
      <c r="CZ124" s="1014"/>
      <c r="DA124" s="1014"/>
      <c r="DB124" s="1014"/>
      <c r="DC124" s="1014"/>
      <c r="DD124" s="1014"/>
      <c r="DE124" s="1014"/>
      <c r="DF124" s="1015"/>
      <c r="DG124" s="1003">
        <v>885636</v>
      </c>
      <c r="DH124" s="1004"/>
      <c r="DI124" s="1004"/>
      <c r="DJ124" s="1004"/>
      <c r="DK124" s="1005"/>
      <c r="DL124" s="1006" t="s">
        <v>111</v>
      </c>
      <c r="DM124" s="1004"/>
      <c r="DN124" s="1004"/>
      <c r="DO124" s="1004"/>
      <c r="DP124" s="1005"/>
      <c r="DQ124" s="1006" t="s">
        <v>111</v>
      </c>
      <c r="DR124" s="1004"/>
      <c r="DS124" s="1004"/>
      <c r="DT124" s="1004"/>
      <c r="DU124" s="1005"/>
      <c r="DV124" s="1007" t="s">
        <v>111</v>
      </c>
      <c r="DW124" s="1008"/>
      <c r="DX124" s="1008"/>
      <c r="DY124" s="1008"/>
      <c r="DZ124" s="1009"/>
    </row>
    <row r="125" spans="1:130" s="197" customFormat="1" ht="26.25" customHeight="1" thickBot="1">
      <c r="A125" s="981"/>
      <c r="B125" s="952"/>
      <c r="C125" s="922" t="s">
        <v>428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64" t="s">
        <v>111</v>
      </c>
      <c r="AB125" s="965"/>
      <c r="AC125" s="965"/>
      <c r="AD125" s="965"/>
      <c r="AE125" s="966"/>
      <c r="AF125" s="967" t="s">
        <v>111</v>
      </c>
      <c r="AG125" s="965"/>
      <c r="AH125" s="965"/>
      <c r="AI125" s="965"/>
      <c r="AJ125" s="966"/>
      <c r="AK125" s="967" t="s">
        <v>111</v>
      </c>
      <c r="AL125" s="965"/>
      <c r="AM125" s="965"/>
      <c r="AN125" s="965"/>
      <c r="AO125" s="966"/>
      <c r="AP125" s="968" t="s">
        <v>111</v>
      </c>
      <c r="AQ125" s="969"/>
      <c r="AR125" s="969"/>
      <c r="AS125" s="969"/>
      <c r="AT125" s="97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0" t="s">
        <v>439</v>
      </c>
      <c r="CL125" s="1020"/>
      <c r="CM125" s="1020"/>
      <c r="CN125" s="1020"/>
      <c r="CO125" s="1021"/>
      <c r="CP125" s="946" t="s">
        <v>440</v>
      </c>
      <c r="CQ125" s="893"/>
      <c r="CR125" s="893"/>
      <c r="CS125" s="893"/>
      <c r="CT125" s="893"/>
      <c r="CU125" s="893"/>
      <c r="CV125" s="893"/>
      <c r="CW125" s="893"/>
      <c r="CX125" s="893"/>
      <c r="CY125" s="893"/>
      <c r="CZ125" s="893"/>
      <c r="DA125" s="893"/>
      <c r="DB125" s="893"/>
      <c r="DC125" s="893"/>
      <c r="DD125" s="893"/>
      <c r="DE125" s="893"/>
      <c r="DF125" s="894"/>
      <c r="DG125" s="932" t="s">
        <v>111</v>
      </c>
      <c r="DH125" s="933"/>
      <c r="DI125" s="933"/>
      <c r="DJ125" s="933"/>
      <c r="DK125" s="933"/>
      <c r="DL125" s="933" t="s">
        <v>111</v>
      </c>
      <c r="DM125" s="933"/>
      <c r="DN125" s="933"/>
      <c r="DO125" s="933"/>
      <c r="DP125" s="933"/>
      <c r="DQ125" s="933" t="s">
        <v>111</v>
      </c>
      <c r="DR125" s="933"/>
      <c r="DS125" s="933"/>
      <c r="DT125" s="933"/>
      <c r="DU125" s="933"/>
      <c r="DV125" s="934" t="s">
        <v>111</v>
      </c>
      <c r="DW125" s="934"/>
      <c r="DX125" s="934"/>
      <c r="DY125" s="934"/>
      <c r="DZ125" s="935"/>
    </row>
    <row r="126" spans="1:130" s="197" customFormat="1" ht="26.25" customHeight="1">
      <c r="A126" s="981"/>
      <c r="B126" s="952"/>
      <c r="C126" s="922" t="s">
        <v>431</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64" t="s">
        <v>111</v>
      </c>
      <c r="AB126" s="965"/>
      <c r="AC126" s="965"/>
      <c r="AD126" s="965"/>
      <c r="AE126" s="966"/>
      <c r="AF126" s="967" t="s">
        <v>111</v>
      </c>
      <c r="AG126" s="965"/>
      <c r="AH126" s="965"/>
      <c r="AI126" s="965"/>
      <c r="AJ126" s="966"/>
      <c r="AK126" s="967" t="s">
        <v>111</v>
      </c>
      <c r="AL126" s="965"/>
      <c r="AM126" s="965"/>
      <c r="AN126" s="965"/>
      <c r="AO126" s="966"/>
      <c r="AP126" s="968" t="s">
        <v>111</v>
      </c>
      <c r="AQ126" s="969"/>
      <c r="AR126" s="969"/>
      <c r="AS126" s="969"/>
      <c r="AT126" s="970"/>
      <c r="AU126" s="233"/>
      <c r="AV126" s="233"/>
      <c r="AW126" s="233"/>
      <c r="AX126" s="1042" t="s">
        <v>441</v>
      </c>
      <c r="AY126" s="1043"/>
      <c r="AZ126" s="1043"/>
      <c r="BA126" s="1043"/>
      <c r="BB126" s="1043"/>
      <c r="BC126" s="1043"/>
      <c r="BD126" s="1043"/>
      <c r="BE126" s="1044"/>
      <c r="BF126" s="1058" t="s">
        <v>442</v>
      </c>
      <c r="BG126" s="1043"/>
      <c r="BH126" s="1043"/>
      <c r="BI126" s="1043"/>
      <c r="BJ126" s="1043"/>
      <c r="BK126" s="1043"/>
      <c r="BL126" s="1044"/>
      <c r="BM126" s="1058" t="s">
        <v>443</v>
      </c>
      <c r="BN126" s="1043"/>
      <c r="BO126" s="1043"/>
      <c r="BP126" s="1043"/>
      <c r="BQ126" s="1043"/>
      <c r="BR126" s="1043"/>
      <c r="BS126" s="1044"/>
      <c r="BT126" s="1058" t="s">
        <v>444</v>
      </c>
      <c r="BU126" s="1043"/>
      <c r="BV126" s="1043"/>
      <c r="BW126" s="1043"/>
      <c r="BX126" s="1043"/>
      <c r="BY126" s="1043"/>
      <c r="BZ126" s="1059"/>
      <c r="CA126" s="233"/>
      <c r="CB126" s="233"/>
      <c r="CC126" s="233"/>
      <c r="CD126" s="234"/>
      <c r="CE126" s="234"/>
      <c r="CF126" s="234"/>
      <c r="CG126" s="231"/>
      <c r="CH126" s="231"/>
      <c r="CI126" s="231"/>
      <c r="CJ126" s="232"/>
      <c r="CK126" s="1023"/>
      <c r="CL126" s="1023"/>
      <c r="CM126" s="1023"/>
      <c r="CN126" s="1023"/>
      <c r="CO126" s="1024"/>
      <c r="CP126" s="955" t="s">
        <v>445</v>
      </c>
      <c r="CQ126" s="956"/>
      <c r="CR126" s="956"/>
      <c r="CS126" s="956"/>
      <c r="CT126" s="956"/>
      <c r="CU126" s="956"/>
      <c r="CV126" s="956"/>
      <c r="CW126" s="956"/>
      <c r="CX126" s="956"/>
      <c r="CY126" s="956"/>
      <c r="CZ126" s="956"/>
      <c r="DA126" s="956"/>
      <c r="DB126" s="956"/>
      <c r="DC126" s="956"/>
      <c r="DD126" s="956"/>
      <c r="DE126" s="956"/>
      <c r="DF126" s="957"/>
      <c r="DG126" s="925" t="s">
        <v>111</v>
      </c>
      <c r="DH126" s="926"/>
      <c r="DI126" s="926"/>
      <c r="DJ126" s="926"/>
      <c r="DK126" s="926"/>
      <c r="DL126" s="926" t="s">
        <v>111</v>
      </c>
      <c r="DM126" s="926"/>
      <c r="DN126" s="926"/>
      <c r="DO126" s="926"/>
      <c r="DP126" s="926"/>
      <c r="DQ126" s="926" t="s">
        <v>111</v>
      </c>
      <c r="DR126" s="926"/>
      <c r="DS126" s="926"/>
      <c r="DT126" s="926"/>
      <c r="DU126" s="926"/>
      <c r="DV126" s="927" t="s">
        <v>111</v>
      </c>
      <c r="DW126" s="927"/>
      <c r="DX126" s="927"/>
      <c r="DY126" s="927"/>
      <c r="DZ126" s="928"/>
    </row>
    <row r="127" spans="1:130" s="197" customFormat="1" ht="26.25" customHeight="1" thickBot="1">
      <c r="A127" s="982"/>
      <c r="B127" s="954"/>
      <c r="C127" s="1010" t="s">
        <v>446</v>
      </c>
      <c r="D127" s="1011"/>
      <c r="E127" s="1011"/>
      <c r="F127" s="1011"/>
      <c r="G127" s="1011"/>
      <c r="H127" s="1011"/>
      <c r="I127" s="1011"/>
      <c r="J127" s="1011"/>
      <c r="K127" s="1011"/>
      <c r="L127" s="1011"/>
      <c r="M127" s="1011"/>
      <c r="N127" s="1011"/>
      <c r="O127" s="1011"/>
      <c r="P127" s="1011"/>
      <c r="Q127" s="1011"/>
      <c r="R127" s="1011"/>
      <c r="S127" s="1011"/>
      <c r="T127" s="1011"/>
      <c r="U127" s="1011"/>
      <c r="V127" s="1011"/>
      <c r="W127" s="1011"/>
      <c r="X127" s="1011"/>
      <c r="Y127" s="1011"/>
      <c r="Z127" s="1012"/>
      <c r="AA127" s="964" t="s">
        <v>111</v>
      </c>
      <c r="AB127" s="965"/>
      <c r="AC127" s="965"/>
      <c r="AD127" s="965"/>
      <c r="AE127" s="966"/>
      <c r="AF127" s="967" t="s">
        <v>111</v>
      </c>
      <c r="AG127" s="965"/>
      <c r="AH127" s="965"/>
      <c r="AI127" s="965"/>
      <c r="AJ127" s="966"/>
      <c r="AK127" s="967" t="s">
        <v>111</v>
      </c>
      <c r="AL127" s="965"/>
      <c r="AM127" s="965"/>
      <c r="AN127" s="965"/>
      <c r="AO127" s="966"/>
      <c r="AP127" s="968" t="s">
        <v>111</v>
      </c>
      <c r="AQ127" s="969"/>
      <c r="AR127" s="969"/>
      <c r="AS127" s="969"/>
      <c r="AT127" s="970"/>
      <c r="AU127" s="233"/>
      <c r="AV127" s="233"/>
      <c r="AW127" s="233"/>
      <c r="AX127" s="892" t="s">
        <v>447</v>
      </c>
      <c r="AY127" s="893"/>
      <c r="AZ127" s="893"/>
      <c r="BA127" s="893"/>
      <c r="BB127" s="893"/>
      <c r="BC127" s="893"/>
      <c r="BD127" s="893"/>
      <c r="BE127" s="894"/>
      <c r="BF127" s="1047" t="s">
        <v>111</v>
      </c>
      <c r="BG127" s="1048"/>
      <c r="BH127" s="1048"/>
      <c r="BI127" s="1048"/>
      <c r="BJ127" s="1048"/>
      <c r="BK127" s="1048"/>
      <c r="BL127" s="1057"/>
      <c r="BM127" s="1047">
        <v>13.18</v>
      </c>
      <c r="BN127" s="1048"/>
      <c r="BO127" s="1048"/>
      <c r="BP127" s="1048"/>
      <c r="BQ127" s="1048"/>
      <c r="BR127" s="1048"/>
      <c r="BS127" s="1057"/>
      <c r="BT127" s="1047">
        <v>20</v>
      </c>
      <c r="BU127" s="1048"/>
      <c r="BV127" s="1048"/>
      <c r="BW127" s="1048"/>
      <c r="BX127" s="1048"/>
      <c r="BY127" s="1048"/>
      <c r="BZ127" s="1049"/>
      <c r="CA127" s="234"/>
      <c r="CB127" s="234"/>
      <c r="CC127" s="234"/>
      <c r="CD127" s="234"/>
      <c r="CE127" s="234"/>
      <c r="CF127" s="234"/>
      <c r="CG127" s="231"/>
      <c r="CH127" s="231"/>
      <c r="CI127" s="231"/>
      <c r="CJ127" s="232"/>
      <c r="CK127" s="1045"/>
      <c r="CL127" s="1045"/>
      <c r="CM127" s="1045"/>
      <c r="CN127" s="1045"/>
      <c r="CO127" s="1046"/>
      <c r="CP127" s="1050" t="s">
        <v>448</v>
      </c>
      <c r="CQ127" s="1051"/>
      <c r="CR127" s="1051"/>
      <c r="CS127" s="1051"/>
      <c r="CT127" s="1051"/>
      <c r="CU127" s="1051"/>
      <c r="CV127" s="1051"/>
      <c r="CW127" s="1051"/>
      <c r="CX127" s="1051"/>
      <c r="CY127" s="1051"/>
      <c r="CZ127" s="1051"/>
      <c r="DA127" s="1051"/>
      <c r="DB127" s="1051"/>
      <c r="DC127" s="1051"/>
      <c r="DD127" s="1051"/>
      <c r="DE127" s="1051"/>
      <c r="DF127" s="1052"/>
      <c r="DG127" s="1053">
        <v>87000</v>
      </c>
      <c r="DH127" s="1054"/>
      <c r="DI127" s="1054"/>
      <c r="DJ127" s="1054"/>
      <c r="DK127" s="1054"/>
      <c r="DL127" s="1054">
        <v>87000</v>
      </c>
      <c r="DM127" s="1054"/>
      <c r="DN127" s="1054"/>
      <c r="DO127" s="1054"/>
      <c r="DP127" s="1054"/>
      <c r="DQ127" s="1054">
        <v>87000</v>
      </c>
      <c r="DR127" s="1054"/>
      <c r="DS127" s="1054"/>
      <c r="DT127" s="1054"/>
      <c r="DU127" s="1054"/>
      <c r="DV127" s="1055">
        <v>1</v>
      </c>
      <c r="DW127" s="1055"/>
      <c r="DX127" s="1055"/>
      <c r="DY127" s="1055"/>
      <c r="DZ127" s="1056"/>
    </row>
    <row r="128" spans="1:130" s="197" customFormat="1" ht="26.25" customHeight="1">
      <c r="A128" s="1077" t="s">
        <v>449</v>
      </c>
      <c r="B128" s="1078"/>
      <c r="C128" s="1078"/>
      <c r="D128" s="1078"/>
      <c r="E128" s="1078"/>
      <c r="F128" s="1078"/>
      <c r="G128" s="1078"/>
      <c r="H128" s="1078"/>
      <c r="I128" s="1078"/>
      <c r="J128" s="1078"/>
      <c r="K128" s="1078"/>
      <c r="L128" s="1078"/>
      <c r="M128" s="1078"/>
      <c r="N128" s="1078"/>
      <c r="O128" s="1078"/>
      <c r="P128" s="1078"/>
      <c r="Q128" s="1078"/>
      <c r="R128" s="1078"/>
      <c r="S128" s="1078"/>
      <c r="T128" s="1078"/>
      <c r="U128" s="1078"/>
      <c r="V128" s="1078"/>
      <c r="W128" s="1079" t="s">
        <v>450</v>
      </c>
      <c r="X128" s="1079"/>
      <c r="Y128" s="1079"/>
      <c r="Z128" s="1080"/>
      <c r="AA128" s="1095">
        <v>283789</v>
      </c>
      <c r="AB128" s="1096"/>
      <c r="AC128" s="1096"/>
      <c r="AD128" s="1096"/>
      <c r="AE128" s="1097"/>
      <c r="AF128" s="1098">
        <v>244461</v>
      </c>
      <c r="AG128" s="1096"/>
      <c r="AH128" s="1096"/>
      <c r="AI128" s="1096"/>
      <c r="AJ128" s="1097"/>
      <c r="AK128" s="1098">
        <v>236699</v>
      </c>
      <c r="AL128" s="1096"/>
      <c r="AM128" s="1096"/>
      <c r="AN128" s="1096"/>
      <c r="AO128" s="1097"/>
      <c r="AP128" s="1099"/>
      <c r="AQ128" s="1100"/>
      <c r="AR128" s="1100"/>
      <c r="AS128" s="1100"/>
      <c r="AT128" s="1101"/>
      <c r="AU128" s="235"/>
      <c r="AV128" s="235"/>
      <c r="AW128" s="235"/>
      <c r="AX128" s="1060" t="s">
        <v>451</v>
      </c>
      <c r="AY128" s="956"/>
      <c r="AZ128" s="956"/>
      <c r="BA128" s="956"/>
      <c r="BB128" s="956"/>
      <c r="BC128" s="956"/>
      <c r="BD128" s="956"/>
      <c r="BE128" s="957"/>
      <c r="BF128" s="1072" t="s">
        <v>220</v>
      </c>
      <c r="BG128" s="1073"/>
      <c r="BH128" s="1073"/>
      <c r="BI128" s="1073"/>
      <c r="BJ128" s="1073"/>
      <c r="BK128" s="1073"/>
      <c r="BL128" s="1074"/>
      <c r="BM128" s="1072">
        <v>18.18</v>
      </c>
      <c r="BN128" s="1073"/>
      <c r="BO128" s="1073"/>
      <c r="BP128" s="1073"/>
      <c r="BQ128" s="1073"/>
      <c r="BR128" s="1073"/>
      <c r="BS128" s="1074"/>
      <c r="BT128" s="1072">
        <v>30</v>
      </c>
      <c r="BU128" s="1075"/>
      <c r="BV128" s="1075"/>
      <c r="BW128" s="1075"/>
      <c r="BX128" s="1075"/>
      <c r="BY128" s="1075"/>
      <c r="BZ128" s="107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6" t="s">
        <v>90</v>
      </c>
      <c r="B129" s="937"/>
      <c r="C129" s="937"/>
      <c r="D129" s="937"/>
      <c r="E129" s="937"/>
      <c r="F129" s="937"/>
      <c r="G129" s="937"/>
      <c r="H129" s="937"/>
      <c r="I129" s="937"/>
      <c r="J129" s="937"/>
      <c r="K129" s="937"/>
      <c r="L129" s="937"/>
      <c r="M129" s="937"/>
      <c r="N129" s="937"/>
      <c r="O129" s="937"/>
      <c r="P129" s="937"/>
      <c r="Q129" s="937"/>
      <c r="R129" s="937"/>
      <c r="S129" s="937"/>
      <c r="T129" s="937"/>
      <c r="U129" s="937"/>
      <c r="V129" s="937"/>
      <c r="W129" s="1066" t="s">
        <v>452</v>
      </c>
      <c r="X129" s="1067"/>
      <c r="Y129" s="1067"/>
      <c r="Z129" s="1068"/>
      <c r="AA129" s="964">
        <v>10899827</v>
      </c>
      <c r="AB129" s="965"/>
      <c r="AC129" s="965"/>
      <c r="AD129" s="965"/>
      <c r="AE129" s="966"/>
      <c r="AF129" s="967">
        <v>10985290</v>
      </c>
      <c r="AG129" s="965"/>
      <c r="AH129" s="965"/>
      <c r="AI129" s="965"/>
      <c r="AJ129" s="966"/>
      <c r="AK129" s="967">
        <v>10998503</v>
      </c>
      <c r="AL129" s="965"/>
      <c r="AM129" s="965"/>
      <c r="AN129" s="965"/>
      <c r="AO129" s="966"/>
      <c r="AP129" s="1069"/>
      <c r="AQ129" s="1070"/>
      <c r="AR129" s="1070"/>
      <c r="AS129" s="1070"/>
      <c r="AT129" s="1071"/>
      <c r="AU129" s="235"/>
      <c r="AV129" s="235"/>
      <c r="AW129" s="235"/>
      <c r="AX129" s="1060" t="s">
        <v>453</v>
      </c>
      <c r="AY129" s="956"/>
      <c r="AZ129" s="956"/>
      <c r="BA129" s="956"/>
      <c r="BB129" s="956"/>
      <c r="BC129" s="956"/>
      <c r="BD129" s="956"/>
      <c r="BE129" s="957"/>
      <c r="BF129" s="1061">
        <v>7.6</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6" t="s">
        <v>454</v>
      </c>
      <c r="B130" s="937"/>
      <c r="C130" s="937"/>
      <c r="D130" s="937"/>
      <c r="E130" s="937"/>
      <c r="F130" s="937"/>
      <c r="G130" s="937"/>
      <c r="H130" s="937"/>
      <c r="I130" s="937"/>
      <c r="J130" s="937"/>
      <c r="K130" s="937"/>
      <c r="L130" s="937"/>
      <c r="M130" s="937"/>
      <c r="N130" s="937"/>
      <c r="O130" s="937"/>
      <c r="P130" s="937"/>
      <c r="Q130" s="937"/>
      <c r="R130" s="937"/>
      <c r="S130" s="937"/>
      <c r="T130" s="937"/>
      <c r="U130" s="937"/>
      <c r="V130" s="937"/>
      <c r="W130" s="1066" t="s">
        <v>455</v>
      </c>
      <c r="X130" s="1067"/>
      <c r="Y130" s="1067"/>
      <c r="Z130" s="1068"/>
      <c r="AA130" s="964">
        <v>1825404</v>
      </c>
      <c r="AB130" s="965"/>
      <c r="AC130" s="965"/>
      <c r="AD130" s="965"/>
      <c r="AE130" s="966"/>
      <c r="AF130" s="967">
        <v>1881390</v>
      </c>
      <c r="AG130" s="965"/>
      <c r="AH130" s="965"/>
      <c r="AI130" s="965"/>
      <c r="AJ130" s="966"/>
      <c r="AK130" s="967">
        <v>1962742</v>
      </c>
      <c r="AL130" s="965"/>
      <c r="AM130" s="965"/>
      <c r="AN130" s="965"/>
      <c r="AO130" s="966"/>
      <c r="AP130" s="1069"/>
      <c r="AQ130" s="1070"/>
      <c r="AR130" s="1070"/>
      <c r="AS130" s="1070"/>
      <c r="AT130" s="1071"/>
      <c r="AU130" s="235"/>
      <c r="AV130" s="235"/>
      <c r="AW130" s="235"/>
      <c r="AX130" s="1119" t="s">
        <v>456</v>
      </c>
      <c r="AY130" s="1051"/>
      <c r="AZ130" s="1051"/>
      <c r="BA130" s="1051"/>
      <c r="BB130" s="1051"/>
      <c r="BC130" s="1051"/>
      <c r="BD130" s="1051"/>
      <c r="BE130" s="1052"/>
      <c r="BF130" s="1081" t="s">
        <v>111</v>
      </c>
      <c r="BG130" s="1082"/>
      <c r="BH130" s="1082"/>
      <c r="BI130" s="1082"/>
      <c r="BJ130" s="1082"/>
      <c r="BK130" s="1082"/>
      <c r="BL130" s="1083"/>
      <c r="BM130" s="1081">
        <v>350</v>
      </c>
      <c r="BN130" s="1082"/>
      <c r="BO130" s="1082"/>
      <c r="BP130" s="1082"/>
      <c r="BQ130" s="1082"/>
      <c r="BR130" s="1082"/>
      <c r="BS130" s="1083"/>
      <c r="BT130" s="1084"/>
      <c r="BU130" s="1085"/>
      <c r="BV130" s="1085"/>
      <c r="BW130" s="1085"/>
      <c r="BX130" s="1085"/>
      <c r="BY130" s="1085"/>
      <c r="BZ130" s="108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7"/>
      <c r="B131" s="1088"/>
      <c r="C131" s="1088"/>
      <c r="D131" s="1088"/>
      <c r="E131" s="1088"/>
      <c r="F131" s="1088"/>
      <c r="G131" s="1088"/>
      <c r="H131" s="1088"/>
      <c r="I131" s="1088"/>
      <c r="J131" s="1088"/>
      <c r="K131" s="1088"/>
      <c r="L131" s="1088"/>
      <c r="M131" s="1088"/>
      <c r="N131" s="1088"/>
      <c r="O131" s="1088"/>
      <c r="P131" s="1088"/>
      <c r="Q131" s="1088"/>
      <c r="R131" s="1088"/>
      <c r="S131" s="1088"/>
      <c r="T131" s="1088"/>
      <c r="U131" s="1088"/>
      <c r="V131" s="1088"/>
      <c r="W131" s="1089" t="s">
        <v>457</v>
      </c>
      <c r="X131" s="1090"/>
      <c r="Y131" s="1090"/>
      <c r="Z131" s="1091"/>
      <c r="AA131" s="1003">
        <v>9074423</v>
      </c>
      <c r="AB131" s="1004"/>
      <c r="AC131" s="1004"/>
      <c r="AD131" s="1004"/>
      <c r="AE131" s="1005"/>
      <c r="AF131" s="1006">
        <v>9103900</v>
      </c>
      <c r="AG131" s="1004"/>
      <c r="AH131" s="1004"/>
      <c r="AI131" s="1004"/>
      <c r="AJ131" s="1005"/>
      <c r="AK131" s="1006">
        <v>9035761</v>
      </c>
      <c r="AL131" s="1004"/>
      <c r="AM131" s="1004"/>
      <c r="AN131" s="1004"/>
      <c r="AO131" s="1005"/>
      <c r="AP131" s="1092"/>
      <c r="AQ131" s="1093"/>
      <c r="AR131" s="1093"/>
      <c r="AS131" s="1093"/>
      <c r="AT131" s="109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3" t="s">
        <v>458</v>
      </c>
      <c r="B132" s="1104"/>
      <c r="C132" s="1104"/>
      <c r="D132" s="1104"/>
      <c r="E132" s="1104"/>
      <c r="F132" s="1104"/>
      <c r="G132" s="1104"/>
      <c r="H132" s="1104"/>
      <c r="I132" s="1104"/>
      <c r="J132" s="1104"/>
      <c r="K132" s="1104"/>
      <c r="L132" s="1104"/>
      <c r="M132" s="1104"/>
      <c r="N132" s="1104"/>
      <c r="O132" s="1104"/>
      <c r="P132" s="1104"/>
      <c r="Q132" s="1104"/>
      <c r="R132" s="1104"/>
      <c r="S132" s="1104"/>
      <c r="T132" s="1104"/>
      <c r="U132" s="1104"/>
      <c r="V132" s="1107" t="s">
        <v>459</v>
      </c>
      <c r="W132" s="1107"/>
      <c r="X132" s="1107"/>
      <c r="Y132" s="1107"/>
      <c r="Z132" s="1108"/>
      <c r="AA132" s="1109">
        <v>9.751352786</v>
      </c>
      <c r="AB132" s="1110"/>
      <c r="AC132" s="1110"/>
      <c r="AD132" s="1110"/>
      <c r="AE132" s="1111"/>
      <c r="AF132" s="1112">
        <v>7.0983095159999996</v>
      </c>
      <c r="AG132" s="1110"/>
      <c r="AH132" s="1110"/>
      <c r="AI132" s="1110"/>
      <c r="AJ132" s="1111"/>
      <c r="AK132" s="1112">
        <v>6.147384819</v>
      </c>
      <c r="AL132" s="1110"/>
      <c r="AM132" s="1110"/>
      <c r="AN132" s="1110"/>
      <c r="AO132" s="1111"/>
      <c r="AP132" s="993"/>
      <c r="AQ132" s="994"/>
      <c r="AR132" s="994"/>
      <c r="AS132" s="994"/>
      <c r="AT132" s="111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5"/>
      <c r="B133" s="1106"/>
      <c r="C133" s="1106"/>
      <c r="D133" s="1106"/>
      <c r="E133" s="1106"/>
      <c r="F133" s="1106"/>
      <c r="G133" s="1106"/>
      <c r="H133" s="1106"/>
      <c r="I133" s="1106"/>
      <c r="J133" s="1106"/>
      <c r="K133" s="1106"/>
      <c r="L133" s="1106"/>
      <c r="M133" s="1106"/>
      <c r="N133" s="1106"/>
      <c r="O133" s="1106"/>
      <c r="P133" s="1106"/>
      <c r="Q133" s="1106"/>
      <c r="R133" s="1106"/>
      <c r="S133" s="1106"/>
      <c r="T133" s="1106"/>
      <c r="U133" s="1106"/>
      <c r="V133" s="1114" t="s">
        <v>460</v>
      </c>
      <c r="W133" s="1114"/>
      <c r="X133" s="1114"/>
      <c r="Y133" s="1114"/>
      <c r="Z133" s="1115"/>
      <c r="AA133" s="1116">
        <v>11.1</v>
      </c>
      <c r="AB133" s="1117"/>
      <c r="AC133" s="1117"/>
      <c r="AD133" s="1117"/>
      <c r="AE133" s="1118"/>
      <c r="AF133" s="1116">
        <v>9.1</v>
      </c>
      <c r="AG133" s="1117"/>
      <c r="AH133" s="1117"/>
      <c r="AI133" s="1117"/>
      <c r="AJ133" s="1118"/>
      <c r="AK133" s="1116">
        <v>7.6</v>
      </c>
      <c r="AL133" s="1117"/>
      <c r="AM133" s="1117"/>
      <c r="AN133" s="1117"/>
      <c r="AO133" s="1118"/>
      <c r="AP133" s="1034"/>
      <c r="AQ133" s="1035"/>
      <c r="AR133" s="1035"/>
      <c r="AS133" s="1035"/>
      <c r="AT133" s="110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D5" zoomScale="80" zoomScaleNormal="85" zoomScaleSheetLayoutView="80" workbookViewId="0">
      <selection activeCell="S44" sqref="S4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1" zoomScale="80" zoomScaleNormal="80" zoomScaleSheetLayoutView="55" workbookViewId="0">
      <selection activeCell="S44" sqref="S4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1" workbookViewId="0">
      <selection activeCell="S44" sqref="S4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23" t="s">
        <v>463</v>
      </c>
      <c r="L7" s="254"/>
      <c r="M7" s="255" t="s">
        <v>464</v>
      </c>
      <c r="N7" s="256"/>
    </row>
    <row r="8" spans="1:16">
      <c r="A8" s="248"/>
      <c r="B8" s="244"/>
      <c r="C8" s="244"/>
      <c r="D8" s="244"/>
      <c r="E8" s="244"/>
      <c r="F8" s="244"/>
      <c r="G8" s="257"/>
      <c r="H8" s="258"/>
      <c r="I8" s="258"/>
      <c r="J8" s="259"/>
      <c r="K8" s="1124"/>
      <c r="L8" s="260" t="s">
        <v>465</v>
      </c>
      <c r="M8" s="261" t="s">
        <v>466</v>
      </c>
      <c r="N8" s="262" t="s">
        <v>467</v>
      </c>
    </row>
    <row r="9" spans="1:16">
      <c r="A9" s="248"/>
      <c r="B9" s="244"/>
      <c r="C9" s="244"/>
      <c r="D9" s="244"/>
      <c r="E9" s="244"/>
      <c r="F9" s="244"/>
      <c r="G9" s="1125" t="s">
        <v>468</v>
      </c>
      <c r="H9" s="1126"/>
      <c r="I9" s="1126"/>
      <c r="J9" s="1127"/>
      <c r="K9" s="263">
        <v>2923445</v>
      </c>
      <c r="L9" s="264">
        <v>58814</v>
      </c>
      <c r="M9" s="265">
        <v>80825</v>
      </c>
      <c r="N9" s="266">
        <v>-27.2</v>
      </c>
    </row>
    <row r="10" spans="1:16">
      <c r="A10" s="248"/>
      <c r="B10" s="244"/>
      <c r="C10" s="244"/>
      <c r="D10" s="244"/>
      <c r="E10" s="244"/>
      <c r="F10" s="244"/>
      <c r="G10" s="1125" t="s">
        <v>469</v>
      </c>
      <c r="H10" s="1126"/>
      <c r="I10" s="1126"/>
      <c r="J10" s="1127"/>
      <c r="K10" s="267">
        <v>466054</v>
      </c>
      <c r="L10" s="268">
        <v>9376</v>
      </c>
      <c r="M10" s="269">
        <v>6342</v>
      </c>
      <c r="N10" s="270">
        <v>47.8</v>
      </c>
    </row>
    <row r="11" spans="1:16" ht="13.5" customHeight="1">
      <c r="A11" s="248"/>
      <c r="B11" s="244"/>
      <c r="C11" s="244"/>
      <c r="D11" s="244"/>
      <c r="E11" s="244"/>
      <c r="F11" s="244"/>
      <c r="G11" s="1125" t="s">
        <v>470</v>
      </c>
      <c r="H11" s="1126"/>
      <c r="I11" s="1126"/>
      <c r="J11" s="1127"/>
      <c r="K11" s="267">
        <v>38172</v>
      </c>
      <c r="L11" s="268">
        <v>768</v>
      </c>
      <c r="M11" s="269">
        <v>8139</v>
      </c>
      <c r="N11" s="270">
        <v>-90.6</v>
      </c>
    </row>
    <row r="12" spans="1:16" ht="13.5" customHeight="1">
      <c r="A12" s="248"/>
      <c r="B12" s="244"/>
      <c r="C12" s="244"/>
      <c r="D12" s="244"/>
      <c r="E12" s="244"/>
      <c r="F12" s="244"/>
      <c r="G12" s="1125" t="s">
        <v>471</v>
      </c>
      <c r="H12" s="1126"/>
      <c r="I12" s="1126"/>
      <c r="J12" s="1127"/>
      <c r="K12" s="267">
        <v>59528</v>
      </c>
      <c r="L12" s="268">
        <v>1198</v>
      </c>
      <c r="M12" s="269">
        <v>1344</v>
      </c>
      <c r="N12" s="270">
        <v>-10.9</v>
      </c>
    </row>
    <row r="13" spans="1:16" ht="13.5" customHeight="1">
      <c r="A13" s="248"/>
      <c r="B13" s="244"/>
      <c r="C13" s="244"/>
      <c r="D13" s="244"/>
      <c r="E13" s="244"/>
      <c r="F13" s="244"/>
      <c r="G13" s="1125" t="s">
        <v>472</v>
      </c>
      <c r="H13" s="1126"/>
      <c r="I13" s="1126"/>
      <c r="J13" s="1127"/>
      <c r="K13" s="267" t="s">
        <v>473</v>
      </c>
      <c r="L13" s="268" t="s">
        <v>473</v>
      </c>
      <c r="M13" s="269" t="s">
        <v>473</v>
      </c>
      <c r="N13" s="270" t="s">
        <v>473</v>
      </c>
    </row>
    <row r="14" spans="1:16" ht="13.5" customHeight="1">
      <c r="A14" s="248"/>
      <c r="B14" s="244"/>
      <c r="C14" s="244"/>
      <c r="D14" s="244"/>
      <c r="E14" s="244"/>
      <c r="F14" s="244"/>
      <c r="G14" s="1125" t="s">
        <v>474</v>
      </c>
      <c r="H14" s="1126"/>
      <c r="I14" s="1126"/>
      <c r="J14" s="1127"/>
      <c r="K14" s="267">
        <v>152466</v>
      </c>
      <c r="L14" s="268">
        <v>3067</v>
      </c>
      <c r="M14" s="269">
        <v>3637</v>
      </c>
      <c r="N14" s="270">
        <v>-15.7</v>
      </c>
    </row>
    <row r="15" spans="1:16" ht="13.5" customHeight="1">
      <c r="A15" s="248"/>
      <c r="B15" s="244"/>
      <c r="C15" s="244"/>
      <c r="D15" s="244"/>
      <c r="E15" s="244"/>
      <c r="F15" s="244"/>
      <c r="G15" s="1125" t="s">
        <v>475</v>
      </c>
      <c r="H15" s="1126"/>
      <c r="I15" s="1126"/>
      <c r="J15" s="1127"/>
      <c r="K15" s="267">
        <v>77665</v>
      </c>
      <c r="L15" s="268">
        <v>1562</v>
      </c>
      <c r="M15" s="269">
        <v>1906</v>
      </c>
      <c r="N15" s="270">
        <v>-18</v>
      </c>
    </row>
    <row r="16" spans="1:16">
      <c r="A16" s="248"/>
      <c r="B16" s="244"/>
      <c r="C16" s="244"/>
      <c r="D16" s="244"/>
      <c r="E16" s="244"/>
      <c r="F16" s="244"/>
      <c r="G16" s="1128" t="s">
        <v>476</v>
      </c>
      <c r="H16" s="1129"/>
      <c r="I16" s="1129"/>
      <c r="J16" s="1130"/>
      <c r="K16" s="268">
        <v>-279111</v>
      </c>
      <c r="L16" s="268">
        <v>-5615</v>
      </c>
      <c r="M16" s="269">
        <v>-8599</v>
      </c>
      <c r="N16" s="270">
        <v>-34.700000000000003</v>
      </c>
    </row>
    <row r="17" spans="1:16">
      <c r="A17" s="248"/>
      <c r="B17" s="244"/>
      <c r="C17" s="244"/>
      <c r="D17" s="244"/>
      <c r="E17" s="244"/>
      <c r="F17" s="244"/>
      <c r="G17" s="1128" t="s">
        <v>169</v>
      </c>
      <c r="H17" s="1129"/>
      <c r="I17" s="1129"/>
      <c r="J17" s="1130"/>
      <c r="K17" s="268">
        <v>3438219</v>
      </c>
      <c r="L17" s="268">
        <v>69170</v>
      </c>
      <c r="M17" s="269">
        <v>93595</v>
      </c>
      <c r="N17" s="270">
        <v>-26.1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20" t="s">
        <v>481</v>
      </c>
      <c r="H21" s="1121"/>
      <c r="I21" s="1121"/>
      <c r="J21" s="1122"/>
      <c r="K21" s="280">
        <v>5.81</v>
      </c>
      <c r="L21" s="281">
        <v>9.1300000000000008</v>
      </c>
      <c r="M21" s="282">
        <v>-3.32</v>
      </c>
      <c r="N21" s="249"/>
      <c r="O21" s="283"/>
      <c r="P21" s="279"/>
    </row>
    <row r="22" spans="1:16" s="284" customFormat="1">
      <c r="A22" s="279"/>
      <c r="B22" s="249"/>
      <c r="C22" s="249"/>
      <c r="D22" s="249"/>
      <c r="E22" s="249"/>
      <c r="F22" s="249"/>
      <c r="G22" s="1120" t="s">
        <v>482</v>
      </c>
      <c r="H22" s="1121"/>
      <c r="I22" s="1121"/>
      <c r="J22" s="1122"/>
      <c r="K22" s="285">
        <v>100.5</v>
      </c>
      <c r="L22" s="286">
        <v>96.9</v>
      </c>
      <c r="M22" s="287">
        <v>3.6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23" t="s">
        <v>463</v>
      </c>
      <c r="L30" s="254"/>
      <c r="M30" s="255" t="s">
        <v>464</v>
      </c>
      <c r="N30" s="256"/>
    </row>
    <row r="31" spans="1:16">
      <c r="A31" s="248"/>
      <c r="B31" s="244"/>
      <c r="C31" s="244"/>
      <c r="D31" s="244"/>
      <c r="E31" s="244"/>
      <c r="F31" s="244"/>
      <c r="G31" s="257"/>
      <c r="H31" s="258"/>
      <c r="I31" s="258"/>
      <c r="J31" s="259"/>
      <c r="K31" s="1124"/>
      <c r="L31" s="260" t="s">
        <v>465</v>
      </c>
      <c r="M31" s="261" t="s">
        <v>466</v>
      </c>
      <c r="N31" s="262" t="s">
        <v>467</v>
      </c>
    </row>
    <row r="32" spans="1:16" ht="27" customHeight="1">
      <c r="A32" s="248"/>
      <c r="B32" s="244"/>
      <c r="C32" s="244"/>
      <c r="D32" s="244"/>
      <c r="E32" s="244"/>
      <c r="F32" s="244"/>
      <c r="G32" s="1136" t="s">
        <v>485</v>
      </c>
      <c r="H32" s="1137"/>
      <c r="I32" s="1137"/>
      <c r="J32" s="1138"/>
      <c r="K32" s="294">
        <v>1728708</v>
      </c>
      <c r="L32" s="294">
        <v>34778</v>
      </c>
      <c r="M32" s="295">
        <v>60757</v>
      </c>
      <c r="N32" s="296">
        <v>-42.8</v>
      </c>
    </row>
    <row r="33" spans="1:16" ht="13.5" customHeight="1">
      <c r="A33" s="248"/>
      <c r="B33" s="244"/>
      <c r="C33" s="244"/>
      <c r="D33" s="244"/>
      <c r="E33" s="244"/>
      <c r="F33" s="244"/>
      <c r="G33" s="1136" t="s">
        <v>486</v>
      </c>
      <c r="H33" s="1137"/>
      <c r="I33" s="1137"/>
      <c r="J33" s="1138"/>
      <c r="K33" s="294" t="s">
        <v>473</v>
      </c>
      <c r="L33" s="294" t="s">
        <v>473</v>
      </c>
      <c r="M33" s="295" t="s">
        <v>473</v>
      </c>
      <c r="N33" s="296" t="s">
        <v>473</v>
      </c>
    </row>
    <row r="34" spans="1:16" ht="27" customHeight="1">
      <c r="A34" s="248"/>
      <c r="B34" s="244"/>
      <c r="C34" s="244"/>
      <c r="D34" s="244"/>
      <c r="E34" s="244"/>
      <c r="F34" s="244"/>
      <c r="G34" s="1136" t="s">
        <v>487</v>
      </c>
      <c r="H34" s="1137"/>
      <c r="I34" s="1137"/>
      <c r="J34" s="1138"/>
      <c r="K34" s="294" t="s">
        <v>473</v>
      </c>
      <c r="L34" s="294" t="s">
        <v>473</v>
      </c>
      <c r="M34" s="295">
        <v>12</v>
      </c>
      <c r="N34" s="296" t="s">
        <v>473</v>
      </c>
    </row>
    <row r="35" spans="1:16" ht="27" customHeight="1">
      <c r="A35" s="248"/>
      <c r="B35" s="244"/>
      <c r="C35" s="244"/>
      <c r="D35" s="244"/>
      <c r="E35" s="244"/>
      <c r="F35" s="244"/>
      <c r="G35" s="1136" t="s">
        <v>488</v>
      </c>
      <c r="H35" s="1137"/>
      <c r="I35" s="1137"/>
      <c r="J35" s="1138"/>
      <c r="K35" s="294">
        <v>835416</v>
      </c>
      <c r="L35" s="294">
        <v>16807</v>
      </c>
      <c r="M35" s="295">
        <v>18759</v>
      </c>
      <c r="N35" s="296">
        <v>-10.4</v>
      </c>
    </row>
    <row r="36" spans="1:16" ht="27" customHeight="1">
      <c r="A36" s="248"/>
      <c r="B36" s="244"/>
      <c r="C36" s="244"/>
      <c r="D36" s="244"/>
      <c r="E36" s="244"/>
      <c r="F36" s="244"/>
      <c r="G36" s="1136" t="s">
        <v>489</v>
      </c>
      <c r="H36" s="1137"/>
      <c r="I36" s="1137"/>
      <c r="J36" s="1138"/>
      <c r="K36" s="294">
        <v>177750</v>
      </c>
      <c r="L36" s="294">
        <v>3576</v>
      </c>
      <c r="M36" s="295">
        <v>3072</v>
      </c>
      <c r="N36" s="296">
        <v>16.399999999999999</v>
      </c>
    </row>
    <row r="37" spans="1:16" ht="13.5" customHeight="1">
      <c r="A37" s="248"/>
      <c r="B37" s="244"/>
      <c r="C37" s="244"/>
      <c r="D37" s="244"/>
      <c r="E37" s="244"/>
      <c r="F37" s="244"/>
      <c r="G37" s="1136" t="s">
        <v>490</v>
      </c>
      <c r="H37" s="1137"/>
      <c r="I37" s="1137"/>
      <c r="J37" s="1138"/>
      <c r="K37" s="294">
        <v>13000</v>
      </c>
      <c r="L37" s="294">
        <v>262</v>
      </c>
      <c r="M37" s="295">
        <v>1649</v>
      </c>
      <c r="N37" s="296">
        <v>-84.1</v>
      </c>
    </row>
    <row r="38" spans="1:16" ht="27" customHeight="1">
      <c r="A38" s="248"/>
      <c r="B38" s="244"/>
      <c r="C38" s="244"/>
      <c r="D38" s="244"/>
      <c r="E38" s="244"/>
      <c r="F38" s="244"/>
      <c r="G38" s="1139" t="s">
        <v>491</v>
      </c>
      <c r="H38" s="1140"/>
      <c r="I38" s="1140"/>
      <c r="J38" s="1141"/>
      <c r="K38" s="297">
        <v>30</v>
      </c>
      <c r="L38" s="297">
        <v>1</v>
      </c>
      <c r="M38" s="298">
        <v>6</v>
      </c>
      <c r="N38" s="299">
        <v>-83.3</v>
      </c>
      <c r="O38" s="293"/>
    </row>
    <row r="39" spans="1:16">
      <c r="A39" s="248"/>
      <c r="B39" s="244"/>
      <c r="C39" s="244"/>
      <c r="D39" s="244"/>
      <c r="E39" s="244"/>
      <c r="F39" s="244"/>
      <c r="G39" s="1139" t="s">
        <v>492</v>
      </c>
      <c r="H39" s="1140"/>
      <c r="I39" s="1140"/>
      <c r="J39" s="1141"/>
      <c r="K39" s="300">
        <v>-236699</v>
      </c>
      <c r="L39" s="300">
        <v>-4762</v>
      </c>
      <c r="M39" s="301">
        <v>-3997</v>
      </c>
      <c r="N39" s="302">
        <v>19.100000000000001</v>
      </c>
      <c r="O39" s="293"/>
    </row>
    <row r="40" spans="1:16" ht="27" customHeight="1">
      <c r="A40" s="248"/>
      <c r="B40" s="244"/>
      <c r="C40" s="244"/>
      <c r="D40" s="244"/>
      <c r="E40" s="244"/>
      <c r="F40" s="244"/>
      <c r="G40" s="1136" t="s">
        <v>493</v>
      </c>
      <c r="H40" s="1137"/>
      <c r="I40" s="1137"/>
      <c r="J40" s="1138"/>
      <c r="K40" s="300">
        <v>-1962742</v>
      </c>
      <c r="L40" s="300">
        <v>-39486</v>
      </c>
      <c r="M40" s="301">
        <v>-56436</v>
      </c>
      <c r="N40" s="302">
        <v>-30</v>
      </c>
      <c r="O40" s="293"/>
    </row>
    <row r="41" spans="1:16">
      <c r="A41" s="248"/>
      <c r="B41" s="244"/>
      <c r="C41" s="244"/>
      <c r="D41" s="244"/>
      <c r="E41" s="244"/>
      <c r="F41" s="244"/>
      <c r="G41" s="1142" t="s">
        <v>280</v>
      </c>
      <c r="H41" s="1143"/>
      <c r="I41" s="1143"/>
      <c r="J41" s="1144"/>
      <c r="K41" s="294">
        <v>555463</v>
      </c>
      <c r="L41" s="300">
        <v>11175</v>
      </c>
      <c r="M41" s="301">
        <v>23822</v>
      </c>
      <c r="N41" s="302">
        <v>-53.1</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31" t="s">
        <v>463</v>
      </c>
      <c r="J49" s="1133" t="s">
        <v>497</v>
      </c>
      <c r="K49" s="1134"/>
      <c r="L49" s="1134"/>
      <c r="M49" s="1134"/>
      <c r="N49" s="1135"/>
    </row>
    <row r="50" spans="1:14">
      <c r="A50" s="248"/>
      <c r="B50" s="244"/>
      <c r="C50" s="244"/>
      <c r="D50" s="244"/>
      <c r="E50" s="244"/>
      <c r="F50" s="244"/>
      <c r="G50" s="312"/>
      <c r="H50" s="313"/>
      <c r="I50" s="1132"/>
      <c r="J50" s="314" t="s">
        <v>498</v>
      </c>
      <c r="K50" s="315" t="s">
        <v>499</v>
      </c>
      <c r="L50" s="316" t="s">
        <v>500</v>
      </c>
      <c r="M50" s="317" t="s">
        <v>501</v>
      </c>
      <c r="N50" s="318" t="s">
        <v>502</v>
      </c>
    </row>
    <row r="51" spans="1:14">
      <c r="A51" s="248"/>
      <c r="B51" s="244"/>
      <c r="C51" s="244"/>
      <c r="D51" s="244"/>
      <c r="E51" s="244"/>
      <c r="F51" s="244"/>
      <c r="G51" s="310" t="s">
        <v>503</v>
      </c>
      <c r="H51" s="311"/>
      <c r="I51" s="319">
        <v>2262175</v>
      </c>
      <c r="J51" s="320">
        <v>45332</v>
      </c>
      <c r="K51" s="321">
        <v>8</v>
      </c>
      <c r="L51" s="322">
        <v>50545</v>
      </c>
      <c r="M51" s="323">
        <v>-5.8</v>
      </c>
      <c r="N51" s="324">
        <v>13.8</v>
      </c>
    </row>
    <row r="52" spans="1:14">
      <c r="A52" s="248"/>
      <c r="B52" s="244"/>
      <c r="C52" s="244"/>
      <c r="D52" s="244"/>
      <c r="E52" s="244"/>
      <c r="F52" s="244"/>
      <c r="G52" s="325"/>
      <c r="H52" s="326" t="s">
        <v>504</v>
      </c>
      <c r="I52" s="327">
        <v>900954</v>
      </c>
      <c r="J52" s="328">
        <v>18054</v>
      </c>
      <c r="K52" s="329">
        <v>-16.5</v>
      </c>
      <c r="L52" s="330">
        <v>28740</v>
      </c>
      <c r="M52" s="331">
        <v>4.3</v>
      </c>
      <c r="N52" s="332">
        <v>-20.8</v>
      </c>
    </row>
    <row r="53" spans="1:14">
      <c r="A53" s="248"/>
      <c r="B53" s="244"/>
      <c r="C53" s="244"/>
      <c r="D53" s="244"/>
      <c r="E53" s="244"/>
      <c r="F53" s="244"/>
      <c r="G53" s="310" t="s">
        <v>505</v>
      </c>
      <c r="H53" s="311"/>
      <c r="I53" s="319">
        <v>2732944</v>
      </c>
      <c r="J53" s="320">
        <v>54888</v>
      </c>
      <c r="K53" s="321">
        <v>21.1</v>
      </c>
      <c r="L53" s="322">
        <v>67088</v>
      </c>
      <c r="M53" s="323">
        <v>32.700000000000003</v>
      </c>
      <c r="N53" s="324">
        <v>-11.6</v>
      </c>
    </row>
    <row r="54" spans="1:14">
      <c r="A54" s="248"/>
      <c r="B54" s="244"/>
      <c r="C54" s="244"/>
      <c r="D54" s="244"/>
      <c r="E54" s="244"/>
      <c r="F54" s="244"/>
      <c r="G54" s="325"/>
      <c r="H54" s="326" t="s">
        <v>504</v>
      </c>
      <c r="I54" s="327">
        <v>1399508</v>
      </c>
      <c r="J54" s="328">
        <v>28108</v>
      </c>
      <c r="K54" s="329">
        <v>55.7</v>
      </c>
      <c r="L54" s="330">
        <v>37146</v>
      </c>
      <c r="M54" s="331">
        <v>29.2</v>
      </c>
      <c r="N54" s="332">
        <v>26.5</v>
      </c>
    </row>
    <row r="55" spans="1:14">
      <c r="A55" s="248"/>
      <c r="B55" s="244"/>
      <c r="C55" s="244"/>
      <c r="D55" s="244"/>
      <c r="E55" s="244"/>
      <c r="F55" s="244"/>
      <c r="G55" s="310" t="s">
        <v>506</v>
      </c>
      <c r="H55" s="311"/>
      <c r="I55" s="319">
        <v>2458243</v>
      </c>
      <c r="J55" s="320">
        <v>48939</v>
      </c>
      <c r="K55" s="321">
        <v>-10.8</v>
      </c>
      <c r="L55" s="322">
        <v>70489</v>
      </c>
      <c r="M55" s="323">
        <v>5.0999999999999996</v>
      </c>
      <c r="N55" s="324">
        <v>-15.9</v>
      </c>
    </row>
    <row r="56" spans="1:14">
      <c r="A56" s="248"/>
      <c r="B56" s="244"/>
      <c r="C56" s="244"/>
      <c r="D56" s="244"/>
      <c r="E56" s="244"/>
      <c r="F56" s="244"/>
      <c r="G56" s="325"/>
      <c r="H56" s="326" t="s">
        <v>504</v>
      </c>
      <c r="I56" s="327">
        <v>1188191</v>
      </c>
      <c r="J56" s="328">
        <v>23655</v>
      </c>
      <c r="K56" s="329">
        <v>-15.8</v>
      </c>
      <c r="L56" s="330">
        <v>37817</v>
      </c>
      <c r="M56" s="331">
        <v>1.8</v>
      </c>
      <c r="N56" s="332">
        <v>-17.600000000000001</v>
      </c>
    </row>
    <row r="57" spans="1:14">
      <c r="A57" s="248"/>
      <c r="B57" s="244"/>
      <c r="C57" s="244"/>
      <c r="D57" s="244"/>
      <c r="E57" s="244"/>
      <c r="F57" s="244"/>
      <c r="G57" s="310" t="s">
        <v>507</v>
      </c>
      <c r="H57" s="311"/>
      <c r="I57" s="319">
        <v>4416382</v>
      </c>
      <c r="J57" s="320">
        <v>88236</v>
      </c>
      <c r="K57" s="321">
        <v>80.3</v>
      </c>
      <c r="L57" s="322">
        <v>84389</v>
      </c>
      <c r="M57" s="323">
        <v>19.7</v>
      </c>
      <c r="N57" s="324">
        <v>60.6</v>
      </c>
    </row>
    <row r="58" spans="1:14">
      <c r="A58" s="248"/>
      <c r="B58" s="244"/>
      <c r="C58" s="244"/>
      <c r="D58" s="244"/>
      <c r="E58" s="244"/>
      <c r="F58" s="244"/>
      <c r="G58" s="325"/>
      <c r="H58" s="326" t="s">
        <v>504</v>
      </c>
      <c r="I58" s="327">
        <v>2371804</v>
      </c>
      <c r="J58" s="328">
        <v>47387</v>
      </c>
      <c r="K58" s="329">
        <v>100.3</v>
      </c>
      <c r="L58" s="330">
        <v>44339</v>
      </c>
      <c r="M58" s="331">
        <v>17.2</v>
      </c>
      <c r="N58" s="332">
        <v>83.1</v>
      </c>
    </row>
    <row r="59" spans="1:14">
      <c r="A59" s="248"/>
      <c r="B59" s="244"/>
      <c r="C59" s="244"/>
      <c r="D59" s="244"/>
      <c r="E59" s="244"/>
      <c r="F59" s="244"/>
      <c r="G59" s="310" t="s">
        <v>508</v>
      </c>
      <c r="H59" s="311"/>
      <c r="I59" s="319">
        <v>2249187</v>
      </c>
      <c r="J59" s="320">
        <v>45249</v>
      </c>
      <c r="K59" s="321">
        <v>-48.7</v>
      </c>
      <c r="L59" s="322">
        <v>83623</v>
      </c>
      <c r="M59" s="323">
        <v>-0.9</v>
      </c>
      <c r="N59" s="324">
        <v>-47.8</v>
      </c>
    </row>
    <row r="60" spans="1:14">
      <c r="A60" s="248"/>
      <c r="B60" s="244"/>
      <c r="C60" s="244"/>
      <c r="D60" s="244"/>
      <c r="E60" s="244"/>
      <c r="F60" s="244"/>
      <c r="G60" s="325"/>
      <c r="H60" s="326" t="s">
        <v>504</v>
      </c>
      <c r="I60" s="333">
        <v>1329400</v>
      </c>
      <c r="J60" s="328">
        <v>26745</v>
      </c>
      <c r="K60" s="329">
        <v>-43.6</v>
      </c>
      <c r="L60" s="330">
        <v>48787</v>
      </c>
      <c r="M60" s="331">
        <v>10</v>
      </c>
      <c r="N60" s="332">
        <v>-53.6</v>
      </c>
    </row>
    <row r="61" spans="1:14">
      <c r="A61" s="248"/>
      <c r="B61" s="244"/>
      <c r="C61" s="244"/>
      <c r="D61" s="244"/>
      <c r="E61" s="244"/>
      <c r="F61" s="244"/>
      <c r="G61" s="310" t="s">
        <v>509</v>
      </c>
      <c r="H61" s="334"/>
      <c r="I61" s="335">
        <v>2823786</v>
      </c>
      <c r="J61" s="336">
        <v>56529</v>
      </c>
      <c r="K61" s="337">
        <v>10</v>
      </c>
      <c r="L61" s="338">
        <v>71227</v>
      </c>
      <c r="M61" s="339">
        <v>10.199999999999999</v>
      </c>
      <c r="N61" s="324">
        <v>-0.2</v>
      </c>
    </row>
    <row r="62" spans="1:14">
      <c r="A62" s="248"/>
      <c r="B62" s="244"/>
      <c r="C62" s="244"/>
      <c r="D62" s="244"/>
      <c r="E62" s="244"/>
      <c r="F62" s="244"/>
      <c r="G62" s="325"/>
      <c r="H62" s="326" t="s">
        <v>504</v>
      </c>
      <c r="I62" s="327">
        <v>1437971</v>
      </c>
      <c r="J62" s="328">
        <v>28790</v>
      </c>
      <c r="K62" s="329">
        <v>16</v>
      </c>
      <c r="L62" s="330">
        <v>39366</v>
      </c>
      <c r="M62" s="331">
        <v>12.5</v>
      </c>
      <c r="N62" s="332">
        <v>3.5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E29" zoomScale="80" zoomScaleNormal="80" zoomScaleSheetLayoutView="100" workbookViewId="0">
      <selection activeCell="L44" sqref="L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45" t="s">
        <v>3</v>
      </c>
      <c r="D47" s="1145"/>
      <c r="E47" s="1146"/>
      <c r="F47" s="11">
        <v>27.91</v>
      </c>
      <c r="G47" s="12">
        <v>29.78</v>
      </c>
      <c r="H47" s="12">
        <v>33.94</v>
      </c>
      <c r="I47" s="12">
        <v>34.79</v>
      </c>
      <c r="J47" s="13">
        <v>35.880000000000003</v>
      </c>
    </row>
    <row r="48" spans="2:10" ht="57.75" customHeight="1">
      <c r="B48" s="14"/>
      <c r="C48" s="1147" t="s">
        <v>4</v>
      </c>
      <c r="D48" s="1147"/>
      <c r="E48" s="1148"/>
      <c r="F48" s="15">
        <v>2.4700000000000002</v>
      </c>
      <c r="G48" s="16">
        <v>3.18</v>
      </c>
      <c r="H48" s="16">
        <v>1.95</v>
      </c>
      <c r="I48" s="16">
        <v>1.82</v>
      </c>
      <c r="J48" s="17">
        <v>2.4900000000000002</v>
      </c>
    </row>
    <row r="49" spans="2:10" ht="57.75" customHeight="1" thickBot="1">
      <c r="B49" s="18"/>
      <c r="C49" s="1149" t="s">
        <v>5</v>
      </c>
      <c r="D49" s="1149"/>
      <c r="E49" s="1150"/>
      <c r="F49" s="19">
        <v>0.73</v>
      </c>
      <c r="G49" s="20">
        <v>0.8</v>
      </c>
      <c r="H49" s="20">
        <v>0.69</v>
      </c>
      <c r="I49" s="20">
        <v>6.18</v>
      </c>
      <c r="J49" s="21">
        <v>1.85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80" zoomScaleNormal="80" zoomScaleSheetLayoutView="100" workbookViewId="0">
      <selection activeCell="S44" sqref="S4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7" t="s">
        <v>516</v>
      </c>
      <c r="D34" s="1157"/>
      <c r="E34" s="1158"/>
      <c r="F34" s="32">
        <v>32.28</v>
      </c>
      <c r="G34" s="33">
        <v>32.22</v>
      </c>
      <c r="H34" s="33">
        <v>34.229999999999997</v>
      </c>
      <c r="I34" s="33">
        <v>30.26</v>
      </c>
      <c r="J34" s="34">
        <v>30.01</v>
      </c>
      <c r="K34" s="22"/>
      <c r="L34" s="22"/>
      <c r="M34" s="22"/>
      <c r="N34" s="22"/>
      <c r="O34" s="22"/>
      <c r="P34" s="22"/>
    </row>
    <row r="35" spans="1:16" ht="39" customHeight="1">
      <c r="A35" s="22"/>
      <c r="B35" s="35"/>
      <c r="C35" s="1151" t="s">
        <v>517</v>
      </c>
      <c r="D35" s="1152"/>
      <c r="E35" s="1153"/>
      <c r="F35" s="36">
        <v>3.79</v>
      </c>
      <c r="G35" s="37">
        <v>3.85</v>
      </c>
      <c r="H35" s="37">
        <v>4.1900000000000004</v>
      </c>
      <c r="I35" s="37">
        <v>4.1500000000000004</v>
      </c>
      <c r="J35" s="38">
        <v>7.79</v>
      </c>
      <c r="K35" s="22"/>
      <c r="L35" s="22"/>
      <c r="M35" s="22"/>
      <c r="N35" s="22"/>
      <c r="O35" s="22"/>
      <c r="P35" s="22"/>
    </row>
    <row r="36" spans="1:16" ht="39" customHeight="1">
      <c r="A36" s="22"/>
      <c r="B36" s="35"/>
      <c r="C36" s="1151" t="s">
        <v>518</v>
      </c>
      <c r="D36" s="1152"/>
      <c r="E36" s="1153"/>
      <c r="F36" s="36">
        <v>2.4700000000000002</v>
      </c>
      <c r="G36" s="37">
        <v>3.18</v>
      </c>
      <c r="H36" s="37">
        <v>1.95</v>
      </c>
      <c r="I36" s="37">
        <v>1.82</v>
      </c>
      <c r="J36" s="38">
        <v>2.4900000000000002</v>
      </c>
      <c r="K36" s="22"/>
      <c r="L36" s="22"/>
      <c r="M36" s="22"/>
      <c r="N36" s="22"/>
      <c r="O36" s="22"/>
      <c r="P36" s="22"/>
    </row>
    <row r="37" spans="1:16" ht="39" customHeight="1">
      <c r="A37" s="22"/>
      <c r="B37" s="35"/>
      <c r="C37" s="1151" t="s">
        <v>519</v>
      </c>
      <c r="D37" s="1152"/>
      <c r="E37" s="1153"/>
      <c r="F37" s="36">
        <v>0.24</v>
      </c>
      <c r="G37" s="37">
        <v>0.26</v>
      </c>
      <c r="H37" s="37">
        <v>0.62</v>
      </c>
      <c r="I37" s="37">
        <v>1.08</v>
      </c>
      <c r="J37" s="38">
        <v>0.69</v>
      </c>
      <c r="K37" s="22"/>
      <c r="L37" s="22"/>
      <c r="M37" s="22"/>
      <c r="N37" s="22"/>
      <c r="O37" s="22"/>
      <c r="P37" s="22"/>
    </row>
    <row r="38" spans="1:16" ht="39" customHeight="1">
      <c r="A38" s="22"/>
      <c r="B38" s="35"/>
      <c r="C38" s="1151" t="s">
        <v>520</v>
      </c>
      <c r="D38" s="1152"/>
      <c r="E38" s="1153"/>
      <c r="F38" s="36">
        <v>0.66</v>
      </c>
      <c r="G38" s="37">
        <v>0.76</v>
      </c>
      <c r="H38" s="37">
        <v>0.66</v>
      </c>
      <c r="I38" s="37">
        <v>0.25</v>
      </c>
      <c r="J38" s="38">
        <v>0.62</v>
      </c>
      <c r="K38" s="22"/>
      <c r="L38" s="22"/>
      <c r="M38" s="22"/>
      <c r="N38" s="22"/>
      <c r="O38" s="22"/>
      <c r="P38" s="22"/>
    </row>
    <row r="39" spans="1:16" ht="39" customHeight="1">
      <c r="A39" s="22"/>
      <c r="B39" s="35"/>
      <c r="C39" s="1151" t="s">
        <v>521</v>
      </c>
      <c r="D39" s="1152"/>
      <c r="E39" s="1153"/>
      <c r="F39" s="36">
        <v>0.26</v>
      </c>
      <c r="G39" s="37">
        <v>0.38</v>
      </c>
      <c r="H39" s="37">
        <v>0.42</v>
      </c>
      <c r="I39" s="37">
        <v>0.48</v>
      </c>
      <c r="J39" s="38">
        <v>0.53</v>
      </c>
      <c r="K39" s="22"/>
      <c r="L39" s="22"/>
      <c r="M39" s="22"/>
      <c r="N39" s="22"/>
      <c r="O39" s="22"/>
      <c r="P39" s="22"/>
    </row>
    <row r="40" spans="1:16" ht="39" customHeight="1">
      <c r="A40" s="22"/>
      <c r="B40" s="35"/>
      <c r="C40" s="1151" t="s">
        <v>522</v>
      </c>
      <c r="D40" s="1152"/>
      <c r="E40" s="1153"/>
      <c r="F40" s="36">
        <v>0.05</v>
      </c>
      <c r="G40" s="37">
        <v>0.06</v>
      </c>
      <c r="H40" s="37">
        <v>0.09</v>
      </c>
      <c r="I40" s="37">
        <v>0.08</v>
      </c>
      <c r="J40" s="38">
        <v>0.11</v>
      </c>
      <c r="K40" s="22"/>
      <c r="L40" s="22"/>
      <c r="M40" s="22"/>
      <c r="N40" s="22"/>
      <c r="O40" s="22"/>
      <c r="P40" s="22"/>
    </row>
    <row r="41" spans="1:16" ht="39" customHeight="1">
      <c r="A41" s="22"/>
      <c r="B41" s="35"/>
      <c r="C41" s="1151"/>
      <c r="D41" s="1152"/>
      <c r="E41" s="1153"/>
      <c r="F41" s="36"/>
      <c r="G41" s="37"/>
      <c r="H41" s="37"/>
      <c r="I41" s="37"/>
      <c r="J41" s="38"/>
      <c r="K41" s="22"/>
      <c r="L41" s="22"/>
      <c r="M41" s="22"/>
      <c r="N41" s="22"/>
      <c r="O41" s="22"/>
      <c r="P41" s="22"/>
    </row>
    <row r="42" spans="1:16" ht="39" customHeight="1">
      <c r="A42" s="22"/>
      <c r="B42" s="39"/>
      <c r="C42" s="1151" t="s">
        <v>523</v>
      </c>
      <c r="D42" s="1152"/>
      <c r="E42" s="1153"/>
      <c r="F42" s="36" t="s">
        <v>473</v>
      </c>
      <c r="G42" s="37" t="s">
        <v>473</v>
      </c>
      <c r="H42" s="37" t="s">
        <v>473</v>
      </c>
      <c r="I42" s="37" t="s">
        <v>473</v>
      </c>
      <c r="J42" s="38" t="s">
        <v>473</v>
      </c>
      <c r="K42" s="22"/>
      <c r="L42" s="22"/>
      <c r="M42" s="22"/>
      <c r="N42" s="22"/>
      <c r="O42" s="22"/>
      <c r="P42" s="22"/>
    </row>
    <row r="43" spans="1:16" ht="39" customHeight="1" thickBot="1">
      <c r="A43" s="22"/>
      <c r="B43" s="40"/>
      <c r="C43" s="1154" t="s">
        <v>524</v>
      </c>
      <c r="D43" s="1155"/>
      <c r="E43" s="1156"/>
      <c r="F43" s="41">
        <v>17.350000000000001</v>
      </c>
      <c r="G43" s="42">
        <v>16.75</v>
      </c>
      <c r="H43" s="42">
        <v>14.44</v>
      </c>
      <c r="I43" s="42">
        <v>0</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9" zoomScale="80" zoomScaleNormal="80" zoomScaleSheetLayoutView="55" workbookViewId="0">
      <selection activeCell="S44" sqref="S4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7" t="s">
        <v>11</v>
      </c>
      <c r="C45" s="1168"/>
      <c r="D45" s="58"/>
      <c r="E45" s="1173" t="s">
        <v>12</v>
      </c>
      <c r="F45" s="1173"/>
      <c r="G45" s="1173"/>
      <c r="H45" s="1173"/>
      <c r="I45" s="1173"/>
      <c r="J45" s="1174"/>
      <c r="K45" s="59">
        <v>1859</v>
      </c>
      <c r="L45" s="60">
        <v>1817</v>
      </c>
      <c r="M45" s="60">
        <v>1740</v>
      </c>
      <c r="N45" s="60">
        <v>1747</v>
      </c>
      <c r="O45" s="61">
        <v>1729</v>
      </c>
      <c r="P45" s="48"/>
      <c r="Q45" s="48"/>
      <c r="R45" s="48"/>
      <c r="S45" s="48"/>
      <c r="T45" s="48"/>
      <c r="U45" s="48"/>
    </row>
    <row r="46" spans="1:21" ht="30.75" customHeight="1">
      <c r="A46" s="48"/>
      <c r="B46" s="1169"/>
      <c r="C46" s="1170"/>
      <c r="D46" s="62"/>
      <c r="E46" s="1161" t="s">
        <v>13</v>
      </c>
      <c r="F46" s="1161"/>
      <c r="G46" s="1161"/>
      <c r="H46" s="1161"/>
      <c r="I46" s="1161"/>
      <c r="J46" s="1162"/>
      <c r="K46" s="63" t="s">
        <v>473</v>
      </c>
      <c r="L46" s="64" t="s">
        <v>473</v>
      </c>
      <c r="M46" s="64" t="s">
        <v>473</v>
      </c>
      <c r="N46" s="64" t="s">
        <v>473</v>
      </c>
      <c r="O46" s="65" t="s">
        <v>473</v>
      </c>
      <c r="P46" s="48"/>
      <c r="Q46" s="48"/>
      <c r="R46" s="48"/>
      <c r="S46" s="48"/>
      <c r="T46" s="48"/>
      <c r="U46" s="48"/>
    </row>
    <row r="47" spans="1:21" ht="30.75" customHeight="1">
      <c r="A47" s="48"/>
      <c r="B47" s="1169"/>
      <c r="C47" s="1170"/>
      <c r="D47" s="62"/>
      <c r="E47" s="1161" t="s">
        <v>14</v>
      </c>
      <c r="F47" s="1161"/>
      <c r="G47" s="1161"/>
      <c r="H47" s="1161"/>
      <c r="I47" s="1161"/>
      <c r="J47" s="1162"/>
      <c r="K47" s="63" t="s">
        <v>473</v>
      </c>
      <c r="L47" s="64" t="s">
        <v>473</v>
      </c>
      <c r="M47" s="64" t="s">
        <v>473</v>
      </c>
      <c r="N47" s="64" t="s">
        <v>473</v>
      </c>
      <c r="O47" s="65" t="s">
        <v>473</v>
      </c>
      <c r="P47" s="48"/>
      <c r="Q47" s="48"/>
      <c r="R47" s="48"/>
      <c r="S47" s="48"/>
      <c r="T47" s="48"/>
      <c r="U47" s="48"/>
    </row>
    <row r="48" spans="1:21" ht="30.75" customHeight="1">
      <c r="A48" s="48"/>
      <c r="B48" s="1169"/>
      <c r="C48" s="1170"/>
      <c r="D48" s="62"/>
      <c r="E48" s="1161" t="s">
        <v>15</v>
      </c>
      <c r="F48" s="1161"/>
      <c r="G48" s="1161"/>
      <c r="H48" s="1161"/>
      <c r="I48" s="1161"/>
      <c r="J48" s="1162"/>
      <c r="K48" s="63">
        <v>1219</v>
      </c>
      <c r="L48" s="64">
        <v>1134</v>
      </c>
      <c r="M48" s="64">
        <v>1010</v>
      </c>
      <c r="N48" s="64">
        <v>922</v>
      </c>
      <c r="O48" s="65">
        <v>835</v>
      </c>
      <c r="P48" s="48"/>
      <c r="Q48" s="48"/>
      <c r="R48" s="48"/>
      <c r="S48" s="48"/>
      <c r="T48" s="48"/>
      <c r="U48" s="48"/>
    </row>
    <row r="49" spans="1:21" ht="30.75" customHeight="1">
      <c r="A49" s="48"/>
      <c r="B49" s="1169"/>
      <c r="C49" s="1170"/>
      <c r="D49" s="62"/>
      <c r="E49" s="1161" t="s">
        <v>16</v>
      </c>
      <c r="F49" s="1161"/>
      <c r="G49" s="1161"/>
      <c r="H49" s="1161"/>
      <c r="I49" s="1161"/>
      <c r="J49" s="1162"/>
      <c r="K49" s="63">
        <v>442</v>
      </c>
      <c r="L49" s="64">
        <v>280</v>
      </c>
      <c r="M49" s="64">
        <v>223</v>
      </c>
      <c r="N49" s="64">
        <v>87</v>
      </c>
      <c r="O49" s="65">
        <v>178</v>
      </c>
      <c r="P49" s="48"/>
      <c r="Q49" s="48"/>
      <c r="R49" s="48"/>
      <c r="S49" s="48"/>
      <c r="T49" s="48"/>
      <c r="U49" s="48"/>
    </row>
    <row r="50" spans="1:21" ht="30.75" customHeight="1">
      <c r="A50" s="48"/>
      <c r="B50" s="1169"/>
      <c r="C50" s="1170"/>
      <c r="D50" s="62"/>
      <c r="E50" s="1161" t="s">
        <v>17</v>
      </c>
      <c r="F50" s="1161"/>
      <c r="G50" s="1161"/>
      <c r="H50" s="1161"/>
      <c r="I50" s="1161"/>
      <c r="J50" s="1162"/>
      <c r="K50" s="63">
        <v>28</v>
      </c>
      <c r="L50" s="64">
        <v>26</v>
      </c>
      <c r="M50" s="64">
        <v>21</v>
      </c>
      <c r="N50" s="64">
        <v>16</v>
      </c>
      <c r="O50" s="65">
        <v>13</v>
      </c>
      <c r="P50" s="48"/>
      <c r="Q50" s="48"/>
      <c r="R50" s="48"/>
      <c r="S50" s="48"/>
      <c r="T50" s="48"/>
      <c r="U50" s="48"/>
    </row>
    <row r="51" spans="1:21" ht="30.75" customHeight="1">
      <c r="A51" s="48"/>
      <c r="B51" s="1171"/>
      <c r="C51" s="1172"/>
      <c r="D51" s="66"/>
      <c r="E51" s="1161" t="s">
        <v>18</v>
      </c>
      <c r="F51" s="1161"/>
      <c r="G51" s="1161"/>
      <c r="H51" s="1161"/>
      <c r="I51" s="1161"/>
      <c r="J51" s="1162"/>
      <c r="K51" s="63" t="s">
        <v>473</v>
      </c>
      <c r="L51" s="64" t="s">
        <v>473</v>
      </c>
      <c r="M51" s="64" t="s">
        <v>473</v>
      </c>
      <c r="N51" s="64" t="s">
        <v>473</v>
      </c>
      <c r="O51" s="65">
        <v>0</v>
      </c>
      <c r="P51" s="48"/>
      <c r="Q51" s="48"/>
      <c r="R51" s="48"/>
      <c r="S51" s="48"/>
      <c r="T51" s="48"/>
      <c r="U51" s="48"/>
    </row>
    <row r="52" spans="1:21" ht="30.75" customHeight="1">
      <c r="A52" s="48"/>
      <c r="B52" s="1159" t="s">
        <v>19</v>
      </c>
      <c r="C52" s="1160"/>
      <c r="D52" s="66"/>
      <c r="E52" s="1161" t="s">
        <v>20</v>
      </c>
      <c r="F52" s="1161"/>
      <c r="G52" s="1161"/>
      <c r="H52" s="1161"/>
      <c r="I52" s="1161"/>
      <c r="J52" s="1162"/>
      <c r="K52" s="63">
        <v>2361</v>
      </c>
      <c r="L52" s="64">
        <v>2280</v>
      </c>
      <c r="M52" s="64">
        <v>2110</v>
      </c>
      <c r="N52" s="64">
        <v>2124</v>
      </c>
      <c r="O52" s="65">
        <v>2201</v>
      </c>
      <c r="P52" s="48"/>
      <c r="Q52" s="48"/>
      <c r="R52" s="48"/>
      <c r="S52" s="48"/>
      <c r="T52" s="48"/>
      <c r="U52" s="48"/>
    </row>
    <row r="53" spans="1:21" ht="30.75" customHeight="1" thickBot="1">
      <c r="A53" s="48"/>
      <c r="B53" s="1163" t="s">
        <v>21</v>
      </c>
      <c r="C53" s="1164"/>
      <c r="D53" s="67"/>
      <c r="E53" s="1165" t="s">
        <v>22</v>
      </c>
      <c r="F53" s="1165"/>
      <c r="G53" s="1165"/>
      <c r="H53" s="1165"/>
      <c r="I53" s="1165"/>
      <c r="J53" s="1166"/>
      <c r="K53" s="68">
        <v>1187</v>
      </c>
      <c r="L53" s="69">
        <v>977</v>
      </c>
      <c r="M53" s="69">
        <v>884</v>
      </c>
      <c r="N53" s="69">
        <v>648</v>
      </c>
      <c r="O53" s="70">
        <v>554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2016-05-30T06:10:11Z</cp:lastPrinted>
  <dcterms:created xsi:type="dcterms:W3CDTF">2016-02-15T01:48:19Z</dcterms:created>
  <dcterms:modified xsi:type="dcterms:W3CDTF">2016-05-30T06:10:47Z</dcterms:modified>
  <cp:category/>
</cp:coreProperties>
</file>