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E38" i="9"/>
  <c r="AM38" i="9"/>
  <c r="U38" i="9"/>
  <c r="C38" i="9"/>
  <c r="CO37" i="9"/>
  <c r="BE37" i="9"/>
  <c r="AM37" i="9"/>
  <c r="U37" i="9"/>
  <c r="C37" i="9"/>
  <c r="CO36" i="9"/>
  <c r="BE36" i="9"/>
  <c r="C36" i="9"/>
  <c r="BE35" i="9"/>
  <c r="C35" i="9"/>
  <c r="BW34" i="9"/>
  <c r="BW35" i="9" s="1"/>
  <c r="BW36" i="9" s="1"/>
  <c r="BW37" i="9" s="1"/>
  <c r="BW38" i="9" s="1"/>
  <c r="U34" i="9"/>
  <c r="U35" i="9" s="1"/>
  <c r="U36" i="9" s="1"/>
  <c r="C34" i="9"/>
  <c r="CO34" i="9" l="1"/>
  <c r="CO35"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<sst xmlns="http://schemas.openxmlformats.org/spreadsheetml/2006/main" count="1018" uniqueCount="548">
  <si>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</si>
  <si>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</si>
  <si>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</si>
  <si>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</si>
  <si>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</si>
  <si>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</si>
  <si>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</si>
  <si>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</si>
  <si>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</si>
  <si>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</si>
  <si>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</si>
  <si>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</si>
  <si>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</si>
  <si>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</si>
  <si>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</si>
  <si>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</si>
  <si>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</si>
  <si>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</si>
  <si>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</si>
  <si>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</si>
  <si>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</si>
  <si>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</si>
  <si>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</si>
  <si>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</si>
  <si>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</si>
  <si>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</si>
  <si>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</si>
  <si>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</si>
  <si>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</si>
  <si>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</si>
  <si>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</si>
  <si>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</si>
  <si>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</si>
  <si>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</si>
  <si>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</si>
  <si>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</si>
  <si>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</si>
  <si>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</si>
  <si>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</si>
  <si>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</si>
  <si>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</si>
  <si>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</si>
  <si>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</si>
  <si>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</si>
  <si>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</si>
  <si>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</si>
  <si>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</si>
  <si>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</si>
  <si>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</si>
  <si>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</si>
  <si>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</si>
  <si>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</si>
  <si>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</si>
  <si>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</si>
  <si>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</si>
  <si>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</si>
  <si>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</si>
  <si>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</si>
  <si>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</si>
  <si>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</si>
  <si>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</si>
  <si>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</si>
  <si>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</si>
  <si>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</si>
  <si>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</si>
  <si>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</si>
  <si>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</si>
  <si>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</si>
  <si>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</si>
  <si>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</si>
  <si>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</si>
  <si>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</si>
  <si>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</si>
  <si>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</si>
  <si>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</si>
  <si>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</si>
  <si>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</si>
  <si>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</si>
  <si>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</si>
  <si>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</si>
  <si>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</si>
  <si>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高砂市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</si>
  <si>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</si>
  <si>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</si>
  <si>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</si>
  <si>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</si>
  <si>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</si>
  <si>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</si>
  <si>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</si>
  <si>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</si>
  <si>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</si>
  <si>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</si>
  <si>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</si>
  <si>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</si>
  <si>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</si>
  <si>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</si>
  <si>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</si>
  <si>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</si>
  <si>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</si>
  <si>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</si>
  <si>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</si>
  <si>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</si>
  <si>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</si>
  <si>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</si>
  <si>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</si>
  <si>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</si>
  <si>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</si>
  <si>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</si>
  <si>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</si>
  <si>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</si>
  <si>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</si>
  <si>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</si>
  <si>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</si>
  <si>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</si>
  <si>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</si>
  <si>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</si>
  <si>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</si>
  <si>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</si>
  <si>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</si>
  <si>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</si>
  <si>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</si>
  <si>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</si>
  <si>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</si>
  <si>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</si>
  <si>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</si>
  <si>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</si>
  <si>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</si>
  <si>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</si>
  <si>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</si>
  <si>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</si>
  <si>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</si>
  <si>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</si>
  <si>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</si>
  <si>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</si>
  <si>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</si>
  <si>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</si>
  <si>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</si>
  <si>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</si>
  <si>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</si>
  <si>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</si>
  <si>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</si>
  <si>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</si>
  <si>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</si>
  <si>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</si>
  <si>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</si>
  <si>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</si>
  <si>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</si>
  <si>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</si>
  <si>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</si>
  <si>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</si>
  <si>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</si>
  <si>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</si>
  <si>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</si>
  <si>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</si>
  <si>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</si>
  <si>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</si>
  <si>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</si>
  <si>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</si>
  <si>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</si>
  <si>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</si>
  <si>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</si>
  <si>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</si>
  <si>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</si>
  <si>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</si>
  <si>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</si>
  <si>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</si>
  <si>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</si>
  <si>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</si>
  <si>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</si>
  <si>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</si>
  <si>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</si>
  <si>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</si>
  <si>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</si>
  <si>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</si>
  <si>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</si>
  <si>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</si>
  <si>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</si>
  <si>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</si>
  <si>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</si>
  <si>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</si>
  <si>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</si>
  <si>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</si>
  <si>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</si>
  <si>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</si>
  <si>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</si>
  <si>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</si>
  <si>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</si>
  <si>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</si>
  <si>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</si>
  <si>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</si>
  <si>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</si>
  <si>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</si>
  <si>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</si>
  <si>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兵庫県高砂市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</si>
  <si>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</si>
  <si>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</si>
  <si>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</si>
  <si>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</si>
  <si>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</si>
  <si>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</si>
  <si>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</si>
  <si>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</si>
  <si>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</si>
  <si>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</si>
  <si>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</si>
  <si>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</si>
  <si>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</si>
  <si>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</si>
  <si>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</si>
  <si>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</si>
  <si>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</si>
  <si>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</si>
  <si>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</si>
  <si>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</si>
  <si>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</si>
  <si>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</si>
  <si>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</si>
  <si>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</si>
  <si>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</si>
  <si>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</si>
  <si>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</si>
  <si>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</si>
  <si>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</si>
  <si>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</si>
  <si>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</si>
  <si>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</si>
  <si>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</si>
  <si>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</si>
  <si>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</si>
  <si>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</si>
  <si>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</si>
  <si>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</si>
  <si>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</si>
  <si>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</si>
  <si>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</si>
  <si>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</si>
  <si>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</si>
  <si>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</si>
  <si>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</si>
  <si>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</si>
  <si>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</si>
  <si>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</si>
  <si>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</si>
  <si>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</si>
  <si>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</si>
  <si>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</si>
  <si>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</si>
  <si>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</si>
  <si>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</si>
  <si>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</si>
  <si>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</si>
  <si>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</si>
  <si>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</si>
  <si>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</si>
  <si>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</si>
  <si>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</si>
  <si>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</si>
  <si>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</si>
  <si>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</si>
  <si>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</si>
  <si>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</si>
  <si>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</si>
  <si>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</si>
  <si>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</si>
  <si>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</si>
  <si>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</si>
  <si>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</si>
  <si>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</si>
  <si>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</si>
  <si>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</si>
  <si>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</si>
  <si>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</si>
  <si>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</si>
  <si>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</si>
  <si>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</si>
  <si>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</si>
  <si>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</si>
  <si>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</si>
  <si>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</si>
  <si>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</si>
  <si>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</si>
  <si>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</si>
  <si>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</si>
  <si>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</si>
  <si>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</si>
  <si>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</si>
  <si>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</si>
  <si>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</si>
  <si>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</si>
  <si>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</si>
  <si>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</si>
  <si>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</si>
  <si>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</si>
  <si>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</si>
  <si>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</si>
  <si>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</si>
  <si>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</si>
  <si>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</si>
  <si>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</si>
  <si>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</si>
  <si>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</si>
  <si>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</si>
  <si>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</si>
  <si>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</si>
  <si>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</si>
  <si>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</si>
  <si>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</si>
  <si>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</si>
  <si>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</si>
  <si>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</si>
  <si>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</si>
  <si>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</si>
  <si>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</si>
  <si>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</si>
  <si>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</si>
  <si>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</si>
  <si>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</si>
  <si>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</si>
  <si>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</si>
  <si>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</si>
  <si>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</si>
  <si>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</si>
  <si>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</si>
  <si>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</si>
  <si>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</si>
  <si>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</si>
  <si>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</si>
  <si>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</si>
  <si>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</si>
  <si>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</si>
  <si>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</si>
  <si>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</si>
  <si>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</si>
  <si>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</si>
  <si>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</si>
  <si>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</si>
  <si>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</si>
  <si>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</si>
  <si>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</si>
  <si>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</si>
  <si>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</si>
  <si>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</si>
  <si>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兵庫県高砂市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</si>
  <si>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</si>
  <si>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</si>
  <si>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</si>
  <si>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</si>
  <si>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</si>
  <si>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</si>
  <si>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</si>
  <si>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</si>
  <si>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</si>
  <si>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</si>
  <si>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</si>
  <si>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</si>
  <si>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</si>
  <si>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</si>
  <si>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</si>
  <si>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</si>
  <si>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</si>
  <si>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</si>
  <si>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</si>
  <si>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</si>
  <si>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</si>
  <si>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</si>
  <si>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</si>
  <si>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</si>
  <si>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</si>
  <si>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</si>
  <si>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</si>
  <si>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</si>
  <si>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</si>
  <si>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</si>
  <si>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</si>
  <si>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</si>
  <si>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</si>
  <si>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</si>
  <si>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</si>
  <si>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</si>
  <si>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</si>
  <si>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</si>
  <si>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工業用水道事業会計</t>
    <phoneticPr fontId="5"/>
  </si>
  <si>
    <t>病院事業会計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</si>
  <si>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</si>
  <si>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</si>
  <si>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</si>
  <si>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</si>
  <si>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</si>
  <si>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</si>
  <si>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</si>
  <si>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</si>
  <si>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</si>
  <si>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</si>
  <si>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</si>
  <si>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</si>
  <si>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</si>
  <si>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</si>
  <si>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</si>
  <si>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</si>
  <si>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</si>
  <si>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</si>
  <si>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</si>
  <si>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</si>
  <si>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</si>
  <si>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</si>
  <si>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</si>
  <si>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</si>
  <si>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</si>
  <si>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</si>
  <si>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</si>
  <si>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</si>
  <si>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</si>
  <si>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</si>
  <si>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</si>
  <si>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</si>
  <si>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</si>
  <si>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</si>
  <si>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</si>
  <si>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</si>
  <si>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</si>
  <si>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</si>
  <si>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</si>
  <si>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</si>
  <si>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</si>
  <si>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</si>
  <si>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</si>
  <si>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</si>
  <si>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</si>
  <si>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</si>
  <si>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</si>
  <si>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</si>
  <si>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</si>
  <si>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</si>
  <si>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</si>
  <si>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</si>
  <si>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</si>
  <si>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</si>
  <si>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</si>
  <si>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</si>
  <si>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</si>
  <si>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</si>
  <si>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</si>
  <si>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</si>
  <si>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</si>
  <si>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</si>
  <si>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</si>
  <si>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</si>
  <si>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</si>
  <si>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</si>
  <si>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</si>
  <si>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</si>
  <si>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</si>
  <si>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</si>
  <si>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</si>
  <si>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</si>
  <si>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</si>
  <si>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</si>
  <si>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</si>
  <si>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</si>
  <si>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</si>
  <si>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</si>
  <si>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</si>
  <si>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</si>
  <si>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</si>
  <si>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</si>
  <si>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</si>
  <si>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</si>
  <si>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</si>
  <si>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</si>
  <si>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</si>
  <si>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</si>
  <si>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</si>
  <si>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</si>
  <si>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</si>
  <si>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</si>
  <si>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</si>
  <si>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</si>
  <si>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</si>
  <si>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</si>
  <si>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</si>
  <si>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</si>
  <si>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</si>
  <si>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</si>
  <si>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</si>
  <si>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</si>
  <si>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</si>
  <si>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</si>
  <si>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</si>
  <si>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</si>
  <si>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</si>
  <si>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</si>
  <si>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</si>
  <si>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</si>
  <si>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</si>
  <si>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</si>
  <si>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</si>
  <si>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</si>
  <si>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</si>
  <si>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</si>
  <si>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</si>
  <si>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</si>
  <si>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</si>
  <si>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</si>
  <si>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</si>
  <si>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</si>
  <si>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</si>
  <si>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</si>
  <si>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</si>
  <si>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</si>
  <si>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</si>
  <si>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</si>
  <si>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</si>
  <si>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</si>
  <si>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</si>
  <si>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</si>
  <si>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</si>
  <si>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</si>
  <si>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1.49</t>
  </si>
  <si>
    <t>▲ 2.16</t>
  </si>
  <si>
    <t>水道事業会計</t>
  </si>
  <si>
    <t>一般会計</t>
  </si>
  <si>
    <t>病院事業会計</t>
  </si>
  <si>
    <t>国民健康保険事業特別会計</t>
  </si>
  <si>
    <t>▲ 0.77</t>
  </si>
  <si>
    <t>▲ 0.26</t>
  </si>
  <si>
    <t>介護保険事業特別会計</t>
  </si>
  <si>
    <t>後期高齢者医療事業特別会計</t>
  </si>
  <si>
    <t>工業用水道事業会計</t>
  </si>
  <si>
    <t>下水道事業特別会計</t>
  </si>
  <si>
    <t>その他会計（赤字）</t>
  </si>
  <si>
    <t>その他会計（黒字）</t>
  </si>
  <si>
    <t>-</t>
    <phoneticPr fontId="2"/>
  </si>
  <si>
    <t>-</t>
    <phoneticPr fontId="2"/>
  </si>
  <si>
    <t>-</t>
    <phoneticPr fontId="2"/>
  </si>
  <si>
    <t>高砂市施設利用振興財団</t>
    <rPh sb="0" eb="3">
      <t>タカサゴシ</t>
    </rPh>
    <rPh sb="3" eb="5">
      <t>シセツ</t>
    </rPh>
    <rPh sb="5" eb="7">
      <t>リヨウ</t>
    </rPh>
    <rPh sb="7" eb="9">
      <t>シンコウ</t>
    </rPh>
    <rPh sb="9" eb="11">
      <t>ザイダン</t>
    </rPh>
    <phoneticPr fontId="2"/>
  </si>
  <si>
    <t>高砂市勤労福祉財団</t>
    <rPh sb="0" eb="3">
      <t>タカサゴシ</t>
    </rPh>
    <rPh sb="3" eb="5">
      <t>キンロウ</t>
    </rPh>
    <rPh sb="5" eb="7">
      <t>フクシ</t>
    </rPh>
    <rPh sb="7" eb="9">
      <t>ザイダン</t>
    </rPh>
    <phoneticPr fontId="2"/>
  </si>
  <si>
    <t>-</t>
    <phoneticPr fontId="2"/>
  </si>
  <si>
    <t>-</t>
    <phoneticPr fontId="2"/>
  </si>
  <si>
    <t>-</t>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</si>
  <si>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</si>
  <si>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加古川市外２市共有公会堂事務組合</t>
    <rPh sb="0" eb="5">
      <t>カコガワシガイ</t>
    </rPh>
    <rPh sb="6" eb="7">
      <t>シ</t>
    </rPh>
    <rPh sb="7" eb="9">
      <t>キョウユウ</t>
    </rPh>
    <rPh sb="9" eb="12">
      <t>コウカイドウ</t>
    </rPh>
    <rPh sb="12" eb="14">
      <t>ジム</t>
    </rPh>
    <rPh sb="14" eb="16">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</si>
  <si>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</si>
  <si>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</si>
  <si>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東播磨農業共済事務組合</t>
    <rPh sb="0" eb="1">
      <t>ヒガシ</t>
    </rPh>
    <rPh sb="1" eb="3">
      <t>ハリマ</t>
    </rPh>
    <rPh sb="3" eb="5">
      <t>ノウギョウ</t>
    </rPh>
    <rPh sb="5" eb="7">
      <t>キョウサイ</t>
    </rPh>
    <rPh sb="7" eb="9">
      <t>ジム</t>
    </rPh>
    <rPh sb="9" eb="11">
      <t>クミアイ</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</si>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</sst>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44162</c:v>
                </c:pt>
                <c:pt idx="1">
                  <c:v>48103</c:v>
                </c:pt>
                <c:pt idx="2">
                  <c:v>45761</c:v>
                </c:pt>
                <c:pt idx="3">
                  <c:v>56255</c:v>
                </c:pt>
                <c:pt idx="4">
                  <c:v>57944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47853</c:v>
                </c:pt>
                <c:pt idx="1">
                  <c:v>10611</c:v>
                </c:pt>
                <c:pt idx="2">
                  <c:v>22776</c:v>
                </c:pt>
                <c:pt idx="3">
                  <c:v>50203</c:v>
                </c:pt>
                <c:pt idx="4">
                  <c:v>28566</c:v>
                </c:pt>
              </c:numCache>
            </c:numRef>
          </c:val>
          <c:smooth val="0"/>
        </c:ser>
        <c:dLbls>
          <c:showLegendKey val="0"/>
          <c:showVal val="0"/>
          <c:showCatName val="0"/>
          <c:showSerName val="0"/>
          <c:showPercent val="0"/>
          <c:showBubbleSize val="0"/>
        </c:dLbls>
        <c:marker val="1"/>
        <c:smooth val="0"/>
        <c:axId val="103338368"/>
        <c:axId val="103340288"/>
      </c:lineChart>
      <c:catAx>
        <c:axId val="1033383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340288"/>
        <c:crosses val="autoZero"/>
        <c:auto val="1"/>
        <c:lblAlgn val="ctr"/>
        <c:lblOffset val="100"/>
        <c:tickLblSkip val="1"/>
        <c:tickMarkSkip val="1"/>
        <c:noMultiLvlLbl val="0"/>
      </c:catAx>
      <c:valAx>
        <c:axId val="10334028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338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2.02</c:v>
                </c:pt>
                <c:pt idx="1">
                  <c:v>5.03</c:v>
                </c:pt>
                <c:pt idx="2">
                  <c:v>2.5</c:v>
                </c:pt>
                <c:pt idx="3">
                  <c:v>2.2400000000000002</c:v>
                </c:pt>
                <c:pt idx="4">
                  <c:v>5.83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12.61</c:v>
                </c:pt>
                <c:pt idx="1">
                  <c:v>13.18</c:v>
                </c:pt>
                <c:pt idx="2">
                  <c:v>13.79</c:v>
                </c:pt>
                <c:pt idx="3">
                  <c:v>11.77</c:v>
                </c:pt>
                <c:pt idx="4">
                  <c:v>13.37</c:v>
                </c:pt>
              </c:numCache>
            </c:numRef>
          </c:val>
        </c:ser>
        <c:dLbls>
          <c:showLegendKey val="0"/>
          <c:showVal val="0"/>
          <c:showCatName val="0"/>
          <c:showSerName val="0"/>
          <c:showPercent val="0"/>
          <c:showBubbleSize val="0"/>
        </c:dLbls>
        <c:gapWidth val="250"/>
        <c:overlap val="100"/>
        <c:axId val="115567616"/>
        <c:axId val="1156025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2.46</c:v>
                </c:pt>
                <c:pt idx="1">
                  <c:v>3.49</c:v>
                </c:pt>
                <c:pt idx="2">
                  <c:v>-1.49</c:v>
                </c:pt>
                <c:pt idx="3">
                  <c:v>-2.16</c:v>
                </c:pt>
                <c:pt idx="4">
                  <c:v>5.05</c:v>
                </c:pt>
              </c:numCache>
            </c:numRef>
          </c:val>
          <c:smooth val="0"/>
        </c:ser>
        <c:dLbls>
          <c:showLegendKey val="0"/>
          <c:showVal val="0"/>
          <c:showCatName val="0"/>
          <c:showSerName val="0"/>
          <c:showPercent val="0"/>
          <c:showBubbleSize val="0"/>
        </c:dLbls>
        <c:marker val="1"/>
        <c:smooth val="0"/>
        <c:axId val="115567616"/>
        <c:axId val="115602560"/>
      </c:lineChart>
      <c:catAx>
        <c:axId val="115567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5602560"/>
        <c:crosses val="autoZero"/>
        <c:auto val="1"/>
        <c:lblAlgn val="ctr"/>
        <c:lblOffset val="100"/>
        <c:tickLblSkip val="1"/>
        <c:tickMarkSkip val="1"/>
        <c:noMultiLvlLbl val="0"/>
      </c:catAx>
      <c:valAx>
        <c:axId val="115602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567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工業用水道事業会計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0.04</c:v>
                </c:pt>
                <c:pt idx="4">
                  <c:v>#N/A</c:v>
                </c:pt>
                <c:pt idx="5">
                  <c:v>0.04</c:v>
                </c:pt>
                <c:pt idx="6">
                  <c:v>#N/A</c:v>
                </c:pt>
                <c:pt idx="7">
                  <c:v>0.04</c:v>
                </c:pt>
                <c:pt idx="8">
                  <c:v>#N/A</c:v>
                </c:pt>
                <c:pt idx="9">
                  <c:v>7.0000000000000007E-2</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0.08</c:v>
                </c:pt>
                <c:pt idx="4">
                  <c:v>#N/A</c:v>
                </c:pt>
                <c:pt idx="5">
                  <c:v>0.11</c:v>
                </c:pt>
                <c:pt idx="6">
                  <c:v>#N/A</c:v>
                </c:pt>
                <c:pt idx="7">
                  <c:v>0.09</c:v>
                </c:pt>
                <c:pt idx="8">
                  <c:v>#N/A</c:v>
                </c:pt>
                <c:pt idx="9">
                  <c:v>0.11</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c:v>
                </c:pt>
                <c:pt idx="4">
                  <c:v>#N/A</c:v>
                </c:pt>
                <c:pt idx="5">
                  <c:v>7.0000000000000007E-2</c:v>
                </c:pt>
                <c:pt idx="6">
                  <c:v>#N/A</c:v>
                </c:pt>
                <c:pt idx="7">
                  <c:v>0.18</c:v>
                </c:pt>
                <c:pt idx="8">
                  <c:v>#N/A</c:v>
                </c:pt>
                <c:pt idx="9">
                  <c:v>0.23</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0.77</c:v>
                </c:pt>
                <c:pt idx="1">
                  <c:v>#N/A</c:v>
                </c:pt>
                <c:pt idx="2">
                  <c:v>0.26</c:v>
                </c:pt>
                <c:pt idx="3">
                  <c:v>#N/A</c:v>
                </c:pt>
                <c:pt idx="4">
                  <c:v>#N/A</c:v>
                </c:pt>
                <c:pt idx="5">
                  <c:v>1.27</c:v>
                </c:pt>
                <c:pt idx="6">
                  <c:v>#N/A</c:v>
                </c:pt>
                <c:pt idx="7">
                  <c:v>0.98</c:v>
                </c:pt>
                <c:pt idx="8">
                  <c:v>#N/A</c:v>
                </c:pt>
                <c:pt idx="9">
                  <c:v>0.4</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0</c:v>
                </c:pt>
                <c:pt idx="4">
                  <c:v>#N/A</c:v>
                </c:pt>
                <c:pt idx="5">
                  <c:v>0</c:v>
                </c:pt>
                <c:pt idx="6">
                  <c:v>#N/A</c:v>
                </c:pt>
                <c:pt idx="7">
                  <c:v>0.7</c:v>
                </c:pt>
                <c:pt idx="8">
                  <c:v>#N/A</c:v>
                </c:pt>
                <c:pt idx="9">
                  <c:v>2.37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2.0099999999999998</c:v>
                </c:pt>
                <c:pt idx="2">
                  <c:v>#N/A</c:v>
                </c:pt>
                <c:pt idx="3">
                  <c:v>5.03</c:v>
                </c:pt>
                <c:pt idx="4">
                  <c:v>#N/A</c:v>
                </c:pt>
                <c:pt idx="5">
                  <c:v>2.5</c:v>
                </c:pt>
                <c:pt idx="6">
                  <c:v>#N/A</c:v>
                </c:pt>
                <c:pt idx="7">
                  <c:v>2.23</c:v>
                </c:pt>
                <c:pt idx="8">
                  <c:v>#N/A</c:v>
                </c:pt>
                <c:pt idx="9">
                  <c:v>5.82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5.8</c:v>
                </c:pt>
                <c:pt idx="2">
                  <c:v>#N/A</c:v>
                </c:pt>
                <c:pt idx="3">
                  <c:v>6.35</c:v>
                </c:pt>
                <c:pt idx="4">
                  <c:v>#N/A</c:v>
                </c:pt>
                <c:pt idx="5">
                  <c:v>6.59</c:v>
                </c:pt>
                <c:pt idx="6">
                  <c:v>#N/A</c:v>
                </c:pt>
                <c:pt idx="7">
                  <c:v>6.98</c:v>
                </c:pt>
                <c:pt idx="8">
                  <c:v>#N/A</c:v>
                </c:pt>
                <c:pt idx="9">
                  <c:v>6.41</c:v>
                </c:pt>
              </c:numCache>
            </c:numRef>
          </c:val>
        </c:ser>
        <c:dLbls>
          <c:showLegendKey val="0"/>
          <c:showVal val="0"/>
          <c:showCatName val="0"/>
          <c:showSerName val="0"/>
          <c:showPercent val="0"/>
          <c:showBubbleSize val="0"/>
        </c:dLbls>
        <c:gapWidth val="150"/>
        <c:overlap val="100"/>
        <c:axId val="115750400"/>
        <c:axId val="115751936"/>
      </c:barChart>
      <c:catAx>
        <c:axId val="115750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751936"/>
        <c:crosses val="autoZero"/>
        <c:auto val="1"/>
        <c:lblAlgn val="ctr"/>
        <c:lblOffset val="100"/>
        <c:tickLblSkip val="1"/>
        <c:tickMarkSkip val="1"/>
        <c:noMultiLvlLbl val="0"/>
      </c:catAx>
      <c:valAx>
        <c:axId val="115751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7504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4099</c:v>
                </c:pt>
                <c:pt idx="5">
                  <c:v>4134</c:v>
                </c:pt>
                <c:pt idx="8">
                  <c:v>4133</c:v>
                </c:pt>
                <c:pt idx="11">
                  <c:v>4277</c:v>
                </c:pt>
                <c:pt idx="14">
                  <c:v>4369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6</c:v>
                </c:pt>
                <c:pt idx="3">
                  <c:v>1</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2433</c:v>
                </c:pt>
                <c:pt idx="3">
                  <c:v>2474</c:v>
                </c:pt>
                <c:pt idx="6">
                  <c:v>2557</c:v>
                </c:pt>
                <c:pt idx="9">
                  <c:v>2449</c:v>
                </c:pt>
                <c:pt idx="12">
                  <c:v>2492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3040</c:v>
                </c:pt>
                <c:pt idx="3">
                  <c:v>3168</c:v>
                </c:pt>
                <c:pt idx="6">
                  <c:v>3225</c:v>
                </c:pt>
                <c:pt idx="9">
                  <c:v>3251</c:v>
                </c:pt>
                <c:pt idx="12">
                  <c:v>3679</c:v>
                </c:pt>
              </c:numCache>
            </c:numRef>
          </c:val>
        </c:ser>
        <c:dLbls>
          <c:showLegendKey val="0"/>
          <c:showVal val="0"/>
          <c:showCatName val="0"/>
          <c:showSerName val="0"/>
          <c:showPercent val="0"/>
          <c:showBubbleSize val="0"/>
        </c:dLbls>
        <c:gapWidth val="100"/>
        <c:overlap val="100"/>
        <c:axId val="114656000"/>
        <c:axId val="1146579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1380</c:v>
                </c:pt>
                <c:pt idx="2">
                  <c:v>#N/A</c:v>
                </c:pt>
                <c:pt idx="3">
                  <c:v>#N/A</c:v>
                </c:pt>
                <c:pt idx="4">
                  <c:v>1509</c:v>
                </c:pt>
                <c:pt idx="5">
                  <c:v>#N/A</c:v>
                </c:pt>
                <c:pt idx="6">
                  <c:v>#N/A</c:v>
                </c:pt>
                <c:pt idx="7">
                  <c:v>1650</c:v>
                </c:pt>
                <c:pt idx="8">
                  <c:v>#N/A</c:v>
                </c:pt>
                <c:pt idx="9">
                  <c:v>#N/A</c:v>
                </c:pt>
                <c:pt idx="10">
                  <c:v>1423</c:v>
                </c:pt>
                <c:pt idx="11">
                  <c:v>#N/A</c:v>
                </c:pt>
                <c:pt idx="12">
                  <c:v>#N/A</c:v>
                </c:pt>
                <c:pt idx="13">
                  <c:v>1802</c:v>
                </c:pt>
                <c:pt idx="14">
                  <c:v>#N/A</c:v>
                </c:pt>
              </c:numCache>
            </c:numRef>
          </c:val>
          <c:smooth val="0"/>
        </c:ser>
        <c:dLbls>
          <c:showLegendKey val="0"/>
          <c:showVal val="0"/>
          <c:showCatName val="0"/>
          <c:showSerName val="0"/>
          <c:showPercent val="0"/>
          <c:showBubbleSize val="0"/>
        </c:dLbls>
        <c:marker val="1"/>
        <c:smooth val="0"/>
        <c:axId val="114656000"/>
        <c:axId val="114657920"/>
      </c:lineChart>
      <c:catAx>
        <c:axId val="114656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657920"/>
        <c:crosses val="autoZero"/>
        <c:auto val="1"/>
        <c:lblAlgn val="ctr"/>
        <c:lblOffset val="100"/>
        <c:tickLblSkip val="1"/>
        <c:tickMarkSkip val="1"/>
        <c:noMultiLvlLbl val="0"/>
      </c:catAx>
      <c:valAx>
        <c:axId val="1146579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656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37100</c:v>
                </c:pt>
                <c:pt idx="5">
                  <c:v>36828</c:v>
                </c:pt>
                <c:pt idx="8">
                  <c:v>37412</c:v>
                </c:pt>
                <c:pt idx="11">
                  <c:v>37369</c:v>
                </c:pt>
                <c:pt idx="14">
                  <c:v>37689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17219</c:v>
                </c:pt>
                <c:pt idx="5">
                  <c:v>17076</c:v>
                </c:pt>
                <c:pt idx="8">
                  <c:v>16140</c:v>
                </c:pt>
                <c:pt idx="11">
                  <c:v>15658</c:v>
                </c:pt>
                <c:pt idx="14">
                  <c:v>15344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3113</c:v>
                </c:pt>
                <c:pt idx="5">
                  <c:v>3559</c:v>
                </c:pt>
                <c:pt idx="8">
                  <c:v>4151</c:v>
                </c:pt>
                <c:pt idx="11">
                  <c:v>3967</c:v>
                </c:pt>
                <c:pt idx="14">
                  <c:v>5194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2045</c:v>
                </c:pt>
                <c:pt idx="3">
                  <c:v>1915</c:v>
                </c:pt>
                <c:pt idx="6">
                  <c:v>2272</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8842</c:v>
                </c:pt>
                <c:pt idx="3">
                  <c:v>8343</c:v>
                </c:pt>
                <c:pt idx="6">
                  <c:v>7908</c:v>
                </c:pt>
                <c:pt idx="9">
                  <c:v>7679</c:v>
                </c:pt>
                <c:pt idx="12">
                  <c:v>8375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33109</c:v>
                </c:pt>
                <c:pt idx="3">
                  <c:v>31540</c:v>
                </c:pt>
                <c:pt idx="6">
                  <c:v>30209</c:v>
                </c:pt>
                <c:pt idx="9">
                  <c:v>29323</c:v>
                </c:pt>
                <c:pt idx="12">
                  <c:v>28791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2559</c:v>
                </c:pt>
                <c:pt idx="3">
                  <c:v>2326</c:v>
                </c:pt>
                <c:pt idx="6">
                  <c:v>1418</c:v>
                </c:pt>
                <c:pt idx="9">
                  <c:v>590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27445</c:v>
                </c:pt>
                <c:pt idx="3">
                  <c:v>26893</c:v>
                </c:pt>
                <c:pt idx="6">
                  <c:v>27018</c:v>
                </c:pt>
                <c:pt idx="9">
                  <c:v>33946</c:v>
                </c:pt>
                <c:pt idx="12">
                  <c:v>33736</c:v>
                </c:pt>
              </c:numCache>
            </c:numRef>
          </c:val>
        </c:ser>
        <c:dLbls>
          <c:showLegendKey val="0"/>
          <c:showVal val="0"/>
          <c:showCatName val="0"/>
          <c:showSerName val="0"/>
          <c:showPercent val="0"/>
          <c:showBubbleSize val="0"/>
        </c:dLbls>
        <c:gapWidth val="100"/>
        <c:overlap val="100"/>
        <c:axId val="114872320"/>
        <c:axId val="1148742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16569</c:v>
                </c:pt>
                <c:pt idx="2">
                  <c:v>#N/A</c:v>
                </c:pt>
                <c:pt idx="3">
                  <c:v>#N/A</c:v>
                </c:pt>
                <c:pt idx="4">
                  <c:v>13554</c:v>
                </c:pt>
                <c:pt idx="5">
                  <c:v>#N/A</c:v>
                </c:pt>
                <c:pt idx="6">
                  <c:v>#N/A</c:v>
                </c:pt>
                <c:pt idx="7">
                  <c:v>11122</c:v>
                </c:pt>
                <c:pt idx="8">
                  <c:v>#N/A</c:v>
                </c:pt>
                <c:pt idx="9">
                  <c:v>#N/A</c:v>
                </c:pt>
                <c:pt idx="10">
                  <c:v>14544</c:v>
                </c:pt>
                <c:pt idx="11">
                  <c:v>#N/A</c:v>
                </c:pt>
                <c:pt idx="12">
                  <c:v>#N/A</c:v>
                </c:pt>
                <c:pt idx="13">
                  <c:v>12675</c:v>
                </c:pt>
                <c:pt idx="14">
                  <c:v>#N/A</c:v>
                </c:pt>
              </c:numCache>
            </c:numRef>
          </c:val>
          <c:smooth val="0"/>
        </c:ser>
        <c:dLbls>
          <c:showLegendKey val="0"/>
          <c:showVal val="0"/>
          <c:showCatName val="0"/>
          <c:showSerName val="0"/>
          <c:showPercent val="0"/>
          <c:showBubbleSize val="0"/>
        </c:dLbls>
        <c:marker val="1"/>
        <c:smooth val="0"/>
        <c:axId val="114872320"/>
        <c:axId val="114874240"/>
      </c:lineChart>
      <c:catAx>
        <c:axId val="114872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874240"/>
        <c:crosses val="autoZero"/>
        <c:auto val="1"/>
        <c:lblAlgn val="ctr"/>
        <c:lblOffset val="100"/>
        <c:tickLblSkip val="1"/>
        <c:tickMarkSkip val="1"/>
        <c:noMultiLvlLbl val="0"/>
      </c:catAx>
      <c:valAx>
        <c:axId val="1148742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872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兵庫県高砂市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93,769
92,736
34.45
35,996,220
34,716,751
1,152,931
19,786,634
33,736,299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9.6
76.3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当市には大規模企業が集中しているため、平均を上回る税収があり、類似団体の中でも上位を保っている。一方で景気の影響を受けやすく、景気が低迷している近年の財政力指数は低下傾向にあったが、平成２６年度は、前年度とほぼ横ばいの０．９０となった。第４次行政改革大綱延長版（平成２７年度～平成２８年度が計画期間）では、「徴収率の向上」を引き続き推進すべき課題の一つとしており、徴収強化等自主財源の確保に取り組むとともに、第４次総合計画に沿った施策の重点化を図りながら、財政基盤強化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87993</xdr:rowOff>
    </xdr:from>
    <xdr:to>
      <xdr:col>7</xdr:col>
      <xdr:colOff>152400</xdr:colOff>
      <xdr:row>44</xdr:row>
      <xdr:rowOff>96157</xdr:rowOff>
    </xdr:to>
    <xdr:cxnSp macro="">
      <xdr:nvCxnSpPr>
        <xdr:cNvPr id="64" name="直線コネクタ 63"/>
        <xdr:cNvCxnSpPr/>
      </xdr:nvCxnSpPr>
      <xdr:spPr>
        <a:xfrm flipV="1">
          <a:off x="4953000" y="608874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0.56</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2920</xdr:rowOff>
    </xdr:from>
    <xdr:ext cx="762000" cy="259045"/>
    <xdr:sp macro="" textlink="">
      <xdr:nvSpPr>
        <xdr:cNvPr id="67" name="財政力最大値テキスト"/>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87993</xdr:rowOff>
    </xdr:from>
    <xdr:to>
      <xdr:col>7</xdr:col>
      <xdr:colOff>241300</xdr:colOff>
      <xdr:row>35</xdr:row>
      <xdr:rowOff>87993</xdr:rowOff>
    </xdr:to>
    <xdr:cxnSp macro="">
      <xdr:nvCxnSpPr>
        <xdr:cNvPr id="68" name="直線コネクタ 67"/>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124278</xdr:rowOff>
    </xdr:from>
    <xdr:to>
      <xdr:col>7</xdr:col>
      <xdr:colOff>152400</xdr:colOff>
      <xdr:row>37</xdr:row>
      <xdr:rowOff>158750</xdr:rowOff>
    </xdr:to>
    <xdr:cxnSp macro="">
      <xdr:nvCxnSpPr>
        <xdr:cNvPr id="69" name="直線コネクタ 68"/>
        <xdr:cNvCxnSpPr/>
      </xdr:nvCxnSpPr>
      <xdr:spPr>
        <a:xfrm flipV="1">
          <a:off x="4114800" y="6467928"/>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151692</xdr:rowOff>
    </xdr:from>
    <xdr:ext cx="762000" cy="259045"/>
    <xdr:sp macro="" textlink="">
      <xdr:nvSpPr>
        <xdr:cNvPr id="70" name="財政力平均値テキスト"/>
        <xdr:cNvSpPr txBox="1"/>
      </xdr:nvSpPr>
      <xdr:spPr>
        <a:xfrm>
          <a:off x="5041900" y="7009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8165</xdr:rowOff>
    </xdr:from>
    <xdr:to>
      <xdr:col>7</xdr:col>
      <xdr:colOff>203200</xdr:colOff>
      <xdr:row>41</xdr:row>
      <xdr:rowOff>109765</xdr:rowOff>
    </xdr:to>
    <xdr:sp macro="" textlink="">
      <xdr:nvSpPr>
        <xdr:cNvPr id="71" name="フローチャート : 判断 70"/>
        <xdr:cNvSpPr/>
      </xdr:nvSpPr>
      <xdr:spPr>
        <a:xfrm>
          <a:off x="49022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124278</xdr:rowOff>
    </xdr:from>
    <xdr:to>
      <xdr:col>6</xdr:col>
      <xdr:colOff>0</xdr:colOff>
      <xdr:row>37</xdr:row>
      <xdr:rowOff>158750</xdr:rowOff>
    </xdr:to>
    <xdr:cxnSp macro="">
      <xdr:nvCxnSpPr>
        <xdr:cNvPr id="72" name="直線コネクタ 71"/>
        <xdr:cNvCxnSpPr/>
      </xdr:nvCxnSpPr>
      <xdr:spPr>
        <a:xfrm>
          <a:off x="3225800" y="64679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42635</xdr:rowOff>
    </xdr:from>
    <xdr:to>
      <xdr:col>6</xdr:col>
      <xdr:colOff>50800</xdr:colOff>
      <xdr:row>41</xdr:row>
      <xdr:rowOff>144235</xdr:rowOff>
    </xdr:to>
    <xdr:sp macro="" textlink="">
      <xdr:nvSpPr>
        <xdr:cNvPr id="73" name="フローチャート : 判断 72"/>
        <xdr:cNvSpPr/>
      </xdr:nvSpPr>
      <xdr:spPr>
        <a:xfrm>
          <a:off x="4064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129012</xdr:rowOff>
    </xdr:from>
    <xdr:ext cx="736600" cy="259045"/>
    <xdr:sp macro="" textlink="">
      <xdr:nvSpPr>
        <xdr:cNvPr id="74" name="テキスト ボックス 73"/>
        <xdr:cNvSpPr txBox="1"/>
      </xdr:nvSpPr>
      <xdr:spPr>
        <a:xfrm>
          <a:off x="3733800" y="7158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20864</xdr:rowOff>
    </xdr:from>
    <xdr:to>
      <xdr:col>4</xdr:col>
      <xdr:colOff>482600</xdr:colOff>
      <xdr:row>37</xdr:row>
      <xdr:rowOff>124278</xdr:rowOff>
    </xdr:to>
    <xdr:cxnSp macro="">
      <xdr:nvCxnSpPr>
        <xdr:cNvPr id="75" name="直線コネクタ 74"/>
        <xdr:cNvCxnSpPr/>
      </xdr:nvCxnSpPr>
      <xdr:spPr>
        <a:xfrm>
          <a:off x="2336800" y="6364514"/>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77107</xdr:rowOff>
    </xdr:from>
    <xdr:to>
      <xdr:col>4</xdr:col>
      <xdr:colOff>533400</xdr:colOff>
      <xdr:row>42</xdr:row>
      <xdr:rowOff>7257</xdr:rowOff>
    </xdr:to>
    <xdr:sp macro="" textlink="">
      <xdr:nvSpPr>
        <xdr:cNvPr id="76" name="フローチャート : 判断 75"/>
        <xdr:cNvSpPr/>
      </xdr:nvSpPr>
      <xdr:spPr>
        <a:xfrm>
          <a:off x="3175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163484</xdr:rowOff>
    </xdr:from>
    <xdr:ext cx="762000" cy="259045"/>
    <xdr:sp macro="" textlink="">
      <xdr:nvSpPr>
        <xdr:cNvPr id="77" name="テキスト ボックス 76"/>
        <xdr:cNvSpPr txBox="1"/>
      </xdr:nvSpPr>
      <xdr:spPr>
        <a:xfrm>
          <a:off x="2844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54428</xdr:rowOff>
    </xdr:from>
    <xdr:to>
      <xdr:col>3</xdr:col>
      <xdr:colOff>279400</xdr:colOff>
      <xdr:row>37</xdr:row>
      <xdr:rowOff>20864</xdr:rowOff>
    </xdr:to>
    <xdr:cxnSp macro="">
      <xdr:nvCxnSpPr>
        <xdr:cNvPr id="78" name="直線コネクタ 77"/>
        <xdr:cNvCxnSpPr/>
      </xdr:nvCxnSpPr>
      <xdr:spPr>
        <a:xfrm>
          <a:off x="1447800" y="6226628"/>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42635</xdr:rowOff>
    </xdr:from>
    <xdr:to>
      <xdr:col>3</xdr:col>
      <xdr:colOff>330200</xdr:colOff>
      <xdr:row>41</xdr:row>
      <xdr:rowOff>144235</xdr:rowOff>
    </xdr:to>
    <xdr:sp macro="" textlink="">
      <xdr:nvSpPr>
        <xdr:cNvPr id="79" name="フローチャート : 判断 78"/>
        <xdr:cNvSpPr/>
      </xdr:nvSpPr>
      <xdr:spPr>
        <a:xfrm>
          <a:off x="2286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129012</xdr:rowOff>
    </xdr:from>
    <xdr:ext cx="762000" cy="259045"/>
    <xdr:sp macro="" textlink="">
      <xdr:nvSpPr>
        <xdr:cNvPr id="80" name="テキスト ボックス 79"/>
        <xdr:cNvSpPr txBox="1"/>
      </xdr:nvSpPr>
      <xdr:spPr>
        <a:xfrm>
          <a:off x="1955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108857</xdr:rowOff>
    </xdr:from>
    <xdr:to>
      <xdr:col>2</xdr:col>
      <xdr:colOff>127000</xdr:colOff>
      <xdr:row>39</xdr:row>
      <xdr:rowOff>39007</xdr:rowOff>
    </xdr:to>
    <xdr:sp macro="" textlink="">
      <xdr:nvSpPr>
        <xdr:cNvPr id="81" name="フローチャート : 判断 80"/>
        <xdr:cNvSpPr/>
      </xdr:nvSpPr>
      <xdr:spPr>
        <a:xfrm>
          <a:off x="1397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23784</xdr:rowOff>
    </xdr:from>
    <xdr:ext cx="762000" cy="259045"/>
    <xdr:sp macro="" textlink="">
      <xdr:nvSpPr>
        <xdr:cNvPr id="82" name="テキスト ボックス 81"/>
        <xdr:cNvSpPr txBox="1"/>
      </xdr:nvSpPr>
      <xdr:spPr>
        <a:xfrm>
          <a:off x="1066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37</xdr:row>
      <xdr:rowOff>73478</xdr:rowOff>
    </xdr:from>
    <xdr:to>
      <xdr:col>7</xdr:col>
      <xdr:colOff>203200</xdr:colOff>
      <xdr:row>38</xdr:row>
      <xdr:rowOff>3628</xdr:rowOff>
    </xdr:to>
    <xdr:sp macro="" textlink="">
      <xdr:nvSpPr>
        <xdr:cNvPr id="88" name="円/楕円 87"/>
        <xdr:cNvSpPr/>
      </xdr:nvSpPr>
      <xdr:spPr>
        <a:xfrm>
          <a:off x="49022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90005</xdr:rowOff>
    </xdr:from>
    <xdr:ext cx="762000" cy="259045"/>
    <xdr:sp macro="" textlink="">
      <xdr:nvSpPr>
        <xdr:cNvPr id="89" name="財政力該当値テキスト"/>
        <xdr:cNvSpPr txBox="1"/>
      </xdr:nvSpPr>
      <xdr:spPr>
        <a:xfrm>
          <a:off x="50419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107950</xdr:rowOff>
    </xdr:from>
    <xdr:to>
      <xdr:col>6</xdr:col>
      <xdr:colOff>50800</xdr:colOff>
      <xdr:row>38</xdr:row>
      <xdr:rowOff>38100</xdr:rowOff>
    </xdr:to>
    <xdr:sp macro="" textlink="">
      <xdr:nvSpPr>
        <xdr:cNvPr id="90" name="円/楕円 89"/>
        <xdr:cNvSpPr/>
      </xdr:nvSpPr>
      <xdr:spPr>
        <a:xfrm>
          <a:off x="4064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48277</xdr:rowOff>
    </xdr:from>
    <xdr:ext cx="736600" cy="259045"/>
    <xdr:sp macro="" textlink="">
      <xdr:nvSpPr>
        <xdr:cNvPr id="91" name="テキスト ボックス 90"/>
        <xdr:cNvSpPr txBox="1"/>
      </xdr:nvSpPr>
      <xdr:spPr>
        <a:xfrm>
          <a:off x="3733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73478</xdr:rowOff>
    </xdr:from>
    <xdr:to>
      <xdr:col>4</xdr:col>
      <xdr:colOff>533400</xdr:colOff>
      <xdr:row>38</xdr:row>
      <xdr:rowOff>3628</xdr:rowOff>
    </xdr:to>
    <xdr:sp macro="" textlink="">
      <xdr:nvSpPr>
        <xdr:cNvPr id="92" name="円/楕円 91"/>
        <xdr:cNvSpPr/>
      </xdr:nvSpPr>
      <xdr:spPr>
        <a:xfrm>
          <a:off x="3175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13805</xdr:rowOff>
    </xdr:from>
    <xdr:ext cx="762000" cy="259045"/>
    <xdr:sp macro="" textlink="">
      <xdr:nvSpPr>
        <xdr:cNvPr id="93" name="テキスト ボックス 92"/>
        <xdr:cNvSpPr txBox="1"/>
      </xdr:nvSpPr>
      <xdr:spPr>
        <a:xfrm>
          <a:off x="2844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141514</xdr:rowOff>
    </xdr:from>
    <xdr:to>
      <xdr:col>3</xdr:col>
      <xdr:colOff>330200</xdr:colOff>
      <xdr:row>37</xdr:row>
      <xdr:rowOff>71664</xdr:rowOff>
    </xdr:to>
    <xdr:sp macro="" textlink="">
      <xdr:nvSpPr>
        <xdr:cNvPr id="94" name="円/楕円 93"/>
        <xdr:cNvSpPr/>
      </xdr:nvSpPr>
      <xdr:spPr>
        <a:xfrm>
          <a:off x="2286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81841</xdr:rowOff>
    </xdr:from>
    <xdr:ext cx="762000" cy="259045"/>
    <xdr:sp macro="" textlink="">
      <xdr:nvSpPr>
        <xdr:cNvPr id="95" name="テキスト ボックス 94"/>
        <xdr:cNvSpPr txBox="1"/>
      </xdr:nvSpPr>
      <xdr:spPr>
        <a:xfrm>
          <a:off x="1955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3628</xdr:rowOff>
    </xdr:from>
    <xdr:to>
      <xdr:col>2</xdr:col>
      <xdr:colOff>127000</xdr:colOff>
      <xdr:row>36</xdr:row>
      <xdr:rowOff>105228</xdr:rowOff>
    </xdr:to>
    <xdr:sp macro="" textlink="">
      <xdr:nvSpPr>
        <xdr:cNvPr id="96" name="円/楕円 95"/>
        <xdr:cNvSpPr/>
      </xdr:nvSpPr>
      <xdr:spPr>
        <a:xfrm>
          <a:off x="1397000" y="617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115405</xdr:rowOff>
    </xdr:from>
    <xdr:ext cx="762000" cy="259045"/>
    <xdr:sp macro="" textlink="">
      <xdr:nvSpPr>
        <xdr:cNvPr id="97" name="テキスト ボックス 96"/>
        <xdr:cNvSpPr txBox="1"/>
      </xdr:nvSpPr>
      <xdr:spPr>
        <a:xfrm>
          <a:off x="1066800" y="5944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第４次行政改革による事務事業の見直しや、定員適正化計画に基づく総人件費の抑制により、平成２４年度決算から数値の改善が見られる。平成２６年度決算の歳出においては、扶助費、人件費、公債費の増加により義務的経費の構成比も前年度に比べ増加となったが、歳入において、企業実績の回復による法人市民税収入の増加があり、経常収支比率は前年度より１．４ポイント改善した。今後もインフラ・公共施設の改修・更新経費等の増大が懸念されるため、第４次行政改革大綱延長版の実施計画に基づき経費の削減に努め、現在の水準を維持していく。</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14394</xdr:rowOff>
    </xdr:from>
    <xdr:to>
      <xdr:col>7</xdr:col>
      <xdr:colOff>152400</xdr:colOff>
      <xdr:row>66</xdr:row>
      <xdr:rowOff>2117</xdr:rowOff>
    </xdr:to>
    <xdr:cxnSp macro="">
      <xdr:nvCxnSpPr>
        <xdr:cNvPr id="127" name="直線コネクタ 126"/>
        <xdr:cNvCxnSpPr/>
      </xdr:nvCxnSpPr>
      <xdr:spPr>
        <a:xfrm flipV="1">
          <a:off x="4953000" y="9958494"/>
          <a:ext cx="0" cy="13593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145644</xdr:rowOff>
    </xdr:from>
    <xdr:ext cx="762000" cy="259045"/>
    <xdr:sp macro="" textlink="">
      <xdr:nvSpPr>
        <xdr:cNvPr id="128" name="財政構造の弾力性最小値テキスト"/>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7</xdr:col>
      <xdr:colOff>63500</xdr:colOff>
      <xdr:row>66</xdr:row>
      <xdr:rowOff>2117</xdr:rowOff>
    </xdr:from>
    <xdr:to>
      <xdr:col>7</xdr:col>
      <xdr:colOff>241300</xdr:colOff>
      <xdr:row>66</xdr:row>
      <xdr:rowOff>2117</xdr:rowOff>
    </xdr:to>
    <xdr:cxnSp macro="">
      <xdr:nvCxnSpPr>
        <xdr:cNvPr id="129" name="直線コネクタ 128"/>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100771</xdr:rowOff>
    </xdr:from>
    <xdr:ext cx="762000" cy="259045"/>
    <xdr:sp macro="" textlink="">
      <xdr:nvSpPr>
        <xdr:cNvPr id="130" name="財政構造の弾力性最大値テキスト"/>
        <xdr:cNvSpPr txBox="1"/>
      </xdr:nvSpPr>
      <xdr:spPr>
        <a:xfrm>
          <a:off x="5041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7</xdr:col>
      <xdr:colOff>63500</xdr:colOff>
      <xdr:row>58</xdr:row>
      <xdr:rowOff>14394</xdr:rowOff>
    </xdr:from>
    <xdr:to>
      <xdr:col>7</xdr:col>
      <xdr:colOff>241300</xdr:colOff>
      <xdr:row>58</xdr:row>
      <xdr:rowOff>14394</xdr:rowOff>
    </xdr:to>
    <xdr:cxnSp macro="">
      <xdr:nvCxnSpPr>
        <xdr:cNvPr id="131" name="直線コネクタ 130"/>
        <xdr:cNvCxnSpPr/>
      </xdr:nvCxnSpPr>
      <xdr:spPr>
        <a:xfrm>
          <a:off x="4864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159173</xdr:rowOff>
    </xdr:from>
    <xdr:to>
      <xdr:col>7</xdr:col>
      <xdr:colOff>152400</xdr:colOff>
      <xdr:row>59</xdr:row>
      <xdr:rowOff>100330</xdr:rowOff>
    </xdr:to>
    <xdr:cxnSp macro="">
      <xdr:nvCxnSpPr>
        <xdr:cNvPr id="132" name="直線コネクタ 131"/>
        <xdr:cNvCxnSpPr/>
      </xdr:nvCxnSpPr>
      <xdr:spPr>
        <a:xfrm flipV="1">
          <a:off x="4114800" y="10103273"/>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19067</xdr:rowOff>
    </xdr:from>
    <xdr:ext cx="762000" cy="259045"/>
    <xdr:sp macro="" textlink="">
      <xdr:nvSpPr>
        <xdr:cNvPr id="133" name="財政構造の弾力性平均値テキスト"/>
        <xdr:cNvSpPr txBox="1"/>
      </xdr:nvSpPr>
      <xdr:spPr>
        <a:xfrm>
          <a:off x="5041900" y="103060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46990</xdr:rowOff>
    </xdr:from>
    <xdr:to>
      <xdr:col>7</xdr:col>
      <xdr:colOff>203200</xdr:colOff>
      <xdr:row>60</xdr:row>
      <xdr:rowOff>148590</xdr:rowOff>
    </xdr:to>
    <xdr:sp macro="" textlink="">
      <xdr:nvSpPr>
        <xdr:cNvPr id="134" name="フローチャート : 判断 133"/>
        <xdr:cNvSpPr/>
      </xdr:nvSpPr>
      <xdr:spPr>
        <a:xfrm>
          <a:off x="4902200" y="1033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100330</xdr:rowOff>
    </xdr:from>
    <xdr:to>
      <xdr:col>6</xdr:col>
      <xdr:colOff>0</xdr:colOff>
      <xdr:row>60</xdr:row>
      <xdr:rowOff>41487</xdr:rowOff>
    </xdr:to>
    <xdr:cxnSp macro="">
      <xdr:nvCxnSpPr>
        <xdr:cNvPr id="135" name="直線コネクタ 134"/>
        <xdr:cNvCxnSpPr/>
      </xdr:nvCxnSpPr>
      <xdr:spPr>
        <a:xfrm flipV="1">
          <a:off x="3225800" y="10215880"/>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170180</xdr:rowOff>
    </xdr:from>
    <xdr:to>
      <xdr:col>6</xdr:col>
      <xdr:colOff>50800</xdr:colOff>
      <xdr:row>60</xdr:row>
      <xdr:rowOff>100330</xdr:rowOff>
    </xdr:to>
    <xdr:sp macro="" textlink="">
      <xdr:nvSpPr>
        <xdr:cNvPr id="136" name="フローチャート : 判断 135"/>
        <xdr:cNvSpPr/>
      </xdr:nvSpPr>
      <xdr:spPr>
        <a:xfrm>
          <a:off x="4064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85107</xdr:rowOff>
    </xdr:from>
    <xdr:ext cx="736600" cy="259045"/>
    <xdr:sp macro="" textlink="">
      <xdr:nvSpPr>
        <xdr:cNvPr id="137" name="テキスト ボックス 136"/>
        <xdr:cNvSpPr txBox="1"/>
      </xdr:nvSpPr>
      <xdr:spPr>
        <a:xfrm>
          <a:off x="3733800" y="10372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11854</xdr:rowOff>
    </xdr:from>
    <xdr:to>
      <xdr:col>4</xdr:col>
      <xdr:colOff>482600</xdr:colOff>
      <xdr:row>60</xdr:row>
      <xdr:rowOff>41487</xdr:rowOff>
    </xdr:to>
    <xdr:cxnSp macro="">
      <xdr:nvCxnSpPr>
        <xdr:cNvPr id="138" name="直線コネクタ 137"/>
        <xdr:cNvCxnSpPr/>
      </xdr:nvCxnSpPr>
      <xdr:spPr>
        <a:xfrm>
          <a:off x="2336800" y="10127404"/>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71120</xdr:rowOff>
    </xdr:from>
    <xdr:to>
      <xdr:col>4</xdr:col>
      <xdr:colOff>533400</xdr:colOff>
      <xdr:row>61</xdr:row>
      <xdr:rowOff>1270</xdr:rowOff>
    </xdr:to>
    <xdr:sp macro="" textlink="">
      <xdr:nvSpPr>
        <xdr:cNvPr id="139" name="フローチャート : 判断 138"/>
        <xdr:cNvSpPr/>
      </xdr:nvSpPr>
      <xdr:spPr>
        <a:xfrm>
          <a:off x="31750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157497</xdr:rowOff>
    </xdr:from>
    <xdr:ext cx="762000" cy="259045"/>
    <xdr:sp macro="" textlink="">
      <xdr:nvSpPr>
        <xdr:cNvPr id="140" name="テキスト ボックス 139"/>
        <xdr:cNvSpPr txBox="1"/>
      </xdr:nvSpPr>
      <xdr:spPr>
        <a:xfrm>
          <a:off x="28448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11854</xdr:rowOff>
    </xdr:from>
    <xdr:to>
      <xdr:col>3</xdr:col>
      <xdr:colOff>279400</xdr:colOff>
      <xdr:row>59</xdr:row>
      <xdr:rowOff>108373</xdr:rowOff>
    </xdr:to>
    <xdr:cxnSp macro="">
      <xdr:nvCxnSpPr>
        <xdr:cNvPr id="141" name="直線コネクタ 140"/>
        <xdr:cNvCxnSpPr/>
      </xdr:nvCxnSpPr>
      <xdr:spPr>
        <a:xfrm flipV="1">
          <a:off x="1447800" y="10127404"/>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146050</xdr:rowOff>
    </xdr:from>
    <xdr:to>
      <xdr:col>3</xdr:col>
      <xdr:colOff>330200</xdr:colOff>
      <xdr:row>60</xdr:row>
      <xdr:rowOff>76200</xdr:rowOff>
    </xdr:to>
    <xdr:sp macro="" textlink="">
      <xdr:nvSpPr>
        <xdr:cNvPr id="142" name="フローチャート : 判断 141"/>
        <xdr:cNvSpPr/>
      </xdr:nvSpPr>
      <xdr:spPr>
        <a:xfrm>
          <a:off x="2286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60977</xdr:rowOff>
    </xdr:from>
    <xdr:ext cx="762000" cy="259045"/>
    <xdr:sp macro="" textlink="">
      <xdr:nvSpPr>
        <xdr:cNvPr id="143" name="テキスト ボックス 142"/>
        <xdr:cNvSpPr txBox="1"/>
      </xdr:nvSpPr>
      <xdr:spPr>
        <a:xfrm>
          <a:off x="1955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138006</xdr:rowOff>
    </xdr:from>
    <xdr:to>
      <xdr:col>2</xdr:col>
      <xdr:colOff>127000</xdr:colOff>
      <xdr:row>60</xdr:row>
      <xdr:rowOff>68156</xdr:rowOff>
    </xdr:to>
    <xdr:sp macro="" textlink="">
      <xdr:nvSpPr>
        <xdr:cNvPr id="144" name="フローチャート : 判断 143"/>
        <xdr:cNvSpPr/>
      </xdr:nvSpPr>
      <xdr:spPr>
        <a:xfrm>
          <a:off x="1397000" y="102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52933</xdr:rowOff>
    </xdr:from>
    <xdr:ext cx="762000" cy="259045"/>
    <xdr:sp macro="" textlink="">
      <xdr:nvSpPr>
        <xdr:cNvPr id="145" name="テキスト ボックス 144"/>
        <xdr:cNvSpPr txBox="1"/>
      </xdr:nvSpPr>
      <xdr:spPr>
        <a:xfrm>
          <a:off x="1066800" y="103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58</xdr:row>
      <xdr:rowOff>108373</xdr:rowOff>
    </xdr:from>
    <xdr:to>
      <xdr:col>7</xdr:col>
      <xdr:colOff>203200</xdr:colOff>
      <xdr:row>59</xdr:row>
      <xdr:rowOff>38523</xdr:rowOff>
    </xdr:to>
    <xdr:sp macro="" textlink="">
      <xdr:nvSpPr>
        <xdr:cNvPr id="151" name="円/楕円 150"/>
        <xdr:cNvSpPr/>
      </xdr:nvSpPr>
      <xdr:spPr>
        <a:xfrm>
          <a:off x="4902200" y="1005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57</xdr:row>
      <xdr:rowOff>124900</xdr:rowOff>
    </xdr:from>
    <xdr:ext cx="762000" cy="259045"/>
    <xdr:sp macro="" textlink="">
      <xdr:nvSpPr>
        <xdr:cNvPr id="152" name="財政構造の弾力性該当値テキスト"/>
        <xdr:cNvSpPr txBox="1"/>
      </xdr:nvSpPr>
      <xdr:spPr>
        <a:xfrm>
          <a:off x="5041900" y="9897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49530</xdr:rowOff>
    </xdr:from>
    <xdr:to>
      <xdr:col>6</xdr:col>
      <xdr:colOff>50800</xdr:colOff>
      <xdr:row>59</xdr:row>
      <xdr:rowOff>151130</xdr:rowOff>
    </xdr:to>
    <xdr:sp macro="" textlink="">
      <xdr:nvSpPr>
        <xdr:cNvPr id="153" name="円/楕円 152"/>
        <xdr:cNvSpPr/>
      </xdr:nvSpPr>
      <xdr:spPr>
        <a:xfrm>
          <a:off x="4064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161307</xdr:rowOff>
    </xdr:from>
    <xdr:ext cx="736600" cy="259045"/>
    <xdr:sp macro="" textlink="">
      <xdr:nvSpPr>
        <xdr:cNvPr id="154" name="テキスト ボックス 153"/>
        <xdr:cNvSpPr txBox="1"/>
      </xdr:nvSpPr>
      <xdr:spPr>
        <a:xfrm>
          <a:off x="3733800" y="9933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162137</xdr:rowOff>
    </xdr:from>
    <xdr:to>
      <xdr:col>4</xdr:col>
      <xdr:colOff>533400</xdr:colOff>
      <xdr:row>60</xdr:row>
      <xdr:rowOff>92287</xdr:rowOff>
    </xdr:to>
    <xdr:sp macro="" textlink="">
      <xdr:nvSpPr>
        <xdr:cNvPr id="155" name="円/楕円 154"/>
        <xdr:cNvSpPr/>
      </xdr:nvSpPr>
      <xdr:spPr>
        <a:xfrm>
          <a:off x="3175000" y="1027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102464</xdr:rowOff>
    </xdr:from>
    <xdr:ext cx="762000" cy="259045"/>
    <xdr:sp macro="" textlink="">
      <xdr:nvSpPr>
        <xdr:cNvPr id="156" name="テキスト ボックス 155"/>
        <xdr:cNvSpPr txBox="1"/>
      </xdr:nvSpPr>
      <xdr:spPr>
        <a:xfrm>
          <a:off x="2844800" y="1004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132504</xdr:rowOff>
    </xdr:from>
    <xdr:to>
      <xdr:col>3</xdr:col>
      <xdr:colOff>330200</xdr:colOff>
      <xdr:row>59</xdr:row>
      <xdr:rowOff>62654</xdr:rowOff>
    </xdr:to>
    <xdr:sp macro="" textlink="">
      <xdr:nvSpPr>
        <xdr:cNvPr id="157" name="円/楕円 156"/>
        <xdr:cNvSpPr/>
      </xdr:nvSpPr>
      <xdr:spPr>
        <a:xfrm>
          <a:off x="2286000" y="10076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72831</xdr:rowOff>
    </xdr:from>
    <xdr:ext cx="762000" cy="259045"/>
    <xdr:sp macro="" textlink="">
      <xdr:nvSpPr>
        <xdr:cNvPr id="158" name="テキスト ボックス 157"/>
        <xdr:cNvSpPr txBox="1"/>
      </xdr:nvSpPr>
      <xdr:spPr>
        <a:xfrm>
          <a:off x="1955800" y="984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57573</xdr:rowOff>
    </xdr:from>
    <xdr:to>
      <xdr:col>2</xdr:col>
      <xdr:colOff>127000</xdr:colOff>
      <xdr:row>59</xdr:row>
      <xdr:rowOff>159173</xdr:rowOff>
    </xdr:to>
    <xdr:sp macro="" textlink="">
      <xdr:nvSpPr>
        <xdr:cNvPr id="159" name="円/楕円 158"/>
        <xdr:cNvSpPr/>
      </xdr:nvSpPr>
      <xdr:spPr>
        <a:xfrm>
          <a:off x="1397000" y="1017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169350</xdr:rowOff>
    </xdr:from>
    <xdr:ext cx="762000" cy="259045"/>
    <xdr:sp macro="" textlink="">
      <xdr:nvSpPr>
        <xdr:cNvPr id="160" name="テキスト ボックス 159"/>
        <xdr:cNvSpPr txBox="1"/>
      </xdr:nvSpPr>
      <xdr:spPr>
        <a:xfrm>
          <a:off x="1066800" y="9942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[107,199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人口１人当たり人件費・物件費等決算額は、</a:t>
          </a:r>
          <a:r>
            <a:rPr kumimoji="1" lang="ja-JP" altLang="ja-JP" sz="1300" baseline="0">
              <a:solidFill>
                <a:schemeClr val="dk1"/>
              </a:solidFill>
              <a:effectLst/>
              <a:latin typeface="+mn-lt"/>
              <a:ea typeface="+mn-ea"/>
              <a:cs typeface="+mn-cs"/>
            </a:rPr>
            <a:t>類似団体平均、全国平均、兵庫県平均の全てと比較して下回っている</a:t>
          </a:r>
          <a:r>
            <a:rPr kumimoji="1" lang="ja-JP" altLang="en-US" sz="1300" baseline="0">
              <a:solidFill>
                <a:schemeClr val="dk1"/>
              </a:solidFill>
              <a:effectLst/>
              <a:latin typeface="ＭＳ Ｐゴシック"/>
              <a:ea typeface="+mn-ea"/>
              <a:cs typeface="+mn-cs"/>
            </a:rPr>
            <a:t>。</a:t>
          </a:r>
          <a:r>
            <a:rPr kumimoji="1" lang="ja-JP" altLang="ja-JP" sz="1300" baseline="0">
              <a:solidFill>
                <a:schemeClr val="dk1"/>
              </a:solidFill>
              <a:effectLst/>
              <a:latin typeface="+mn-lt"/>
              <a:ea typeface="+mn-ea"/>
              <a:cs typeface="+mn-cs"/>
            </a:rPr>
            <a:t>人件費については、定員適正化計画に基づき抑制を行ってきており</a:t>
          </a:r>
          <a:r>
            <a:rPr kumimoji="1" lang="ja-JP" altLang="ja-JP" sz="1100">
              <a:solidFill>
                <a:schemeClr val="dk1"/>
              </a:solidFill>
              <a:effectLst/>
              <a:latin typeface="+mn-lt"/>
              <a:ea typeface="+mn-ea"/>
              <a:cs typeface="+mn-cs"/>
            </a:rPr>
            <a:t>、</a:t>
          </a:r>
          <a:r>
            <a:rPr kumimoji="1" lang="ja-JP" altLang="en-US" sz="1300">
              <a:latin typeface="ＭＳ Ｐゴシック"/>
            </a:rPr>
            <a:t>今後も引き続き計画に沿った中長期的な計画的採用を検討し、実施していく。</a:t>
          </a:r>
          <a:r>
            <a:rPr kumimoji="1" lang="ja-JP" altLang="en-US" sz="1300" baseline="0">
              <a:solidFill>
                <a:schemeClr val="dk1"/>
              </a:solidFill>
              <a:effectLst/>
              <a:latin typeface="+mn-lt"/>
              <a:ea typeface="+mn-ea"/>
              <a:cs typeface="+mn-cs"/>
            </a:rPr>
            <a:t>物件費等についても事務事業の見直しにより徹底的な削減に努め、財政の適正化を図っていく。</a:t>
          </a:r>
          <a:endParaRPr kumimoji="1" lang="ja-JP" altLang="en-US" sz="1300" baseline="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19710</xdr:rowOff>
    </xdr:from>
    <xdr:to>
      <xdr:col>7</xdr:col>
      <xdr:colOff>152400</xdr:colOff>
      <xdr:row>88</xdr:row>
      <xdr:rowOff>58455</xdr:rowOff>
    </xdr:to>
    <xdr:cxnSp macro="">
      <xdr:nvCxnSpPr>
        <xdr:cNvPr id="190" name="直線コネクタ 189"/>
        <xdr:cNvCxnSpPr/>
      </xdr:nvCxnSpPr>
      <xdr:spPr>
        <a:xfrm flipV="1">
          <a:off x="4953000" y="13907160"/>
          <a:ext cx="0" cy="12388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30532</xdr:rowOff>
    </xdr:from>
    <xdr:ext cx="762000" cy="259045"/>
    <xdr:sp macro="" textlink="">
      <xdr:nvSpPr>
        <xdr:cNvPr id="191" name="人件費・物件費等の状況最小値テキスト"/>
        <xdr:cNvSpPr txBox="1"/>
      </xdr:nvSpPr>
      <xdr:spPr>
        <a:xfrm>
          <a:off x="5041900" y="15118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146,907</a:t>
          </a:r>
          <a:endParaRPr kumimoji="1" lang="ja-JP" altLang="en-US" sz="1000" b="1">
            <a:latin typeface="ＭＳ Ｐゴシック"/>
          </a:endParaRPr>
        </a:p>
      </xdr:txBody>
    </xdr:sp>
    <xdr:clientData/>
  </xdr:oneCellAnchor>
  <xdr:twoCellAnchor>
    <xdr:from>
      <xdr:col>7</xdr:col>
      <xdr:colOff>63500</xdr:colOff>
      <xdr:row>88</xdr:row>
      <xdr:rowOff>58455</xdr:rowOff>
    </xdr:from>
    <xdr:to>
      <xdr:col>7</xdr:col>
      <xdr:colOff>241300</xdr:colOff>
      <xdr:row>88</xdr:row>
      <xdr:rowOff>58455</xdr:rowOff>
    </xdr:to>
    <xdr:cxnSp macro="">
      <xdr:nvCxnSpPr>
        <xdr:cNvPr id="192" name="直線コネクタ 191"/>
        <xdr:cNvCxnSpPr/>
      </xdr:nvCxnSpPr>
      <xdr:spPr>
        <a:xfrm>
          <a:off x="4864100" y="15146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106087</xdr:rowOff>
    </xdr:from>
    <xdr:ext cx="762000" cy="259045"/>
    <xdr:sp macro="" textlink="">
      <xdr:nvSpPr>
        <xdr:cNvPr id="193" name="人件費・物件費等の状況最大値テキスト"/>
        <xdr:cNvSpPr txBox="1"/>
      </xdr:nvSpPr>
      <xdr:spPr>
        <a:xfrm>
          <a:off x="5041900" y="1365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85,296</a:t>
          </a:r>
          <a:endParaRPr kumimoji="1" lang="ja-JP" altLang="en-US" sz="1000" b="1">
            <a:latin typeface="ＭＳ Ｐゴシック"/>
          </a:endParaRPr>
        </a:p>
      </xdr:txBody>
    </xdr:sp>
    <xdr:clientData/>
  </xdr:oneCellAnchor>
  <xdr:twoCellAnchor>
    <xdr:from>
      <xdr:col>7</xdr:col>
      <xdr:colOff>63500</xdr:colOff>
      <xdr:row>81</xdr:row>
      <xdr:rowOff>19710</xdr:rowOff>
    </xdr:from>
    <xdr:to>
      <xdr:col>7</xdr:col>
      <xdr:colOff>241300</xdr:colOff>
      <xdr:row>81</xdr:row>
      <xdr:rowOff>19710</xdr:rowOff>
    </xdr:to>
    <xdr:cxnSp macro="">
      <xdr:nvCxnSpPr>
        <xdr:cNvPr id="194" name="直線コネクタ 193"/>
        <xdr:cNvCxnSpPr/>
      </xdr:nvCxnSpPr>
      <xdr:spPr>
        <a:xfrm>
          <a:off x="4864100" y="1390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2747</xdr:rowOff>
    </xdr:from>
    <xdr:to>
      <xdr:col>7</xdr:col>
      <xdr:colOff>152400</xdr:colOff>
      <xdr:row>83</xdr:row>
      <xdr:rowOff>117242</xdr:rowOff>
    </xdr:to>
    <xdr:cxnSp macro="">
      <xdr:nvCxnSpPr>
        <xdr:cNvPr id="195" name="直線コネクタ 194"/>
        <xdr:cNvCxnSpPr/>
      </xdr:nvCxnSpPr>
      <xdr:spPr>
        <a:xfrm>
          <a:off x="4114800" y="14233097"/>
          <a:ext cx="838200" cy="114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103168</xdr:rowOff>
    </xdr:from>
    <xdr:ext cx="762000" cy="259045"/>
    <xdr:sp macro="" textlink="">
      <xdr:nvSpPr>
        <xdr:cNvPr id="196" name="人件費・物件費等の状況平均値テキスト"/>
        <xdr:cNvSpPr txBox="1"/>
      </xdr:nvSpPr>
      <xdr:spPr>
        <a:xfrm>
          <a:off x="5041900" y="143335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110,414</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131091</xdr:rowOff>
    </xdr:from>
    <xdr:to>
      <xdr:col>7</xdr:col>
      <xdr:colOff>203200</xdr:colOff>
      <xdr:row>84</xdr:row>
      <xdr:rowOff>61241</xdr:rowOff>
    </xdr:to>
    <xdr:sp macro="" textlink="">
      <xdr:nvSpPr>
        <xdr:cNvPr id="197" name="フローチャート : 判断 196"/>
        <xdr:cNvSpPr/>
      </xdr:nvSpPr>
      <xdr:spPr>
        <a:xfrm>
          <a:off x="4902200" y="14361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2747</xdr:rowOff>
    </xdr:from>
    <xdr:to>
      <xdr:col>6</xdr:col>
      <xdr:colOff>0</xdr:colOff>
      <xdr:row>83</xdr:row>
      <xdr:rowOff>54084</xdr:rowOff>
    </xdr:to>
    <xdr:cxnSp macro="">
      <xdr:nvCxnSpPr>
        <xdr:cNvPr id="198" name="直線コネクタ 197"/>
        <xdr:cNvCxnSpPr/>
      </xdr:nvCxnSpPr>
      <xdr:spPr>
        <a:xfrm flipV="1">
          <a:off x="3225800" y="14233097"/>
          <a:ext cx="889000" cy="51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64754</xdr:rowOff>
    </xdr:from>
    <xdr:to>
      <xdr:col>6</xdr:col>
      <xdr:colOff>50800</xdr:colOff>
      <xdr:row>83</xdr:row>
      <xdr:rowOff>166354</xdr:rowOff>
    </xdr:to>
    <xdr:sp macro="" textlink="">
      <xdr:nvSpPr>
        <xdr:cNvPr id="199" name="フローチャート : 判断 198"/>
        <xdr:cNvSpPr/>
      </xdr:nvSpPr>
      <xdr:spPr>
        <a:xfrm>
          <a:off x="4064000" y="142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151131</xdr:rowOff>
    </xdr:from>
    <xdr:ext cx="736600" cy="259045"/>
    <xdr:sp macro="" textlink="">
      <xdr:nvSpPr>
        <xdr:cNvPr id="200" name="テキスト ボックス 199"/>
        <xdr:cNvSpPr txBox="1"/>
      </xdr:nvSpPr>
      <xdr:spPr>
        <a:xfrm>
          <a:off x="3733800" y="1438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107,115</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40872</xdr:rowOff>
    </xdr:from>
    <xdr:to>
      <xdr:col>4</xdr:col>
      <xdr:colOff>482600</xdr:colOff>
      <xdr:row>83</xdr:row>
      <xdr:rowOff>54084</xdr:rowOff>
    </xdr:to>
    <xdr:cxnSp macro="">
      <xdr:nvCxnSpPr>
        <xdr:cNvPr id="201" name="直線コネクタ 200"/>
        <xdr:cNvCxnSpPr/>
      </xdr:nvCxnSpPr>
      <xdr:spPr>
        <a:xfrm>
          <a:off x="2336800" y="14271222"/>
          <a:ext cx="889000" cy="13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91337</xdr:rowOff>
    </xdr:from>
    <xdr:to>
      <xdr:col>4</xdr:col>
      <xdr:colOff>533400</xdr:colOff>
      <xdr:row>84</xdr:row>
      <xdr:rowOff>21487</xdr:rowOff>
    </xdr:to>
    <xdr:sp macro="" textlink="">
      <xdr:nvSpPr>
        <xdr:cNvPr id="202" name="フローチャート : 判断 201"/>
        <xdr:cNvSpPr/>
      </xdr:nvSpPr>
      <xdr:spPr>
        <a:xfrm>
          <a:off x="3175000" y="1432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6264</xdr:rowOff>
    </xdr:from>
    <xdr:ext cx="762000" cy="259045"/>
    <xdr:sp macro="" textlink="">
      <xdr:nvSpPr>
        <xdr:cNvPr id="203" name="テキスト ボックス 202"/>
        <xdr:cNvSpPr txBox="1"/>
      </xdr:nvSpPr>
      <xdr:spPr>
        <a:xfrm>
          <a:off x="2844800" y="14408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108,437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113247</xdr:rowOff>
    </xdr:from>
    <xdr:to>
      <xdr:col>3</xdr:col>
      <xdr:colOff>279400</xdr:colOff>
      <xdr:row>83</xdr:row>
      <xdr:rowOff>40872</xdr:rowOff>
    </xdr:to>
    <xdr:cxnSp macro="">
      <xdr:nvCxnSpPr>
        <xdr:cNvPr id="204" name="直線コネクタ 203"/>
        <xdr:cNvCxnSpPr/>
      </xdr:nvCxnSpPr>
      <xdr:spPr>
        <a:xfrm>
          <a:off x="1447800" y="14172147"/>
          <a:ext cx="889000" cy="99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24651</xdr:rowOff>
    </xdr:from>
    <xdr:to>
      <xdr:col>3</xdr:col>
      <xdr:colOff>330200</xdr:colOff>
      <xdr:row>84</xdr:row>
      <xdr:rowOff>126251</xdr:rowOff>
    </xdr:to>
    <xdr:sp macro="" textlink="">
      <xdr:nvSpPr>
        <xdr:cNvPr id="205" name="フローチャート : 判断 204"/>
        <xdr:cNvSpPr/>
      </xdr:nvSpPr>
      <xdr:spPr>
        <a:xfrm>
          <a:off x="2286000" y="1442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111028</xdr:rowOff>
    </xdr:from>
    <xdr:ext cx="762000" cy="259045"/>
    <xdr:sp macro="" textlink="">
      <xdr:nvSpPr>
        <xdr:cNvPr id="206" name="テキスト ボックス 205"/>
        <xdr:cNvSpPr txBox="1"/>
      </xdr:nvSpPr>
      <xdr:spPr>
        <a:xfrm>
          <a:off x="1955800" y="14512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113,647</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36743</xdr:rowOff>
    </xdr:from>
    <xdr:to>
      <xdr:col>2</xdr:col>
      <xdr:colOff>127000</xdr:colOff>
      <xdr:row>83</xdr:row>
      <xdr:rowOff>138343</xdr:rowOff>
    </xdr:to>
    <xdr:sp macro="" textlink="">
      <xdr:nvSpPr>
        <xdr:cNvPr id="207" name="フローチャート : 判断 206"/>
        <xdr:cNvSpPr/>
      </xdr:nvSpPr>
      <xdr:spPr>
        <a:xfrm>
          <a:off x="1397000" y="14267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123120</xdr:rowOff>
    </xdr:from>
    <xdr:ext cx="762000" cy="259045"/>
    <xdr:sp macro="" textlink="">
      <xdr:nvSpPr>
        <xdr:cNvPr id="208" name="テキスト ボックス 207"/>
        <xdr:cNvSpPr txBox="1"/>
      </xdr:nvSpPr>
      <xdr:spPr>
        <a:xfrm>
          <a:off x="1066800" y="14353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66442</xdr:rowOff>
    </xdr:from>
    <xdr:to>
      <xdr:col>7</xdr:col>
      <xdr:colOff>203200</xdr:colOff>
      <xdr:row>83</xdr:row>
      <xdr:rowOff>168042</xdr:rowOff>
    </xdr:to>
    <xdr:sp macro="" textlink="">
      <xdr:nvSpPr>
        <xdr:cNvPr id="214" name="円/楕円 213"/>
        <xdr:cNvSpPr/>
      </xdr:nvSpPr>
      <xdr:spPr>
        <a:xfrm>
          <a:off x="4902200" y="14296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82969</xdr:rowOff>
    </xdr:from>
    <xdr:ext cx="762000" cy="259045"/>
    <xdr:sp macro="" textlink="">
      <xdr:nvSpPr>
        <xdr:cNvPr id="215" name="人件費・物件費等の状況該当値テキスト"/>
        <xdr:cNvSpPr txBox="1"/>
      </xdr:nvSpPr>
      <xdr:spPr>
        <a:xfrm>
          <a:off x="5041900" y="1414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107,199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123397</xdr:rowOff>
    </xdr:from>
    <xdr:to>
      <xdr:col>6</xdr:col>
      <xdr:colOff>50800</xdr:colOff>
      <xdr:row>83</xdr:row>
      <xdr:rowOff>53547</xdr:rowOff>
    </xdr:to>
    <xdr:sp macro="" textlink="">
      <xdr:nvSpPr>
        <xdr:cNvPr id="216" name="円/楕円 215"/>
        <xdr:cNvSpPr/>
      </xdr:nvSpPr>
      <xdr:spPr>
        <a:xfrm>
          <a:off x="4064000" y="1418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63724</xdr:rowOff>
    </xdr:from>
    <xdr:ext cx="736600" cy="259045"/>
    <xdr:sp macro="" textlink="">
      <xdr:nvSpPr>
        <xdr:cNvPr id="217" name="テキスト ボックス 216"/>
        <xdr:cNvSpPr txBox="1"/>
      </xdr:nvSpPr>
      <xdr:spPr>
        <a:xfrm>
          <a:off x="3733800" y="1395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101,505</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3284</xdr:rowOff>
    </xdr:from>
    <xdr:to>
      <xdr:col>4</xdr:col>
      <xdr:colOff>533400</xdr:colOff>
      <xdr:row>83</xdr:row>
      <xdr:rowOff>104884</xdr:rowOff>
    </xdr:to>
    <xdr:sp macro="" textlink="">
      <xdr:nvSpPr>
        <xdr:cNvPr id="218" name="円/楕円 217"/>
        <xdr:cNvSpPr/>
      </xdr:nvSpPr>
      <xdr:spPr>
        <a:xfrm>
          <a:off x="3175000" y="14233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115061</xdr:rowOff>
    </xdr:from>
    <xdr:ext cx="762000" cy="259045"/>
    <xdr:sp macro="" textlink="">
      <xdr:nvSpPr>
        <xdr:cNvPr id="219" name="テキスト ボックス 218"/>
        <xdr:cNvSpPr txBox="1"/>
      </xdr:nvSpPr>
      <xdr:spPr>
        <a:xfrm>
          <a:off x="2844800" y="1400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104,058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161522</xdr:rowOff>
    </xdr:from>
    <xdr:to>
      <xdr:col>3</xdr:col>
      <xdr:colOff>330200</xdr:colOff>
      <xdr:row>83</xdr:row>
      <xdr:rowOff>91672</xdr:rowOff>
    </xdr:to>
    <xdr:sp macro="" textlink="">
      <xdr:nvSpPr>
        <xdr:cNvPr id="220" name="円/楕円 219"/>
        <xdr:cNvSpPr/>
      </xdr:nvSpPr>
      <xdr:spPr>
        <a:xfrm>
          <a:off x="2286000" y="1422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101849</xdr:rowOff>
    </xdr:from>
    <xdr:ext cx="762000" cy="259045"/>
    <xdr:sp macro="" textlink="">
      <xdr:nvSpPr>
        <xdr:cNvPr id="221" name="テキスト ボックス 220"/>
        <xdr:cNvSpPr txBox="1"/>
      </xdr:nvSpPr>
      <xdr:spPr>
        <a:xfrm>
          <a:off x="1955800" y="13989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103,401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62447</xdr:rowOff>
    </xdr:from>
    <xdr:to>
      <xdr:col>2</xdr:col>
      <xdr:colOff>127000</xdr:colOff>
      <xdr:row>82</xdr:row>
      <xdr:rowOff>164047</xdr:rowOff>
    </xdr:to>
    <xdr:sp macro="" textlink="">
      <xdr:nvSpPr>
        <xdr:cNvPr id="222" name="円/楕円 221"/>
        <xdr:cNvSpPr/>
      </xdr:nvSpPr>
      <xdr:spPr>
        <a:xfrm>
          <a:off x="1397000" y="1412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2774</xdr:rowOff>
    </xdr:from>
    <xdr:ext cx="762000" cy="259045"/>
    <xdr:sp macro="" textlink="">
      <xdr:nvSpPr>
        <xdr:cNvPr id="223" name="テキスト ボックス 222"/>
        <xdr:cNvSpPr txBox="1"/>
      </xdr:nvSpPr>
      <xdr:spPr>
        <a:xfrm>
          <a:off x="1066800" y="13890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98,474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は、前年度から微増し９９．３となり、類似団体平均を上回っている。今後も国や地域の民間給与を考慮しながら、勤務成績に応じた給与制度の確立、各種手当の適正化などにより、給与水準の適正化に取り組んで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135466</xdr:rowOff>
    </xdr:from>
    <xdr:to>
      <xdr:col>24</xdr:col>
      <xdr:colOff>558800</xdr:colOff>
      <xdr:row>85</xdr:row>
      <xdr:rowOff>4939</xdr:rowOff>
    </xdr:to>
    <xdr:cxnSp macro="">
      <xdr:nvCxnSpPr>
        <xdr:cNvPr id="252" name="直線コネクタ 251"/>
        <xdr:cNvCxnSpPr/>
      </xdr:nvCxnSpPr>
      <xdr:spPr>
        <a:xfrm flipV="1">
          <a:off x="17018000" y="13680016"/>
          <a:ext cx="0" cy="8981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148466</xdr:rowOff>
    </xdr:from>
    <xdr:ext cx="762000" cy="259045"/>
    <xdr:sp macro="" textlink="">
      <xdr:nvSpPr>
        <xdr:cNvPr id="253" name="給与水準   （国との比較）最小値テキスト"/>
        <xdr:cNvSpPr txBox="1"/>
      </xdr:nvSpPr>
      <xdr:spPr>
        <a:xfrm>
          <a:off x="17106900" y="14550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85</xdr:row>
      <xdr:rowOff>4939</xdr:rowOff>
    </xdr:from>
    <xdr:to>
      <xdr:col>24</xdr:col>
      <xdr:colOff>647700</xdr:colOff>
      <xdr:row>85</xdr:row>
      <xdr:rowOff>4939</xdr:rowOff>
    </xdr:to>
    <xdr:cxnSp macro="">
      <xdr:nvCxnSpPr>
        <xdr:cNvPr id="254" name="直線コネクタ 253"/>
        <xdr:cNvCxnSpPr/>
      </xdr:nvCxnSpPr>
      <xdr:spPr>
        <a:xfrm>
          <a:off x="16929100" y="14578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50393</xdr:rowOff>
    </xdr:from>
    <xdr:ext cx="762000" cy="259045"/>
    <xdr:sp macro="" textlink="">
      <xdr:nvSpPr>
        <xdr:cNvPr id="255" name="給与水準   （国との比較）最大値テキスト"/>
        <xdr:cNvSpPr txBox="1"/>
      </xdr:nvSpPr>
      <xdr:spPr>
        <a:xfrm>
          <a:off x="17106900" y="1342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79</xdr:row>
      <xdr:rowOff>135466</xdr:rowOff>
    </xdr:from>
    <xdr:to>
      <xdr:col>24</xdr:col>
      <xdr:colOff>647700</xdr:colOff>
      <xdr:row>79</xdr:row>
      <xdr:rowOff>135466</xdr:rowOff>
    </xdr:to>
    <xdr:cxnSp macro="">
      <xdr:nvCxnSpPr>
        <xdr:cNvPr id="256" name="直線コネクタ 255"/>
        <xdr:cNvCxnSpPr/>
      </xdr:nvCxnSpPr>
      <xdr:spPr>
        <a:xfrm>
          <a:off x="16929100" y="1368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130528</xdr:rowOff>
    </xdr:from>
    <xdr:to>
      <xdr:col>24</xdr:col>
      <xdr:colOff>558800</xdr:colOff>
      <xdr:row>83</xdr:row>
      <xdr:rowOff>12700</xdr:rowOff>
    </xdr:to>
    <xdr:cxnSp macro="">
      <xdr:nvCxnSpPr>
        <xdr:cNvPr id="257" name="直線コネクタ 256"/>
        <xdr:cNvCxnSpPr/>
      </xdr:nvCxnSpPr>
      <xdr:spPr>
        <a:xfrm>
          <a:off x="16179800" y="14189428"/>
          <a:ext cx="8382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15822</xdr:rowOff>
    </xdr:from>
    <xdr:ext cx="762000" cy="259045"/>
    <xdr:sp macro="" textlink="">
      <xdr:nvSpPr>
        <xdr:cNvPr id="258" name="給与水準   （国との比較）平均値テキスト"/>
        <xdr:cNvSpPr txBox="1"/>
      </xdr:nvSpPr>
      <xdr:spPr>
        <a:xfrm>
          <a:off x="17106900" y="139032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170745</xdr:rowOff>
    </xdr:from>
    <xdr:to>
      <xdr:col>24</xdr:col>
      <xdr:colOff>609600</xdr:colOff>
      <xdr:row>82</xdr:row>
      <xdr:rowOff>100895</xdr:rowOff>
    </xdr:to>
    <xdr:sp macro="" textlink="">
      <xdr:nvSpPr>
        <xdr:cNvPr id="259" name="フローチャート : 判断 258"/>
        <xdr:cNvSpPr/>
      </xdr:nvSpPr>
      <xdr:spPr>
        <a:xfrm>
          <a:off x="16967200" y="1405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130528</xdr:rowOff>
    </xdr:from>
    <xdr:to>
      <xdr:col>23</xdr:col>
      <xdr:colOff>406400</xdr:colOff>
      <xdr:row>88</xdr:row>
      <xdr:rowOff>120650</xdr:rowOff>
    </xdr:to>
    <xdr:cxnSp macro="">
      <xdr:nvCxnSpPr>
        <xdr:cNvPr id="260" name="直線コネクタ 259"/>
        <xdr:cNvCxnSpPr/>
      </xdr:nvCxnSpPr>
      <xdr:spPr>
        <a:xfrm flipV="1">
          <a:off x="15290800" y="14189428"/>
          <a:ext cx="889000" cy="1018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81</xdr:row>
      <xdr:rowOff>170745</xdr:rowOff>
    </xdr:from>
    <xdr:to>
      <xdr:col>23</xdr:col>
      <xdr:colOff>457200</xdr:colOff>
      <xdr:row>82</xdr:row>
      <xdr:rowOff>100895</xdr:rowOff>
    </xdr:to>
    <xdr:sp macro="" textlink="">
      <xdr:nvSpPr>
        <xdr:cNvPr id="261" name="フローチャート : 判断 260"/>
        <xdr:cNvSpPr/>
      </xdr:nvSpPr>
      <xdr:spPr>
        <a:xfrm>
          <a:off x="16129000" y="1405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111072</xdr:rowOff>
    </xdr:from>
    <xdr:ext cx="736600" cy="259045"/>
    <xdr:sp macro="" textlink="">
      <xdr:nvSpPr>
        <xdr:cNvPr id="262" name="テキスト ボックス 261"/>
        <xdr:cNvSpPr txBox="1"/>
      </xdr:nvSpPr>
      <xdr:spPr>
        <a:xfrm>
          <a:off x="15798800" y="138270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120650</xdr:rowOff>
    </xdr:from>
    <xdr:to>
      <xdr:col>22</xdr:col>
      <xdr:colOff>203200</xdr:colOff>
      <xdr:row>89</xdr:row>
      <xdr:rowOff>83255</xdr:rowOff>
    </xdr:to>
    <xdr:cxnSp macro="">
      <xdr:nvCxnSpPr>
        <xdr:cNvPr id="263" name="直線コネクタ 262"/>
        <xdr:cNvCxnSpPr/>
      </xdr:nvCxnSpPr>
      <xdr:spPr>
        <a:xfrm flipV="1">
          <a:off x="14401800" y="15208250"/>
          <a:ext cx="889000" cy="134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160866</xdr:rowOff>
    </xdr:from>
    <xdr:to>
      <xdr:col>22</xdr:col>
      <xdr:colOff>254000</xdr:colOff>
      <xdr:row>88</xdr:row>
      <xdr:rowOff>91016</xdr:rowOff>
    </xdr:to>
    <xdr:sp macro="" textlink="">
      <xdr:nvSpPr>
        <xdr:cNvPr id="264" name="フローチャート : 判断 263"/>
        <xdr:cNvSpPr/>
      </xdr:nvSpPr>
      <xdr:spPr>
        <a:xfrm>
          <a:off x="15240000" y="15077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101193</xdr:rowOff>
    </xdr:from>
    <xdr:ext cx="762000" cy="259045"/>
    <xdr:sp macro="" textlink="">
      <xdr:nvSpPr>
        <xdr:cNvPr id="265" name="テキスト ボックス 264"/>
        <xdr:cNvSpPr txBox="1"/>
      </xdr:nvSpPr>
      <xdr:spPr>
        <a:xfrm>
          <a:off x="14909800" y="1484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130528</xdr:rowOff>
    </xdr:from>
    <xdr:to>
      <xdr:col>21</xdr:col>
      <xdr:colOff>0</xdr:colOff>
      <xdr:row>89</xdr:row>
      <xdr:rowOff>83255</xdr:rowOff>
    </xdr:to>
    <xdr:cxnSp macro="">
      <xdr:nvCxnSpPr>
        <xdr:cNvPr id="266" name="直線コネクタ 265"/>
        <xdr:cNvCxnSpPr/>
      </xdr:nvCxnSpPr>
      <xdr:spPr>
        <a:xfrm>
          <a:off x="13512800" y="14189428"/>
          <a:ext cx="889000" cy="1152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134055</xdr:rowOff>
    </xdr:from>
    <xdr:to>
      <xdr:col>21</xdr:col>
      <xdr:colOff>50800</xdr:colOff>
      <xdr:row>88</xdr:row>
      <xdr:rowOff>64205</xdr:rowOff>
    </xdr:to>
    <xdr:sp macro="" textlink="">
      <xdr:nvSpPr>
        <xdr:cNvPr id="267" name="フローチャート : 判断 266"/>
        <xdr:cNvSpPr/>
      </xdr:nvSpPr>
      <xdr:spPr>
        <a:xfrm>
          <a:off x="14351000" y="1505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74382</xdr:rowOff>
    </xdr:from>
    <xdr:ext cx="762000" cy="259045"/>
    <xdr:sp macro="" textlink="">
      <xdr:nvSpPr>
        <xdr:cNvPr id="268" name="テキスト ボックス 267"/>
        <xdr:cNvSpPr txBox="1"/>
      </xdr:nvSpPr>
      <xdr:spPr>
        <a:xfrm>
          <a:off x="14020800" y="14819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431800</xdr:colOff>
      <xdr:row>81</xdr:row>
      <xdr:rowOff>130528</xdr:rowOff>
    </xdr:from>
    <xdr:to>
      <xdr:col>19</xdr:col>
      <xdr:colOff>533400</xdr:colOff>
      <xdr:row>82</xdr:row>
      <xdr:rowOff>60678</xdr:rowOff>
    </xdr:to>
    <xdr:sp macro="" textlink="">
      <xdr:nvSpPr>
        <xdr:cNvPr id="269" name="フローチャート : 判断 268"/>
        <xdr:cNvSpPr/>
      </xdr:nvSpPr>
      <xdr:spPr>
        <a:xfrm>
          <a:off x="13462000" y="14017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70855</xdr:rowOff>
    </xdr:from>
    <xdr:ext cx="762000" cy="259045"/>
    <xdr:sp macro="" textlink="">
      <xdr:nvSpPr>
        <xdr:cNvPr id="270" name="テキスト ボックス 269"/>
        <xdr:cNvSpPr txBox="1"/>
      </xdr:nvSpPr>
      <xdr:spPr>
        <a:xfrm>
          <a:off x="13131800" y="13786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133350</xdr:rowOff>
    </xdr:from>
    <xdr:to>
      <xdr:col>24</xdr:col>
      <xdr:colOff>609600</xdr:colOff>
      <xdr:row>83</xdr:row>
      <xdr:rowOff>63500</xdr:rowOff>
    </xdr:to>
    <xdr:sp macro="" textlink="">
      <xdr:nvSpPr>
        <xdr:cNvPr id="276" name="円/楕円 275"/>
        <xdr:cNvSpPr/>
      </xdr:nvSpPr>
      <xdr:spPr>
        <a:xfrm>
          <a:off x="16967200" y="1419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105427</xdr:rowOff>
    </xdr:from>
    <xdr:ext cx="762000" cy="259045"/>
    <xdr:sp macro="" textlink="">
      <xdr:nvSpPr>
        <xdr:cNvPr id="277" name="給与水準   （国との比較）該当値テキスト"/>
        <xdr:cNvSpPr txBox="1"/>
      </xdr:nvSpPr>
      <xdr:spPr>
        <a:xfrm>
          <a:off x="17106900" y="1416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79728</xdr:rowOff>
    </xdr:from>
    <xdr:to>
      <xdr:col>23</xdr:col>
      <xdr:colOff>457200</xdr:colOff>
      <xdr:row>83</xdr:row>
      <xdr:rowOff>9878</xdr:rowOff>
    </xdr:to>
    <xdr:sp macro="" textlink="">
      <xdr:nvSpPr>
        <xdr:cNvPr id="278" name="円/楕円 277"/>
        <xdr:cNvSpPr/>
      </xdr:nvSpPr>
      <xdr:spPr>
        <a:xfrm>
          <a:off x="16129000" y="14138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166105</xdr:rowOff>
    </xdr:from>
    <xdr:ext cx="736600" cy="259045"/>
    <xdr:sp macro="" textlink="">
      <xdr:nvSpPr>
        <xdr:cNvPr id="279" name="テキスト ボックス 278"/>
        <xdr:cNvSpPr txBox="1"/>
      </xdr:nvSpPr>
      <xdr:spPr>
        <a:xfrm>
          <a:off x="15798800" y="1422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69850</xdr:rowOff>
    </xdr:from>
    <xdr:to>
      <xdr:col>22</xdr:col>
      <xdr:colOff>254000</xdr:colOff>
      <xdr:row>89</xdr:row>
      <xdr:rowOff>0</xdr:rowOff>
    </xdr:to>
    <xdr:sp macro="" textlink="">
      <xdr:nvSpPr>
        <xdr:cNvPr id="280" name="円/楕円 279"/>
        <xdr:cNvSpPr/>
      </xdr:nvSpPr>
      <xdr:spPr>
        <a:xfrm>
          <a:off x="15240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156227</xdr:rowOff>
    </xdr:from>
    <xdr:ext cx="762000" cy="259045"/>
    <xdr:sp macro="" textlink="">
      <xdr:nvSpPr>
        <xdr:cNvPr id="281" name="テキスト ボックス 280"/>
        <xdr:cNvSpPr txBox="1"/>
      </xdr:nvSpPr>
      <xdr:spPr>
        <a:xfrm>
          <a:off x="14909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32455</xdr:rowOff>
    </xdr:from>
    <xdr:to>
      <xdr:col>21</xdr:col>
      <xdr:colOff>50800</xdr:colOff>
      <xdr:row>89</xdr:row>
      <xdr:rowOff>134055</xdr:rowOff>
    </xdr:to>
    <xdr:sp macro="" textlink="">
      <xdr:nvSpPr>
        <xdr:cNvPr id="282" name="円/楕円 281"/>
        <xdr:cNvSpPr/>
      </xdr:nvSpPr>
      <xdr:spPr>
        <a:xfrm>
          <a:off x="14351000" y="15291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118832</xdr:rowOff>
    </xdr:from>
    <xdr:ext cx="762000" cy="259045"/>
    <xdr:sp macro="" textlink="">
      <xdr:nvSpPr>
        <xdr:cNvPr id="283" name="テキスト ボックス 282"/>
        <xdr:cNvSpPr txBox="1"/>
      </xdr:nvSpPr>
      <xdr:spPr>
        <a:xfrm>
          <a:off x="14020800" y="15377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79728</xdr:rowOff>
    </xdr:from>
    <xdr:to>
      <xdr:col>19</xdr:col>
      <xdr:colOff>533400</xdr:colOff>
      <xdr:row>83</xdr:row>
      <xdr:rowOff>9878</xdr:rowOff>
    </xdr:to>
    <xdr:sp macro="" textlink="">
      <xdr:nvSpPr>
        <xdr:cNvPr id="284" name="円/楕円 283"/>
        <xdr:cNvSpPr/>
      </xdr:nvSpPr>
      <xdr:spPr>
        <a:xfrm>
          <a:off x="13462000" y="14138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166105</xdr:rowOff>
    </xdr:from>
    <xdr:ext cx="762000" cy="259045"/>
    <xdr:sp macro="" textlink="">
      <xdr:nvSpPr>
        <xdr:cNvPr id="285" name="テキスト ボックス 284"/>
        <xdr:cNvSpPr txBox="1"/>
      </xdr:nvSpPr>
      <xdr:spPr>
        <a:xfrm>
          <a:off x="13131800" y="1422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２年に策定した定員適正化計画の目標正規職員数（市民病院を除く）７３５人を、７３０人の実績で達成した。正規職員の欠員補充について、再任用短時間勤務職員や任期付短時間勤務職員を積極活用し、正規職員数を抑制し、一時的な業務増には任期付フルタイム職務職員を活用したこと等による。今後も新定員適正化計画に基づき、更なる人員削減を図るとともに、再任用及び任期付職員の任用を進めながら、総人件費の抑制を図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2" name="直線コネクタ 301"/>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3" name="テキスト ボックス 302"/>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4" name="直線コネクタ 303"/>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5" name="テキスト ボックス 304"/>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6" name="直線コネクタ 305"/>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7" name="テキスト ボックス 306"/>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8" name="直線コネクタ 30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9" name="テキスト ボックス 30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0" name="直線コネクタ 309"/>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1" name="テキスト ボックス 310"/>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2" name="直線コネクタ 311"/>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3" name="テキスト ボックス 312"/>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4" name="直線コネクタ 313"/>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5" name="テキスト ボックス 314"/>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108903</xdr:rowOff>
    </xdr:from>
    <xdr:to>
      <xdr:col>24</xdr:col>
      <xdr:colOff>558800</xdr:colOff>
      <xdr:row>67</xdr:row>
      <xdr:rowOff>16669</xdr:rowOff>
    </xdr:to>
    <xdr:cxnSp macro="">
      <xdr:nvCxnSpPr>
        <xdr:cNvPr id="319" name="直線コネクタ 318"/>
        <xdr:cNvCxnSpPr/>
      </xdr:nvCxnSpPr>
      <xdr:spPr>
        <a:xfrm flipV="1">
          <a:off x="17018000" y="10053003"/>
          <a:ext cx="0" cy="1450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160196</xdr:rowOff>
    </xdr:from>
    <xdr:ext cx="762000" cy="259045"/>
    <xdr:sp macro="" textlink="">
      <xdr:nvSpPr>
        <xdr:cNvPr id="320" name="定員管理の状況最小値テキスト"/>
        <xdr:cNvSpPr txBox="1"/>
      </xdr:nvSpPr>
      <xdr:spPr>
        <a:xfrm>
          <a:off x="17106900" y="1147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9.35</a:t>
          </a:r>
          <a:endParaRPr kumimoji="1" lang="ja-JP" altLang="en-US" sz="1000" b="1">
            <a:latin typeface="ＭＳ Ｐゴシック"/>
          </a:endParaRPr>
        </a:p>
      </xdr:txBody>
    </xdr:sp>
    <xdr:clientData/>
  </xdr:oneCellAnchor>
  <xdr:twoCellAnchor>
    <xdr:from>
      <xdr:col>24</xdr:col>
      <xdr:colOff>469900</xdr:colOff>
      <xdr:row>67</xdr:row>
      <xdr:rowOff>16669</xdr:rowOff>
    </xdr:from>
    <xdr:to>
      <xdr:col>24</xdr:col>
      <xdr:colOff>647700</xdr:colOff>
      <xdr:row>67</xdr:row>
      <xdr:rowOff>16669</xdr:rowOff>
    </xdr:to>
    <xdr:cxnSp macro="">
      <xdr:nvCxnSpPr>
        <xdr:cNvPr id="321" name="直線コネクタ 320"/>
        <xdr:cNvCxnSpPr/>
      </xdr:nvCxnSpPr>
      <xdr:spPr>
        <a:xfrm>
          <a:off x="16929100" y="1150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23830</xdr:rowOff>
    </xdr:from>
    <xdr:ext cx="762000" cy="259045"/>
    <xdr:sp macro="" textlink="">
      <xdr:nvSpPr>
        <xdr:cNvPr id="322" name="定員管理の状況最大値テキスト"/>
        <xdr:cNvSpPr txBox="1"/>
      </xdr:nvSpPr>
      <xdr:spPr>
        <a:xfrm>
          <a:off x="17106900" y="9796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a:t>
          </a:r>
          <a:endParaRPr kumimoji="1" lang="ja-JP" altLang="en-US" sz="1000" b="1">
            <a:latin typeface="ＭＳ Ｐゴシック"/>
          </a:endParaRPr>
        </a:p>
      </xdr:txBody>
    </xdr:sp>
    <xdr:clientData/>
  </xdr:oneCellAnchor>
  <xdr:twoCellAnchor>
    <xdr:from>
      <xdr:col>24</xdr:col>
      <xdr:colOff>469900</xdr:colOff>
      <xdr:row>58</xdr:row>
      <xdr:rowOff>108903</xdr:rowOff>
    </xdr:from>
    <xdr:to>
      <xdr:col>24</xdr:col>
      <xdr:colOff>647700</xdr:colOff>
      <xdr:row>58</xdr:row>
      <xdr:rowOff>108903</xdr:rowOff>
    </xdr:to>
    <xdr:cxnSp macro="">
      <xdr:nvCxnSpPr>
        <xdr:cNvPr id="323" name="直線コネクタ 322"/>
        <xdr:cNvCxnSpPr/>
      </xdr:nvCxnSpPr>
      <xdr:spPr>
        <a:xfrm>
          <a:off x="16929100" y="1005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107791</xdr:rowOff>
    </xdr:from>
    <xdr:to>
      <xdr:col>24</xdr:col>
      <xdr:colOff>558800</xdr:colOff>
      <xdr:row>62</xdr:row>
      <xdr:rowOff>122872</xdr:rowOff>
    </xdr:to>
    <xdr:cxnSp macro="">
      <xdr:nvCxnSpPr>
        <xdr:cNvPr id="324" name="直線コネクタ 323"/>
        <xdr:cNvCxnSpPr/>
      </xdr:nvCxnSpPr>
      <xdr:spPr>
        <a:xfrm flipV="1">
          <a:off x="16179800" y="10737691"/>
          <a:ext cx="8382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74312</xdr:rowOff>
    </xdr:from>
    <xdr:ext cx="762000" cy="259045"/>
    <xdr:sp macro="" textlink="">
      <xdr:nvSpPr>
        <xdr:cNvPr id="325" name="定員管理の状況平均値テキスト"/>
        <xdr:cNvSpPr txBox="1"/>
      </xdr:nvSpPr>
      <xdr:spPr>
        <a:xfrm>
          <a:off x="17106900" y="10704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102235</xdr:rowOff>
    </xdr:from>
    <xdr:to>
      <xdr:col>24</xdr:col>
      <xdr:colOff>609600</xdr:colOff>
      <xdr:row>63</xdr:row>
      <xdr:rowOff>32385</xdr:rowOff>
    </xdr:to>
    <xdr:sp macro="" textlink="">
      <xdr:nvSpPr>
        <xdr:cNvPr id="326" name="フローチャート : 判断 325"/>
        <xdr:cNvSpPr/>
      </xdr:nvSpPr>
      <xdr:spPr>
        <a:xfrm>
          <a:off x="169672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122872</xdr:rowOff>
    </xdr:from>
    <xdr:to>
      <xdr:col>23</xdr:col>
      <xdr:colOff>406400</xdr:colOff>
      <xdr:row>62</xdr:row>
      <xdr:rowOff>128905</xdr:rowOff>
    </xdr:to>
    <xdr:cxnSp macro="">
      <xdr:nvCxnSpPr>
        <xdr:cNvPr id="327" name="直線コネクタ 326"/>
        <xdr:cNvCxnSpPr/>
      </xdr:nvCxnSpPr>
      <xdr:spPr>
        <a:xfrm flipV="1">
          <a:off x="15290800" y="1075277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102235</xdr:rowOff>
    </xdr:from>
    <xdr:to>
      <xdr:col>23</xdr:col>
      <xdr:colOff>457200</xdr:colOff>
      <xdr:row>63</xdr:row>
      <xdr:rowOff>32385</xdr:rowOff>
    </xdr:to>
    <xdr:sp macro="" textlink="">
      <xdr:nvSpPr>
        <xdr:cNvPr id="328" name="フローチャート : 判断 327"/>
        <xdr:cNvSpPr/>
      </xdr:nvSpPr>
      <xdr:spPr>
        <a:xfrm>
          <a:off x="161290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17162</xdr:rowOff>
    </xdr:from>
    <xdr:ext cx="736600" cy="259045"/>
    <xdr:sp macro="" textlink="">
      <xdr:nvSpPr>
        <xdr:cNvPr id="329" name="テキスト ボックス 328"/>
        <xdr:cNvSpPr txBox="1"/>
      </xdr:nvSpPr>
      <xdr:spPr>
        <a:xfrm>
          <a:off x="15798800" y="10818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128905</xdr:rowOff>
    </xdr:from>
    <xdr:to>
      <xdr:col>22</xdr:col>
      <xdr:colOff>203200</xdr:colOff>
      <xdr:row>62</xdr:row>
      <xdr:rowOff>159068</xdr:rowOff>
    </xdr:to>
    <xdr:cxnSp macro="">
      <xdr:nvCxnSpPr>
        <xdr:cNvPr id="330" name="直線コネクタ 329"/>
        <xdr:cNvCxnSpPr/>
      </xdr:nvCxnSpPr>
      <xdr:spPr>
        <a:xfrm flipV="1">
          <a:off x="14401800" y="10758805"/>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108268</xdr:rowOff>
    </xdr:from>
    <xdr:to>
      <xdr:col>22</xdr:col>
      <xdr:colOff>254000</xdr:colOff>
      <xdr:row>63</xdr:row>
      <xdr:rowOff>38418</xdr:rowOff>
    </xdr:to>
    <xdr:sp macro="" textlink="">
      <xdr:nvSpPr>
        <xdr:cNvPr id="331" name="フローチャート : 判断 330"/>
        <xdr:cNvSpPr/>
      </xdr:nvSpPr>
      <xdr:spPr>
        <a:xfrm>
          <a:off x="15240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23195</xdr:rowOff>
    </xdr:from>
    <xdr:ext cx="762000" cy="259045"/>
    <xdr:sp macro="" textlink="">
      <xdr:nvSpPr>
        <xdr:cNvPr id="332" name="テキスト ボックス 331"/>
        <xdr:cNvSpPr txBox="1"/>
      </xdr:nvSpPr>
      <xdr:spPr>
        <a:xfrm>
          <a:off x="14909800" y="1082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159068</xdr:rowOff>
    </xdr:from>
    <xdr:to>
      <xdr:col>21</xdr:col>
      <xdr:colOff>0</xdr:colOff>
      <xdr:row>63</xdr:row>
      <xdr:rowOff>26829</xdr:rowOff>
    </xdr:to>
    <xdr:cxnSp macro="">
      <xdr:nvCxnSpPr>
        <xdr:cNvPr id="333" name="直線コネクタ 332"/>
        <xdr:cNvCxnSpPr/>
      </xdr:nvCxnSpPr>
      <xdr:spPr>
        <a:xfrm flipV="1">
          <a:off x="13512800" y="10788968"/>
          <a:ext cx="889000" cy="39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12224</xdr:rowOff>
    </xdr:from>
    <xdr:to>
      <xdr:col>21</xdr:col>
      <xdr:colOff>50800</xdr:colOff>
      <xdr:row>63</xdr:row>
      <xdr:rowOff>113824</xdr:rowOff>
    </xdr:to>
    <xdr:sp macro="" textlink="">
      <xdr:nvSpPr>
        <xdr:cNvPr id="334" name="フローチャート : 判断 333"/>
        <xdr:cNvSpPr/>
      </xdr:nvSpPr>
      <xdr:spPr>
        <a:xfrm>
          <a:off x="14351000" y="1081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98601</xdr:rowOff>
    </xdr:from>
    <xdr:ext cx="762000" cy="259045"/>
    <xdr:sp macro="" textlink="">
      <xdr:nvSpPr>
        <xdr:cNvPr id="335" name="テキスト ボックス 334"/>
        <xdr:cNvSpPr txBox="1"/>
      </xdr:nvSpPr>
      <xdr:spPr>
        <a:xfrm>
          <a:off x="14020800" y="10899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60007</xdr:rowOff>
    </xdr:from>
    <xdr:to>
      <xdr:col>19</xdr:col>
      <xdr:colOff>533400</xdr:colOff>
      <xdr:row>62</xdr:row>
      <xdr:rowOff>161607</xdr:rowOff>
    </xdr:to>
    <xdr:sp macro="" textlink="">
      <xdr:nvSpPr>
        <xdr:cNvPr id="336" name="フローチャート : 判断 335"/>
        <xdr:cNvSpPr/>
      </xdr:nvSpPr>
      <xdr:spPr>
        <a:xfrm>
          <a:off x="13462000" y="1068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334</xdr:rowOff>
    </xdr:from>
    <xdr:ext cx="762000" cy="259045"/>
    <xdr:sp macro="" textlink="">
      <xdr:nvSpPr>
        <xdr:cNvPr id="337" name="テキスト ボックス 336"/>
        <xdr:cNvSpPr txBox="1"/>
      </xdr:nvSpPr>
      <xdr:spPr>
        <a:xfrm>
          <a:off x="13131800" y="1045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56991</xdr:rowOff>
    </xdr:from>
    <xdr:to>
      <xdr:col>24</xdr:col>
      <xdr:colOff>609600</xdr:colOff>
      <xdr:row>62</xdr:row>
      <xdr:rowOff>158591</xdr:rowOff>
    </xdr:to>
    <xdr:sp macro="" textlink="">
      <xdr:nvSpPr>
        <xdr:cNvPr id="343" name="円/楕円 342"/>
        <xdr:cNvSpPr/>
      </xdr:nvSpPr>
      <xdr:spPr>
        <a:xfrm>
          <a:off x="16967200" y="10686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73518</xdr:rowOff>
    </xdr:from>
    <xdr:ext cx="762000" cy="259045"/>
    <xdr:sp macro="" textlink="">
      <xdr:nvSpPr>
        <xdr:cNvPr id="344" name="定員管理の状況該当値テキスト"/>
        <xdr:cNvSpPr txBox="1"/>
      </xdr:nvSpPr>
      <xdr:spPr>
        <a:xfrm>
          <a:off x="17106900" y="10531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72072</xdr:rowOff>
    </xdr:from>
    <xdr:to>
      <xdr:col>23</xdr:col>
      <xdr:colOff>457200</xdr:colOff>
      <xdr:row>63</xdr:row>
      <xdr:rowOff>2222</xdr:rowOff>
    </xdr:to>
    <xdr:sp macro="" textlink="">
      <xdr:nvSpPr>
        <xdr:cNvPr id="345" name="円/楕円 344"/>
        <xdr:cNvSpPr/>
      </xdr:nvSpPr>
      <xdr:spPr>
        <a:xfrm>
          <a:off x="16129000" y="1070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12399</xdr:rowOff>
    </xdr:from>
    <xdr:ext cx="736600" cy="259045"/>
    <xdr:sp macro="" textlink="">
      <xdr:nvSpPr>
        <xdr:cNvPr id="346" name="テキスト ボックス 345"/>
        <xdr:cNvSpPr txBox="1"/>
      </xdr:nvSpPr>
      <xdr:spPr>
        <a:xfrm>
          <a:off x="15798800" y="10470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78105</xdr:rowOff>
    </xdr:from>
    <xdr:to>
      <xdr:col>22</xdr:col>
      <xdr:colOff>254000</xdr:colOff>
      <xdr:row>63</xdr:row>
      <xdr:rowOff>8255</xdr:rowOff>
    </xdr:to>
    <xdr:sp macro="" textlink="">
      <xdr:nvSpPr>
        <xdr:cNvPr id="347" name="円/楕円 346"/>
        <xdr:cNvSpPr/>
      </xdr:nvSpPr>
      <xdr:spPr>
        <a:xfrm>
          <a:off x="15240000" y="1070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18432</xdr:rowOff>
    </xdr:from>
    <xdr:ext cx="762000" cy="259045"/>
    <xdr:sp macro="" textlink="">
      <xdr:nvSpPr>
        <xdr:cNvPr id="348" name="テキスト ボックス 347"/>
        <xdr:cNvSpPr txBox="1"/>
      </xdr:nvSpPr>
      <xdr:spPr>
        <a:xfrm>
          <a:off x="14909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108268</xdr:rowOff>
    </xdr:from>
    <xdr:to>
      <xdr:col>21</xdr:col>
      <xdr:colOff>50800</xdr:colOff>
      <xdr:row>63</xdr:row>
      <xdr:rowOff>38418</xdr:rowOff>
    </xdr:to>
    <xdr:sp macro="" textlink="">
      <xdr:nvSpPr>
        <xdr:cNvPr id="349" name="円/楕円 348"/>
        <xdr:cNvSpPr/>
      </xdr:nvSpPr>
      <xdr:spPr>
        <a:xfrm>
          <a:off x="14351000" y="1073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48595</xdr:rowOff>
    </xdr:from>
    <xdr:ext cx="762000" cy="259045"/>
    <xdr:sp macro="" textlink="">
      <xdr:nvSpPr>
        <xdr:cNvPr id="350" name="テキスト ボックス 349"/>
        <xdr:cNvSpPr txBox="1"/>
      </xdr:nvSpPr>
      <xdr:spPr>
        <a:xfrm>
          <a:off x="14020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147479</xdr:rowOff>
    </xdr:from>
    <xdr:to>
      <xdr:col>19</xdr:col>
      <xdr:colOff>533400</xdr:colOff>
      <xdr:row>63</xdr:row>
      <xdr:rowOff>77629</xdr:rowOff>
    </xdr:to>
    <xdr:sp macro="" textlink="">
      <xdr:nvSpPr>
        <xdr:cNvPr id="351" name="円/楕円 350"/>
        <xdr:cNvSpPr/>
      </xdr:nvSpPr>
      <xdr:spPr>
        <a:xfrm>
          <a:off x="13462000" y="10777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62406</xdr:rowOff>
    </xdr:from>
    <xdr:ext cx="762000" cy="259045"/>
    <xdr:sp macro="" textlink="">
      <xdr:nvSpPr>
        <xdr:cNvPr id="352" name="テキスト ボックス 351"/>
        <xdr:cNvSpPr txBox="1"/>
      </xdr:nvSpPr>
      <xdr:spPr>
        <a:xfrm>
          <a:off x="13131800" y="10863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６年度は、第三セクター等改革推進債の元利償還が始まり、実質公債費比率は、前年度よりも０．５ポイント増加した。近年比率が微増しており、類似団体平均も上回っている。今後も第三セクター等改革推進債借入金の償還が続いていくことから、建設事業債発行額の抑制等により、類似団体平均水準を維持できるよう努めていく。</a:t>
          </a: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9" name="直線コネクタ 36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70" name="テキスト ボックス 36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1" name="直線コネクタ 37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2" name="テキスト ボックス 37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3" name="直線コネクタ 37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4" name="テキスト ボックス 37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5" name="直線コネクタ 37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6" name="テキスト ボックス 375"/>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117856</xdr:rowOff>
    </xdr:from>
    <xdr:to>
      <xdr:col>24</xdr:col>
      <xdr:colOff>558800</xdr:colOff>
      <xdr:row>45</xdr:row>
      <xdr:rowOff>51562</xdr:rowOff>
    </xdr:to>
    <xdr:cxnSp macro="">
      <xdr:nvCxnSpPr>
        <xdr:cNvPr id="379" name="直線コネクタ 378"/>
        <xdr:cNvCxnSpPr/>
      </xdr:nvCxnSpPr>
      <xdr:spPr>
        <a:xfrm flipV="1">
          <a:off x="17018000" y="6290056"/>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23639</xdr:rowOff>
    </xdr:from>
    <xdr:ext cx="762000" cy="259045"/>
    <xdr:sp macro="" textlink="">
      <xdr:nvSpPr>
        <xdr:cNvPr id="380" name="公債費負担の状況最小値テキスト"/>
        <xdr:cNvSpPr txBox="1"/>
      </xdr:nvSpPr>
      <xdr:spPr>
        <a:xfrm>
          <a:off x="17106900" y="7738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24</xdr:col>
      <xdr:colOff>469900</xdr:colOff>
      <xdr:row>45</xdr:row>
      <xdr:rowOff>51562</xdr:rowOff>
    </xdr:from>
    <xdr:to>
      <xdr:col>24</xdr:col>
      <xdr:colOff>647700</xdr:colOff>
      <xdr:row>45</xdr:row>
      <xdr:rowOff>51562</xdr:rowOff>
    </xdr:to>
    <xdr:cxnSp macro="">
      <xdr:nvCxnSpPr>
        <xdr:cNvPr id="381" name="直線コネクタ 380"/>
        <xdr:cNvCxnSpPr/>
      </xdr:nvCxnSpPr>
      <xdr:spPr>
        <a:xfrm>
          <a:off x="16929100" y="7766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32783</xdr:rowOff>
    </xdr:from>
    <xdr:ext cx="762000" cy="259045"/>
    <xdr:sp macro="" textlink="">
      <xdr:nvSpPr>
        <xdr:cNvPr id="382" name="公債費負担の状況最大値テキスト"/>
        <xdr:cNvSpPr txBox="1"/>
      </xdr:nvSpPr>
      <xdr:spPr>
        <a:xfrm>
          <a:off x="17106900" y="6033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117856</xdr:rowOff>
    </xdr:from>
    <xdr:to>
      <xdr:col>24</xdr:col>
      <xdr:colOff>647700</xdr:colOff>
      <xdr:row>36</xdr:row>
      <xdr:rowOff>117856</xdr:rowOff>
    </xdr:to>
    <xdr:cxnSp macro="">
      <xdr:nvCxnSpPr>
        <xdr:cNvPr id="383" name="直線コネクタ 382"/>
        <xdr:cNvCxnSpPr/>
      </xdr:nvCxnSpPr>
      <xdr:spPr>
        <a:xfrm>
          <a:off x="16929100" y="6290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109982</xdr:rowOff>
    </xdr:from>
    <xdr:to>
      <xdr:col>24</xdr:col>
      <xdr:colOff>558800</xdr:colOff>
      <xdr:row>41</xdr:row>
      <xdr:rowOff>158242</xdr:rowOff>
    </xdr:to>
    <xdr:cxnSp macro="">
      <xdr:nvCxnSpPr>
        <xdr:cNvPr id="384" name="直線コネクタ 383"/>
        <xdr:cNvCxnSpPr/>
      </xdr:nvCxnSpPr>
      <xdr:spPr>
        <a:xfrm>
          <a:off x="16179800" y="7139432"/>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104665</xdr:rowOff>
    </xdr:from>
    <xdr:ext cx="762000" cy="259045"/>
    <xdr:sp macro="" textlink="">
      <xdr:nvSpPr>
        <xdr:cNvPr id="385" name="公債費負担の状況平均値テキスト"/>
        <xdr:cNvSpPr txBox="1"/>
      </xdr:nvSpPr>
      <xdr:spPr>
        <a:xfrm>
          <a:off x="17106900" y="6962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88138</xdr:rowOff>
    </xdr:from>
    <xdr:to>
      <xdr:col>24</xdr:col>
      <xdr:colOff>609600</xdr:colOff>
      <xdr:row>42</xdr:row>
      <xdr:rowOff>18288</xdr:rowOff>
    </xdr:to>
    <xdr:sp macro="" textlink="">
      <xdr:nvSpPr>
        <xdr:cNvPr id="386" name="フローチャート : 判断 385"/>
        <xdr:cNvSpPr/>
      </xdr:nvSpPr>
      <xdr:spPr>
        <a:xfrm>
          <a:off x="16967200" y="711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100330</xdr:rowOff>
    </xdr:from>
    <xdr:to>
      <xdr:col>23</xdr:col>
      <xdr:colOff>406400</xdr:colOff>
      <xdr:row>41</xdr:row>
      <xdr:rowOff>109982</xdr:rowOff>
    </xdr:to>
    <xdr:cxnSp macro="">
      <xdr:nvCxnSpPr>
        <xdr:cNvPr id="387" name="直線コネクタ 386"/>
        <xdr:cNvCxnSpPr/>
      </xdr:nvCxnSpPr>
      <xdr:spPr>
        <a:xfrm>
          <a:off x="15290800" y="712978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13208</xdr:rowOff>
    </xdr:from>
    <xdr:to>
      <xdr:col>23</xdr:col>
      <xdr:colOff>457200</xdr:colOff>
      <xdr:row>42</xdr:row>
      <xdr:rowOff>114808</xdr:rowOff>
    </xdr:to>
    <xdr:sp macro="" textlink="">
      <xdr:nvSpPr>
        <xdr:cNvPr id="388" name="フローチャート : 判断 387"/>
        <xdr:cNvSpPr/>
      </xdr:nvSpPr>
      <xdr:spPr>
        <a:xfrm>
          <a:off x="16129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99585</xdr:rowOff>
    </xdr:from>
    <xdr:ext cx="736600" cy="259045"/>
    <xdr:sp macro="" textlink="">
      <xdr:nvSpPr>
        <xdr:cNvPr id="389" name="テキスト ボックス 388"/>
        <xdr:cNvSpPr txBox="1"/>
      </xdr:nvSpPr>
      <xdr:spPr>
        <a:xfrm>
          <a:off x="15798800" y="7300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81026</xdr:rowOff>
    </xdr:from>
    <xdr:to>
      <xdr:col>22</xdr:col>
      <xdr:colOff>203200</xdr:colOff>
      <xdr:row>41</xdr:row>
      <xdr:rowOff>100330</xdr:rowOff>
    </xdr:to>
    <xdr:cxnSp macro="">
      <xdr:nvCxnSpPr>
        <xdr:cNvPr id="390" name="直線コネクタ 389"/>
        <xdr:cNvCxnSpPr/>
      </xdr:nvCxnSpPr>
      <xdr:spPr>
        <a:xfrm>
          <a:off x="14401800" y="711047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100076</xdr:rowOff>
    </xdr:from>
    <xdr:to>
      <xdr:col>22</xdr:col>
      <xdr:colOff>254000</xdr:colOff>
      <xdr:row>43</xdr:row>
      <xdr:rowOff>30226</xdr:rowOff>
    </xdr:to>
    <xdr:sp macro="" textlink="">
      <xdr:nvSpPr>
        <xdr:cNvPr id="391" name="フローチャート : 判断 390"/>
        <xdr:cNvSpPr/>
      </xdr:nvSpPr>
      <xdr:spPr>
        <a:xfrm>
          <a:off x="15240000" y="730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15003</xdr:rowOff>
    </xdr:from>
    <xdr:ext cx="762000" cy="259045"/>
    <xdr:sp macro="" textlink="">
      <xdr:nvSpPr>
        <xdr:cNvPr id="392" name="テキスト ボックス 391"/>
        <xdr:cNvSpPr txBox="1"/>
      </xdr:nvSpPr>
      <xdr:spPr>
        <a:xfrm>
          <a:off x="14909800" y="738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81026</xdr:rowOff>
    </xdr:from>
    <xdr:to>
      <xdr:col>21</xdr:col>
      <xdr:colOff>0</xdr:colOff>
      <xdr:row>41</xdr:row>
      <xdr:rowOff>81026</xdr:rowOff>
    </xdr:to>
    <xdr:cxnSp macro="">
      <xdr:nvCxnSpPr>
        <xdr:cNvPr id="393" name="直線コネクタ 392"/>
        <xdr:cNvCxnSpPr/>
      </xdr:nvCxnSpPr>
      <xdr:spPr>
        <a:xfrm>
          <a:off x="13512800" y="71104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15494</xdr:rowOff>
    </xdr:from>
    <xdr:to>
      <xdr:col>21</xdr:col>
      <xdr:colOff>50800</xdr:colOff>
      <xdr:row>43</xdr:row>
      <xdr:rowOff>117094</xdr:rowOff>
    </xdr:to>
    <xdr:sp macro="" textlink="">
      <xdr:nvSpPr>
        <xdr:cNvPr id="394" name="フローチャート : 判断 393"/>
        <xdr:cNvSpPr/>
      </xdr:nvSpPr>
      <xdr:spPr>
        <a:xfrm>
          <a:off x="14351000" y="738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101871</xdr:rowOff>
    </xdr:from>
    <xdr:ext cx="762000" cy="259045"/>
    <xdr:sp macro="" textlink="">
      <xdr:nvSpPr>
        <xdr:cNvPr id="395" name="テキスト ボックス 394"/>
        <xdr:cNvSpPr txBox="1"/>
      </xdr:nvSpPr>
      <xdr:spPr>
        <a:xfrm>
          <a:off x="14020800" y="747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155702</xdr:rowOff>
    </xdr:from>
    <xdr:to>
      <xdr:col>19</xdr:col>
      <xdr:colOff>533400</xdr:colOff>
      <xdr:row>42</xdr:row>
      <xdr:rowOff>85852</xdr:rowOff>
    </xdr:to>
    <xdr:sp macro="" textlink="">
      <xdr:nvSpPr>
        <xdr:cNvPr id="396" name="フローチャート : 判断 395"/>
        <xdr:cNvSpPr/>
      </xdr:nvSpPr>
      <xdr:spPr>
        <a:xfrm>
          <a:off x="13462000" y="718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70629</xdr:rowOff>
    </xdr:from>
    <xdr:ext cx="762000" cy="259045"/>
    <xdr:sp macro="" textlink="">
      <xdr:nvSpPr>
        <xdr:cNvPr id="397" name="テキスト ボックス 396"/>
        <xdr:cNvSpPr txBox="1"/>
      </xdr:nvSpPr>
      <xdr:spPr>
        <a:xfrm>
          <a:off x="13131800" y="727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403" name="円/楕円 402"/>
        <xdr:cNvSpPr/>
      </xdr:nvSpPr>
      <xdr:spPr>
        <a:xfrm>
          <a:off x="169672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79519</xdr:rowOff>
    </xdr:from>
    <xdr:ext cx="762000" cy="259045"/>
    <xdr:sp macro="" textlink="">
      <xdr:nvSpPr>
        <xdr:cNvPr id="404" name="公債費負担の状況該当値テキスト"/>
        <xdr:cNvSpPr txBox="1"/>
      </xdr:nvSpPr>
      <xdr:spPr>
        <a:xfrm>
          <a:off x="17106900" y="710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59182</xdr:rowOff>
    </xdr:from>
    <xdr:to>
      <xdr:col>23</xdr:col>
      <xdr:colOff>457200</xdr:colOff>
      <xdr:row>41</xdr:row>
      <xdr:rowOff>160782</xdr:rowOff>
    </xdr:to>
    <xdr:sp macro="" textlink="">
      <xdr:nvSpPr>
        <xdr:cNvPr id="405" name="円/楕円 404"/>
        <xdr:cNvSpPr/>
      </xdr:nvSpPr>
      <xdr:spPr>
        <a:xfrm>
          <a:off x="16129000" y="708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170959</xdr:rowOff>
    </xdr:from>
    <xdr:ext cx="736600" cy="259045"/>
    <xdr:sp macro="" textlink="">
      <xdr:nvSpPr>
        <xdr:cNvPr id="406" name="テキスト ボックス 405"/>
        <xdr:cNvSpPr txBox="1"/>
      </xdr:nvSpPr>
      <xdr:spPr>
        <a:xfrm>
          <a:off x="15798800" y="6857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49530</xdr:rowOff>
    </xdr:from>
    <xdr:to>
      <xdr:col>22</xdr:col>
      <xdr:colOff>254000</xdr:colOff>
      <xdr:row>41</xdr:row>
      <xdr:rowOff>151130</xdr:rowOff>
    </xdr:to>
    <xdr:sp macro="" textlink="">
      <xdr:nvSpPr>
        <xdr:cNvPr id="407" name="円/楕円 406"/>
        <xdr:cNvSpPr/>
      </xdr:nvSpPr>
      <xdr:spPr>
        <a:xfrm>
          <a:off x="15240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161307</xdr:rowOff>
    </xdr:from>
    <xdr:ext cx="762000" cy="259045"/>
    <xdr:sp macro="" textlink="">
      <xdr:nvSpPr>
        <xdr:cNvPr id="408" name="テキスト ボックス 407"/>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30226</xdr:rowOff>
    </xdr:from>
    <xdr:to>
      <xdr:col>21</xdr:col>
      <xdr:colOff>50800</xdr:colOff>
      <xdr:row>41</xdr:row>
      <xdr:rowOff>131826</xdr:rowOff>
    </xdr:to>
    <xdr:sp macro="" textlink="">
      <xdr:nvSpPr>
        <xdr:cNvPr id="409" name="円/楕円 408"/>
        <xdr:cNvSpPr/>
      </xdr:nvSpPr>
      <xdr:spPr>
        <a:xfrm>
          <a:off x="14351000" y="705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142003</xdr:rowOff>
    </xdr:from>
    <xdr:ext cx="762000" cy="259045"/>
    <xdr:sp macro="" textlink="">
      <xdr:nvSpPr>
        <xdr:cNvPr id="410" name="テキスト ボックス 409"/>
        <xdr:cNvSpPr txBox="1"/>
      </xdr:nvSpPr>
      <xdr:spPr>
        <a:xfrm>
          <a:off x="14020800" y="682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30226</xdr:rowOff>
    </xdr:from>
    <xdr:to>
      <xdr:col>19</xdr:col>
      <xdr:colOff>533400</xdr:colOff>
      <xdr:row>41</xdr:row>
      <xdr:rowOff>131826</xdr:rowOff>
    </xdr:to>
    <xdr:sp macro="" textlink="">
      <xdr:nvSpPr>
        <xdr:cNvPr id="411" name="円/楕円 410"/>
        <xdr:cNvSpPr/>
      </xdr:nvSpPr>
      <xdr:spPr>
        <a:xfrm>
          <a:off x="13462000" y="705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142003</xdr:rowOff>
    </xdr:from>
    <xdr:ext cx="762000" cy="259045"/>
    <xdr:sp macro="" textlink="">
      <xdr:nvSpPr>
        <xdr:cNvPr id="412" name="テキスト ボックス 411"/>
        <xdr:cNvSpPr txBox="1"/>
      </xdr:nvSpPr>
      <xdr:spPr>
        <a:xfrm>
          <a:off x="13131800" y="682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baseline="0">
              <a:solidFill>
                <a:schemeClr val="dk1"/>
              </a:solidFill>
              <a:effectLst/>
              <a:latin typeface="+mn-lt"/>
              <a:ea typeface="+mn-ea"/>
              <a:cs typeface="+mn-cs"/>
            </a:rPr>
            <a:t>平成</a:t>
          </a:r>
          <a:r>
            <a:rPr kumimoji="1" lang="ja-JP" altLang="en-US" sz="1300" baseline="0">
              <a:solidFill>
                <a:schemeClr val="dk1"/>
              </a:solidFill>
              <a:effectLst/>
              <a:latin typeface="+mn-lt"/>
              <a:ea typeface="+mn-ea"/>
              <a:cs typeface="+mn-cs"/>
            </a:rPr>
            <a:t>２６</a:t>
          </a:r>
          <a:r>
            <a:rPr kumimoji="1" lang="ja-JP" altLang="ja-JP" sz="1300" baseline="0">
              <a:solidFill>
                <a:schemeClr val="dk1"/>
              </a:solidFill>
              <a:effectLst/>
              <a:latin typeface="+mn-lt"/>
              <a:ea typeface="+mn-ea"/>
              <a:cs typeface="+mn-cs"/>
            </a:rPr>
            <a:t>年度</a:t>
          </a:r>
          <a:r>
            <a:rPr kumimoji="1" lang="ja-JP" altLang="en-US" sz="1300" baseline="0">
              <a:solidFill>
                <a:schemeClr val="dk1"/>
              </a:solidFill>
              <a:effectLst/>
              <a:latin typeface="+mn-lt"/>
              <a:ea typeface="+mn-ea"/>
              <a:cs typeface="+mn-cs"/>
            </a:rPr>
            <a:t>は７６．３</a:t>
          </a:r>
          <a:r>
            <a:rPr kumimoji="1" lang="ja-JP" altLang="ja-JP" sz="1300" baseline="0">
              <a:solidFill>
                <a:schemeClr val="dk1"/>
              </a:solidFill>
              <a:effectLst/>
              <a:latin typeface="+mn-lt"/>
              <a:ea typeface="+mn-ea"/>
              <a:cs typeface="+mn-cs"/>
            </a:rPr>
            <a:t>％と、</a:t>
          </a:r>
          <a:r>
            <a:rPr kumimoji="1" lang="ja-JP" altLang="en-US" sz="1300" baseline="0">
              <a:solidFill>
                <a:schemeClr val="dk1"/>
              </a:solidFill>
              <a:effectLst/>
              <a:latin typeface="+mn-lt"/>
              <a:ea typeface="+mn-ea"/>
              <a:cs typeface="+mn-cs"/>
            </a:rPr>
            <a:t>前年度より</a:t>
          </a:r>
          <a:r>
            <a:rPr kumimoji="1" lang="ja-JP" altLang="ja-JP" sz="1300" baseline="0">
              <a:solidFill>
                <a:schemeClr val="dk1"/>
              </a:solidFill>
              <a:effectLst/>
              <a:latin typeface="+mn-lt"/>
              <a:ea typeface="+mn-ea"/>
              <a:cs typeface="+mn-cs"/>
            </a:rPr>
            <a:t>改善した</a:t>
          </a:r>
          <a:r>
            <a:rPr kumimoji="1" lang="ja-JP" altLang="en-US" sz="1300" baseline="0">
              <a:solidFill>
                <a:schemeClr val="dk1"/>
              </a:solidFill>
              <a:effectLst/>
              <a:latin typeface="+mn-lt"/>
              <a:ea typeface="+mn-ea"/>
              <a:cs typeface="+mn-cs"/>
            </a:rPr>
            <a:t>が</a:t>
          </a:r>
          <a:r>
            <a:rPr kumimoji="1" lang="ja-JP" altLang="ja-JP" sz="1300" baseline="0">
              <a:solidFill>
                <a:schemeClr val="dk1"/>
              </a:solidFill>
              <a:effectLst/>
              <a:latin typeface="+mn-lt"/>
              <a:ea typeface="+mn-ea"/>
              <a:cs typeface="+mn-cs"/>
            </a:rPr>
            <a:t>、類似団体平均を大きく上回っている。これは、</a:t>
          </a:r>
          <a:r>
            <a:rPr kumimoji="1" lang="ja-JP" altLang="en-US" sz="1300" baseline="0">
              <a:solidFill>
                <a:schemeClr val="dk1"/>
              </a:solidFill>
              <a:effectLst/>
              <a:latin typeface="+mn-lt"/>
              <a:ea typeface="+mn-ea"/>
              <a:cs typeface="+mn-cs"/>
            </a:rPr>
            <a:t>下水道の整備をハイペースで進めてきたことで、下水道事業の地方債残高が増え、一般会計以外の地方債の償還にあてるための繰入見込額が大きくなっていることが要因であると考えられる。また、土地開発公社の解散に伴い平成２５年度に</a:t>
          </a:r>
          <a:r>
            <a:rPr kumimoji="1" lang="ja-JP" altLang="ja-JP" sz="1300" baseline="0">
              <a:solidFill>
                <a:schemeClr val="dk1"/>
              </a:solidFill>
              <a:effectLst/>
              <a:latin typeface="+mn-lt"/>
              <a:ea typeface="+mn-ea"/>
              <a:cs typeface="+mn-cs"/>
            </a:rPr>
            <a:t>発行した</a:t>
          </a:r>
          <a:r>
            <a:rPr kumimoji="1" lang="ja-JP" altLang="en-US" sz="1300" baseline="0">
              <a:solidFill>
                <a:schemeClr val="dk1"/>
              </a:solidFill>
              <a:effectLst/>
              <a:latin typeface="+mn-lt"/>
              <a:ea typeface="+mn-ea"/>
              <a:cs typeface="+mn-cs"/>
            </a:rPr>
            <a:t>第三セクター等改革推進債も</a:t>
          </a:r>
          <a:r>
            <a:rPr kumimoji="1" lang="ja-JP" altLang="ja-JP" sz="1300" baseline="0">
              <a:solidFill>
                <a:schemeClr val="dk1"/>
              </a:solidFill>
              <a:effectLst/>
              <a:latin typeface="+mn-lt"/>
              <a:ea typeface="+mn-ea"/>
              <a:cs typeface="+mn-cs"/>
            </a:rPr>
            <a:t>影響している。</a:t>
          </a:r>
          <a:r>
            <a:rPr kumimoji="1" lang="ja-JP" altLang="en-US" sz="1300" baseline="0">
              <a:solidFill>
                <a:schemeClr val="dk1"/>
              </a:solidFill>
              <a:effectLst/>
              <a:latin typeface="+mn-lt"/>
              <a:ea typeface="+mn-ea"/>
              <a:cs typeface="+mn-cs"/>
            </a:rPr>
            <a:t>一般会計においては、近年、行政改革により投資的事業を極力抑えてきたが、</a:t>
          </a:r>
          <a:r>
            <a:rPr kumimoji="1" lang="ja-JP" altLang="ja-JP" sz="1300" baseline="0">
              <a:solidFill>
                <a:schemeClr val="dk1"/>
              </a:solidFill>
              <a:effectLst/>
              <a:latin typeface="+mn-lt"/>
              <a:ea typeface="+mn-ea"/>
              <a:cs typeface="+mn-cs"/>
            </a:rPr>
            <a:t>今後は</a:t>
          </a:r>
          <a:r>
            <a:rPr kumimoji="1" lang="ja-JP" altLang="en-US" sz="1300" baseline="0">
              <a:solidFill>
                <a:schemeClr val="dk1"/>
              </a:solidFill>
              <a:effectLst/>
              <a:latin typeface="+mn-lt"/>
              <a:ea typeface="+mn-ea"/>
              <a:cs typeface="+mn-cs"/>
            </a:rPr>
            <a:t>下水道事業も含めて投資的事</a:t>
          </a:r>
          <a:r>
            <a:rPr kumimoji="1" lang="ja-JP" altLang="ja-JP" sz="1300" baseline="0">
              <a:solidFill>
                <a:schemeClr val="dk1"/>
              </a:solidFill>
              <a:effectLst/>
              <a:latin typeface="+mn-lt"/>
              <a:ea typeface="+mn-ea"/>
              <a:cs typeface="+mn-cs"/>
            </a:rPr>
            <a:t>業</a:t>
          </a:r>
          <a:r>
            <a:rPr kumimoji="1" lang="ja-JP" altLang="en-US" sz="1300" baseline="0">
              <a:solidFill>
                <a:schemeClr val="dk1"/>
              </a:solidFill>
              <a:effectLst/>
              <a:latin typeface="+mn-lt"/>
              <a:ea typeface="+mn-ea"/>
              <a:cs typeface="+mn-cs"/>
            </a:rPr>
            <a:t>の整理</a:t>
          </a:r>
          <a:r>
            <a:rPr kumimoji="1" lang="ja-JP" altLang="ja-JP" sz="1300" baseline="0">
              <a:solidFill>
                <a:schemeClr val="dk1"/>
              </a:solidFill>
              <a:effectLst/>
              <a:latin typeface="+mn-lt"/>
              <a:ea typeface="+mn-ea"/>
              <a:cs typeface="+mn-cs"/>
            </a:rPr>
            <a:t>を行い、起債の発行を抑制することで、比率の改善に努めていく。</a:t>
          </a:r>
          <a:endParaRPr lang="ja-JP" altLang="ja-JP" sz="1300" baseline="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9" name="直線コネクタ 428"/>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0" name="テキスト ボックス 429"/>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1" name="直線コネクタ 430"/>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2" name="テキスト ボックス 431"/>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3" name="直線コネクタ 432"/>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4" name="テキスト ボックス 433"/>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5" name="直線コネクタ 434"/>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6" name="テキスト ボックス 435"/>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7" name="直線コネクタ 436"/>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8" name="テキスト ボックス 437"/>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9" name="直線コネクタ 438"/>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0" name="テキスト ボックス 439"/>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55759</xdr:rowOff>
    </xdr:to>
    <xdr:cxnSp macro="">
      <xdr:nvCxnSpPr>
        <xdr:cNvPr id="443" name="直線コネクタ 442"/>
        <xdr:cNvCxnSpPr/>
      </xdr:nvCxnSpPr>
      <xdr:spPr>
        <a:xfrm flipV="1">
          <a:off x="17018000" y="2313214"/>
          <a:ext cx="0" cy="15144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27836</xdr:rowOff>
    </xdr:from>
    <xdr:ext cx="762000" cy="259045"/>
    <xdr:sp macro="" textlink="">
      <xdr:nvSpPr>
        <xdr:cNvPr id="444" name="将来負担の状況最小値テキスト"/>
        <xdr:cNvSpPr txBox="1"/>
      </xdr:nvSpPr>
      <xdr:spPr>
        <a:xfrm>
          <a:off x="17106900" y="3799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131.8</a:t>
          </a:r>
          <a:endParaRPr kumimoji="1" lang="ja-JP" altLang="en-US" sz="1000" b="1">
            <a:latin typeface="ＭＳ Ｐゴシック"/>
          </a:endParaRPr>
        </a:p>
      </xdr:txBody>
    </xdr:sp>
    <xdr:clientData/>
  </xdr:oneCellAnchor>
  <xdr:twoCellAnchor>
    <xdr:from>
      <xdr:col>24</xdr:col>
      <xdr:colOff>469900</xdr:colOff>
      <xdr:row>22</xdr:row>
      <xdr:rowOff>55759</xdr:rowOff>
    </xdr:from>
    <xdr:to>
      <xdr:col>24</xdr:col>
      <xdr:colOff>647700</xdr:colOff>
      <xdr:row>22</xdr:row>
      <xdr:rowOff>55759</xdr:rowOff>
    </xdr:to>
    <xdr:cxnSp macro="">
      <xdr:nvCxnSpPr>
        <xdr:cNvPr id="445" name="直線コネクタ 444"/>
        <xdr:cNvCxnSpPr/>
      </xdr:nvCxnSpPr>
      <xdr:spPr>
        <a:xfrm>
          <a:off x="16929100" y="38276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6"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7" name="直線コネクタ 446"/>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103838</xdr:rowOff>
    </xdr:from>
    <xdr:to>
      <xdr:col>24</xdr:col>
      <xdr:colOff>558800</xdr:colOff>
      <xdr:row>19</xdr:row>
      <xdr:rowOff>43845</xdr:rowOff>
    </xdr:to>
    <xdr:cxnSp macro="">
      <xdr:nvCxnSpPr>
        <xdr:cNvPr id="448" name="直線コネクタ 447"/>
        <xdr:cNvCxnSpPr/>
      </xdr:nvCxnSpPr>
      <xdr:spPr>
        <a:xfrm flipV="1">
          <a:off x="16179800" y="3189938"/>
          <a:ext cx="838200" cy="111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45918</xdr:rowOff>
    </xdr:from>
    <xdr:ext cx="762000" cy="259045"/>
    <xdr:sp macro="" textlink="">
      <xdr:nvSpPr>
        <xdr:cNvPr id="449" name="将来負担の状況平均値テキスト"/>
        <xdr:cNvSpPr txBox="1"/>
      </xdr:nvSpPr>
      <xdr:spPr>
        <a:xfrm>
          <a:off x="17106900" y="26176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29391</xdr:rowOff>
    </xdr:from>
    <xdr:to>
      <xdr:col>24</xdr:col>
      <xdr:colOff>609600</xdr:colOff>
      <xdr:row>16</xdr:row>
      <xdr:rowOff>130991</xdr:rowOff>
    </xdr:to>
    <xdr:sp macro="" textlink="">
      <xdr:nvSpPr>
        <xdr:cNvPr id="450" name="フローチャート : 判断 449"/>
        <xdr:cNvSpPr/>
      </xdr:nvSpPr>
      <xdr:spPr>
        <a:xfrm>
          <a:off x="16967200" y="2772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156936</xdr:rowOff>
    </xdr:from>
    <xdr:to>
      <xdr:col>23</xdr:col>
      <xdr:colOff>406400</xdr:colOff>
      <xdr:row>19</xdr:row>
      <xdr:rowOff>43845</xdr:rowOff>
    </xdr:to>
    <xdr:cxnSp macro="">
      <xdr:nvCxnSpPr>
        <xdr:cNvPr id="451" name="直線コネクタ 450"/>
        <xdr:cNvCxnSpPr/>
      </xdr:nvCxnSpPr>
      <xdr:spPr>
        <a:xfrm>
          <a:off x="15290800" y="3071586"/>
          <a:ext cx="889000" cy="22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74204</xdr:rowOff>
    </xdr:from>
    <xdr:to>
      <xdr:col>23</xdr:col>
      <xdr:colOff>457200</xdr:colOff>
      <xdr:row>17</xdr:row>
      <xdr:rowOff>4354</xdr:rowOff>
    </xdr:to>
    <xdr:sp macro="" textlink="">
      <xdr:nvSpPr>
        <xdr:cNvPr id="452" name="フローチャート : 判断 451"/>
        <xdr:cNvSpPr/>
      </xdr:nvSpPr>
      <xdr:spPr>
        <a:xfrm>
          <a:off x="16129000" y="281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14531</xdr:rowOff>
    </xdr:from>
    <xdr:ext cx="736600" cy="259045"/>
    <xdr:sp macro="" textlink="">
      <xdr:nvSpPr>
        <xdr:cNvPr id="453" name="テキスト ボックス 452"/>
        <xdr:cNvSpPr txBox="1"/>
      </xdr:nvSpPr>
      <xdr:spPr>
        <a:xfrm>
          <a:off x="15798800" y="2586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48.3</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156936</xdr:rowOff>
    </xdr:from>
    <xdr:to>
      <xdr:col>22</xdr:col>
      <xdr:colOff>203200</xdr:colOff>
      <xdr:row>18</xdr:row>
      <xdr:rowOff>167035</xdr:rowOff>
    </xdr:to>
    <xdr:cxnSp macro="">
      <xdr:nvCxnSpPr>
        <xdr:cNvPr id="454" name="直線コネクタ 453"/>
        <xdr:cNvCxnSpPr/>
      </xdr:nvCxnSpPr>
      <xdr:spPr>
        <a:xfrm flipV="1">
          <a:off x="14401800" y="3071586"/>
          <a:ext cx="889000" cy="181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9616</xdr:rowOff>
    </xdr:from>
    <xdr:to>
      <xdr:col>22</xdr:col>
      <xdr:colOff>254000</xdr:colOff>
      <xdr:row>17</xdr:row>
      <xdr:rowOff>111216</xdr:rowOff>
    </xdr:to>
    <xdr:sp macro="" textlink="">
      <xdr:nvSpPr>
        <xdr:cNvPr id="455" name="フローチャート : 判断 454"/>
        <xdr:cNvSpPr/>
      </xdr:nvSpPr>
      <xdr:spPr>
        <a:xfrm>
          <a:off x="15240000" y="292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121393</xdr:rowOff>
    </xdr:from>
    <xdr:ext cx="762000" cy="259045"/>
    <xdr:sp macro="" textlink="">
      <xdr:nvSpPr>
        <xdr:cNvPr id="456" name="テキスト ボックス 455"/>
        <xdr:cNvSpPr txBox="1"/>
      </xdr:nvSpPr>
      <xdr:spPr>
        <a:xfrm>
          <a:off x="14909800" y="269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57.6</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167035</xdr:rowOff>
    </xdr:from>
    <xdr:to>
      <xdr:col>21</xdr:col>
      <xdr:colOff>0</xdr:colOff>
      <xdr:row>20</xdr:row>
      <xdr:rowOff>24069</xdr:rowOff>
    </xdr:to>
    <xdr:cxnSp macro="">
      <xdr:nvCxnSpPr>
        <xdr:cNvPr id="457" name="直線コネクタ 456"/>
        <xdr:cNvCxnSpPr/>
      </xdr:nvCxnSpPr>
      <xdr:spPr>
        <a:xfrm flipV="1">
          <a:off x="13512800" y="3253135"/>
          <a:ext cx="889000" cy="199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147501</xdr:rowOff>
    </xdr:from>
    <xdr:to>
      <xdr:col>21</xdr:col>
      <xdr:colOff>50800</xdr:colOff>
      <xdr:row>18</xdr:row>
      <xdr:rowOff>77651</xdr:rowOff>
    </xdr:to>
    <xdr:sp macro="" textlink="">
      <xdr:nvSpPr>
        <xdr:cNvPr id="458" name="フローチャート : 判断 457"/>
        <xdr:cNvSpPr/>
      </xdr:nvSpPr>
      <xdr:spPr>
        <a:xfrm>
          <a:off x="14351000" y="306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87828</xdr:rowOff>
    </xdr:from>
    <xdr:ext cx="762000" cy="259045"/>
    <xdr:sp macro="" textlink="">
      <xdr:nvSpPr>
        <xdr:cNvPr id="459" name="テキスト ボックス 458"/>
        <xdr:cNvSpPr txBox="1"/>
      </xdr:nvSpPr>
      <xdr:spPr>
        <a:xfrm>
          <a:off x="14020800" y="2831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136011</xdr:rowOff>
    </xdr:from>
    <xdr:to>
      <xdr:col>19</xdr:col>
      <xdr:colOff>533400</xdr:colOff>
      <xdr:row>18</xdr:row>
      <xdr:rowOff>66161</xdr:rowOff>
    </xdr:to>
    <xdr:sp macro="" textlink="">
      <xdr:nvSpPr>
        <xdr:cNvPr id="460" name="フローチャート : 判断 459"/>
        <xdr:cNvSpPr/>
      </xdr:nvSpPr>
      <xdr:spPr>
        <a:xfrm>
          <a:off x="13462000" y="3050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76338</xdr:rowOff>
    </xdr:from>
    <xdr:ext cx="762000" cy="259045"/>
    <xdr:sp macro="" textlink="">
      <xdr:nvSpPr>
        <xdr:cNvPr id="461" name="テキスト ボックス 460"/>
        <xdr:cNvSpPr txBox="1"/>
      </xdr:nvSpPr>
      <xdr:spPr>
        <a:xfrm>
          <a:off x="13131800" y="2819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53038</xdr:rowOff>
    </xdr:from>
    <xdr:to>
      <xdr:col>24</xdr:col>
      <xdr:colOff>609600</xdr:colOff>
      <xdr:row>18</xdr:row>
      <xdr:rowOff>154638</xdr:rowOff>
    </xdr:to>
    <xdr:sp macro="" textlink="">
      <xdr:nvSpPr>
        <xdr:cNvPr id="467" name="円/楕円 466"/>
        <xdr:cNvSpPr/>
      </xdr:nvSpPr>
      <xdr:spPr>
        <a:xfrm>
          <a:off x="16967200" y="3139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25115</xdr:rowOff>
    </xdr:from>
    <xdr:ext cx="762000" cy="259045"/>
    <xdr:sp macro="" textlink="">
      <xdr:nvSpPr>
        <xdr:cNvPr id="468" name="将来負担の状況該当値テキスト"/>
        <xdr:cNvSpPr txBox="1"/>
      </xdr:nvSpPr>
      <xdr:spPr>
        <a:xfrm>
          <a:off x="17106900" y="3111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164495</xdr:rowOff>
    </xdr:from>
    <xdr:to>
      <xdr:col>23</xdr:col>
      <xdr:colOff>457200</xdr:colOff>
      <xdr:row>19</xdr:row>
      <xdr:rowOff>94645</xdr:rowOff>
    </xdr:to>
    <xdr:sp macro="" textlink="">
      <xdr:nvSpPr>
        <xdr:cNvPr id="469" name="円/楕円 468"/>
        <xdr:cNvSpPr/>
      </xdr:nvSpPr>
      <xdr:spPr>
        <a:xfrm>
          <a:off x="16129000" y="325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79422</xdr:rowOff>
    </xdr:from>
    <xdr:ext cx="736600" cy="259045"/>
    <xdr:sp macro="" textlink="">
      <xdr:nvSpPr>
        <xdr:cNvPr id="470" name="テキスト ボックス 469"/>
        <xdr:cNvSpPr txBox="1"/>
      </xdr:nvSpPr>
      <xdr:spPr>
        <a:xfrm>
          <a:off x="15798800" y="3336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106136</xdr:rowOff>
    </xdr:from>
    <xdr:to>
      <xdr:col>22</xdr:col>
      <xdr:colOff>254000</xdr:colOff>
      <xdr:row>18</xdr:row>
      <xdr:rowOff>36286</xdr:rowOff>
    </xdr:to>
    <xdr:sp macro="" textlink="">
      <xdr:nvSpPr>
        <xdr:cNvPr id="471" name="円/楕円 470"/>
        <xdr:cNvSpPr/>
      </xdr:nvSpPr>
      <xdr:spPr>
        <a:xfrm>
          <a:off x="15240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21063</xdr:rowOff>
    </xdr:from>
    <xdr:ext cx="762000" cy="259045"/>
    <xdr:sp macro="" textlink="">
      <xdr:nvSpPr>
        <xdr:cNvPr id="472" name="テキスト ボックス 471"/>
        <xdr:cNvSpPr txBox="1"/>
      </xdr:nvSpPr>
      <xdr:spPr>
        <a:xfrm>
          <a:off x="14909800" y="310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116235</xdr:rowOff>
    </xdr:from>
    <xdr:to>
      <xdr:col>21</xdr:col>
      <xdr:colOff>50800</xdr:colOff>
      <xdr:row>19</xdr:row>
      <xdr:rowOff>46385</xdr:rowOff>
    </xdr:to>
    <xdr:sp macro="" textlink="">
      <xdr:nvSpPr>
        <xdr:cNvPr id="473" name="円/楕円 472"/>
        <xdr:cNvSpPr/>
      </xdr:nvSpPr>
      <xdr:spPr>
        <a:xfrm>
          <a:off x="14351000" y="320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31162</xdr:rowOff>
    </xdr:from>
    <xdr:ext cx="762000" cy="259045"/>
    <xdr:sp macro="" textlink="">
      <xdr:nvSpPr>
        <xdr:cNvPr id="474" name="テキスト ボックス 473"/>
        <xdr:cNvSpPr txBox="1"/>
      </xdr:nvSpPr>
      <xdr:spPr>
        <a:xfrm>
          <a:off x="14020800" y="3288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144719</xdr:rowOff>
    </xdr:from>
    <xdr:to>
      <xdr:col>19</xdr:col>
      <xdr:colOff>533400</xdr:colOff>
      <xdr:row>20</xdr:row>
      <xdr:rowOff>74869</xdr:rowOff>
    </xdr:to>
    <xdr:sp macro="" textlink="">
      <xdr:nvSpPr>
        <xdr:cNvPr id="475" name="円/楕円 474"/>
        <xdr:cNvSpPr/>
      </xdr:nvSpPr>
      <xdr:spPr>
        <a:xfrm>
          <a:off x="13462000" y="3402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59646</xdr:rowOff>
    </xdr:from>
    <xdr:ext cx="762000" cy="259045"/>
    <xdr:sp macro="" textlink="">
      <xdr:nvSpPr>
        <xdr:cNvPr id="476" name="テキスト ボックス 475"/>
        <xdr:cNvSpPr txBox="1"/>
      </xdr:nvSpPr>
      <xdr:spPr>
        <a:xfrm>
          <a:off x="13131800" y="3488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兵庫県高砂市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93,769
92,736
34.45
35,996,220
34,716,751
1,152,931
19,786,634
33,736,299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9.6
76.3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かかる経常収支比率は、類似団体平均を上回ってはいるが、定員適正化計画による職員数の削減は達成してきており、対前年度比で１．１ポイント減少している。引き続き、新定員適正化計画等を基に、定員管理に努め、各種手当の見直し、公営企業の経営改善を徹底し、人件費比率を適正化し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6" name="直線コネクタ 45"/>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7" name="テキスト ボックス 46"/>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8" name="直線コネクタ 47"/>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49" name="テキスト ボックス 48"/>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0" name="直線コネクタ 49"/>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1" name="テキスト ボックス 50"/>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4" name="直線コネクタ 53"/>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5" name="テキスト ボックス 54"/>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6" name="直線コネクタ 55"/>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7" name="テキスト ボックス 56"/>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8" name="直線コネクタ 57"/>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59" name="テキスト ボックス 58"/>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88900</xdr:rowOff>
    </xdr:from>
    <xdr:to>
      <xdr:col>7</xdr:col>
      <xdr:colOff>15875</xdr:colOff>
      <xdr:row>41</xdr:row>
      <xdr:rowOff>50800</xdr:rowOff>
    </xdr:to>
    <xdr:cxnSp macro="">
      <xdr:nvCxnSpPr>
        <xdr:cNvPr id="63" name="直線コネクタ 62"/>
        <xdr:cNvCxnSpPr/>
      </xdr:nvCxnSpPr>
      <xdr:spPr>
        <a:xfrm flipV="1">
          <a:off x="4826000" y="574675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22877</xdr:rowOff>
    </xdr:from>
    <xdr:ext cx="762000" cy="259045"/>
    <xdr:sp macro="" textlink="">
      <xdr:nvSpPr>
        <xdr:cNvPr id="64" name="人件費最小値テキスト"/>
        <xdr:cNvSpPr txBox="1"/>
      </xdr:nvSpPr>
      <xdr:spPr>
        <a:xfrm>
          <a:off x="4914900" y="705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31.0</a:t>
          </a:r>
          <a:endParaRPr kumimoji="1" lang="ja-JP" altLang="en-US" sz="1000" b="1">
            <a:latin typeface="ＭＳ Ｐゴシック"/>
          </a:endParaRPr>
        </a:p>
      </xdr:txBody>
    </xdr:sp>
    <xdr:clientData/>
  </xdr:oneCellAnchor>
  <xdr:twoCellAnchor>
    <xdr:from>
      <xdr:col>6</xdr:col>
      <xdr:colOff>612775</xdr:colOff>
      <xdr:row>41</xdr:row>
      <xdr:rowOff>50800</xdr:rowOff>
    </xdr:from>
    <xdr:to>
      <xdr:col>7</xdr:col>
      <xdr:colOff>104775</xdr:colOff>
      <xdr:row>41</xdr:row>
      <xdr:rowOff>50800</xdr:rowOff>
    </xdr:to>
    <xdr:cxnSp macro="">
      <xdr:nvCxnSpPr>
        <xdr:cNvPr id="65" name="直線コネクタ 64"/>
        <xdr:cNvCxnSpPr/>
      </xdr:nvCxnSpPr>
      <xdr:spPr>
        <a:xfrm>
          <a:off x="4737100" y="7080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3827</xdr:rowOff>
    </xdr:from>
    <xdr:ext cx="762000" cy="259045"/>
    <xdr:sp macro="" textlink="">
      <xdr:nvSpPr>
        <xdr:cNvPr id="66" name="人件費最大値テキスト"/>
        <xdr:cNvSpPr txBox="1"/>
      </xdr:nvSpPr>
      <xdr:spPr>
        <a:xfrm>
          <a:off x="4914900" y="5490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6</xdr:col>
      <xdr:colOff>612775</xdr:colOff>
      <xdr:row>33</xdr:row>
      <xdr:rowOff>88900</xdr:rowOff>
    </xdr:from>
    <xdr:to>
      <xdr:col>7</xdr:col>
      <xdr:colOff>104775</xdr:colOff>
      <xdr:row>33</xdr:row>
      <xdr:rowOff>88900</xdr:rowOff>
    </xdr:to>
    <xdr:cxnSp macro="">
      <xdr:nvCxnSpPr>
        <xdr:cNvPr id="67" name="直線コネクタ 66"/>
        <xdr:cNvCxnSpPr/>
      </xdr:nvCxnSpPr>
      <xdr:spPr>
        <a:xfrm>
          <a:off x="4737100" y="5746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41275</xdr:rowOff>
    </xdr:from>
    <xdr:to>
      <xdr:col>7</xdr:col>
      <xdr:colOff>15875</xdr:colOff>
      <xdr:row>38</xdr:row>
      <xdr:rowOff>146050</xdr:rowOff>
    </xdr:to>
    <xdr:cxnSp macro="">
      <xdr:nvCxnSpPr>
        <xdr:cNvPr id="68" name="直線コネクタ 67"/>
        <xdr:cNvCxnSpPr/>
      </xdr:nvCxnSpPr>
      <xdr:spPr>
        <a:xfrm flipV="1">
          <a:off x="3987800" y="6556375"/>
          <a:ext cx="8382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16527</xdr:rowOff>
    </xdr:from>
    <xdr:ext cx="762000" cy="259045"/>
    <xdr:sp macro="" textlink="">
      <xdr:nvSpPr>
        <xdr:cNvPr id="69" name="人件費平均値テキスト"/>
        <xdr:cNvSpPr txBox="1"/>
      </xdr:nvSpPr>
      <xdr:spPr>
        <a:xfrm>
          <a:off x="4914900" y="601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0</xdr:rowOff>
    </xdr:from>
    <xdr:to>
      <xdr:col>7</xdr:col>
      <xdr:colOff>66675</xdr:colOff>
      <xdr:row>36</xdr:row>
      <xdr:rowOff>101600</xdr:rowOff>
    </xdr:to>
    <xdr:sp macro="" textlink="">
      <xdr:nvSpPr>
        <xdr:cNvPr id="70" name="フローチャート : 判断 69"/>
        <xdr:cNvSpPr/>
      </xdr:nvSpPr>
      <xdr:spPr>
        <a:xfrm>
          <a:off x="47752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146050</xdr:rowOff>
    </xdr:from>
    <xdr:to>
      <xdr:col>5</xdr:col>
      <xdr:colOff>549275</xdr:colOff>
      <xdr:row>39</xdr:row>
      <xdr:rowOff>136525</xdr:rowOff>
    </xdr:to>
    <xdr:cxnSp macro="">
      <xdr:nvCxnSpPr>
        <xdr:cNvPr id="71" name="直線コネクタ 70"/>
        <xdr:cNvCxnSpPr/>
      </xdr:nvCxnSpPr>
      <xdr:spPr>
        <a:xfrm flipV="1">
          <a:off x="3098800" y="6661150"/>
          <a:ext cx="889000" cy="16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9525</xdr:rowOff>
    </xdr:from>
    <xdr:to>
      <xdr:col>5</xdr:col>
      <xdr:colOff>600075</xdr:colOff>
      <xdr:row>36</xdr:row>
      <xdr:rowOff>111125</xdr:rowOff>
    </xdr:to>
    <xdr:sp macro="" textlink="">
      <xdr:nvSpPr>
        <xdr:cNvPr id="72" name="フローチャート : 判断 71"/>
        <xdr:cNvSpPr/>
      </xdr:nvSpPr>
      <xdr:spPr>
        <a:xfrm>
          <a:off x="3937000" y="618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121302</xdr:rowOff>
    </xdr:from>
    <xdr:ext cx="736600" cy="259045"/>
    <xdr:sp macro="" textlink="">
      <xdr:nvSpPr>
        <xdr:cNvPr id="73" name="テキスト ボックス 72"/>
        <xdr:cNvSpPr txBox="1"/>
      </xdr:nvSpPr>
      <xdr:spPr>
        <a:xfrm>
          <a:off x="3606800" y="5950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117475</xdr:rowOff>
    </xdr:from>
    <xdr:to>
      <xdr:col>4</xdr:col>
      <xdr:colOff>346075</xdr:colOff>
      <xdr:row>39</xdr:row>
      <xdr:rowOff>136525</xdr:rowOff>
    </xdr:to>
    <xdr:cxnSp macro="">
      <xdr:nvCxnSpPr>
        <xdr:cNvPr id="74" name="直線コネクタ 73"/>
        <xdr:cNvCxnSpPr/>
      </xdr:nvCxnSpPr>
      <xdr:spPr>
        <a:xfrm>
          <a:off x="2209800" y="680402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123825</xdr:rowOff>
    </xdr:from>
    <xdr:to>
      <xdr:col>4</xdr:col>
      <xdr:colOff>396875</xdr:colOff>
      <xdr:row>37</xdr:row>
      <xdr:rowOff>53975</xdr:rowOff>
    </xdr:to>
    <xdr:sp macro="" textlink="">
      <xdr:nvSpPr>
        <xdr:cNvPr id="75" name="フローチャート : 判断 74"/>
        <xdr:cNvSpPr/>
      </xdr:nvSpPr>
      <xdr:spPr>
        <a:xfrm>
          <a:off x="3048000" y="6296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64152</xdr:rowOff>
    </xdr:from>
    <xdr:ext cx="762000" cy="259045"/>
    <xdr:sp macro="" textlink="">
      <xdr:nvSpPr>
        <xdr:cNvPr id="76" name="テキスト ボックス 75"/>
        <xdr:cNvSpPr txBox="1"/>
      </xdr:nvSpPr>
      <xdr:spPr>
        <a:xfrm>
          <a:off x="2717800" y="6064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117475</xdr:rowOff>
    </xdr:from>
    <xdr:to>
      <xdr:col>3</xdr:col>
      <xdr:colOff>142875</xdr:colOff>
      <xdr:row>40</xdr:row>
      <xdr:rowOff>31750</xdr:rowOff>
    </xdr:to>
    <xdr:cxnSp macro="">
      <xdr:nvCxnSpPr>
        <xdr:cNvPr id="77" name="直線コネクタ 76"/>
        <xdr:cNvCxnSpPr/>
      </xdr:nvCxnSpPr>
      <xdr:spPr>
        <a:xfrm flipV="1">
          <a:off x="1320800" y="680402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xdr:rowOff>
    </xdr:from>
    <xdr:to>
      <xdr:col>3</xdr:col>
      <xdr:colOff>193675</xdr:colOff>
      <xdr:row>37</xdr:row>
      <xdr:rowOff>111125</xdr:rowOff>
    </xdr:to>
    <xdr:sp macro="" textlink="">
      <xdr:nvSpPr>
        <xdr:cNvPr id="78" name="フローチャート : 判断 77"/>
        <xdr:cNvSpPr/>
      </xdr:nvSpPr>
      <xdr:spPr>
        <a:xfrm>
          <a:off x="2159000" y="635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121302</xdr:rowOff>
    </xdr:from>
    <xdr:ext cx="762000" cy="259045"/>
    <xdr:sp macro="" textlink="">
      <xdr:nvSpPr>
        <xdr:cNvPr id="79" name="テキスト ボックス 78"/>
        <xdr:cNvSpPr txBox="1"/>
      </xdr:nvSpPr>
      <xdr:spPr>
        <a:xfrm>
          <a:off x="1828800" y="6122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47625</xdr:rowOff>
    </xdr:from>
    <xdr:to>
      <xdr:col>1</xdr:col>
      <xdr:colOff>676275</xdr:colOff>
      <xdr:row>37</xdr:row>
      <xdr:rowOff>149225</xdr:rowOff>
    </xdr:to>
    <xdr:sp macro="" textlink="">
      <xdr:nvSpPr>
        <xdr:cNvPr id="80" name="フローチャート : 判断 79"/>
        <xdr:cNvSpPr/>
      </xdr:nvSpPr>
      <xdr:spPr>
        <a:xfrm>
          <a:off x="1270000" y="6391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159402</xdr:rowOff>
    </xdr:from>
    <xdr:ext cx="762000" cy="259045"/>
    <xdr:sp macro="" textlink="">
      <xdr:nvSpPr>
        <xdr:cNvPr id="81" name="テキスト ボックス 80"/>
        <xdr:cNvSpPr txBox="1"/>
      </xdr:nvSpPr>
      <xdr:spPr>
        <a:xfrm>
          <a:off x="939800" y="616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161925</xdr:rowOff>
    </xdr:from>
    <xdr:to>
      <xdr:col>7</xdr:col>
      <xdr:colOff>66675</xdr:colOff>
      <xdr:row>38</xdr:row>
      <xdr:rowOff>92075</xdr:rowOff>
    </xdr:to>
    <xdr:sp macro="" textlink="">
      <xdr:nvSpPr>
        <xdr:cNvPr id="87" name="円/楕円 86"/>
        <xdr:cNvSpPr/>
      </xdr:nvSpPr>
      <xdr:spPr>
        <a:xfrm>
          <a:off x="4775200" y="6505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134002</xdr:rowOff>
    </xdr:from>
    <xdr:ext cx="762000" cy="259045"/>
    <xdr:sp macro="" textlink="">
      <xdr:nvSpPr>
        <xdr:cNvPr id="88" name="人件費該当値テキスト"/>
        <xdr:cNvSpPr txBox="1"/>
      </xdr:nvSpPr>
      <xdr:spPr>
        <a:xfrm>
          <a:off x="49149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95250</xdr:rowOff>
    </xdr:from>
    <xdr:to>
      <xdr:col>5</xdr:col>
      <xdr:colOff>600075</xdr:colOff>
      <xdr:row>39</xdr:row>
      <xdr:rowOff>25400</xdr:rowOff>
    </xdr:to>
    <xdr:sp macro="" textlink="">
      <xdr:nvSpPr>
        <xdr:cNvPr id="89" name="円/楕円 88"/>
        <xdr:cNvSpPr/>
      </xdr:nvSpPr>
      <xdr:spPr>
        <a:xfrm>
          <a:off x="3937000" y="661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10177</xdr:rowOff>
    </xdr:from>
    <xdr:ext cx="736600" cy="259045"/>
    <xdr:sp macro="" textlink="">
      <xdr:nvSpPr>
        <xdr:cNvPr id="90" name="テキスト ボックス 89"/>
        <xdr:cNvSpPr txBox="1"/>
      </xdr:nvSpPr>
      <xdr:spPr>
        <a:xfrm>
          <a:off x="3606800" y="669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85725</xdr:rowOff>
    </xdr:from>
    <xdr:to>
      <xdr:col>4</xdr:col>
      <xdr:colOff>396875</xdr:colOff>
      <xdr:row>40</xdr:row>
      <xdr:rowOff>15875</xdr:rowOff>
    </xdr:to>
    <xdr:sp macro="" textlink="">
      <xdr:nvSpPr>
        <xdr:cNvPr id="91" name="円/楕円 90"/>
        <xdr:cNvSpPr/>
      </xdr:nvSpPr>
      <xdr:spPr>
        <a:xfrm>
          <a:off x="3048000" y="6772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652</xdr:rowOff>
    </xdr:from>
    <xdr:ext cx="762000" cy="259045"/>
    <xdr:sp macro="" textlink="">
      <xdr:nvSpPr>
        <xdr:cNvPr id="92" name="テキスト ボックス 91"/>
        <xdr:cNvSpPr txBox="1"/>
      </xdr:nvSpPr>
      <xdr:spPr>
        <a:xfrm>
          <a:off x="2717800" y="6858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66675</xdr:rowOff>
    </xdr:from>
    <xdr:to>
      <xdr:col>3</xdr:col>
      <xdr:colOff>193675</xdr:colOff>
      <xdr:row>39</xdr:row>
      <xdr:rowOff>168275</xdr:rowOff>
    </xdr:to>
    <xdr:sp macro="" textlink="">
      <xdr:nvSpPr>
        <xdr:cNvPr id="93" name="円/楕円 92"/>
        <xdr:cNvSpPr/>
      </xdr:nvSpPr>
      <xdr:spPr>
        <a:xfrm>
          <a:off x="2159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153052</xdr:rowOff>
    </xdr:from>
    <xdr:ext cx="762000" cy="259045"/>
    <xdr:sp macro="" textlink="">
      <xdr:nvSpPr>
        <xdr:cNvPr id="94" name="テキスト ボックス 93"/>
        <xdr:cNvSpPr txBox="1"/>
      </xdr:nvSpPr>
      <xdr:spPr>
        <a:xfrm>
          <a:off x="1828800" y="683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152400</xdr:rowOff>
    </xdr:from>
    <xdr:to>
      <xdr:col>1</xdr:col>
      <xdr:colOff>676275</xdr:colOff>
      <xdr:row>40</xdr:row>
      <xdr:rowOff>82550</xdr:rowOff>
    </xdr:to>
    <xdr:sp macro="" textlink="">
      <xdr:nvSpPr>
        <xdr:cNvPr id="95" name="円/楕円 94"/>
        <xdr:cNvSpPr/>
      </xdr:nvSpPr>
      <xdr:spPr>
        <a:xfrm>
          <a:off x="1270000" y="68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67327</xdr:rowOff>
    </xdr:from>
    <xdr:ext cx="762000" cy="259045"/>
    <xdr:sp macro="" textlink="">
      <xdr:nvSpPr>
        <xdr:cNvPr id="96" name="テキスト ボックス 95"/>
        <xdr:cNvSpPr txBox="1"/>
      </xdr:nvSpPr>
      <xdr:spPr>
        <a:xfrm>
          <a:off x="939800" y="6925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かかる経常収支比率は、近年同じ水準で推移しており、類似団体平均を下回っている。物件費の中では、多額の経費を要するごみ焼却処理施設の運営管理やごみ収集業務の委託を行っていること等から、委託料の比率が高い傾向にある。今後も第４次高砂市行政改革大綱延長版での事務事業の見直しにより、物件費の更なる削減を徹底していく。</a:t>
          </a: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1" name="直線コネクタ 110"/>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2" name="テキスト ボックス 111"/>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3" name="直線コネクタ 112"/>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4" name="テキスト ボックス 113"/>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5" name="直線コネクタ 114"/>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6" name="テキスト ボックス 115"/>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7" name="直線コネクタ 116"/>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8" name="テキスト ボックス 117"/>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9" name="直線コネクタ 118"/>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0" name="テキスト ボックス 119"/>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1" name="直線コネクタ 120"/>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2" name="テキスト ボックス 121"/>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3" name="直線コネクタ 12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4" name="テキスト ボックス 12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26307</xdr:rowOff>
    </xdr:to>
    <xdr:cxnSp macro="">
      <xdr:nvCxnSpPr>
        <xdr:cNvPr id="126" name="直線コネクタ 125"/>
        <xdr:cNvCxnSpPr/>
      </xdr:nvCxnSpPr>
      <xdr:spPr>
        <a:xfrm flipV="1">
          <a:off x="16510000" y="2374900"/>
          <a:ext cx="0" cy="1251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7"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8" name="直線コネクタ 127"/>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9"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30" name="直線コネクタ 129"/>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116114</xdr:rowOff>
    </xdr:from>
    <xdr:to>
      <xdr:col>24</xdr:col>
      <xdr:colOff>31750</xdr:colOff>
      <xdr:row>14</xdr:row>
      <xdr:rowOff>127000</xdr:rowOff>
    </xdr:to>
    <xdr:cxnSp macro="">
      <xdr:nvCxnSpPr>
        <xdr:cNvPr id="131" name="直線コネクタ 130"/>
        <xdr:cNvCxnSpPr/>
      </xdr:nvCxnSpPr>
      <xdr:spPr>
        <a:xfrm flipV="1">
          <a:off x="15671800" y="2516414"/>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94541</xdr:rowOff>
    </xdr:from>
    <xdr:ext cx="762000" cy="259045"/>
    <xdr:sp macro="" textlink="">
      <xdr:nvSpPr>
        <xdr:cNvPr id="132" name="物件費平均値テキスト"/>
        <xdr:cNvSpPr txBox="1"/>
      </xdr:nvSpPr>
      <xdr:spPr>
        <a:xfrm>
          <a:off x="16598900" y="2666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122464</xdr:rowOff>
    </xdr:from>
    <xdr:to>
      <xdr:col>24</xdr:col>
      <xdr:colOff>82550</xdr:colOff>
      <xdr:row>16</xdr:row>
      <xdr:rowOff>52614</xdr:rowOff>
    </xdr:to>
    <xdr:sp macro="" textlink="">
      <xdr:nvSpPr>
        <xdr:cNvPr id="133" name="フローチャート : 判断 132"/>
        <xdr:cNvSpPr/>
      </xdr:nvSpPr>
      <xdr:spPr>
        <a:xfrm>
          <a:off x="164592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105229</xdr:rowOff>
    </xdr:from>
    <xdr:to>
      <xdr:col>22</xdr:col>
      <xdr:colOff>565150</xdr:colOff>
      <xdr:row>14</xdr:row>
      <xdr:rowOff>127000</xdr:rowOff>
    </xdr:to>
    <xdr:cxnSp macro="">
      <xdr:nvCxnSpPr>
        <xdr:cNvPr id="134" name="直線コネクタ 133"/>
        <xdr:cNvCxnSpPr/>
      </xdr:nvCxnSpPr>
      <xdr:spPr>
        <a:xfrm>
          <a:off x="14782800" y="25055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89807</xdr:rowOff>
    </xdr:from>
    <xdr:to>
      <xdr:col>22</xdr:col>
      <xdr:colOff>615950</xdr:colOff>
      <xdr:row>16</xdr:row>
      <xdr:rowOff>19957</xdr:rowOff>
    </xdr:to>
    <xdr:sp macro="" textlink="">
      <xdr:nvSpPr>
        <xdr:cNvPr id="135" name="フローチャート : 判断 134"/>
        <xdr:cNvSpPr/>
      </xdr:nvSpPr>
      <xdr:spPr>
        <a:xfrm>
          <a:off x="15621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4734</xdr:rowOff>
    </xdr:from>
    <xdr:ext cx="736600" cy="259045"/>
    <xdr:sp macro="" textlink="">
      <xdr:nvSpPr>
        <xdr:cNvPr id="136" name="テキスト ボックス 135"/>
        <xdr:cNvSpPr txBox="1"/>
      </xdr:nvSpPr>
      <xdr:spPr>
        <a:xfrm>
          <a:off x="15290800" y="2747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105229</xdr:rowOff>
    </xdr:from>
    <xdr:to>
      <xdr:col>21</xdr:col>
      <xdr:colOff>361950</xdr:colOff>
      <xdr:row>14</xdr:row>
      <xdr:rowOff>148771</xdr:rowOff>
    </xdr:to>
    <xdr:cxnSp macro="">
      <xdr:nvCxnSpPr>
        <xdr:cNvPr id="137" name="直線コネクタ 136"/>
        <xdr:cNvCxnSpPr/>
      </xdr:nvCxnSpPr>
      <xdr:spPr>
        <a:xfrm flipV="1">
          <a:off x="13893800" y="25055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8" name="フローチャート : 判断 137"/>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9" name="テキスト ボックス 138"/>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116114</xdr:rowOff>
    </xdr:from>
    <xdr:to>
      <xdr:col>20</xdr:col>
      <xdr:colOff>158750</xdr:colOff>
      <xdr:row>14</xdr:row>
      <xdr:rowOff>148771</xdr:rowOff>
    </xdr:to>
    <xdr:cxnSp macro="">
      <xdr:nvCxnSpPr>
        <xdr:cNvPr id="140" name="直線コネクタ 139"/>
        <xdr:cNvCxnSpPr/>
      </xdr:nvCxnSpPr>
      <xdr:spPr>
        <a:xfrm>
          <a:off x="13004800" y="25164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163286</xdr:rowOff>
    </xdr:from>
    <xdr:to>
      <xdr:col>20</xdr:col>
      <xdr:colOff>209550</xdr:colOff>
      <xdr:row>15</xdr:row>
      <xdr:rowOff>93436</xdr:rowOff>
    </xdr:to>
    <xdr:sp macro="" textlink="">
      <xdr:nvSpPr>
        <xdr:cNvPr id="141" name="フローチャート : 判断 140"/>
        <xdr:cNvSpPr/>
      </xdr:nvSpPr>
      <xdr:spPr>
        <a:xfrm>
          <a:off x="13843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78213</xdr:rowOff>
    </xdr:from>
    <xdr:ext cx="762000" cy="259045"/>
    <xdr:sp macro="" textlink="">
      <xdr:nvSpPr>
        <xdr:cNvPr id="142" name="テキスト ボックス 141"/>
        <xdr:cNvSpPr txBox="1"/>
      </xdr:nvSpPr>
      <xdr:spPr>
        <a:xfrm>
          <a:off x="13512800" y="2649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43" name="フローチャート : 判断 142"/>
        <xdr:cNvSpPr/>
      </xdr:nvSpPr>
      <xdr:spPr>
        <a:xfrm>
          <a:off x="12954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44" name="テキスト ボックス 143"/>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5" name="テキスト ボックス 14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6" name="テキスト ボックス 14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7" name="テキスト ボックス 14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8" name="テキスト ボックス 14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9" name="テキスト ボックス 14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65314</xdr:rowOff>
    </xdr:from>
    <xdr:to>
      <xdr:col>24</xdr:col>
      <xdr:colOff>82550</xdr:colOff>
      <xdr:row>14</xdr:row>
      <xdr:rowOff>166914</xdr:rowOff>
    </xdr:to>
    <xdr:sp macro="" textlink="">
      <xdr:nvSpPr>
        <xdr:cNvPr id="150" name="円/楕円 149"/>
        <xdr:cNvSpPr/>
      </xdr:nvSpPr>
      <xdr:spPr>
        <a:xfrm>
          <a:off x="16459200" y="246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81841</xdr:rowOff>
    </xdr:from>
    <xdr:ext cx="762000" cy="259045"/>
    <xdr:sp macro="" textlink="">
      <xdr:nvSpPr>
        <xdr:cNvPr id="151" name="物件費該当値テキスト"/>
        <xdr:cNvSpPr txBox="1"/>
      </xdr:nvSpPr>
      <xdr:spPr>
        <a:xfrm>
          <a:off x="165989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76200</xdr:rowOff>
    </xdr:from>
    <xdr:to>
      <xdr:col>22</xdr:col>
      <xdr:colOff>615950</xdr:colOff>
      <xdr:row>15</xdr:row>
      <xdr:rowOff>6350</xdr:rowOff>
    </xdr:to>
    <xdr:sp macro="" textlink="">
      <xdr:nvSpPr>
        <xdr:cNvPr id="152" name="円/楕円 151"/>
        <xdr:cNvSpPr/>
      </xdr:nvSpPr>
      <xdr:spPr>
        <a:xfrm>
          <a:off x="15621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16527</xdr:rowOff>
    </xdr:from>
    <xdr:ext cx="736600" cy="259045"/>
    <xdr:sp macro="" textlink="">
      <xdr:nvSpPr>
        <xdr:cNvPr id="153" name="テキスト ボックス 152"/>
        <xdr:cNvSpPr txBox="1"/>
      </xdr:nvSpPr>
      <xdr:spPr>
        <a:xfrm>
          <a:off x="15290800" y="224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54429</xdr:rowOff>
    </xdr:from>
    <xdr:to>
      <xdr:col>21</xdr:col>
      <xdr:colOff>412750</xdr:colOff>
      <xdr:row>14</xdr:row>
      <xdr:rowOff>156029</xdr:rowOff>
    </xdr:to>
    <xdr:sp macro="" textlink="">
      <xdr:nvSpPr>
        <xdr:cNvPr id="154" name="円/楕円 153"/>
        <xdr:cNvSpPr/>
      </xdr:nvSpPr>
      <xdr:spPr>
        <a:xfrm>
          <a:off x="14732000" y="2454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166206</xdr:rowOff>
    </xdr:from>
    <xdr:ext cx="762000" cy="259045"/>
    <xdr:sp macro="" textlink="">
      <xdr:nvSpPr>
        <xdr:cNvPr id="155" name="テキスト ボックス 154"/>
        <xdr:cNvSpPr txBox="1"/>
      </xdr:nvSpPr>
      <xdr:spPr>
        <a:xfrm>
          <a:off x="14401800" y="2223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97971</xdr:rowOff>
    </xdr:from>
    <xdr:to>
      <xdr:col>20</xdr:col>
      <xdr:colOff>209550</xdr:colOff>
      <xdr:row>15</xdr:row>
      <xdr:rowOff>28121</xdr:rowOff>
    </xdr:to>
    <xdr:sp macro="" textlink="">
      <xdr:nvSpPr>
        <xdr:cNvPr id="156" name="円/楕円 155"/>
        <xdr:cNvSpPr/>
      </xdr:nvSpPr>
      <xdr:spPr>
        <a:xfrm>
          <a:off x="13843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38298</xdr:rowOff>
    </xdr:from>
    <xdr:ext cx="762000" cy="259045"/>
    <xdr:sp macro="" textlink="">
      <xdr:nvSpPr>
        <xdr:cNvPr id="157" name="テキスト ボックス 156"/>
        <xdr:cNvSpPr txBox="1"/>
      </xdr:nvSpPr>
      <xdr:spPr>
        <a:xfrm>
          <a:off x="13512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65314</xdr:rowOff>
    </xdr:from>
    <xdr:to>
      <xdr:col>19</xdr:col>
      <xdr:colOff>6350</xdr:colOff>
      <xdr:row>14</xdr:row>
      <xdr:rowOff>166914</xdr:rowOff>
    </xdr:to>
    <xdr:sp macro="" textlink="">
      <xdr:nvSpPr>
        <xdr:cNvPr id="158" name="円/楕円 157"/>
        <xdr:cNvSpPr/>
      </xdr:nvSpPr>
      <xdr:spPr>
        <a:xfrm>
          <a:off x="12954000" y="246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5641</xdr:rowOff>
    </xdr:from>
    <xdr:ext cx="762000" cy="259045"/>
    <xdr:sp macro="" textlink="">
      <xdr:nvSpPr>
        <xdr:cNvPr id="159" name="テキスト ボックス 158"/>
        <xdr:cNvSpPr txBox="1"/>
      </xdr:nvSpPr>
      <xdr:spPr>
        <a:xfrm>
          <a:off x="12623800" y="223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かかる経常収支比率は、対前年度比で０．４ポイント改善し、類似団体平均との差を縮めた。当市は子ども・子育て支援の充実を重点施策の一つとしており、扶助費に占める児童福祉費の割合が大きいことが、類似団体平均を上回る要因となっている。今後においても、子ども・子育て支援の推進が見込まれることから、施策の重点を図る中、市単独事業などを見直し、実施経費の抑制に努める。</a:t>
          </a:r>
        </a:p>
      </xdr:txBody>
    </xdr:sp>
    <xdr:clientData/>
  </xdr:twoCellAnchor>
  <xdr:oneCellAnchor>
    <xdr:from>
      <xdr:col>1</xdr:col>
      <xdr:colOff>28575</xdr:colOff>
      <xdr:row>49</xdr:row>
      <xdr:rowOff>107950</xdr:rowOff>
    </xdr:from>
    <xdr:ext cx="298543" cy="225703"/>
    <xdr:sp macro="" textlink="">
      <xdr:nvSpPr>
        <xdr:cNvPr id="171" name="テキスト ボックス 17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2" name="直線コネクタ 17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3" name="テキスト ボックス 17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4" name="直線コネクタ 17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5" name="テキスト ボックス 17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6" name="直線コネクタ 17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7" name="テキスト ボックス 17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8" name="直線コネクタ 17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9" name="テキスト ボックス 17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80" name="直線コネクタ 17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1" name="テキスト ボックス 18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2" name="直線コネクタ 18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3" name="テキスト ボックス 18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88900</xdr:rowOff>
    </xdr:from>
    <xdr:to>
      <xdr:col>7</xdr:col>
      <xdr:colOff>15875</xdr:colOff>
      <xdr:row>60</xdr:row>
      <xdr:rowOff>69850</xdr:rowOff>
    </xdr:to>
    <xdr:cxnSp macro="">
      <xdr:nvCxnSpPr>
        <xdr:cNvPr id="187" name="直線コネクタ 186"/>
        <xdr:cNvCxnSpPr/>
      </xdr:nvCxnSpPr>
      <xdr:spPr>
        <a:xfrm flipV="1">
          <a:off x="4826000" y="91757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41927</xdr:rowOff>
    </xdr:from>
    <xdr:ext cx="762000" cy="259045"/>
    <xdr:sp macro="" textlink="">
      <xdr:nvSpPr>
        <xdr:cNvPr id="188" name="扶助費最小値テキスト"/>
        <xdr:cNvSpPr txBox="1"/>
      </xdr:nvSpPr>
      <xdr:spPr>
        <a:xfrm>
          <a:off x="4914900" y="10328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60</xdr:row>
      <xdr:rowOff>69850</xdr:rowOff>
    </xdr:from>
    <xdr:to>
      <xdr:col>7</xdr:col>
      <xdr:colOff>104775</xdr:colOff>
      <xdr:row>60</xdr:row>
      <xdr:rowOff>69850</xdr:rowOff>
    </xdr:to>
    <xdr:cxnSp macro="">
      <xdr:nvCxnSpPr>
        <xdr:cNvPr id="189" name="直線コネクタ 188"/>
        <xdr:cNvCxnSpPr/>
      </xdr:nvCxnSpPr>
      <xdr:spPr>
        <a:xfrm>
          <a:off x="4737100" y="10356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3827</xdr:rowOff>
    </xdr:from>
    <xdr:ext cx="762000" cy="259045"/>
    <xdr:sp macro="" textlink="">
      <xdr:nvSpPr>
        <xdr:cNvPr id="190" name="扶助費最大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53</xdr:row>
      <xdr:rowOff>88900</xdr:rowOff>
    </xdr:from>
    <xdr:to>
      <xdr:col>7</xdr:col>
      <xdr:colOff>104775</xdr:colOff>
      <xdr:row>53</xdr:row>
      <xdr:rowOff>88900</xdr:rowOff>
    </xdr:to>
    <xdr:cxnSp macro="">
      <xdr:nvCxnSpPr>
        <xdr:cNvPr id="191" name="直線コネクタ 190"/>
        <xdr:cNvCxnSpPr/>
      </xdr:nvCxnSpPr>
      <xdr:spPr>
        <a:xfrm>
          <a:off x="4737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127000</xdr:rowOff>
    </xdr:from>
    <xdr:to>
      <xdr:col>7</xdr:col>
      <xdr:colOff>15875</xdr:colOff>
      <xdr:row>58</xdr:row>
      <xdr:rowOff>31750</xdr:rowOff>
    </xdr:to>
    <xdr:cxnSp macro="">
      <xdr:nvCxnSpPr>
        <xdr:cNvPr id="192" name="直線コネクタ 191"/>
        <xdr:cNvCxnSpPr/>
      </xdr:nvCxnSpPr>
      <xdr:spPr>
        <a:xfrm flipV="1">
          <a:off x="3987800" y="98996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92727</xdr:rowOff>
    </xdr:from>
    <xdr:ext cx="762000" cy="259045"/>
    <xdr:sp macro="" textlink="">
      <xdr:nvSpPr>
        <xdr:cNvPr id="193" name="扶助費平均値テキスト"/>
        <xdr:cNvSpPr txBox="1"/>
      </xdr:nvSpPr>
      <xdr:spPr>
        <a:xfrm>
          <a:off x="4914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194" name="フローチャート : 判断 193"/>
        <xdr:cNvSpPr/>
      </xdr:nvSpPr>
      <xdr:spPr>
        <a:xfrm>
          <a:off x="4775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107950</xdr:rowOff>
    </xdr:from>
    <xdr:to>
      <xdr:col>5</xdr:col>
      <xdr:colOff>549275</xdr:colOff>
      <xdr:row>58</xdr:row>
      <xdr:rowOff>31750</xdr:rowOff>
    </xdr:to>
    <xdr:cxnSp macro="">
      <xdr:nvCxnSpPr>
        <xdr:cNvPr id="195" name="直線コネクタ 194"/>
        <xdr:cNvCxnSpPr/>
      </xdr:nvCxnSpPr>
      <xdr:spPr>
        <a:xfrm>
          <a:off x="3098800" y="98806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6" name="フローチャート : 判断 195"/>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7" name="テキスト ボックス 196"/>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50800</xdr:rowOff>
    </xdr:from>
    <xdr:to>
      <xdr:col>4</xdr:col>
      <xdr:colOff>346075</xdr:colOff>
      <xdr:row>57</xdr:row>
      <xdr:rowOff>107950</xdr:rowOff>
    </xdr:to>
    <xdr:cxnSp macro="">
      <xdr:nvCxnSpPr>
        <xdr:cNvPr id="198" name="直線コネクタ 197"/>
        <xdr:cNvCxnSpPr/>
      </xdr:nvCxnSpPr>
      <xdr:spPr>
        <a:xfrm>
          <a:off x="2209800" y="9823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9" name="フローチャート : 判断 198"/>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130827</xdr:rowOff>
    </xdr:from>
    <xdr:ext cx="762000" cy="259045"/>
    <xdr:sp macro="" textlink="">
      <xdr:nvSpPr>
        <xdr:cNvPr id="200" name="テキスト ボックス 199"/>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50800</xdr:rowOff>
    </xdr:from>
    <xdr:to>
      <xdr:col>3</xdr:col>
      <xdr:colOff>142875</xdr:colOff>
      <xdr:row>57</xdr:row>
      <xdr:rowOff>146050</xdr:rowOff>
    </xdr:to>
    <xdr:cxnSp macro="">
      <xdr:nvCxnSpPr>
        <xdr:cNvPr id="201" name="直線コネクタ 200"/>
        <xdr:cNvCxnSpPr/>
      </xdr:nvCxnSpPr>
      <xdr:spPr>
        <a:xfrm flipV="1">
          <a:off x="1320800" y="98234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95250</xdr:rowOff>
    </xdr:from>
    <xdr:to>
      <xdr:col>3</xdr:col>
      <xdr:colOff>193675</xdr:colOff>
      <xdr:row>56</xdr:row>
      <xdr:rowOff>25400</xdr:rowOff>
    </xdr:to>
    <xdr:sp macro="" textlink="">
      <xdr:nvSpPr>
        <xdr:cNvPr id="202" name="フローチャート : 判断 201"/>
        <xdr:cNvSpPr/>
      </xdr:nvSpPr>
      <xdr:spPr>
        <a:xfrm>
          <a:off x="2159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35577</xdr:rowOff>
    </xdr:from>
    <xdr:ext cx="762000" cy="259045"/>
    <xdr:sp macro="" textlink="">
      <xdr:nvSpPr>
        <xdr:cNvPr id="203" name="テキスト ボックス 202"/>
        <xdr:cNvSpPr txBox="1"/>
      </xdr:nvSpPr>
      <xdr:spPr>
        <a:xfrm>
          <a:off x="1828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04" name="フローチャート : 判断 203"/>
        <xdr:cNvSpPr/>
      </xdr:nvSpPr>
      <xdr:spPr>
        <a:xfrm>
          <a:off x="1270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16527</xdr:rowOff>
    </xdr:from>
    <xdr:ext cx="762000" cy="259045"/>
    <xdr:sp macro="" textlink="">
      <xdr:nvSpPr>
        <xdr:cNvPr id="205" name="テキスト ボックス 204"/>
        <xdr:cNvSpPr txBox="1"/>
      </xdr:nvSpPr>
      <xdr:spPr>
        <a:xfrm>
          <a:off x="939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76200</xdr:rowOff>
    </xdr:from>
    <xdr:to>
      <xdr:col>7</xdr:col>
      <xdr:colOff>66675</xdr:colOff>
      <xdr:row>58</xdr:row>
      <xdr:rowOff>6350</xdr:rowOff>
    </xdr:to>
    <xdr:sp macro="" textlink="">
      <xdr:nvSpPr>
        <xdr:cNvPr id="211" name="円/楕円 210"/>
        <xdr:cNvSpPr/>
      </xdr:nvSpPr>
      <xdr:spPr>
        <a:xfrm>
          <a:off x="47752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48277</xdr:rowOff>
    </xdr:from>
    <xdr:ext cx="762000" cy="259045"/>
    <xdr:sp macro="" textlink="">
      <xdr:nvSpPr>
        <xdr:cNvPr id="212" name="扶助費該当値テキスト"/>
        <xdr:cNvSpPr txBox="1"/>
      </xdr:nvSpPr>
      <xdr:spPr>
        <a:xfrm>
          <a:off x="4914900" y="98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152400</xdr:rowOff>
    </xdr:from>
    <xdr:to>
      <xdr:col>5</xdr:col>
      <xdr:colOff>600075</xdr:colOff>
      <xdr:row>58</xdr:row>
      <xdr:rowOff>82550</xdr:rowOff>
    </xdr:to>
    <xdr:sp macro="" textlink="">
      <xdr:nvSpPr>
        <xdr:cNvPr id="213" name="円/楕円 212"/>
        <xdr:cNvSpPr/>
      </xdr:nvSpPr>
      <xdr:spPr>
        <a:xfrm>
          <a:off x="3937000" y="992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67327</xdr:rowOff>
    </xdr:from>
    <xdr:ext cx="736600" cy="259045"/>
    <xdr:sp macro="" textlink="">
      <xdr:nvSpPr>
        <xdr:cNvPr id="214" name="テキスト ボックス 213"/>
        <xdr:cNvSpPr txBox="1"/>
      </xdr:nvSpPr>
      <xdr:spPr>
        <a:xfrm>
          <a:off x="3606800" y="10011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57150</xdr:rowOff>
    </xdr:from>
    <xdr:to>
      <xdr:col>4</xdr:col>
      <xdr:colOff>396875</xdr:colOff>
      <xdr:row>57</xdr:row>
      <xdr:rowOff>158750</xdr:rowOff>
    </xdr:to>
    <xdr:sp macro="" textlink="">
      <xdr:nvSpPr>
        <xdr:cNvPr id="215" name="円/楕円 214"/>
        <xdr:cNvSpPr/>
      </xdr:nvSpPr>
      <xdr:spPr>
        <a:xfrm>
          <a:off x="3048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143527</xdr:rowOff>
    </xdr:from>
    <xdr:ext cx="762000" cy="259045"/>
    <xdr:sp macro="" textlink="">
      <xdr:nvSpPr>
        <xdr:cNvPr id="216" name="テキスト ボックス 215"/>
        <xdr:cNvSpPr txBox="1"/>
      </xdr:nvSpPr>
      <xdr:spPr>
        <a:xfrm>
          <a:off x="2717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0</xdr:rowOff>
    </xdr:from>
    <xdr:to>
      <xdr:col>3</xdr:col>
      <xdr:colOff>193675</xdr:colOff>
      <xdr:row>57</xdr:row>
      <xdr:rowOff>101600</xdr:rowOff>
    </xdr:to>
    <xdr:sp macro="" textlink="">
      <xdr:nvSpPr>
        <xdr:cNvPr id="217" name="円/楕円 216"/>
        <xdr:cNvSpPr/>
      </xdr:nvSpPr>
      <xdr:spPr>
        <a:xfrm>
          <a:off x="2159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86377</xdr:rowOff>
    </xdr:from>
    <xdr:ext cx="762000" cy="259045"/>
    <xdr:sp macro="" textlink="">
      <xdr:nvSpPr>
        <xdr:cNvPr id="218" name="テキスト ボックス 217"/>
        <xdr:cNvSpPr txBox="1"/>
      </xdr:nvSpPr>
      <xdr:spPr>
        <a:xfrm>
          <a:off x="18288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95250</xdr:rowOff>
    </xdr:from>
    <xdr:to>
      <xdr:col>1</xdr:col>
      <xdr:colOff>676275</xdr:colOff>
      <xdr:row>58</xdr:row>
      <xdr:rowOff>25400</xdr:rowOff>
    </xdr:to>
    <xdr:sp macro="" textlink="">
      <xdr:nvSpPr>
        <xdr:cNvPr id="219" name="円/楕円 218"/>
        <xdr:cNvSpPr/>
      </xdr:nvSpPr>
      <xdr:spPr>
        <a:xfrm>
          <a:off x="1270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10177</xdr:rowOff>
    </xdr:from>
    <xdr:ext cx="762000" cy="259045"/>
    <xdr:sp macro="" textlink="">
      <xdr:nvSpPr>
        <xdr:cNvPr id="220" name="テキスト ボックス 219"/>
        <xdr:cNvSpPr txBox="1"/>
      </xdr:nvSpPr>
      <xdr:spPr>
        <a:xfrm>
          <a:off x="939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かかる経費の主なものは、下水道事業特別会計をはじめとした各特別会計への繰出金であり、類似団体平均を上回って推移している。下水道特別会計の公債費に対する繰出金が多額であることが主な要因となっている。引き続き、平成２８年度より企業会計に移行する下水道事業について経費を節減するとともに、特別会計の経営改善を徹底するなど削減に努めていく。</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5" name="直線コネクタ 234"/>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6" name="テキスト ボックス 235"/>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7" name="直線コネクタ 236"/>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8" name="テキスト ボックス 237"/>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9" name="直線コネクタ 238"/>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40" name="テキスト ボックス 239"/>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41" name="直線コネクタ 240"/>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2" name="テキスト ボックス 241"/>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3" name="直線コネクタ 242"/>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4" name="テキスト ボックス 243"/>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5" name="直線コネクタ 244"/>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6" name="テキスト ボックス 245"/>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7" name="直線コネクタ 24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8" name="テキスト ボックス 24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37193</xdr:rowOff>
    </xdr:from>
    <xdr:to>
      <xdr:col>24</xdr:col>
      <xdr:colOff>31750</xdr:colOff>
      <xdr:row>62</xdr:row>
      <xdr:rowOff>110672</xdr:rowOff>
    </xdr:to>
    <xdr:cxnSp macro="">
      <xdr:nvCxnSpPr>
        <xdr:cNvPr id="250" name="直線コネクタ 249"/>
        <xdr:cNvCxnSpPr/>
      </xdr:nvCxnSpPr>
      <xdr:spPr>
        <a:xfrm flipV="1">
          <a:off x="16510000" y="9124043"/>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82749</xdr:rowOff>
    </xdr:from>
    <xdr:ext cx="762000" cy="259045"/>
    <xdr:sp macro="" textlink="">
      <xdr:nvSpPr>
        <xdr:cNvPr id="251" name="その他最小値テキスト"/>
        <xdr:cNvSpPr txBox="1"/>
      </xdr:nvSpPr>
      <xdr:spPr>
        <a:xfrm>
          <a:off x="16598900" y="1071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62</xdr:row>
      <xdr:rowOff>110672</xdr:rowOff>
    </xdr:from>
    <xdr:to>
      <xdr:col>24</xdr:col>
      <xdr:colOff>120650</xdr:colOff>
      <xdr:row>62</xdr:row>
      <xdr:rowOff>110672</xdr:rowOff>
    </xdr:to>
    <xdr:cxnSp macro="">
      <xdr:nvCxnSpPr>
        <xdr:cNvPr id="252" name="直線コネクタ 251"/>
        <xdr:cNvCxnSpPr/>
      </xdr:nvCxnSpPr>
      <xdr:spPr>
        <a:xfrm>
          <a:off x="16421100" y="1074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123570</xdr:rowOff>
    </xdr:from>
    <xdr:ext cx="762000" cy="259045"/>
    <xdr:sp macro="" textlink="">
      <xdr:nvSpPr>
        <xdr:cNvPr id="253" name="その他最大値テキスト"/>
        <xdr:cNvSpPr txBox="1"/>
      </xdr:nvSpPr>
      <xdr:spPr>
        <a:xfrm>
          <a:off x="16598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23</xdr:col>
      <xdr:colOff>628650</xdr:colOff>
      <xdr:row>53</xdr:row>
      <xdr:rowOff>37193</xdr:rowOff>
    </xdr:from>
    <xdr:to>
      <xdr:col>24</xdr:col>
      <xdr:colOff>120650</xdr:colOff>
      <xdr:row>53</xdr:row>
      <xdr:rowOff>37193</xdr:rowOff>
    </xdr:to>
    <xdr:cxnSp macro="">
      <xdr:nvCxnSpPr>
        <xdr:cNvPr id="254" name="直線コネクタ 253"/>
        <xdr:cNvCxnSpPr/>
      </xdr:nvCxnSpPr>
      <xdr:spPr>
        <a:xfrm>
          <a:off x="16421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45357</xdr:rowOff>
    </xdr:from>
    <xdr:to>
      <xdr:col>24</xdr:col>
      <xdr:colOff>31750</xdr:colOff>
      <xdr:row>60</xdr:row>
      <xdr:rowOff>45357</xdr:rowOff>
    </xdr:to>
    <xdr:cxnSp macro="">
      <xdr:nvCxnSpPr>
        <xdr:cNvPr id="255" name="直線コネクタ 254"/>
        <xdr:cNvCxnSpPr/>
      </xdr:nvCxnSpPr>
      <xdr:spPr>
        <a:xfrm>
          <a:off x="15671800" y="103323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35577</xdr:rowOff>
    </xdr:from>
    <xdr:ext cx="762000" cy="259045"/>
    <xdr:sp macro="" textlink="">
      <xdr:nvSpPr>
        <xdr:cNvPr id="256" name="その他平均値テキスト"/>
        <xdr:cNvSpPr txBox="1"/>
      </xdr:nvSpPr>
      <xdr:spPr>
        <a:xfrm>
          <a:off x="16598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7" name="フローチャート : 判断 256"/>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45357</xdr:rowOff>
    </xdr:from>
    <xdr:to>
      <xdr:col>22</xdr:col>
      <xdr:colOff>565150</xdr:colOff>
      <xdr:row>60</xdr:row>
      <xdr:rowOff>94343</xdr:rowOff>
    </xdr:to>
    <xdr:cxnSp macro="">
      <xdr:nvCxnSpPr>
        <xdr:cNvPr id="258" name="直線コネクタ 257"/>
        <xdr:cNvCxnSpPr/>
      </xdr:nvCxnSpPr>
      <xdr:spPr>
        <a:xfrm flipV="1">
          <a:off x="14782800" y="103323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141515</xdr:rowOff>
    </xdr:from>
    <xdr:to>
      <xdr:col>22</xdr:col>
      <xdr:colOff>615950</xdr:colOff>
      <xdr:row>57</xdr:row>
      <xdr:rowOff>71665</xdr:rowOff>
    </xdr:to>
    <xdr:sp macro="" textlink="">
      <xdr:nvSpPr>
        <xdr:cNvPr id="259" name="フローチャート : 判断 258"/>
        <xdr:cNvSpPr/>
      </xdr:nvSpPr>
      <xdr:spPr>
        <a:xfrm>
          <a:off x="15621000" y="974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81842</xdr:rowOff>
    </xdr:from>
    <xdr:ext cx="736600" cy="259045"/>
    <xdr:sp macro="" textlink="">
      <xdr:nvSpPr>
        <xdr:cNvPr id="260" name="テキスト ボックス 259"/>
        <xdr:cNvSpPr txBox="1"/>
      </xdr:nvSpPr>
      <xdr:spPr>
        <a:xfrm>
          <a:off x="15290800" y="9511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86178</xdr:rowOff>
    </xdr:from>
    <xdr:to>
      <xdr:col>21</xdr:col>
      <xdr:colOff>361950</xdr:colOff>
      <xdr:row>60</xdr:row>
      <xdr:rowOff>94343</xdr:rowOff>
    </xdr:to>
    <xdr:cxnSp macro="">
      <xdr:nvCxnSpPr>
        <xdr:cNvPr id="261" name="直線コネクタ 260"/>
        <xdr:cNvCxnSpPr/>
      </xdr:nvCxnSpPr>
      <xdr:spPr>
        <a:xfrm>
          <a:off x="13893800" y="10201728"/>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157843</xdr:rowOff>
    </xdr:from>
    <xdr:to>
      <xdr:col>21</xdr:col>
      <xdr:colOff>412750</xdr:colOff>
      <xdr:row>57</xdr:row>
      <xdr:rowOff>87993</xdr:rowOff>
    </xdr:to>
    <xdr:sp macro="" textlink="">
      <xdr:nvSpPr>
        <xdr:cNvPr id="262" name="フローチャート : 判断 261"/>
        <xdr:cNvSpPr/>
      </xdr:nvSpPr>
      <xdr:spPr>
        <a:xfrm>
          <a:off x="14732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98170</xdr:rowOff>
    </xdr:from>
    <xdr:ext cx="762000" cy="259045"/>
    <xdr:sp macro="" textlink="">
      <xdr:nvSpPr>
        <xdr:cNvPr id="263" name="テキスト ボックス 262"/>
        <xdr:cNvSpPr txBox="1"/>
      </xdr:nvSpPr>
      <xdr:spPr>
        <a:xfrm>
          <a:off x="14401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53522</xdr:rowOff>
    </xdr:from>
    <xdr:to>
      <xdr:col>20</xdr:col>
      <xdr:colOff>158750</xdr:colOff>
      <xdr:row>59</xdr:row>
      <xdr:rowOff>86178</xdr:rowOff>
    </xdr:to>
    <xdr:cxnSp macro="">
      <xdr:nvCxnSpPr>
        <xdr:cNvPr id="264" name="直線コネクタ 263"/>
        <xdr:cNvCxnSpPr/>
      </xdr:nvCxnSpPr>
      <xdr:spPr>
        <a:xfrm>
          <a:off x="13004800" y="101690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157843</xdr:rowOff>
    </xdr:from>
    <xdr:to>
      <xdr:col>20</xdr:col>
      <xdr:colOff>209550</xdr:colOff>
      <xdr:row>57</xdr:row>
      <xdr:rowOff>87993</xdr:rowOff>
    </xdr:to>
    <xdr:sp macro="" textlink="">
      <xdr:nvSpPr>
        <xdr:cNvPr id="265" name="フローチャート : 判断 264"/>
        <xdr:cNvSpPr/>
      </xdr:nvSpPr>
      <xdr:spPr>
        <a:xfrm>
          <a:off x="13843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98170</xdr:rowOff>
    </xdr:from>
    <xdr:ext cx="762000" cy="259045"/>
    <xdr:sp macro="" textlink="">
      <xdr:nvSpPr>
        <xdr:cNvPr id="266" name="テキスト ボックス 265"/>
        <xdr:cNvSpPr txBox="1"/>
      </xdr:nvSpPr>
      <xdr:spPr>
        <a:xfrm>
          <a:off x="13512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51707</xdr:rowOff>
    </xdr:from>
    <xdr:to>
      <xdr:col>19</xdr:col>
      <xdr:colOff>6350</xdr:colOff>
      <xdr:row>55</xdr:row>
      <xdr:rowOff>153307</xdr:rowOff>
    </xdr:to>
    <xdr:sp macro="" textlink="">
      <xdr:nvSpPr>
        <xdr:cNvPr id="267" name="フローチャート : 判断 266"/>
        <xdr:cNvSpPr/>
      </xdr:nvSpPr>
      <xdr:spPr>
        <a:xfrm>
          <a:off x="12954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163484</xdr:rowOff>
    </xdr:from>
    <xdr:ext cx="762000" cy="259045"/>
    <xdr:sp macro="" textlink="">
      <xdr:nvSpPr>
        <xdr:cNvPr id="268" name="テキスト ボックス 267"/>
        <xdr:cNvSpPr txBox="1"/>
      </xdr:nvSpPr>
      <xdr:spPr>
        <a:xfrm>
          <a:off x="12623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9" name="テキスト ボックス 26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0" name="テキスト ボックス 26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1" name="テキスト ボックス 27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2" name="テキスト ボックス 27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3" name="テキスト ボックス 27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166007</xdr:rowOff>
    </xdr:from>
    <xdr:to>
      <xdr:col>24</xdr:col>
      <xdr:colOff>82550</xdr:colOff>
      <xdr:row>60</xdr:row>
      <xdr:rowOff>96157</xdr:rowOff>
    </xdr:to>
    <xdr:sp macro="" textlink="">
      <xdr:nvSpPr>
        <xdr:cNvPr id="274" name="円/楕円 273"/>
        <xdr:cNvSpPr/>
      </xdr:nvSpPr>
      <xdr:spPr>
        <a:xfrm>
          <a:off x="164592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138084</xdr:rowOff>
    </xdr:from>
    <xdr:ext cx="762000" cy="259045"/>
    <xdr:sp macro="" textlink="">
      <xdr:nvSpPr>
        <xdr:cNvPr id="275" name="その他該当値テキスト"/>
        <xdr:cNvSpPr txBox="1"/>
      </xdr:nvSpPr>
      <xdr:spPr>
        <a:xfrm>
          <a:off x="16598900" y="1025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166007</xdr:rowOff>
    </xdr:from>
    <xdr:to>
      <xdr:col>22</xdr:col>
      <xdr:colOff>615950</xdr:colOff>
      <xdr:row>60</xdr:row>
      <xdr:rowOff>96157</xdr:rowOff>
    </xdr:to>
    <xdr:sp macro="" textlink="">
      <xdr:nvSpPr>
        <xdr:cNvPr id="276" name="円/楕円 275"/>
        <xdr:cNvSpPr/>
      </xdr:nvSpPr>
      <xdr:spPr>
        <a:xfrm>
          <a:off x="156210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80934</xdr:rowOff>
    </xdr:from>
    <xdr:ext cx="736600" cy="259045"/>
    <xdr:sp macro="" textlink="">
      <xdr:nvSpPr>
        <xdr:cNvPr id="277" name="テキスト ボックス 276"/>
        <xdr:cNvSpPr txBox="1"/>
      </xdr:nvSpPr>
      <xdr:spPr>
        <a:xfrm>
          <a:off x="15290800" y="10367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43543</xdr:rowOff>
    </xdr:from>
    <xdr:to>
      <xdr:col>21</xdr:col>
      <xdr:colOff>412750</xdr:colOff>
      <xdr:row>60</xdr:row>
      <xdr:rowOff>145143</xdr:rowOff>
    </xdr:to>
    <xdr:sp macro="" textlink="">
      <xdr:nvSpPr>
        <xdr:cNvPr id="278" name="円/楕円 277"/>
        <xdr:cNvSpPr/>
      </xdr:nvSpPr>
      <xdr:spPr>
        <a:xfrm>
          <a:off x="14732000" y="103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129920</xdr:rowOff>
    </xdr:from>
    <xdr:ext cx="762000" cy="259045"/>
    <xdr:sp macro="" textlink="">
      <xdr:nvSpPr>
        <xdr:cNvPr id="279" name="テキスト ボックス 278"/>
        <xdr:cNvSpPr txBox="1"/>
      </xdr:nvSpPr>
      <xdr:spPr>
        <a:xfrm>
          <a:off x="14401800" y="1041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35378</xdr:rowOff>
    </xdr:from>
    <xdr:to>
      <xdr:col>20</xdr:col>
      <xdr:colOff>209550</xdr:colOff>
      <xdr:row>59</xdr:row>
      <xdr:rowOff>136978</xdr:rowOff>
    </xdr:to>
    <xdr:sp macro="" textlink="">
      <xdr:nvSpPr>
        <xdr:cNvPr id="280" name="円/楕円 279"/>
        <xdr:cNvSpPr/>
      </xdr:nvSpPr>
      <xdr:spPr>
        <a:xfrm>
          <a:off x="13843000" y="1015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121755</xdr:rowOff>
    </xdr:from>
    <xdr:ext cx="762000" cy="259045"/>
    <xdr:sp macro="" textlink="">
      <xdr:nvSpPr>
        <xdr:cNvPr id="281" name="テキスト ボックス 280"/>
        <xdr:cNvSpPr txBox="1"/>
      </xdr:nvSpPr>
      <xdr:spPr>
        <a:xfrm>
          <a:off x="13512800" y="1023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2722</xdr:rowOff>
    </xdr:from>
    <xdr:to>
      <xdr:col>19</xdr:col>
      <xdr:colOff>6350</xdr:colOff>
      <xdr:row>59</xdr:row>
      <xdr:rowOff>104322</xdr:rowOff>
    </xdr:to>
    <xdr:sp macro="" textlink="">
      <xdr:nvSpPr>
        <xdr:cNvPr id="282" name="円/楕円 281"/>
        <xdr:cNvSpPr/>
      </xdr:nvSpPr>
      <xdr:spPr>
        <a:xfrm>
          <a:off x="12954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89099</xdr:rowOff>
    </xdr:from>
    <xdr:ext cx="762000" cy="259045"/>
    <xdr:sp macro="" textlink="">
      <xdr:nvSpPr>
        <xdr:cNvPr id="283" name="テキスト ボックス 282"/>
        <xdr:cNvSpPr txBox="1"/>
      </xdr:nvSpPr>
      <xdr:spPr>
        <a:xfrm>
          <a:off x="12623800" y="1020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4" name="正方形/長方形 28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5" name="正方形/長方形 28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6" name="正方形/長方形 28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7" name="正方形/長方形 28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8" name="正方形/長方形 28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9" name="正方形/長方形 28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0" name="正方形/長方形 28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正方形/長方形 29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2" name="正方形/長方形 29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3" name="正方形/長方形 29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4" name="テキスト ボックス 29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にかかる経常収支比率は、対前年度比で０．９ポイント改善し、類似団体平均、全国平均、兵庫県平均の全てと比較しても大きく下回っている。昨年度に比べて比率が改善したのは、土地開発公社の解散に伴い、土地開発公社健全化補助金が廃止となったことが要因である。当初予算編成時に行っている補助金・負担金の見直しは、今後も引き続き取り組むこととし、適正、公平な補助金負担金の交付に努める。</a:t>
          </a:r>
        </a:p>
      </xdr:txBody>
    </xdr:sp>
    <xdr:clientData/>
  </xdr:twoCellAnchor>
  <xdr:oneCellAnchor>
    <xdr:from>
      <xdr:col>18</xdr:col>
      <xdr:colOff>44450</xdr:colOff>
      <xdr:row>29</xdr:row>
      <xdr:rowOff>107950</xdr:rowOff>
    </xdr:from>
    <xdr:ext cx="298543" cy="225703"/>
    <xdr:sp macro="" textlink="">
      <xdr:nvSpPr>
        <xdr:cNvPr id="295" name="テキスト ボックス 29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6" name="直線コネクタ 29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7" name="テキスト ボックス 29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8" name="直線コネクタ 29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9" name="テキスト ボックス 29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300" name="直線コネクタ 29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1" name="テキスト ボックス 30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2" name="直線コネクタ 30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3" name="テキスト ボックス 30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4" name="直線コネクタ 30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5" name="テキスト ボックス 30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122428</xdr:rowOff>
    </xdr:from>
    <xdr:to>
      <xdr:col>24</xdr:col>
      <xdr:colOff>31750</xdr:colOff>
      <xdr:row>41</xdr:row>
      <xdr:rowOff>106426</xdr:rowOff>
    </xdr:to>
    <xdr:cxnSp macro="">
      <xdr:nvCxnSpPr>
        <xdr:cNvPr id="309" name="直線コネクタ 308"/>
        <xdr:cNvCxnSpPr/>
      </xdr:nvCxnSpPr>
      <xdr:spPr>
        <a:xfrm flipV="1">
          <a:off x="16510000" y="5608828"/>
          <a:ext cx="0" cy="1527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310"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311" name="直線コネクタ 310"/>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37355</xdr:rowOff>
    </xdr:from>
    <xdr:ext cx="762000" cy="259045"/>
    <xdr:sp macro="" textlink="">
      <xdr:nvSpPr>
        <xdr:cNvPr id="312" name="補助費等最大値テキスト"/>
        <xdr:cNvSpPr txBox="1"/>
      </xdr:nvSpPr>
      <xdr:spPr>
        <a:xfrm>
          <a:off x="16598900" y="5352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122428</xdr:rowOff>
    </xdr:from>
    <xdr:to>
      <xdr:col>24</xdr:col>
      <xdr:colOff>120650</xdr:colOff>
      <xdr:row>32</xdr:row>
      <xdr:rowOff>122428</xdr:rowOff>
    </xdr:to>
    <xdr:cxnSp macro="">
      <xdr:nvCxnSpPr>
        <xdr:cNvPr id="313" name="直線コネクタ 312"/>
        <xdr:cNvCxnSpPr/>
      </xdr:nvCxnSpPr>
      <xdr:spPr>
        <a:xfrm>
          <a:off x="16421100" y="5608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32</xdr:row>
      <xdr:rowOff>122428</xdr:rowOff>
    </xdr:from>
    <xdr:to>
      <xdr:col>24</xdr:col>
      <xdr:colOff>31750</xdr:colOff>
      <xdr:row>33</xdr:row>
      <xdr:rowOff>33274</xdr:rowOff>
    </xdr:to>
    <xdr:cxnSp macro="">
      <xdr:nvCxnSpPr>
        <xdr:cNvPr id="314" name="直線コネクタ 313"/>
        <xdr:cNvCxnSpPr/>
      </xdr:nvCxnSpPr>
      <xdr:spPr>
        <a:xfrm flipV="1">
          <a:off x="15671800" y="5608828"/>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89425</xdr:rowOff>
    </xdr:from>
    <xdr:ext cx="762000" cy="259045"/>
    <xdr:sp macro="" textlink="">
      <xdr:nvSpPr>
        <xdr:cNvPr id="315" name="補助費等平均値テキスト"/>
        <xdr:cNvSpPr txBox="1"/>
      </xdr:nvSpPr>
      <xdr:spPr>
        <a:xfrm>
          <a:off x="16598900" y="6261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117348</xdr:rowOff>
    </xdr:from>
    <xdr:to>
      <xdr:col>24</xdr:col>
      <xdr:colOff>82550</xdr:colOff>
      <xdr:row>37</xdr:row>
      <xdr:rowOff>47498</xdr:rowOff>
    </xdr:to>
    <xdr:sp macro="" textlink="">
      <xdr:nvSpPr>
        <xdr:cNvPr id="316" name="フローチャート : 判断 315"/>
        <xdr:cNvSpPr/>
      </xdr:nvSpPr>
      <xdr:spPr>
        <a:xfrm>
          <a:off x="164592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14986</xdr:rowOff>
    </xdr:from>
    <xdr:to>
      <xdr:col>22</xdr:col>
      <xdr:colOff>565150</xdr:colOff>
      <xdr:row>33</xdr:row>
      <xdr:rowOff>33274</xdr:rowOff>
    </xdr:to>
    <xdr:cxnSp macro="">
      <xdr:nvCxnSpPr>
        <xdr:cNvPr id="317" name="直線コネクタ 316"/>
        <xdr:cNvCxnSpPr/>
      </xdr:nvCxnSpPr>
      <xdr:spPr>
        <a:xfrm>
          <a:off x="14782800" y="567283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126492</xdr:rowOff>
    </xdr:from>
    <xdr:to>
      <xdr:col>22</xdr:col>
      <xdr:colOff>615950</xdr:colOff>
      <xdr:row>37</xdr:row>
      <xdr:rowOff>56642</xdr:rowOff>
    </xdr:to>
    <xdr:sp macro="" textlink="">
      <xdr:nvSpPr>
        <xdr:cNvPr id="318" name="フローチャート : 判断 317"/>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41419</xdr:rowOff>
    </xdr:from>
    <xdr:ext cx="736600" cy="259045"/>
    <xdr:sp macro="" textlink="">
      <xdr:nvSpPr>
        <xdr:cNvPr id="319" name="テキスト ボックス 318"/>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159004</xdr:rowOff>
    </xdr:from>
    <xdr:to>
      <xdr:col>21</xdr:col>
      <xdr:colOff>361950</xdr:colOff>
      <xdr:row>33</xdr:row>
      <xdr:rowOff>14986</xdr:rowOff>
    </xdr:to>
    <xdr:cxnSp macro="">
      <xdr:nvCxnSpPr>
        <xdr:cNvPr id="320" name="直線コネクタ 319"/>
        <xdr:cNvCxnSpPr/>
      </xdr:nvCxnSpPr>
      <xdr:spPr>
        <a:xfrm>
          <a:off x="13893800" y="56454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21" name="フローチャート : 判断 320"/>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2" name="テキスト ボックス 321"/>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32</xdr:row>
      <xdr:rowOff>159004</xdr:rowOff>
    </xdr:from>
    <xdr:to>
      <xdr:col>20</xdr:col>
      <xdr:colOff>158750</xdr:colOff>
      <xdr:row>33</xdr:row>
      <xdr:rowOff>14986</xdr:rowOff>
    </xdr:to>
    <xdr:cxnSp macro="">
      <xdr:nvCxnSpPr>
        <xdr:cNvPr id="323" name="直線コネクタ 322"/>
        <xdr:cNvCxnSpPr/>
      </xdr:nvCxnSpPr>
      <xdr:spPr>
        <a:xfrm flipV="1">
          <a:off x="13004800" y="56454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24" name="フローチャート : 判断 323"/>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25" name="テキスト ボックス 324"/>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26" name="フローチャート : 判断 325"/>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27" name="テキスト ボックス 326"/>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32</xdr:row>
      <xdr:rowOff>71628</xdr:rowOff>
    </xdr:from>
    <xdr:to>
      <xdr:col>24</xdr:col>
      <xdr:colOff>82550</xdr:colOff>
      <xdr:row>33</xdr:row>
      <xdr:rowOff>1778</xdr:rowOff>
    </xdr:to>
    <xdr:sp macro="" textlink="">
      <xdr:nvSpPr>
        <xdr:cNvPr id="333" name="円/楕円 332"/>
        <xdr:cNvSpPr/>
      </xdr:nvSpPr>
      <xdr:spPr>
        <a:xfrm>
          <a:off x="16459200" y="555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31</xdr:row>
      <xdr:rowOff>151655</xdr:rowOff>
    </xdr:from>
    <xdr:ext cx="762000" cy="259045"/>
    <xdr:sp macro="" textlink="">
      <xdr:nvSpPr>
        <xdr:cNvPr id="334" name="補助費等該当値テキスト"/>
        <xdr:cNvSpPr txBox="1"/>
      </xdr:nvSpPr>
      <xdr:spPr>
        <a:xfrm>
          <a:off x="16598900" y="5466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153924</xdr:rowOff>
    </xdr:from>
    <xdr:to>
      <xdr:col>22</xdr:col>
      <xdr:colOff>615950</xdr:colOff>
      <xdr:row>33</xdr:row>
      <xdr:rowOff>84074</xdr:rowOff>
    </xdr:to>
    <xdr:sp macro="" textlink="">
      <xdr:nvSpPr>
        <xdr:cNvPr id="335" name="円/楕円 334"/>
        <xdr:cNvSpPr/>
      </xdr:nvSpPr>
      <xdr:spPr>
        <a:xfrm>
          <a:off x="15621000" y="564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94251</xdr:rowOff>
    </xdr:from>
    <xdr:ext cx="736600" cy="259045"/>
    <xdr:sp macro="" textlink="">
      <xdr:nvSpPr>
        <xdr:cNvPr id="336" name="テキスト ボックス 335"/>
        <xdr:cNvSpPr txBox="1"/>
      </xdr:nvSpPr>
      <xdr:spPr>
        <a:xfrm>
          <a:off x="15290800" y="5409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135636</xdr:rowOff>
    </xdr:from>
    <xdr:to>
      <xdr:col>21</xdr:col>
      <xdr:colOff>412750</xdr:colOff>
      <xdr:row>33</xdr:row>
      <xdr:rowOff>65786</xdr:rowOff>
    </xdr:to>
    <xdr:sp macro="" textlink="">
      <xdr:nvSpPr>
        <xdr:cNvPr id="337" name="円/楕円 336"/>
        <xdr:cNvSpPr/>
      </xdr:nvSpPr>
      <xdr:spPr>
        <a:xfrm>
          <a:off x="14732000" y="562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75963</xdr:rowOff>
    </xdr:from>
    <xdr:ext cx="762000" cy="259045"/>
    <xdr:sp macro="" textlink="">
      <xdr:nvSpPr>
        <xdr:cNvPr id="338" name="テキスト ボックス 337"/>
        <xdr:cNvSpPr txBox="1"/>
      </xdr:nvSpPr>
      <xdr:spPr>
        <a:xfrm>
          <a:off x="14401800" y="539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108204</xdr:rowOff>
    </xdr:from>
    <xdr:to>
      <xdr:col>20</xdr:col>
      <xdr:colOff>209550</xdr:colOff>
      <xdr:row>33</xdr:row>
      <xdr:rowOff>38354</xdr:rowOff>
    </xdr:to>
    <xdr:sp macro="" textlink="">
      <xdr:nvSpPr>
        <xdr:cNvPr id="339" name="円/楕円 338"/>
        <xdr:cNvSpPr/>
      </xdr:nvSpPr>
      <xdr:spPr>
        <a:xfrm>
          <a:off x="13843000" y="5594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48531</xdr:rowOff>
    </xdr:from>
    <xdr:ext cx="762000" cy="259045"/>
    <xdr:sp macro="" textlink="">
      <xdr:nvSpPr>
        <xdr:cNvPr id="340" name="テキスト ボックス 339"/>
        <xdr:cNvSpPr txBox="1"/>
      </xdr:nvSpPr>
      <xdr:spPr>
        <a:xfrm>
          <a:off x="13512800" y="536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135636</xdr:rowOff>
    </xdr:from>
    <xdr:to>
      <xdr:col>19</xdr:col>
      <xdr:colOff>6350</xdr:colOff>
      <xdr:row>33</xdr:row>
      <xdr:rowOff>65786</xdr:rowOff>
    </xdr:to>
    <xdr:sp macro="" textlink="">
      <xdr:nvSpPr>
        <xdr:cNvPr id="341" name="円/楕円 340"/>
        <xdr:cNvSpPr/>
      </xdr:nvSpPr>
      <xdr:spPr>
        <a:xfrm>
          <a:off x="12954000" y="562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75963</xdr:rowOff>
    </xdr:from>
    <xdr:ext cx="762000" cy="259045"/>
    <xdr:sp macro="" textlink="">
      <xdr:nvSpPr>
        <xdr:cNvPr id="342" name="テキスト ボックス 341"/>
        <xdr:cNvSpPr txBox="1"/>
      </xdr:nvSpPr>
      <xdr:spPr>
        <a:xfrm>
          <a:off x="12623800" y="539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かかる経常収支比率は、過去からの地方債の発行抑制により、類似団体を下回って推移してきたが、本年度は土地開発公社解散に伴う第三セクター等改革推進債の償還が開始されたこともあり、数値の悪化が見られる。公共施設等の老朽化に伴い、更新や大規模改修が見込まれる状況においては市債の発行が必要であるが、事業の選択と集中により比率上昇の抑制に努めたい。</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7" name="直線コネクタ 35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8" name="テキスト ボックス 35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9" name="直線コネクタ 35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60" name="テキスト ボックス 35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1" name="直線コネクタ 36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2" name="テキスト ボックス 36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3" name="直線コネクタ 36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4" name="テキスト ボックス 36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5" name="直線コネクタ 36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6" name="テキスト ボックス 36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63500</xdr:rowOff>
    </xdr:from>
    <xdr:to>
      <xdr:col>7</xdr:col>
      <xdr:colOff>15875</xdr:colOff>
      <xdr:row>81</xdr:row>
      <xdr:rowOff>82550</xdr:rowOff>
    </xdr:to>
    <xdr:cxnSp macro="">
      <xdr:nvCxnSpPr>
        <xdr:cNvPr id="370" name="直線コネクタ 369"/>
        <xdr:cNvCxnSpPr/>
      </xdr:nvCxnSpPr>
      <xdr:spPr>
        <a:xfrm flipV="1">
          <a:off x="4826000" y="124079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54627</xdr:rowOff>
    </xdr:from>
    <xdr:ext cx="762000" cy="259045"/>
    <xdr:sp macro="" textlink="">
      <xdr:nvSpPr>
        <xdr:cNvPr id="371" name="公債費最小値テキスト"/>
        <xdr:cNvSpPr txBox="1"/>
      </xdr:nvSpPr>
      <xdr:spPr>
        <a:xfrm>
          <a:off x="4914900" y="1394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6</xdr:col>
      <xdr:colOff>612775</xdr:colOff>
      <xdr:row>81</xdr:row>
      <xdr:rowOff>82550</xdr:rowOff>
    </xdr:from>
    <xdr:to>
      <xdr:col>7</xdr:col>
      <xdr:colOff>104775</xdr:colOff>
      <xdr:row>81</xdr:row>
      <xdr:rowOff>82550</xdr:rowOff>
    </xdr:to>
    <xdr:cxnSp macro="">
      <xdr:nvCxnSpPr>
        <xdr:cNvPr id="372" name="直線コネクタ 371"/>
        <xdr:cNvCxnSpPr/>
      </xdr:nvCxnSpPr>
      <xdr:spPr>
        <a:xfrm>
          <a:off x="4737100" y="1397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149877</xdr:rowOff>
    </xdr:from>
    <xdr:ext cx="762000" cy="259045"/>
    <xdr:sp macro="" textlink="">
      <xdr:nvSpPr>
        <xdr:cNvPr id="373" name="公債費最大値テキスト"/>
        <xdr:cNvSpPr txBox="1"/>
      </xdr:nvSpPr>
      <xdr:spPr>
        <a:xfrm>
          <a:off x="4914900" y="1215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6</xdr:col>
      <xdr:colOff>612775</xdr:colOff>
      <xdr:row>72</xdr:row>
      <xdr:rowOff>63500</xdr:rowOff>
    </xdr:from>
    <xdr:to>
      <xdr:col>7</xdr:col>
      <xdr:colOff>104775</xdr:colOff>
      <xdr:row>72</xdr:row>
      <xdr:rowOff>63500</xdr:rowOff>
    </xdr:to>
    <xdr:cxnSp macro="">
      <xdr:nvCxnSpPr>
        <xdr:cNvPr id="374" name="直線コネクタ 373"/>
        <xdr:cNvCxnSpPr/>
      </xdr:nvCxnSpPr>
      <xdr:spPr>
        <a:xfrm>
          <a:off x="4737100" y="1240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107950</xdr:rowOff>
    </xdr:from>
    <xdr:to>
      <xdr:col>7</xdr:col>
      <xdr:colOff>15875</xdr:colOff>
      <xdr:row>76</xdr:row>
      <xdr:rowOff>76200</xdr:rowOff>
    </xdr:to>
    <xdr:cxnSp macro="">
      <xdr:nvCxnSpPr>
        <xdr:cNvPr id="375" name="直線コネクタ 374"/>
        <xdr:cNvCxnSpPr/>
      </xdr:nvCxnSpPr>
      <xdr:spPr>
        <a:xfrm>
          <a:off x="3987800" y="129667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99077</xdr:rowOff>
    </xdr:from>
    <xdr:ext cx="762000" cy="259045"/>
    <xdr:sp macro="" textlink="">
      <xdr:nvSpPr>
        <xdr:cNvPr id="376" name="公債費平均値テキスト"/>
        <xdr:cNvSpPr txBox="1"/>
      </xdr:nvSpPr>
      <xdr:spPr>
        <a:xfrm>
          <a:off x="4914900" y="1312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127000</xdr:rowOff>
    </xdr:from>
    <xdr:to>
      <xdr:col>7</xdr:col>
      <xdr:colOff>66675</xdr:colOff>
      <xdr:row>77</xdr:row>
      <xdr:rowOff>57150</xdr:rowOff>
    </xdr:to>
    <xdr:sp macro="" textlink="">
      <xdr:nvSpPr>
        <xdr:cNvPr id="377" name="フローチャート : 判断 376"/>
        <xdr:cNvSpPr/>
      </xdr:nvSpPr>
      <xdr:spPr>
        <a:xfrm>
          <a:off x="47752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107950</xdr:rowOff>
    </xdr:from>
    <xdr:to>
      <xdr:col>5</xdr:col>
      <xdr:colOff>549275</xdr:colOff>
      <xdr:row>75</xdr:row>
      <xdr:rowOff>146050</xdr:rowOff>
    </xdr:to>
    <xdr:cxnSp macro="">
      <xdr:nvCxnSpPr>
        <xdr:cNvPr id="378" name="直線コネクタ 377"/>
        <xdr:cNvCxnSpPr/>
      </xdr:nvCxnSpPr>
      <xdr:spPr>
        <a:xfrm flipV="1">
          <a:off x="3098800" y="12966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127000</xdr:rowOff>
    </xdr:from>
    <xdr:to>
      <xdr:col>5</xdr:col>
      <xdr:colOff>600075</xdr:colOff>
      <xdr:row>77</xdr:row>
      <xdr:rowOff>57150</xdr:rowOff>
    </xdr:to>
    <xdr:sp macro="" textlink="">
      <xdr:nvSpPr>
        <xdr:cNvPr id="379" name="フローチャート : 判断 378"/>
        <xdr:cNvSpPr/>
      </xdr:nvSpPr>
      <xdr:spPr>
        <a:xfrm>
          <a:off x="39370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41927</xdr:rowOff>
    </xdr:from>
    <xdr:ext cx="736600" cy="259045"/>
    <xdr:sp macro="" textlink="">
      <xdr:nvSpPr>
        <xdr:cNvPr id="380" name="テキスト ボックス 379"/>
        <xdr:cNvSpPr txBox="1"/>
      </xdr:nvSpPr>
      <xdr:spPr>
        <a:xfrm>
          <a:off x="3606800" y="13243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19050</xdr:rowOff>
    </xdr:from>
    <xdr:to>
      <xdr:col>4</xdr:col>
      <xdr:colOff>346075</xdr:colOff>
      <xdr:row>75</xdr:row>
      <xdr:rowOff>146050</xdr:rowOff>
    </xdr:to>
    <xdr:cxnSp macro="">
      <xdr:nvCxnSpPr>
        <xdr:cNvPr id="381" name="直線コネクタ 380"/>
        <xdr:cNvCxnSpPr/>
      </xdr:nvCxnSpPr>
      <xdr:spPr>
        <a:xfrm>
          <a:off x="2209800" y="128778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165100</xdr:rowOff>
    </xdr:from>
    <xdr:to>
      <xdr:col>4</xdr:col>
      <xdr:colOff>396875</xdr:colOff>
      <xdr:row>77</xdr:row>
      <xdr:rowOff>95250</xdr:rowOff>
    </xdr:to>
    <xdr:sp macro="" textlink="">
      <xdr:nvSpPr>
        <xdr:cNvPr id="382" name="フローチャート : 判断 381"/>
        <xdr:cNvSpPr/>
      </xdr:nvSpPr>
      <xdr:spPr>
        <a:xfrm>
          <a:off x="3048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80027</xdr:rowOff>
    </xdr:from>
    <xdr:ext cx="762000" cy="259045"/>
    <xdr:sp macro="" textlink="">
      <xdr:nvSpPr>
        <xdr:cNvPr id="383" name="テキスト ボックス 382"/>
        <xdr:cNvSpPr txBox="1"/>
      </xdr:nvSpPr>
      <xdr:spPr>
        <a:xfrm>
          <a:off x="2717800" y="1328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19050</xdr:rowOff>
    </xdr:from>
    <xdr:to>
      <xdr:col>3</xdr:col>
      <xdr:colOff>142875</xdr:colOff>
      <xdr:row>75</xdr:row>
      <xdr:rowOff>19050</xdr:rowOff>
    </xdr:to>
    <xdr:cxnSp macro="">
      <xdr:nvCxnSpPr>
        <xdr:cNvPr id="384" name="直線コネクタ 383"/>
        <xdr:cNvCxnSpPr/>
      </xdr:nvCxnSpPr>
      <xdr:spPr>
        <a:xfrm>
          <a:off x="1320800" y="12877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152400</xdr:rowOff>
    </xdr:from>
    <xdr:to>
      <xdr:col>3</xdr:col>
      <xdr:colOff>193675</xdr:colOff>
      <xdr:row>77</xdr:row>
      <xdr:rowOff>82550</xdr:rowOff>
    </xdr:to>
    <xdr:sp macro="" textlink="">
      <xdr:nvSpPr>
        <xdr:cNvPr id="385" name="フローチャート : 判断 384"/>
        <xdr:cNvSpPr/>
      </xdr:nvSpPr>
      <xdr:spPr>
        <a:xfrm>
          <a:off x="2159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67327</xdr:rowOff>
    </xdr:from>
    <xdr:ext cx="762000" cy="259045"/>
    <xdr:sp macro="" textlink="">
      <xdr:nvSpPr>
        <xdr:cNvPr id="386" name="テキスト ボックス 385"/>
        <xdr:cNvSpPr txBox="1"/>
      </xdr:nvSpPr>
      <xdr:spPr>
        <a:xfrm>
          <a:off x="1828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107950</xdr:rowOff>
    </xdr:from>
    <xdr:to>
      <xdr:col>1</xdr:col>
      <xdr:colOff>676275</xdr:colOff>
      <xdr:row>76</xdr:row>
      <xdr:rowOff>38100</xdr:rowOff>
    </xdr:to>
    <xdr:sp macro="" textlink="">
      <xdr:nvSpPr>
        <xdr:cNvPr id="387" name="フローチャート : 判断 386"/>
        <xdr:cNvSpPr/>
      </xdr:nvSpPr>
      <xdr:spPr>
        <a:xfrm>
          <a:off x="1270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22877</xdr:rowOff>
    </xdr:from>
    <xdr:ext cx="762000" cy="259045"/>
    <xdr:sp macro="" textlink="">
      <xdr:nvSpPr>
        <xdr:cNvPr id="388" name="テキスト ボックス 387"/>
        <xdr:cNvSpPr txBox="1"/>
      </xdr:nvSpPr>
      <xdr:spPr>
        <a:xfrm>
          <a:off x="939800" y="1305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25400</xdr:rowOff>
    </xdr:from>
    <xdr:to>
      <xdr:col>7</xdr:col>
      <xdr:colOff>66675</xdr:colOff>
      <xdr:row>76</xdr:row>
      <xdr:rowOff>127000</xdr:rowOff>
    </xdr:to>
    <xdr:sp macro="" textlink="">
      <xdr:nvSpPr>
        <xdr:cNvPr id="394" name="円/楕円 393"/>
        <xdr:cNvSpPr/>
      </xdr:nvSpPr>
      <xdr:spPr>
        <a:xfrm>
          <a:off x="4775200" y="1305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41927</xdr:rowOff>
    </xdr:from>
    <xdr:ext cx="762000" cy="259045"/>
    <xdr:sp macro="" textlink="">
      <xdr:nvSpPr>
        <xdr:cNvPr id="395" name="公債費該当値テキスト"/>
        <xdr:cNvSpPr txBox="1"/>
      </xdr:nvSpPr>
      <xdr:spPr>
        <a:xfrm>
          <a:off x="4914900" y="1290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57150</xdr:rowOff>
    </xdr:from>
    <xdr:to>
      <xdr:col>5</xdr:col>
      <xdr:colOff>600075</xdr:colOff>
      <xdr:row>75</xdr:row>
      <xdr:rowOff>158750</xdr:rowOff>
    </xdr:to>
    <xdr:sp macro="" textlink="">
      <xdr:nvSpPr>
        <xdr:cNvPr id="396" name="円/楕円 395"/>
        <xdr:cNvSpPr/>
      </xdr:nvSpPr>
      <xdr:spPr>
        <a:xfrm>
          <a:off x="3937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168927</xdr:rowOff>
    </xdr:from>
    <xdr:ext cx="736600" cy="259045"/>
    <xdr:sp macro="" textlink="">
      <xdr:nvSpPr>
        <xdr:cNvPr id="397" name="テキスト ボックス 396"/>
        <xdr:cNvSpPr txBox="1"/>
      </xdr:nvSpPr>
      <xdr:spPr>
        <a:xfrm>
          <a:off x="3606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95250</xdr:rowOff>
    </xdr:from>
    <xdr:to>
      <xdr:col>4</xdr:col>
      <xdr:colOff>396875</xdr:colOff>
      <xdr:row>76</xdr:row>
      <xdr:rowOff>25400</xdr:rowOff>
    </xdr:to>
    <xdr:sp macro="" textlink="">
      <xdr:nvSpPr>
        <xdr:cNvPr id="398" name="円/楕円 397"/>
        <xdr:cNvSpPr/>
      </xdr:nvSpPr>
      <xdr:spPr>
        <a:xfrm>
          <a:off x="3048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35577</xdr:rowOff>
    </xdr:from>
    <xdr:ext cx="762000" cy="259045"/>
    <xdr:sp macro="" textlink="">
      <xdr:nvSpPr>
        <xdr:cNvPr id="399" name="テキスト ボックス 398"/>
        <xdr:cNvSpPr txBox="1"/>
      </xdr:nvSpPr>
      <xdr:spPr>
        <a:xfrm>
          <a:off x="2717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139700</xdr:rowOff>
    </xdr:from>
    <xdr:to>
      <xdr:col>3</xdr:col>
      <xdr:colOff>193675</xdr:colOff>
      <xdr:row>75</xdr:row>
      <xdr:rowOff>69850</xdr:rowOff>
    </xdr:to>
    <xdr:sp macro="" textlink="">
      <xdr:nvSpPr>
        <xdr:cNvPr id="400" name="円/楕円 399"/>
        <xdr:cNvSpPr/>
      </xdr:nvSpPr>
      <xdr:spPr>
        <a:xfrm>
          <a:off x="2159000" y="1282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80027</xdr:rowOff>
    </xdr:from>
    <xdr:ext cx="762000" cy="259045"/>
    <xdr:sp macro="" textlink="">
      <xdr:nvSpPr>
        <xdr:cNvPr id="401" name="テキスト ボックス 400"/>
        <xdr:cNvSpPr txBox="1"/>
      </xdr:nvSpPr>
      <xdr:spPr>
        <a:xfrm>
          <a:off x="1828800" y="1259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139700</xdr:rowOff>
    </xdr:from>
    <xdr:to>
      <xdr:col>1</xdr:col>
      <xdr:colOff>676275</xdr:colOff>
      <xdr:row>75</xdr:row>
      <xdr:rowOff>69850</xdr:rowOff>
    </xdr:to>
    <xdr:sp macro="" textlink="">
      <xdr:nvSpPr>
        <xdr:cNvPr id="402" name="円/楕円 401"/>
        <xdr:cNvSpPr/>
      </xdr:nvSpPr>
      <xdr:spPr>
        <a:xfrm>
          <a:off x="1270000" y="1282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80027</xdr:rowOff>
    </xdr:from>
    <xdr:ext cx="762000" cy="259045"/>
    <xdr:sp macro="" textlink="">
      <xdr:nvSpPr>
        <xdr:cNvPr id="403" name="テキスト ボックス 402"/>
        <xdr:cNvSpPr txBox="1"/>
      </xdr:nvSpPr>
      <xdr:spPr>
        <a:xfrm>
          <a:off x="939800" y="1259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かかる経常収支比率は、類似団体平均、全国平均、兵庫県平均の全てと比較して下回っていることから、公債費が大きく影響していることが分かる。今後も第４次行政改革大綱延長版の各項目への取り組みを通じて経常経費の削減に努め、比率を抑制していく。</a:t>
          </a:r>
        </a:p>
      </xdr:txBody>
    </xdr:sp>
    <xdr:clientData/>
  </xdr:twoCellAnchor>
  <xdr:oneCellAnchor>
    <xdr:from>
      <xdr:col>18</xdr:col>
      <xdr:colOff>44450</xdr:colOff>
      <xdr:row>69</xdr:row>
      <xdr:rowOff>107950</xdr:rowOff>
    </xdr:from>
    <xdr:ext cx="298543" cy="225703"/>
    <xdr:sp macro="" textlink="">
      <xdr:nvSpPr>
        <xdr:cNvPr id="415" name="テキスト ボックス 41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8" name="直線コネクタ 417"/>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9" name="テキスト ボックス 418"/>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20" name="直線コネクタ 419"/>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1" name="テキスト ボックス 420"/>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2" name="直線コネクタ 421"/>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3" name="テキスト ボックス 422"/>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4" name="直線コネクタ 423"/>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5" name="テキスト ボックス 424"/>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6" name="直線コネクタ 425"/>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7" name="テキスト ボックス 426"/>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8" name="直線コネクタ 42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9" name="テキスト ボックス 42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123190</xdr:rowOff>
    </xdr:from>
    <xdr:to>
      <xdr:col>24</xdr:col>
      <xdr:colOff>31750</xdr:colOff>
      <xdr:row>82</xdr:row>
      <xdr:rowOff>50800</xdr:rowOff>
    </xdr:to>
    <xdr:cxnSp macro="">
      <xdr:nvCxnSpPr>
        <xdr:cNvPr id="431" name="直線コネクタ 430"/>
        <xdr:cNvCxnSpPr/>
      </xdr:nvCxnSpPr>
      <xdr:spPr>
        <a:xfrm flipV="1">
          <a:off x="16510000" y="1263904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22877</xdr:rowOff>
    </xdr:from>
    <xdr:ext cx="762000" cy="259045"/>
    <xdr:sp macro="" textlink="">
      <xdr:nvSpPr>
        <xdr:cNvPr id="432" name="公債費以外最小値テキスト"/>
        <xdr:cNvSpPr txBox="1"/>
      </xdr:nvSpPr>
      <xdr:spPr>
        <a:xfrm>
          <a:off x="16598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23</xdr:col>
      <xdr:colOff>628650</xdr:colOff>
      <xdr:row>82</xdr:row>
      <xdr:rowOff>50800</xdr:rowOff>
    </xdr:from>
    <xdr:to>
      <xdr:col>24</xdr:col>
      <xdr:colOff>120650</xdr:colOff>
      <xdr:row>82</xdr:row>
      <xdr:rowOff>50800</xdr:rowOff>
    </xdr:to>
    <xdr:cxnSp macro="">
      <xdr:nvCxnSpPr>
        <xdr:cNvPr id="433" name="直線コネクタ 432"/>
        <xdr:cNvCxnSpPr/>
      </xdr:nvCxnSpPr>
      <xdr:spPr>
        <a:xfrm>
          <a:off x="16421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38117</xdr:rowOff>
    </xdr:from>
    <xdr:ext cx="762000" cy="259045"/>
    <xdr:sp macro="" textlink="">
      <xdr:nvSpPr>
        <xdr:cNvPr id="434" name="公債費以外最大値テキスト"/>
        <xdr:cNvSpPr txBox="1"/>
      </xdr:nvSpPr>
      <xdr:spPr>
        <a:xfrm>
          <a:off x="16598900" y="1238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23</xdr:col>
      <xdr:colOff>628650</xdr:colOff>
      <xdr:row>73</xdr:row>
      <xdr:rowOff>123190</xdr:rowOff>
    </xdr:from>
    <xdr:to>
      <xdr:col>24</xdr:col>
      <xdr:colOff>120650</xdr:colOff>
      <xdr:row>73</xdr:row>
      <xdr:rowOff>123190</xdr:rowOff>
    </xdr:to>
    <xdr:cxnSp macro="">
      <xdr:nvCxnSpPr>
        <xdr:cNvPr id="435" name="直線コネクタ 434"/>
        <xdr:cNvCxnSpPr/>
      </xdr:nvCxnSpPr>
      <xdr:spPr>
        <a:xfrm>
          <a:off x="16421100" y="12639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8890</xdr:rowOff>
    </xdr:from>
    <xdr:to>
      <xdr:col>24</xdr:col>
      <xdr:colOff>31750</xdr:colOff>
      <xdr:row>76</xdr:row>
      <xdr:rowOff>27939</xdr:rowOff>
    </xdr:to>
    <xdr:cxnSp macro="">
      <xdr:nvCxnSpPr>
        <xdr:cNvPr id="436" name="直線コネクタ 435"/>
        <xdr:cNvCxnSpPr/>
      </xdr:nvCxnSpPr>
      <xdr:spPr>
        <a:xfrm flipV="1">
          <a:off x="15671800" y="12867640"/>
          <a:ext cx="838200" cy="190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135907</xdr:rowOff>
    </xdr:from>
    <xdr:ext cx="762000" cy="259045"/>
    <xdr:sp macro="" textlink="">
      <xdr:nvSpPr>
        <xdr:cNvPr id="437" name="公債費以外平均値テキスト"/>
        <xdr:cNvSpPr txBox="1"/>
      </xdr:nvSpPr>
      <xdr:spPr>
        <a:xfrm>
          <a:off x="16598900" y="12994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163830</xdr:rowOff>
    </xdr:from>
    <xdr:to>
      <xdr:col>24</xdr:col>
      <xdr:colOff>82550</xdr:colOff>
      <xdr:row>76</xdr:row>
      <xdr:rowOff>93980</xdr:rowOff>
    </xdr:to>
    <xdr:sp macro="" textlink="">
      <xdr:nvSpPr>
        <xdr:cNvPr id="438" name="フローチャート : 判断 437"/>
        <xdr:cNvSpPr/>
      </xdr:nvSpPr>
      <xdr:spPr>
        <a:xfrm>
          <a:off x="164592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27939</xdr:rowOff>
    </xdr:from>
    <xdr:to>
      <xdr:col>22</xdr:col>
      <xdr:colOff>565150</xdr:colOff>
      <xdr:row>76</xdr:row>
      <xdr:rowOff>111761</xdr:rowOff>
    </xdr:to>
    <xdr:cxnSp macro="">
      <xdr:nvCxnSpPr>
        <xdr:cNvPr id="439" name="直線コネクタ 438"/>
        <xdr:cNvCxnSpPr/>
      </xdr:nvCxnSpPr>
      <xdr:spPr>
        <a:xfrm flipV="1">
          <a:off x="14782800" y="13058139"/>
          <a:ext cx="8890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118110</xdr:rowOff>
    </xdr:from>
    <xdr:to>
      <xdr:col>22</xdr:col>
      <xdr:colOff>615950</xdr:colOff>
      <xdr:row>76</xdr:row>
      <xdr:rowOff>48261</xdr:rowOff>
    </xdr:to>
    <xdr:sp macro="" textlink="">
      <xdr:nvSpPr>
        <xdr:cNvPr id="440" name="フローチャート : 判断 439"/>
        <xdr:cNvSpPr/>
      </xdr:nvSpPr>
      <xdr:spPr>
        <a:xfrm>
          <a:off x="156210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58437</xdr:rowOff>
    </xdr:from>
    <xdr:ext cx="736600" cy="259045"/>
    <xdr:sp macro="" textlink="">
      <xdr:nvSpPr>
        <xdr:cNvPr id="441" name="テキスト ボックス 440"/>
        <xdr:cNvSpPr txBox="1"/>
      </xdr:nvSpPr>
      <xdr:spPr>
        <a:xfrm>
          <a:off x="15290800" y="1274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168911</xdr:rowOff>
    </xdr:from>
    <xdr:to>
      <xdr:col>21</xdr:col>
      <xdr:colOff>361950</xdr:colOff>
      <xdr:row>76</xdr:row>
      <xdr:rowOff>111761</xdr:rowOff>
    </xdr:to>
    <xdr:cxnSp macro="">
      <xdr:nvCxnSpPr>
        <xdr:cNvPr id="442" name="直線コネクタ 441"/>
        <xdr:cNvCxnSpPr/>
      </xdr:nvCxnSpPr>
      <xdr:spPr>
        <a:xfrm>
          <a:off x="13893800" y="13027661"/>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163830</xdr:rowOff>
    </xdr:from>
    <xdr:to>
      <xdr:col>21</xdr:col>
      <xdr:colOff>412750</xdr:colOff>
      <xdr:row>76</xdr:row>
      <xdr:rowOff>93980</xdr:rowOff>
    </xdr:to>
    <xdr:sp macro="" textlink="">
      <xdr:nvSpPr>
        <xdr:cNvPr id="443" name="フローチャート : 判断 442"/>
        <xdr:cNvSpPr/>
      </xdr:nvSpPr>
      <xdr:spPr>
        <a:xfrm>
          <a:off x="147320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104157</xdr:rowOff>
    </xdr:from>
    <xdr:ext cx="762000" cy="259045"/>
    <xdr:sp macro="" textlink="">
      <xdr:nvSpPr>
        <xdr:cNvPr id="444" name="テキスト ボックス 443"/>
        <xdr:cNvSpPr txBox="1"/>
      </xdr:nvSpPr>
      <xdr:spPr>
        <a:xfrm>
          <a:off x="14401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168911</xdr:rowOff>
    </xdr:from>
    <xdr:to>
      <xdr:col>20</xdr:col>
      <xdr:colOff>158750</xdr:colOff>
      <xdr:row>76</xdr:row>
      <xdr:rowOff>88900</xdr:rowOff>
    </xdr:to>
    <xdr:cxnSp macro="">
      <xdr:nvCxnSpPr>
        <xdr:cNvPr id="445" name="直線コネクタ 444"/>
        <xdr:cNvCxnSpPr/>
      </xdr:nvCxnSpPr>
      <xdr:spPr>
        <a:xfrm flipV="1">
          <a:off x="13004800" y="13027661"/>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80010</xdr:rowOff>
    </xdr:from>
    <xdr:to>
      <xdr:col>20</xdr:col>
      <xdr:colOff>209550</xdr:colOff>
      <xdr:row>76</xdr:row>
      <xdr:rowOff>10161</xdr:rowOff>
    </xdr:to>
    <xdr:sp macro="" textlink="">
      <xdr:nvSpPr>
        <xdr:cNvPr id="446" name="フローチャート : 判断 445"/>
        <xdr:cNvSpPr/>
      </xdr:nvSpPr>
      <xdr:spPr>
        <a:xfrm>
          <a:off x="13843000" y="129387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20337</xdr:rowOff>
    </xdr:from>
    <xdr:ext cx="762000" cy="259045"/>
    <xdr:sp macro="" textlink="">
      <xdr:nvSpPr>
        <xdr:cNvPr id="447" name="テキスト ボックス 446"/>
        <xdr:cNvSpPr txBox="1"/>
      </xdr:nvSpPr>
      <xdr:spPr>
        <a:xfrm>
          <a:off x="135128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8" name="フローチャート : 判断 447"/>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142257</xdr:rowOff>
    </xdr:from>
    <xdr:ext cx="762000" cy="259045"/>
    <xdr:sp macro="" textlink="">
      <xdr:nvSpPr>
        <xdr:cNvPr id="449" name="テキスト ボックス 448"/>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0" name="テキスト ボックス 44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1" name="テキスト ボックス 45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2" name="テキスト ボックス 45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3" name="テキスト ボックス 45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4" name="テキスト ボックス 45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129540</xdr:rowOff>
    </xdr:from>
    <xdr:to>
      <xdr:col>24</xdr:col>
      <xdr:colOff>82550</xdr:colOff>
      <xdr:row>75</xdr:row>
      <xdr:rowOff>59690</xdr:rowOff>
    </xdr:to>
    <xdr:sp macro="" textlink="">
      <xdr:nvSpPr>
        <xdr:cNvPr id="455" name="円/楕円 454"/>
        <xdr:cNvSpPr/>
      </xdr:nvSpPr>
      <xdr:spPr>
        <a:xfrm>
          <a:off x="164592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146067</xdr:rowOff>
    </xdr:from>
    <xdr:ext cx="762000" cy="259045"/>
    <xdr:sp macro="" textlink="">
      <xdr:nvSpPr>
        <xdr:cNvPr id="456" name="公債費以外該当値テキスト"/>
        <xdr:cNvSpPr txBox="1"/>
      </xdr:nvSpPr>
      <xdr:spPr>
        <a:xfrm>
          <a:off x="16598900" y="1266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148589</xdr:rowOff>
    </xdr:from>
    <xdr:to>
      <xdr:col>22</xdr:col>
      <xdr:colOff>615950</xdr:colOff>
      <xdr:row>76</xdr:row>
      <xdr:rowOff>78739</xdr:rowOff>
    </xdr:to>
    <xdr:sp macro="" textlink="">
      <xdr:nvSpPr>
        <xdr:cNvPr id="457" name="円/楕円 456"/>
        <xdr:cNvSpPr/>
      </xdr:nvSpPr>
      <xdr:spPr>
        <a:xfrm>
          <a:off x="156210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63516</xdr:rowOff>
    </xdr:from>
    <xdr:ext cx="736600" cy="259045"/>
    <xdr:sp macro="" textlink="">
      <xdr:nvSpPr>
        <xdr:cNvPr id="458" name="テキスト ボックス 457"/>
        <xdr:cNvSpPr txBox="1"/>
      </xdr:nvSpPr>
      <xdr:spPr>
        <a:xfrm>
          <a:off x="15290800" y="13093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60961</xdr:rowOff>
    </xdr:from>
    <xdr:to>
      <xdr:col>21</xdr:col>
      <xdr:colOff>412750</xdr:colOff>
      <xdr:row>76</xdr:row>
      <xdr:rowOff>162561</xdr:rowOff>
    </xdr:to>
    <xdr:sp macro="" textlink="">
      <xdr:nvSpPr>
        <xdr:cNvPr id="459" name="円/楕円 458"/>
        <xdr:cNvSpPr/>
      </xdr:nvSpPr>
      <xdr:spPr>
        <a:xfrm>
          <a:off x="14732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147338</xdr:rowOff>
    </xdr:from>
    <xdr:ext cx="762000" cy="259045"/>
    <xdr:sp macro="" textlink="">
      <xdr:nvSpPr>
        <xdr:cNvPr id="460" name="テキスト ボックス 459"/>
        <xdr:cNvSpPr txBox="1"/>
      </xdr:nvSpPr>
      <xdr:spPr>
        <a:xfrm>
          <a:off x="14401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118110</xdr:rowOff>
    </xdr:from>
    <xdr:to>
      <xdr:col>20</xdr:col>
      <xdr:colOff>209550</xdr:colOff>
      <xdr:row>76</xdr:row>
      <xdr:rowOff>48261</xdr:rowOff>
    </xdr:to>
    <xdr:sp macro="" textlink="">
      <xdr:nvSpPr>
        <xdr:cNvPr id="461" name="円/楕円 460"/>
        <xdr:cNvSpPr/>
      </xdr:nvSpPr>
      <xdr:spPr>
        <a:xfrm>
          <a:off x="13843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33038</xdr:rowOff>
    </xdr:from>
    <xdr:ext cx="762000" cy="259045"/>
    <xdr:sp macro="" textlink="">
      <xdr:nvSpPr>
        <xdr:cNvPr id="462" name="テキスト ボックス 461"/>
        <xdr:cNvSpPr txBox="1"/>
      </xdr:nvSpPr>
      <xdr:spPr>
        <a:xfrm>
          <a:off x="13512800" y="13063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38100</xdr:rowOff>
    </xdr:from>
    <xdr:to>
      <xdr:col>19</xdr:col>
      <xdr:colOff>6350</xdr:colOff>
      <xdr:row>76</xdr:row>
      <xdr:rowOff>139700</xdr:rowOff>
    </xdr:to>
    <xdr:sp macro="" textlink="">
      <xdr:nvSpPr>
        <xdr:cNvPr id="463" name="円/楕円 462"/>
        <xdr:cNvSpPr/>
      </xdr:nvSpPr>
      <xdr:spPr>
        <a:xfrm>
          <a:off x="12954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124477</xdr:rowOff>
    </xdr:from>
    <xdr:ext cx="762000" cy="259045"/>
    <xdr:sp macro="" textlink="">
      <xdr:nvSpPr>
        <xdr:cNvPr id="464" name="テキスト ボックス 463"/>
        <xdr:cNvSpPr txBox="1"/>
      </xdr:nvSpPr>
      <xdr:spPr>
        <a:xfrm>
          <a:off x="12623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兵庫県高砂市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165862</xdr:rowOff>
    </xdr:from>
    <xdr:to>
      <xdr:col>4</xdr:col>
      <xdr:colOff>1117600</xdr:colOff>
      <xdr:row>20</xdr:row>
      <xdr:rowOff>113474</xdr:rowOff>
    </xdr:to>
    <xdr:cxnSp macro="">
      <xdr:nvCxnSpPr>
        <xdr:cNvPr id="45" name="直線コネクタ 44"/>
        <xdr:cNvCxnSpPr/>
      </xdr:nvCxnSpPr>
      <xdr:spPr bwMode="auto">
        <a:xfrm flipV="1">
          <a:off x="5651500" y="2270887"/>
          <a:ext cx="0" cy="13192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85551</xdr:rowOff>
    </xdr:from>
    <xdr:ext cx="762000" cy="259045"/>
    <xdr:sp macro="" textlink="">
      <xdr:nvSpPr>
        <xdr:cNvPr id="46" name="人口1人当たり決算額の推移最小値テキスト130"/>
        <xdr:cNvSpPr txBox="1"/>
      </xdr:nvSpPr>
      <xdr:spPr>
        <a:xfrm>
          <a:off x="5740400" y="3562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49,105</a:t>
          </a:r>
          <a:endParaRPr kumimoji="1" lang="ja-JP" altLang="en-US" sz="1000" b="1">
            <a:latin typeface="ＭＳ Ｐゴシック"/>
          </a:endParaRPr>
        </a:p>
      </xdr:txBody>
    </xdr:sp>
    <xdr:clientData/>
  </xdr:oneCellAnchor>
  <xdr:twoCellAnchor>
    <xdr:from>
      <xdr:col>4</xdr:col>
      <xdr:colOff>1028700</xdr:colOff>
      <xdr:row>20</xdr:row>
      <xdr:rowOff>113474</xdr:rowOff>
    </xdr:from>
    <xdr:to>
      <xdr:col>5</xdr:col>
      <xdr:colOff>73025</xdr:colOff>
      <xdr:row>20</xdr:row>
      <xdr:rowOff>113474</xdr:rowOff>
    </xdr:to>
    <xdr:cxnSp macro="">
      <xdr:nvCxnSpPr>
        <xdr:cNvPr id="47" name="直線コネクタ 46"/>
        <xdr:cNvCxnSpPr/>
      </xdr:nvCxnSpPr>
      <xdr:spPr bwMode="auto">
        <a:xfrm>
          <a:off x="5562600" y="35900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80789</xdr:rowOff>
    </xdr:from>
    <xdr:ext cx="762000" cy="259045"/>
    <xdr:sp macro="" textlink="">
      <xdr:nvSpPr>
        <xdr:cNvPr id="48" name="人口1人当たり決算額の推移最大値テキスト130"/>
        <xdr:cNvSpPr txBox="1"/>
      </xdr:nvSpPr>
      <xdr:spPr>
        <a:xfrm>
          <a:off x="5740400" y="2014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83,730</a:t>
          </a:r>
          <a:endParaRPr kumimoji="1" lang="ja-JP" altLang="en-US" sz="1000" b="1">
            <a:latin typeface="ＭＳ Ｐゴシック"/>
          </a:endParaRPr>
        </a:p>
      </xdr:txBody>
    </xdr:sp>
    <xdr:clientData/>
  </xdr:oneCellAnchor>
  <xdr:twoCellAnchor>
    <xdr:from>
      <xdr:col>4</xdr:col>
      <xdr:colOff>1028700</xdr:colOff>
      <xdr:row>12</xdr:row>
      <xdr:rowOff>165862</xdr:rowOff>
    </xdr:from>
    <xdr:to>
      <xdr:col>5</xdr:col>
      <xdr:colOff>73025</xdr:colOff>
      <xdr:row>12</xdr:row>
      <xdr:rowOff>165862</xdr:rowOff>
    </xdr:to>
    <xdr:cxnSp macro="">
      <xdr:nvCxnSpPr>
        <xdr:cNvPr id="49" name="直線コネクタ 48"/>
        <xdr:cNvCxnSpPr/>
      </xdr:nvCxnSpPr>
      <xdr:spPr bwMode="auto">
        <a:xfrm>
          <a:off x="5562600" y="22708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62916</xdr:rowOff>
    </xdr:from>
    <xdr:to>
      <xdr:col>4</xdr:col>
      <xdr:colOff>1117600</xdr:colOff>
      <xdr:row>16</xdr:row>
      <xdr:rowOff>119875</xdr:rowOff>
    </xdr:to>
    <xdr:cxnSp macro="">
      <xdr:nvCxnSpPr>
        <xdr:cNvPr id="50" name="直線コネクタ 49"/>
        <xdr:cNvCxnSpPr/>
      </xdr:nvCxnSpPr>
      <xdr:spPr bwMode="auto">
        <a:xfrm flipV="1">
          <a:off x="5003800" y="2853741"/>
          <a:ext cx="647700" cy="569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84955</xdr:rowOff>
    </xdr:from>
    <xdr:ext cx="762000" cy="259045"/>
    <xdr:sp macro="" textlink="">
      <xdr:nvSpPr>
        <xdr:cNvPr id="51" name="人口1人当たり決算額の推移平均値テキスト130"/>
        <xdr:cNvSpPr txBox="1"/>
      </xdr:nvSpPr>
      <xdr:spPr>
        <a:xfrm>
          <a:off x="5740400" y="25328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71,454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68428</xdr:rowOff>
    </xdr:from>
    <xdr:to>
      <xdr:col>5</xdr:col>
      <xdr:colOff>34925</xdr:colOff>
      <xdr:row>15</xdr:row>
      <xdr:rowOff>170028</xdr:rowOff>
    </xdr:to>
    <xdr:sp macro="" textlink="">
      <xdr:nvSpPr>
        <xdr:cNvPr id="52" name="フローチャート : 判断 51"/>
        <xdr:cNvSpPr/>
      </xdr:nvSpPr>
      <xdr:spPr bwMode="auto">
        <a:xfrm>
          <a:off x="5600700" y="26878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20358</xdr:rowOff>
    </xdr:from>
    <xdr:to>
      <xdr:col>4</xdr:col>
      <xdr:colOff>469900</xdr:colOff>
      <xdr:row>16</xdr:row>
      <xdr:rowOff>119875</xdr:rowOff>
    </xdr:to>
    <xdr:cxnSp macro="">
      <xdr:nvCxnSpPr>
        <xdr:cNvPr id="53" name="直線コネクタ 52"/>
        <xdr:cNvCxnSpPr/>
      </xdr:nvCxnSpPr>
      <xdr:spPr bwMode="auto">
        <a:xfrm>
          <a:off x="4305300" y="2811183"/>
          <a:ext cx="698500" cy="995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127368</xdr:rowOff>
    </xdr:from>
    <xdr:to>
      <xdr:col>4</xdr:col>
      <xdr:colOff>520700</xdr:colOff>
      <xdr:row>16</xdr:row>
      <xdr:rowOff>57518</xdr:rowOff>
    </xdr:to>
    <xdr:sp macro="" textlink="">
      <xdr:nvSpPr>
        <xdr:cNvPr id="54" name="フローチャート : 判断 53"/>
        <xdr:cNvSpPr/>
      </xdr:nvSpPr>
      <xdr:spPr bwMode="auto">
        <a:xfrm>
          <a:off x="4953000" y="27467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67695</xdr:rowOff>
    </xdr:from>
    <xdr:ext cx="736600" cy="259045"/>
    <xdr:sp macro="" textlink="">
      <xdr:nvSpPr>
        <xdr:cNvPr id="55" name="テキスト ボックス 54"/>
        <xdr:cNvSpPr txBox="1"/>
      </xdr:nvSpPr>
      <xdr:spPr>
        <a:xfrm>
          <a:off x="4622800" y="2515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69,907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86081</xdr:rowOff>
    </xdr:from>
    <xdr:to>
      <xdr:col>3</xdr:col>
      <xdr:colOff>904875</xdr:colOff>
      <xdr:row>16</xdr:row>
      <xdr:rowOff>20358</xdr:rowOff>
    </xdr:to>
    <xdr:cxnSp macro="">
      <xdr:nvCxnSpPr>
        <xdr:cNvPr id="56" name="直線コネクタ 55"/>
        <xdr:cNvCxnSpPr/>
      </xdr:nvCxnSpPr>
      <xdr:spPr bwMode="auto">
        <a:xfrm>
          <a:off x="3606800" y="2705456"/>
          <a:ext cx="698500" cy="1057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68008</xdr:rowOff>
    </xdr:from>
    <xdr:to>
      <xdr:col>3</xdr:col>
      <xdr:colOff>955675</xdr:colOff>
      <xdr:row>15</xdr:row>
      <xdr:rowOff>169608</xdr:rowOff>
    </xdr:to>
    <xdr:sp macro="" textlink="">
      <xdr:nvSpPr>
        <xdr:cNvPr id="57" name="フローチャート : 判断 56"/>
        <xdr:cNvSpPr/>
      </xdr:nvSpPr>
      <xdr:spPr bwMode="auto">
        <a:xfrm>
          <a:off x="4254500" y="26873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8335</xdr:rowOff>
    </xdr:from>
    <xdr:ext cx="762000" cy="259045"/>
    <xdr:sp macro="" textlink="">
      <xdr:nvSpPr>
        <xdr:cNvPr id="58" name="テキスト ボックス 57"/>
        <xdr:cNvSpPr txBox="1"/>
      </xdr:nvSpPr>
      <xdr:spPr>
        <a:xfrm>
          <a:off x="3924300" y="2456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71,465</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86081</xdr:rowOff>
    </xdr:from>
    <xdr:to>
      <xdr:col>3</xdr:col>
      <xdr:colOff>206375</xdr:colOff>
      <xdr:row>15</xdr:row>
      <xdr:rowOff>115380</xdr:rowOff>
    </xdr:to>
    <xdr:cxnSp macro="">
      <xdr:nvCxnSpPr>
        <xdr:cNvPr id="59" name="直線コネクタ 58"/>
        <xdr:cNvCxnSpPr/>
      </xdr:nvCxnSpPr>
      <xdr:spPr bwMode="auto">
        <a:xfrm flipV="1">
          <a:off x="2908300" y="2705456"/>
          <a:ext cx="698500" cy="29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139103</xdr:rowOff>
    </xdr:from>
    <xdr:to>
      <xdr:col>3</xdr:col>
      <xdr:colOff>257175</xdr:colOff>
      <xdr:row>15</xdr:row>
      <xdr:rowOff>69253</xdr:rowOff>
    </xdr:to>
    <xdr:sp macro="" textlink="">
      <xdr:nvSpPr>
        <xdr:cNvPr id="60" name="フローチャート : 判断 59"/>
        <xdr:cNvSpPr/>
      </xdr:nvSpPr>
      <xdr:spPr bwMode="auto">
        <a:xfrm>
          <a:off x="3556000" y="2587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79430</xdr:rowOff>
    </xdr:from>
    <xdr:ext cx="762000" cy="259045"/>
    <xdr:sp macro="" textlink="">
      <xdr:nvSpPr>
        <xdr:cNvPr id="61" name="テキスト ボックス 60"/>
        <xdr:cNvSpPr txBox="1"/>
      </xdr:nvSpPr>
      <xdr:spPr>
        <a:xfrm>
          <a:off x="3225800" y="23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74,099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10211</xdr:rowOff>
    </xdr:from>
    <xdr:to>
      <xdr:col>2</xdr:col>
      <xdr:colOff>692150</xdr:colOff>
      <xdr:row>16</xdr:row>
      <xdr:rowOff>111811</xdr:rowOff>
    </xdr:to>
    <xdr:sp macro="" textlink="">
      <xdr:nvSpPr>
        <xdr:cNvPr id="62" name="フローチャート : 判断 61"/>
        <xdr:cNvSpPr/>
      </xdr:nvSpPr>
      <xdr:spPr bwMode="auto">
        <a:xfrm>
          <a:off x="2857500" y="2801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96588</xdr:rowOff>
    </xdr:from>
    <xdr:ext cx="762000" cy="259045"/>
    <xdr:sp macro="" textlink="">
      <xdr:nvSpPr>
        <xdr:cNvPr id="63" name="テキスト ボックス 62"/>
        <xdr:cNvSpPr txBox="1"/>
      </xdr:nvSpPr>
      <xdr:spPr>
        <a:xfrm>
          <a:off x="2527300" y="2887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12116</xdr:rowOff>
    </xdr:from>
    <xdr:to>
      <xdr:col>5</xdr:col>
      <xdr:colOff>34925</xdr:colOff>
      <xdr:row>16</xdr:row>
      <xdr:rowOff>113716</xdr:rowOff>
    </xdr:to>
    <xdr:sp macro="" textlink="">
      <xdr:nvSpPr>
        <xdr:cNvPr id="69" name="円/楕円 68"/>
        <xdr:cNvSpPr/>
      </xdr:nvSpPr>
      <xdr:spPr bwMode="auto">
        <a:xfrm>
          <a:off x="5600700" y="28029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155643</xdr:rowOff>
    </xdr:from>
    <xdr:ext cx="762000" cy="259045"/>
    <xdr:sp macro="" textlink="">
      <xdr:nvSpPr>
        <xdr:cNvPr id="70" name="人口1人当たり決算額の推移該当値テキスト130"/>
        <xdr:cNvSpPr txBox="1"/>
      </xdr:nvSpPr>
      <xdr:spPr>
        <a:xfrm>
          <a:off x="5740400" y="2775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68,432</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69075</xdr:rowOff>
    </xdr:from>
    <xdr:to>
      <xdr:col>4</xdr:col>
      <xdr:colOff>520700</xdr:colOff>
      <xdr:row>16</xdr:row>
      <xdr:rowOff>170675</xdr:rowOff>
    </xdr:to>
    <xdr:sp macro="" textlink="">
      <xdr:nvSpPr>
        <xdr:cNvPr id="71" name="円/楕円 70"/>
        <xdr:cNvSpPr/>
      </xdr:nvSpPr>
      <xdr:spPr bwMode="auto">
        <a:xfrm>
          <a:off x="4953000" y="28599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155452</xdr:rowOff>
    </xdr:from>
    <xdr:ext cx="736600" cy="259045"/>
    <xdr:sp macro="" textlink="">
      <xdr:nvSpPr>
        <xdr:cNvPr id="72" name="テキスト ボックス 71"/>
        <xdr:cNvSpPr txBox="1"/>
      </xdr:nvSpPr>
      <xdr:spPr>
        <a:xfrm>
          <a:off x="4622800" y="29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66,937</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141008</xdr:rowOff>
    </xdr:from>
    <xdr:to>
      <xdr:col>3</xdr:col>
      <xdr:colOff>955675</xdr:colOff>
      <xdr:row>16</xdr:row>
      <xdr:rowOff>71158</xdr:rowOff>
    </xdr:to>
    <xdr:sp macro="" textlink="">
      <xdr:nvSpPr>
        <xdr:cNvPr id="73" name="円/楕円 72"/>
        <xdr:cNvSpPr/>
      </xdr:nvSpPr>
      <xdr:spPr bwMode="auto">
        <a:xfrm>
          <a:off x="4254500" y="27603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55935</xdr:rowOff>
    </xdr:from>
    <xdr:ext cx="762000" cy="259045"/>
    <xdr:sp macro="" textlink="">
      <xdr:nvSpPr>
        <xdr:cNvPr id="74" name="テキスト ボックス 73"/>
        <xdr:cNvSpPr txBox="1"/>
      </xdr:nvSpPr>
      <xdr:spPr>
        <a:xfrm>
          <a:off x="3924300" y="2846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69,549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35281</xdr:rowOff>
    </xdr:from>
    <xdr:to>
      <xdr:col>3</xdr:col>
      <xdr:colOff>257175</xdr:colOff>
      <xdr:row>15</xdr:row>
      <xdr:rowOff>136881</xdr:rowOff>
    </xdr:to>
    <xdr:sp macro="" textlink="">
      <xdr:nvSpPr>
        <xdr:cNvPr id="75" name="円/楕円 74"/>
        <xdr:cNvSpPr/>
      </xdr:nvSpPr>
      <xdr:spPr bwMode="auto">
        <a:xfrm>
          <a:off x="3556000" y="26546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121658</xdr:rowOff>
    </xdr:from>
    <xdr:ext cx="762000" cy="259045"/>
    <xdr:sp macro="" textlink="">
      <xdr:nvSpPr>
        <xdr:cNvPr id="76" name="テキスト ボックス 75"/>
        <xdr:cNvSpPr txBox="1"/>
      </xdr:nvSpPr>
      <xdr:spPr>
        <a:xfrm>
          <a:off x="3225800" y="2741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72,324</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64580</xdr:rowOff>
    </xdr:from>
    <xdr:to>
      <xdr:col>2</xdr:col>
      <xdr:colOff>692150</xdr:colOff>
      <xdr:row>15</xdr:row>
      <xdr:rowOff>166180</xdr:rowOff>
    </xdr:to>
    <xdr:sp macro="" textlink="">
      <xdr:nvSpPr>
        <xdr:cNvPr id="77" name="円/楕円 76"/>
        <xdr:cNvSpPr/>
      </xdr:nvSpPr>
      <xdr:spPr bwMode="auto">
        <a:xfrm>
          <a:off x="2857500" y="2683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4907</xdr:rowOff>
    </xdr:from>
    <xdr:ext cx="762000" cy="259045"/>
    <xdr:sp macro="" textlink="">
      <xdr:nvSpPr>
        <xdr:cNvPr id="78" name="テキスト ボックス 77"/>
        <xdr:cNvSpPr txBox="1"/>
      </xdr:nvSpPr>
      <xdr:spPr>
        <a:xfrm>
          <a:off x="2527300" y="245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71,555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102448</xdr:rowOff>
    </xdr:from>
    <xdr:to>
      <xdr:col>4</xdr:col>
      <xdr:colOff>1117600</xdr:colOff>
      <xdr:row>38</xdr:row>
      <xdr:rowOff>84343</xdr:rowOff>
    </xdr:to>
    <xdr:cxnSp macro="">
      <xdr:nvCxnSpPr>
        <xdr:cNvPr id="105" name="直線コネクタ 104"/>
        <xdr:cNvCxnSpPr/>
      </xdr:nvCxnSpPr>
      <xdr:spPr bwMode="auto">
        <a:xfrm flipV="1">
          <a:off x="5651500" y="6026998"/>
          <a:ext cx="0" cy="152494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56420</xdr:rowOff>
    </xdr:from>
    <xdr:ext cx="762000" cy="259045"/>
    <xdr:sp macro="" textlink="">
      <xdr:nvSpPr>
        <xdr:cNvPr id="106" name="人口1人当たり決算額の推移最小値テキスト445"/>
        <xdr:cNvSpPr txBox="1"/>
      </xdr:nvSpPr>
      <xdr:spPr>
        <a:xfrm>
          <a:off x="5740400" y="752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-1,567</a:t>
          </a:r>
          <a:endParaRPr kumimoji="1" lang="ja-JP" altLang="en-US" sz="1000" b="1">
            <a:latin typeface="ＭＳ Ｐゴシック"/>
          </a:endParaRPr>
        </a:p>
      </xdr:txBody>
    </xdr:sp>
    <xdr:clientData/>
  </xdr:oneCellAnchor>
  <xdr:twoCellAnchor>
    <xdr:from>
      <xdr:col>4</xdr:col>
      <xdr:colOff>1028700</xdr:colOff>
      <xdr:row>38</xdr:row>
      <xdr:rowOff>84343</xdr:rowOff>
    </xdr:from>
    <xdr:to>
      <xdr:col>5</xdr:col>
      <xdr:colOff>73025</xdr:colOff>
      <xdr:row>38</xdr:row>
      <xdr:rowOff>84343</xdr:rowOff>
    </xdr:to>
    <xdr:cxnSp macro="">
      <xdr:nvCxnSpPr>
        <xdr:cNvPr id="107" name="直線コネクタ 106"/>
        <xdr:cNvCxnSpPr/>
      </xdr:nvCxnSpPr>
      <xdr:spPr bwMode="auto">
        <a:xfrm>
          <a:off x="5562600" y="75519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17375</xdr:rowOff>
    </xdr:from>
    <xdr:ext cx="762000" cy="259045"/>
    <xdr:sp macro="" textlink="">
      <xdr:nvSpPr>
        <xdr:cNvPr id="108" name="人口1人当たり決算額の推移最大値テキスト445"/>
        <xdr:cNvSpPr txBox="1"/>
      </xdr:nvSpPr>
      <xdr:spPr>
        <a:xfrm>
          <a:off x="5740400" y="5770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31,787</a:t>
          </a:r>
          <a:endParaRPr kumimoji="1" lang="ja-JP" altLang="en-US" sz="1000" b="1">
            <a:latin typeface="ＭＳ Ｐゴシック"/>
          </a:endParaRPr>
        </a:p>
      </xdr:txBody>
    </xdr:sp>
    <xdr:clientData/>
  </xdr:oneCellAnchor>
  <xdr:twoCellAnchor>
    <xdr:from>
      <xdr:col>4</xdr:col>
      <xdr:colOff>1028700</xdr:colOff>
      <xdr:row>33</xdr:row>
      <xdr:rowOff>102448</xdr:rowOff>
    </xdr:from>
    <xdr:to>
      <xdr:col>5</xdr:col>
      <xdr:colOff>73025</xdr:colOff>
      <xdr:row>33</xdr:row>
      <xdr:rowOff>102448</xdr:rowOff>
    </xdr:to>
    <xdr:cxnSp macro="">
      <xdr:nvCxnSpPr>
        <xdr:cNvPr id="109" name="直線コネクタ 108"/>
        <xdr:cNvCxnSpPr/>
      </xdr:nvCxnSpPr>
      <xdr:spPr bwMode="auto">
        <a:xfrm>
          <a:off x="5562600" y="60269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333883</xdr:rowOff>
    </xdr:from>
    <xdr:to>
      <xdr:col>4</xdr:col>
      <xdr:colOff>1117600</xdr:colOff>
      <xdr:row>35</xdr:row>
      <xdr:rowOff>179715</xdr:rowOff>
    </xdr:to>
    <xdr:cxnSp macro="">
      <xdr:nvCxnSpPr>
        <xdr:cNvPr id="110" name="直線コネクタ 109"/>
        <xdr:cNvCxnSpPr/>
      </xdr:nvCxnSpPr>
      <xdr:spPr bwMode="auto">
        <a:xfrm flipV="1">
          <a:off x="5003800" y="6601333"/>
          <a:ext cx="647700" cy="188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41191</xdr:rowOff>
    </xdr:from>
    <xdr:ext cx="762000" cy="259045"/>
    <xdr:sp macro="" textlink="">
      <xdr:nvSpPr>
        <xdr:cNvPr id="111" name="人口1人当たり決算額の推移平均値テキスト445"/>
        <xdr:cNvSpPr txBox="1"/>
      </xdr:nvSpPr>
      <xdr:spPr>
        <a:xfrm>
          <a:off x="5740400" y="66515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16,405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69114</xdr:rowOff>
    </xdr:from>
    <xdr:to>
      <xdr:col>5</xdr:col>
      <xdr:colOff>34925</xdr:colOff>
      <xdr:row>35</xdr:row>
      <xdr:rowOff>170714</xdr:rowOff>
    </xdr:to>
    <xdr:sp macro="" textlink="">
      <xdr:nvSpPr>
        <xdr:cNvPr id="112" name="フローチャート : 判断 111"/>
        <xdr:cNvSpPr/>
      </xdr:nvSpPr>
      <xdr:spPr bwMode="auto">
        <a:xfrm>
          <a:off x="5600700" y="6679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73827</xdr:rowOff>
    </xdr:from>
    <xdr:to>
      <xdr:col>4</xdr:col>
      <xdr:colOff>469900</xdr:colOff>
      <xdr:row>35</xdr:row>
      <xdr:rowOff>179715</xdr:rowOff>
    </xdr:to>
    <xdr:cxnSp macro="">
      <xdr:nvCxnSpPr>
        <xdr:cNvPr id="113" name="直線コネクタ 112"/>
        <xdr:cNvCxnSpPr/>
      </xdr:nvCxnSpPr>
      <xdr:spPr bwMode="auto">
        <a:xfrm>
          <a:off x="4305300" y="6684177"/>
          <a:ext cx="698500" cy="1058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318425</xdr:rowOff>
    </xdr:from>
    <xdr:to>
      <xdr:col>4</xdr:col>
      <xdr:colOff>520700</xdr:colOff>
      <xdr:row>35</xdr:row>
      <xdr:rowOff>77125</xdr:rowOff>
    </xdr:to>
    <xdr:sp macro="" textlink="">
      <xdr:nvSpPr>
        <xdr:cNvPr id="114" name="フローチャート : 判断 113"/>
        <xdr:cNvSpPr/>
      </xdr:nvSpPr>
      <xdr:spPr bwMode="auto">
        <a:xfrm>
          <a:off x="4953000" y="65858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87302</xdr:rowOff>
    </xdr:from>
    <xdr:ext cx="736600" cy="259045"/>
    <xdr:sp macro="" textlink="">
      <xdr:nvSpPr>
        <xdr:cNvPr id="115" name="テキスト ボックス 114"/>
        <xdr:cNvSpPr txBox="1"/>
      </xdr:nvSpPr>
      <xdr:spPr>
        <a:xfrm>
          <a:off x="4622800" y="6354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18,452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73827</xdr:rowOff>
    </xdr:from>
    <xdr:to>
      <xdr:col>3</xdr:col>
      <xdr:colOff>904875</xdr:colOff>
      <xdr:row>35</xdr:row>
      <xdr:rowOff>138568</xdr:rowOff>
    </xdr:to>
    <xdr:cxnSp macro="">
      <xdr:nvCxnSpPr>
        <xdr:cNvPr id="116" name="直線コネクタ 115"/>
        <xdr:cNvCxnSpPr/>
      </xdr:nvCxnSpPr>
      <xdr:spPr bwMode="auto">
        <a:xfrm flipV="1">
          <a:off x="3606800" y="6684177"/>
          <a:ext cx="698500" cy="64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240381</xdr:rowOff>
    </xdr:from>
    <xdr:to>
      <xdr:col>3</xdr:col>
      <xdr:colOff>955675</xdr:colOff>
      <xdr:row>34</xdr:row>
      <xdr:rowOff>341981</xdr:rowOff>
    </xdr:to>
    <xdr:sp macro="" textlink="">
      <xdr:nvSpPr>
        <xdr:cNvPr id="117" name="フローチャート : 判断 116"/>
        <xdr:cNvSpPr/>
      </xdr:nvSpPr>
      <xdr:spPr bwMode="auto">
        <a:xfrm>
          <a:off x="4254500" y="65078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9258</xdr:rowOff>
    </xdr:from>
    <xdr:ext cx="762000" cy="259045"/>
    <xdr:sp macro="" textlink="">
      <xdr:nvSpPr>
        <xdr:cNvPr id="118" name="テキスト ボックス 117"/>
        <xdr:cNvSpPr txBox="1"/>
      </xdr:nvSpPr>
      <xdr:spPr>
        <a:xfrm>
          <a:off x="3924300" y="6276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20,159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138568</xdr:rowOff>
    </xdr:from>
    <xdr:to>
      <xdr:col>3</xdr:col>
      <xdr:colOff>206375</xdr:colOff>
      <xdr:row>35</xdr:row>
      <xdr:rowOff>204815</xdr:rowOff>
    </xdr:to>
    <xdr:cxnSp macro="">
      <xdr:nvCxnSpPr>
        <xdr:cNvPr id="119" name="直線コネクタ 118"/>
        <xdr:cNvCxnSpPr/>
      </xdr:nvCxnSpPr>
      <xdr:spPr bwMode="auto">
        <a:xfrm flipV="1">
          <a:off x="2908300" y="6748918"/>
          <a:ext cx="698500" cy="662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124572</xdr:rowOff>
    </xdr:from>
    <xdr:to>
      <xdr:col>3</xdr:col>
      <xdr:colOff>257175</xdr:colOff>
      <xdr:row>34</xdr:row>
      <xdr:rowOff>226172</xdr:rowOff>
    </xdr:to>
    <xdr:sp macro="" textlink="">
      <xdr:nvSpPr>
        <xdr:cNvPr id="120" name="フローチャート : 判断 119"/>
        <xdr:cNvSpPr/>
      </xdr:nvSpPr>
      <xdr:spPr bwMode="auto">
        <a:xfrm>
          <a:off x="3556000" y="63920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236349</xdr:rowOff>
    </xdr:from>
    <xdr:ext cx="762000" cy="259045"/>
    <xdr:sp macro="" textlink="">
      <xdr:nvSpPr>
        <xdr:cNvPr id="121" name="テキスト ボックス 120"/>
        <xdr:cNvSpPr txBox="1"/>
      </xdr:nvSpPr>
      <xdr:spPr>
        <a:xfrm>
          <a:off x="3225800" y="6160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29520</xdr:rowOff>
    </xdr:from>
    <xdr:to>
      <xdr:col>2</xdr:col>
      <xdr:colOff>692150</xdr:colOff>
      <xdr:row>35</xdr:row>
      <xdr:rowOff>131120</xdr:rowOff>
    </xdr:to>
    <xdr:sp macro="" textlink="">
      <xdr:nvSpPr>
        <xdr:cNvPr id="122" name="フローチャート : 判断 121"/>
        <xdr:cNvSpPr/>
      </xdr:nvSpPr>
      <xdr:spPr bwMode="auto">
        <a:xfrm>
          <a:off x="2857500" y="66398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141297</xdr:rowOff>
    </xdr:from>
    <xdr:ext cx="762000" cy="259045"/>
    <xdr:sp macro="" textlink="">
      <xdr:nvSpPr>
        <xdr:cNvPr id="123" name="テキスト ボックス 122"/>
        <xdr:cNvSpPr txBox="1"/>
      </xdr:nvSpPr>
      <xdr:spPr>
        <a:xfrm>
          <a:off x="2527300" y="6408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283083</xdr:rowOff>
    </xdr:from>
    <xdr:to>
      <xdr:col>5</xdr:col>
      <xdr:colOff>34925</xdr:colOff>
      <xdr:row>35</xdr:row>
      <xdr:rowOff>41783</xdr:rowOff>
    </xdr:to>
    <xdr:sp macro="" textlink="">
      <xdr:nvSpPr>
        <xdr:cNvPr id="129" name="円/楕円 128"/>
        <xdr:cNvSpPr/>
      </xdr:nvSpPr>
      <xdr:spPr bwMode="auto">
        <a:xfrm>
          <a:off x="5600700" y="6550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128160</xdr:rowOff>
    </xdr:from>
    <xdr:ext cx="762000" cy="259045"/>
    <xdr:sp macro="" textlink="">
      <xdr:nvSpPr>
        <xdr:cNvPr id="130" name="人口1人当たり決算額の推移該当値テキスト445"/>
        <xdr:cNvSpPr txBox="1"/>
      </xdr:nvSpPr>
      <xdr:spPr>
        <a:xfrm>
          <a:off x="5740400" y="6395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19,225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128915</xdr:rowOff>
    </xdr:from>
    <xdr:to>
      <xdr:col>4</xdr:col>
      <xdr:colOff>520700</xdr:colOff>
      <xdr:row>35</xdr:row>
      <xdr:rowOff>230515</xdr:rowOff>
    </xdr:to>
    <xdr:sp macro="" textlink="">
      <xdr:nvSpPr>
        <xdr:cNvPr id="131" name="円/楕円 130"/>
        <xdr:cNvSpPr/>
      </xdr:nvSpPr>
      <xdr:spPr bwMode="auto">
        <a:xfrm>
          <a:off x="4953000" y="6739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215292</xdr:rowOff>
    </xdr:from>
    <xdr:ext cx="736600" cy="259045"/>
    <xdr:sp macro="" textlink="">
      <xdr:nvSpPr>
        <xdr:cNvPr id="132" name="テキスト ボックス 131"/>
        <xdr:cNvSpPr txBox="1"/>
      </xdr:nvSpPr>
      <xdr:spPr>
        <a:xfrm>
          <a:off x="4622800" y="6825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15,097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23027</xdr:rowOff>
    </xdr:from>
    <xdr:to>
      <xdr:col>3</xdr:col>
      <xdr:colOff>955675</xdr:colOff>
      <xdr:row>35</xdr:row>
      <xdr:rowOff>124627</xdr:rowOff>
    </xdr:to>
    <xdr:sp macro="" textlink="">
      <xdr:nvSpPr>
        <xdr:cNvPr id="133" name="円/楕円 132"/>
        <xdr:cNvSpPr/>
      </xdr:nvSpPr>
      <xdr:spPr bwMode="auto">
        <a:xfrm>
          <a:off x="4254500" y="66333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109404</xdr:rowOff>
    </xdr:from>
    <xdr:ext cx="762000" cy="259045"/>
    <xdr:sp macro="" textlink="">
      <xdr:nvSpPr>
        <xdr:cNvPr id="134" name="テキスト ボックス 133"/>
        <xdr:cNvSpPr txBox="1"/>
      </xdr:nvSpPr>
      <xdr:spPr>
        <a:xfrm>
          <a:off x="3924300" y="6719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17,413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87768</xdr:rowOff>
    </xdr:from>
    <xdr:to>
      <xdr:col>3</xdr:col>
      <xdr:colOff>257175</xdr:colOff>
      <xdr:row>35</xdr:row>
      <xdr:rowOff>189368</xdr:rowOff>
    </xdr:to>
    <xdr:sp macro="" textlink="">
      <xdr:nvSpPr>
        <xdr:cNvPr id="135" name="円/楕円 134"/>
        <xdr:cNvSpPr/>
      </xdr:nvSpPr>
      <xdr:spPr bwMode="auto">
        <a:xfrm>
          <a:off x="3556000" y="6698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174145</xdr:rowOff>
    </xdr:from>
    <xdr:ext cx="762000" cy="259045"/>
    <xdr:sp macro="" textlink="">
      <xdr:nvSpPr>
        <xdr:cNvPr id="136" name="テキスト ボックス 135"/>
        <xdr:cNvSpPr txBox="1"/>
      </xdr:nvSpPr>
      <xdr:spPr>
        <a:xfrm>
          <a:off x="3225800" y="6784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15,997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154015</xdr:rowOff>
    </xdr:from>
    <xdr:to>
      <xdr:col>2</xdr:col>
      <xdr:colOff>692150</xdr:colOff>
      <xdr:row>35</xdr:row>
      <xdr:rowOff>255615</xdr:rowOff>
    </xdr:to>
    <xdr:sp macro="" textlink="">
      <xdr:nvSpPr>
        <xdr:cNvPr id="137" name="円/楕円 136"/>
        <xdr:cNvSpPr/>
      </xdr:nvSpPr>
      <xdr:spPr bwMode="auto">
        <a:xfrm>
          <a:off x="2857500" y="67643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240392</xdr:rowOff>
    </xdr:from>
    <xdr:ext cx="762000" cy="259045"/>
    <xdr:sp macro="" textlink="">
      <xdr:nvSpPr>
        <xdr:cNvPr id="138" name="テキスト ボックス 137"/>
        <xdr:cNvSpPr txBox="1"/>
      </xdr:nvSpPr>
      <xdr:spPr>
        <a:xfrm>
          <a:off x="2527300" y="685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14,548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兵庫県高砂市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aseline="0">
              <a:latin typeface="ＭＳ ゴシック" pitchFamily="49" charset="-128"/>
              <a:ea typeface="ＭＳ ゴシック" pitchFamily="49" charset="-128"/>
            </a:rPr>
            <a:t>平成２６年度の財政調整基金残高は、市税収入等が前年比増収となったことに加え、工業公園土地売払収入など財産収入の増加があり、１．６ポイントの増となった。実質収支額は、企業実績の回復により、法人市民税が１３５．７％の増加となったこと等で、１１億５，２９３万１千円の黒字となった。近年は、各年度とも黒字を計上しており、健全な状態を維持している。</a:t>
          </a:r>
          <a:endParaRPr kumimoji="1" lang="en-US" altLang="ja-JP" sz="1300" baseline="0">
            <a:latin typeface="ＭＳ ゴシック" pitchFamily="49" charset="-128"/>
            <a:ea typeface="ＭＳ ゴシック" pitchFamily="49" charset="-128"/>
          </a:endParaRPr>
        </a:p>
        <a:p>
          <a:r>
            <a:rPr kumimoji="1" lang="ja-JP" altLang="en-US" sz="1300" baseline="0">
              <a:latin typeface="ＭＳ ゴシック" pitchFamily="49" charset="-128"/>
              <a:ea typeface="ＭＳ ゴシック" pitchFamily="49" charset="-128"/>
            </a:rPr>
            <a:t>以上のことから、本年度の実質単年度収支は、平成２３年度以来の黒字となっている。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兵庫県高砂市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全ての会計において黒字であり、近年は安定して健全性が保たれている。平成２４年度から赤字は生じておらず、今後も各会計において、適正な財政運営を行い、現在の状況を維持していく。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兵庫県高砂市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については、過去からの地方債発行抑制により、近年同水準を推移してきたが、平成２６年度からは土地開発公社解散に伴う第三セクター等改革推進債にかかる償還金が増えている。また、下水道事業の積極的な推進により、起債残高が増大し、その償還に充てるための一般会計からの繰入金が増加しているため、公営企業債の元利償還金に対する繰入額が大きく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兵庫県高砂市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に係る地方債の現在高については、平成２５年度の土地開発公社解散に伴う第三セクター等改革推進債発行の影響で、平成２４年度以前と比較すると、増加した状態が続いている。一方、企業債償還の進捗などにより、公営企業債等繰入見込額は減少し、将来負担額全体としては、６３６百万円の減額となった。充当可能財源等については、基金の積立て等の要因により、昨年度比で１，２３３百万円の増加となった。分子全体では、対前年度１，８６９百万円減の結果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35996220</v>
      </c>
      <c r="BO4" s="349"/>
      <c r="BP4" s="349"/>
      <c r="BQ4" s="349"/>
      <c r="BR4" s="349"/>
      <c r="BS4" s="349"/>
      <c r="BT4" s="349"/>
      <c r="BU4" s="350"/>
      <c r="BV4" s="348">
        <v>41063151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5.8</v>
      </c>
      <c r="CU4" s="355"/>
      <c r="CV4" s="355"/>
      <c r="CW4" s="355"/>
      <c r="CX4" s="355"/>
      <c r="CY4" s="355"/>
      <c r="CZ4" s="355"/>
      <c r="DA4" s="356"/>
      <c r="DB4" s="354">
        <v>2.2000000000000002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34716751</v>
      </c>
      <c r="BO5" s="386"/>
      <c r="BP5" s="386"/>
      <c r="BQ5" s="386"/>
      <c r="BR5" s="386"/>
      <c r="BS5" s="386"/>
      <c r="BT5" s="386"/>
      <c r="BU5" s="387"/>
      <c r="BV5" s="385">
        <v>40555083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86.4</v>
      </c>
      <c r="CU5" s="383"/>
      <c r="CV5" s="383"/>
      <c r="CW5" s="383"/>
      <c r="CX5" s="383"/>
      <c r="CY5" s="383"/>
      <c r="CZ5" s="383"/>
      <c r="DA5" s="384"/>
      <c r="DB5" s="382">
        <v>87.8</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1279469</v>
      </c>
      <c r="BO6" s="386"/>
      <c r="BP6" s="386"/>
      <c r="BQ6" s="386"/>
      <c r="BR6" s="386"/>
      <c r="BS6" s="386"/>
      <c r="BT6" s="386"/>
      <c r="BU6" s="387"/>
      <c r="BV6" s="385">
        <v>508068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94.8</v>
      </c>
      <c r="CU6" s="423"/>
      <c r="CV6" s="423"/>
      <c r="CW6" s="423"/>
      <c r="CX6" s="423"/>
      <c r="CY6" s="423"/>
      <c r="CZ6" s="423"/>
      <c r="DA6" s="424"/>
      <c r="DB6" s="422">
        <v>97.3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126538</v>
      </c>
      <c r="BO7" s="386"/>
      <c r="BP7" s="386"/>
      <c r="BQ7" s="386"/>
      <c r="BR7" s="386"/>
      <c r="BS7" s="386"/>
      <c r="BT7" s="386"/>
      <c r="BU7" s="387"/>
      <c r="BV7" s="385">
        <v>61117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19786634</v>
      </c>
      <c r="CU7" s="386"/>
      <c r="CV7" s="386"/>
      <c r="CW7" s="386"/>
      <c r="CX7" s="386"/>
      <c r="CY7" s="386"/>
      <c r="CZ7" s="386"/>
      <c r="DA7" s="387"/>
      <c r="DB7" s="385">
        <v>19995393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1152931</v>
      </c>
      <c r="BO8" s="386"/>
      <c r="BP8" s="386"/>
      <c r="BQ8" s="386"/>
      <c r="BR8" s="386"/>
      <c r="BS8" s="386"/>
      <c r="BT8" s="386"/>
      <c r="BU8" s="387"/>
      <c r="BV8" s="385">
        <v>446951</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0.9</v>
      </c>
      <c r="CU8" s="426"/>
      <c r="CV8" s="426"/>
      <c r="CW8" s="426"/>
      <c r="CX8" s="426"/>
      <c r="CY8" s="426"/>
      <c r="CZ8" s="426"/>
      <c r="DA8" s="427"/>
      <c r="DB8" s="425">
        <v>0.89</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93901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705980</v>
      </c>
      <c r="BO9" s="386"/>
      <c r="BP9" s="386"/>
      <c r="BQ9" s="386"/>
      <c r="BR9" s="386"/>
      <c r="BS9" s="386"/>
      <c r="BT9" s="386"/>
      <c r="BU9" s="387"/>
      <c r="BV9" s="385">
        <v>-49056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13.9</v>
      </c>
      <c r="CU9" s="383"/>
      <c r="CV9" s="383"/>
      <c r="CW9" s="383"/>
      <c r="CX9" s="383"/>
      <c r="CY9" s="383"/>
      <c r="CZ9" s="383"/>
      <c r="DA9" s="384"/>
      <c r="DB9" s="382">
        <v>13.2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94813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292326</v>
      </c>
      <c r="BO10" s="386"/>
      <c r="BP10" s="386"/>
      <c r="BQ10" s="386"/>
      <c r="BR10" s="386"/>
      <c r="BS10" s="386"/>
      <c r="BT10" s="386"/>
      <c r="BU10" s="387"/>
      <c r="BV10" s="385">
        <v>249701</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93769</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50</v>
      </c>
      <c r="BO12" s="386"/>
      <c r="BP12" s="386"/>
      <c r="BQ12" s="386"/>
      <c r="BR12" s="386"/>
      <c r="BS12" s="386"/>
      <c r="BT12" s="386"/>
      <c r="BU12" s="387"/>
      <c r="BV12" s="385">
        <v>631913</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92736</v>
      </c>
      <c r="S13" s="467"/>
      <c r="T13" s="467"/>
      <c r="U13" s="467"/>
      <c r="V13" s="468"/>
      <c r="W13" s="401" t="s">
        <v>122</v>
      </c>
      <c r="X13" s="402"/>
      <c r="Y13" s="402"/>
      <c r="Z13" s="402"/>
      <c r="AA13" s="402"/>
      <c r="AB13" s="392"/>
      <c r="AC13" s="436">
        <v>214</v>
      </c>
      <c r="AD13" s="437"/>
      <c r="AE13" s="437"/>
      <c r="AF13" s="437"/>
      <c r="AG13" s="476"/>
      <c r="AH13" s="436">
        <v>224</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998256</v>
      </c>
      <c r="BO13" s="386"/>
      <c r="BP13" s="386"/>
      <c r="BQ13" s="386"/>
      <c r="BR13" s="386"/>
      <c r="BS13" s="386"/>
      <c r="BT13" s="386"/>
      <c r="BU13" s="387"/>
      <c r="BV13" s="385">
        <v>-431268</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9.6</v>
      </c>
      <c r="CU13" s="383"/>
      <c r="CV13" s="383"/>
      <c r="CW13" s="383"/>
      <c r="CX13" s="383"/>
      <c r="CY13" s="383"/>
      <c r="CZ13" s="383"/>
      <c r="DA13" s="384"/>
      <c r="DB13" s="382">
        <v>9.1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94309</v>
      </c>
      <c r="S14" s="467"/>
      <c r="T14" s="467"/>
      <c r="U14" s="467"/>
      <c r="V14" s="468"/>
      <c r="W14" s="375"/>
      <c r="X14" s="376"/>
      <c r="Y14" s="376"/>
      <c r="Z14" s="376"/>
      <c r="AA14" s="376"/>
      <c r="AB14" s="365"/>
      <c r="AC14" s="469">
        <v>0.5</v>
      </c>
      <c r="AD14" s="470"/>
      <c r="AE14" s="470"/>
      <c r="AF14" s="470"/>
      <c r="AG14" s="471"/>
      <c r="AH14" s="469">
        <v>0.5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76.3</v>
      </c>
      <c r="CU14" s="481"/>
      <c r="CV14" s="481"/>
      <c r="CW14" s="481"/>
      <c r="CX14" s="481"/>
      <c r="CY14" s="481"/>
      <c r="CZ14" s="481"/>
      <c r="DA14" s="482"/>
      <c r="DB14" s="480">
        <v>86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93284</v>
      </c>
      <c r="S15" s="467"/>
      <c r="T15" s="467"/>
      <c r="U15" s="467"/>
      <c r="V15" s="468"/>
      <c r="W15" s="401" t="s">
        <v>129</v>
      </c>
      <c r="X15" s="402"/>
      <c r="Y15" s="402"/>
      <c r="Z15" s="402"/>
      <c r="AA15" s="402"/>
      <c r="AB15" s="392"/>
      <c r="AC15" s="436">
        <v>15308</v>
      </c>
      <c r="AD15" s="437"/>
      <c r="AE15" s="437"/>
      <c r="AF15" s="437"/>
      <c r="AG15" s="476"/>
      <c r="AH15" s="436">
        <v>15647</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12594077</v>
      </c>
      <c r="BO15" s="349"/>
      <c r="BP15" s="349"/>
      <c r="BQ15" s="349"/>
      <c r="BR15" s="349"/>
      <c r="BS15" s="349"/>
      <c r="BT15" s="349"/>
      <c r="BU15" s="350"/>
      <c r="BV15" s="348">
        <v>12806542</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37.5</v>
      </c>
      <c r="AD16" s="470"/>
      <c r="AE16" s="470"/>
      <c r="AF16" s="470"/>
      <c r="AG16" s="471"/>
      <c r="AH16" s="469">
        <v>36.1</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14112830</v>
      </c>
      <c r="BO16" s="386"/>
      <c r="BP16" s="386"/>
      <c r="BQ16" s="386"/>
      <c r="BR16" s="386"/>
      <c r="BS16" s="386"/>
      <c r="BT16" s="386"/>
      <c r="BU16" s="387"/>
      <c r="BV16" s="385">
        <v>14275960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25277</v>
      </c>
      <c r="AD17" s="437"/>
      <c r="AE17" s="437"/>
      <c r="AF17" s="437"/>
      <c r="AG17" s="476"/>
      <c r="AH17" s="436">
        <v>26677</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16316123</v>
      </c>
      <c r="BO17" s="386"/>
      <c r="BP17" s="386"/>
      <c r="BQ17" s="386"/>
      <c r="BR17" s="386"/>
      <c r="BS17" s="386"/>
      <c r="BT17" s="386"/>
      <c r="BU17" s="387"/>
      <c r="BV17" s="385">
        <v>16684646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34.450000000000003</v>
      </c>
      <c r="M18" s="498"/>
      <c r="N18" s="498"/>
      <c r="O18" s="498"/>
      <c r="P18" s="498"/>
      <c r="Q18" s="498"/>
      <c r="R18" s="499"/>
      <c r="S18" s="499"/>
      <c r="T18" s="499"/>
      <c r="U18" s="499"/>
      <c r="V18" s="500"/>
      <c r="W18" s="403"/>
      <c r="X18" s="404"/>
      <c r="Y18" s="404"/>
      <c r="Z18" s="404"/>
      <c r="AA18" s="404"/>
      <c r="AB18" s="395"/>
      <c r="AC18" s="501">
        <v>62</v>
      </c>
      <c r="AD18" s="502"/>
      <c r="AE18" s="502"/>
      <c r="AF18" s="502"/>
      <c r="AG18" s="503"/>
      <c r="AH18" s="501">
        <v>61.5</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18868686</v>
      </c>
      <c r="BO18" s="386"/>
      <c r="BP18" s="386"/>
      <c r="BQ18" s="386"/>
      <c r="BR18" s="386"/>
      <c r="BS18" s="386"/>
      <c r="BT18" s="386"/>
      <c r="BU18" s="387"/>
      <c r="BV18" s="385">
        <v>18113588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2726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26153205</v>
      </c>
      <c r="BO19" s="386"/>
      <c r="BP19" s="386"/>
      <c r="BQ19" s="386"/>
      <c r="BR19" s="386"/>
      <c r="BS19" s="386"/>
      <c r="BT19" s="386"/>
      <c r="BU19" s="387"/>
      <c r="BV19" s="385">
        <v>24485956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35737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33736299</v>
      </c>
      <c r="BO23" s="386"/>
      <c r="BP23" s="386"/>
      <c r="BQ23" s="386"/>
      <c r="BR23" s="386"/>
      <c r="BS23" s="386"/>
      <c r="BT23" s="386"/>
      <c r="BU23" s="387"/>
      <c r="BV23" s="385">
        <v>33945679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10120</v>
      </c>
      <c r="R24" s="437"/>
      <c r="S24" s="437"/>
      <c r="T24" s="437"/>
      <c r="U24" s="437"/>
      <c r="V24" s="476"/>
      <c r="W24" s="531"/>
      <c r="X24" s="519"/>
      <c r="Y24" s="520"/>
      <c r="Z24" s="435" t="s">
        <v>152</v>
      </c>
      <c r="AA24" s="415"/>
      <c r="AB24" s="415"/>
      <c r="AC24" s="415"/>
      <c r="AD24" s="415"/>
      <c r="AE24" s="415"/>
      <c r="AF24" s="415"/>
      <c r="AG24" s="416"/>
      <c r="AH24" s="436">
        <v>600</v>
      </c>
      <c r="AI24" s="437"/>
      <c r="AJ24" s="437"/>
      <c r="AK24" s="437"/>
      <c r="AL24" s="476"/>
      <c r="AM24" s="436">
        <v>1951800</v>
      </c>
      <c r="AN24" s="437"/>
      <c r="AO24" s="437"/>
      <c r="AP24" s="437"/>
      <c r="AQ24" s="437"/>
      <c r="AR24" s="476"/>
      <c r="AS24" s="436">
        <v>3253</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22134493</v>
      </c>
      <c r="BO24" s="386"/>
      <c r="BP24" s="386"/>
      <c r="BQ24" s="386"/>
      <c r="BR24" s="386"/>
      <c r="BS24" s="386"/>
      <c r="BT24" s="386"/>
      <c r="BU24" s="387"/>
      <c r="BV24" s="385">
        <v>20812387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8320</v>
      </c>
      <c r="R25" s="437"/>
      <c r="S25" s="437"/>
      <c r="T25" s="437"/>
      <c r="U25" s="437"/>
      <c r="V25" s="476"/>
      <c r="W25" s="531"/>
      <c r="X25" s="519"/>
      <c r="Y25" s="520"/>
      <c r="Z25" s="435" t="s">
        <v>155</v>
      </c>
      <c r="AA25" s="415"/>
      <c r="AB25" s="415"/>
      <c r="AC25" s="415"/>
      <c r="AD25" s="415"/>
      <c r="AE25" s="415"/>
      <c r="AF25" s="415"/>
      <c r="AG25" s="416"/>
      <c r="AH25" s="436">
        <v>95</v>
      </c>
      <c r="AI25" s="437"/>
      <c r="AJ25" s="437"/>
      <c r="AK25" s="437"/>
      <c r="AL25" s="476"/>
      <c r="AM25" s="436">
        <v>288515</v>
      </c>
      <c r="AN25" s="437"/>
      <c r="AO25" s="437"/>
      <c r="AP25" s="437"/>
      <c r="AQ25" s="437"/>
      <c r="AR25" s="476"/>
      <c r="AS25" s="436">
        <v>3037</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8151331</v>
      </c>
      <c r="BO25" s="349"/>
      <c r="BP25" s="349"/>
      <c r="BQ25" s="349"/>
      <c r="BR25" s="349"/>
      <c r="BS25" s="349"/>
      <c r="BT25" s="349"/>
      <c r="BU25" s="350"/>
      <c r="BV25" s="348">
        <v>9079329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7020</v>
      </c>
      <c r="R26" s="437"/>
      <c r="S26" s="437"/>
      <c r="T26" s="437"/>
      <c r="U26" s="437"/>
      <c r="V26" s="476"/>
      <c r="W26" s="531"/>
      <c r="X26" s="519"/>
      <c r="Y26" s="520"/>
      <c r="Z26" s="435" t="s">
        <v>158</v>
      </c>
      <c r="AA26" s="541"/>
      <c r="AB26" s="541"/>
      <c r="AC26" s="541"/>
      <c r="AD26" s="541"/>
      <c r="AE26" s="541"/>
      <c r="AF26" s="541"/>
      <c r="AG26" s="542"/>
      <c r="AH26" s="436">
        <v>66</v>
      </c>
      <c r="AI26" s="437"/>
      <c r="AJ26" s="437"/>
      <c r="AK26" s="437"/>
      <c r="AL26" s="476"/>
      <c r="AM26" s="436">
        <v>238854</v>
      </c>
      <c r="AN26" s="437"/>
      <c r="AO26" s="437"/>
      <c r="AP26" s="437"/>
      <c r="AQ26" s="437"/>
      <c r="AR26" s="476"/>
      <c r="AS26" s="436">
        <v>3619</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6290</v>
      </c>
      <c r="R27" s="437"/>
      <c r="S27" s="437"/>
      <c r="T27" s="437"/>
      <c r="U27" s="437"/>
      <c r="V27" s="476"/>
      <c r="W27" s="531"/>
      <c r="X27" s="519"/>
      <c r="Y27" s="520"/>
      <c r="Z27" s="435" t="s">
        <v>161</v>
      </c>
      <c r="AA27" s="415"/>
      <c r="AB27" s="415"/>
      <c r="AC27" s="415"/>
      <c r="AD27" s="415"/>
      <c r="AE27" s="415"/>
      <c r="AF27" s="415"/>
      <c r="AG27" s="416"/>
      <c r="AH27" s="436">
        <v>39</v>
      </c>
      <c r="AI27" s="437"/>
      <c r="AJ27" s="437"/>
      <c r="AK27" s="437"/>
      <c r="AL27" s="476"/>
      <c r="AM27" s="436">
        <v>128214</v>
      </c>
      <c r="AN27" s="437"/>
      <c r="AO27" s="437"/>
      <c r="AP27" s="437"/>
      <c r="AQ27" s="437"/>
      <c r="AR27" s="476"/>
      <c r="AS27" s="436">
        <v>3288</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v>30000</v>
      </c>
      <c r="BO27" s="555"/>
      <c r="BP27" s="555"/>
      <c r="BQ27" s="555"/>
      <c r="BR27" s="555"/>
      <c r="BS27" s="555"/>
      <c r="BT27" s="555"/>
      <c r="BU27" s="556"/>
      <c r="BV27" s="554">
        <v>30000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5750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2645917</v>
      </c>
      <c r="BO28" s="349"/>
      <c r="BP28" s="349"/>
      <c r="BQ28" s="349"/>
      <c r="BR28" s="349"/>
      <c r="BS28" s="349"/>
      <c r="BT28" s="349"/>
      <c r="BU28" s="350"/>
      <c r="BV28" s="348">
        <v>2353641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19</v>
      </c>
      <c r="M29" s="437"/>
      <c r="N29" s="437"/>
      <c r="O29" s="437"/>
      <c r="P29" s="476"/>
      <c r="Q29" s="436">
        <v>5220</v>
      </c>
      <c r="R29" s="437"/>
      <c r="S29" s="437"/>
      <c r="T29" s="437"/>
      <c r="U29" s="437"/>
      <c r="V29" s="476"/>
      <c r="W29" s="532"/>
      <c r="X29" s="533"/>
      <c r="Y29" s="534"/>
      <c r="Z29" s="435" t="s">
        <v>168</v>
      </c>
      <c r="AA29" s="415"/>
      <c r="AB29" s="415"/>
      <c r="AC29" s="415"/>
      <c r="AD29" s="415"/>
      <c r="AE29" s="415"/>
      <c r="AF29" s="415"/>
      <c r="AG29" s="416"/>
      <c r="AH29" s="436">
        <v>639</v>
      </c>
      <c r="AI29" s="437"/>
      <c r="AJ29" s="437"/>
      <c r="AK29" s="437"/>
      <c r="AL29" s="476"/>
      <c r="AM29" s="436">
        <v>2080014</v>
      </c>
      <c r="AN29" s="437"/>
      <c r="AO29" s="437"/>
      <c r="AP29" s="437"/>
      <c r="AQ29" s="437"/>
      <c r="AR29" s="476"/>
      <c r="AS29" s="436">
        <v>3255</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1594594</v>
      </c>
      <c r="BO29" s="386"/>
      <c r="BP29" s="386"/>
      <c r="BQ29" s="386"/>
      <c r="BR29" s="386"/>
      <c r="BS29" s="386"/>
      <c r="BT29" s="386"/>
      <c r="BU29" s="387"/>
      <c r="BV29" s="385">
        <v>603125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99.3</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752818</v>
      </c>
      <c r="BO30" s="555"/>
      <c r="BP30" s="555"/>
      <c r="BQ30" s="555"/>
      <c r="BR30" s="555"/>
      <c r="BS30" s="555"/>
      <c r="BT30" s="555"/>
      <c r="BU30" s="556"/>
      <c r="BV30" s="554">
        <v>920560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IF('各会計、関係団体の財政状況及び健全化判断比率'!B34="","",'各会計、関係団体の財政状況及び健全化判断比率'!B34)</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兵庫県市町村職員退職手当組合</v>
      </c>
      <c r="BZ34" s="567"/>
      <c r="CA34" s="567"/>
      <c r="CB34" s="567"/>
      <c r="CC34" s="567"/>
      <c r="CD34" s="567"/>
      <c r="CE34" s="567"/>
      <c r="CF34" s="567"/>
      <c r="CG34" s="567"/>
      <c r="CH34" s="567"/>
      <c r="CI34" s="567"/>
      <c r="CJ34" s="567"/>
      <c r="CK34" s="567"/>
      <c r="CL34" s="567"/>
      <c r="CM34" s="567"/>
      <c r="CN34" s="165"/>
      <c r="CO34" s="566">
        <f>IF(CQ34="","",MAX(C34:D43,U34:V43,AM34:AN43,BE34:BF43,BW34:BX43)+1)</f>
        <v>14</v>
      </c>
      <c r="CP34" s="566"/>
      <c r="CQ34" s="567" t="str">
        <f>IF('各会計、関係団体の財政状況及び健全化判断比率'!BS7="","",'各会計、関係団体の財政状況及び健全化判断比率'!BS7)</f>
        <v>高砂市施設利用振興財団</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6</v>
      </c>
      <c r="AN35" s="566"/>
      <c r="AO35" s="567" t="str">
        <f>IF('各会計、関係団体の財政状況及び健全化判断比率'!B32="","",'各会計、関係団体の財政状況及び健全化判断比率'!B32)</f>
        <v>工業用水道事業会計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加古川市外２市共有公会堂事務組合</v>
      </c>
      <c r="BZ35" s="567"/>
      <c r="CA35" s="567"/>
      <c r="CB35" s="567"/>
      <c r="CC35" s="567"/>
      <c r="CD35" s="567"/>
      <c r="CE35" s="567"/>
      <c r="CF35" s="567"/>
      <c r="CG35" s="567"/>
      <c r="CH35" s="567"/>
      <c r="CI35" s="567"/>
      <c r="CJ35" s="567"/>
      <c r="CK35" s="567"/>
      <c r="CL35" s="567"/>
      <c r="CM35" s="567"/>
      <c r="CN35" s="165"/>
      <c r="CO35" s="566">
        <f t="shared" ref="CO35:CO43" si="3">IF(CQ35="","",CO34+1)</f>
        <v>15</v>
      </c>
      <c r="CP35" s="566"/>
      <c r="CQ35" s="567" t="str">
        <f>IF('各会計、関係団体の財政状況及び健全化判断比率'!BS8="","",'各会計、関係団体の財政状況及び健全化判断比率'!BS8)</f>
        <v>高砂市勤労福祉財団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f t="shared" si="0"/>
        <v>7</v>
      </c>
      <c r="AN36" s="566"/>
      <c r="AO36" s="567" t="str">
        <f>IF('各会計、関係団体の財政状況及び健全化判断比率'!B33="","",'各会計、関係団体の財政状況及び健全化判断比率'!B33)</f>
        <v>病院事業会計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兵庫県後期高齢者医療広域連合（一般会計）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兵庫県後期高齢者医療広域連合（特別会計）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東播磨農業共済事務組合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election activeCell="M41" sqref="M41:M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512</v>
      </c>
      <c r="J40" s="79" t="s">
        <v>513</v>
      </c>
      <c r="K40" s="79" t="s">
        <v>514</v>
      </c>
      <c r="L40" s="79" t="s">
        <v>515</v>
      </c>
      <c r="M40" s="80" t="s">
        <v>516</v>
      </c>
    </row>
    <row r="41" spans="2:13" ht="27.75" customHeight="1">
      <c r="B41" s="1169" t="s">
        <v>23</v>
      </c>
      <c r="C41" s="1170"/>
      <c r="D41" s="81"/>
      <c r="E41" s="1175" t="s">
        <v>24</v>
      </c>
      <c r="F41" s="1175"/>
      <c r="G41" s="1175"/>
      <c r="H41" s="1176"/>
      <c r="I41" s="82">
        <v>27445</v>
      </c>
      <c r="J41" s="83">
        <v>26893</v>
      </c>
      <c r="K41" s="83">
        <v>27018</v>
      </c>
      <c r="L41" s="83">
        <v>33946</v>
      </c>
      <c r="M41" s="84">
        <v>33736</v>
      </c>
    </row>
    <row r="42" spans="2:13" ht="27.75" customHeight="1">
      <c r="B42" s="1171"/>
      <c r="C42" s="1172"/>
      <c r="D42" s="85"/>
      <c r="E42" s="1177" t="s">
        <v>25</v>
      </c>
      <c r="F42" s="1177"/>
      <c r="G42" s="1177"/>
      <c r="H42" s="1178"/>
      <c r="I42" s="86">
        <v>2559</v>
      </c>
      <c r="J42" s="87">
        <v>2326</v>
      </c>
      <c r="K42" s="87">
        <v>1418</v>
      </c>
      <c r="L42" s="87">
        <v>590</v>
      </c>
      <c r="M42" s="88" t="s">
        <v>474</v>
      </c>
    </row>
    <row r="43" spans="2:13" ht="27.75" customHeight="1">
      <c r="B43" s="1171"/>
      <c r="C43" s="1172"/>
      <c r="D43" s="85"/>
      <c r="E43" s="1177" t="s">
        <v>26</v>
      </c>
      <c r="F43" s="1177"/>
      <c r="G43" s="1177"/>
      <c r="H43" s="1178"/>
      <c r="I43" s="86">
        <v>33109</v>
      </c>
      <c r="J43" s="87">
        <v>31540</v>
      </c>
      <c r="K43" s="87">
        <v>30209</v>
      </c>
      <c r="L43" s="87">
        <v>29323</v>
      </c>
      <c r="M43" s="88">
        <v>28791</v>
      </c>
    </row>
    <row r="44" spans="2:13" ht="27.75" customHeight="1">
      <c r="B44" s="1171"/>
      <c r="C44" s="1172"/>
      <c r="D44" s="85"/>
      <c r="E44" s="1177" t="s">
        <v>27</v>
      </c>
      <c r="F44" s="1177"/>
      <c r="G44" s="1177"/>
      <c r="H44" s="1178"/>
      <c r="I44" s="86" t="s">
        <v>474</v>
      </c>
      <c r="J44" s="87" t="s">
        <v>474</v>
      </c>
      <c r="K44" s="87" t="s">
        <v>474</v>
      </c>
      <c r="L44" s="87" t="s">
        <v>474</v>
      </c>
      <c r="M44" s="88" t="s">
        <v>474</v>
      </c>
    </row>
    <row r="45" spans="2:13" ht="27.75" customHeight="1">
      <c r="B45" s="1171"/>
      <c r="C45" s="1172"/>
      <c r="D45" s="85"/>
      <c r="E45" s="1177" t="s">
        <v>28</v>
      </c>
      <c r="F45" s="1177"/>
      <c r="G45" s="1177"/>
      <c r="H45" s="1178"/>
      <c r="I45" s="86">
        <v>8842</v>
      </c>
      <c r="J45" s="87">
        <v>8343</v>
      </c>
      <c r="K45" s="87">
        <v>7908</v>
      </c>
      <c r="L45" s="87">
        <v>7679</v>
      </c>
      <c r="M45" s="88">
        <v>8375</v>
      </c>
    </row>
    <row r="46" spans="2:13" ht="27.75" customHeight="1">
      <c r="B46" s="1171"/>
      <c r="C46" s="1172"/>
      <c r="D46" s="85"/>
      <c r="E46" s="1177" t="s">
        <v>29</v>
      </c>
      <c r="F46" s="1177"/>
      <c r="G46" s="1177"/>
      <c r="H46" s="1178"/>
      <c r="I46" s="86">
        <v>2045</v>
      </c>
      <c r="J46" s="87">
        <v>1915</v>
      </c>
      <c r="K46" s="87">
        <v>2272</v>
      </c>
      <c r="L46" s="87" t="s">
        <v>474</v>
      </c>
      <c r="M46" s="88" t="s">
        <v>474</v>
      </c>
    </row>
    <row r="47" spans="2:13" ht="27.75" customHeight="1">
      <c r="B47" s="1171"/>
      <c r="C47" s="1172"/>
      <c r="D47" s="85"/>
      <c r="E47" s="1177" t="s">
        <v>30</v>
      </c>
      <c r="F47" s="1177"/>
      <c r="G47" s="1177"/>
      <c r="H47" s="1178"/>
      <c r="I47" s="86" t="s">
        <v>474</v>
      </c>
      <c r="J47" s="87" t="s">
        <v>474</v>
      </c>
      <c r="K47" s="87" t="s">
        <v>474</v>
      </c>
      <c r="L47" s="87" t="s">
        <v>474</v>
      </c>
      <c r="M47" s="88" t="s">
        <v>474</v>
      </c>
    </row>
    <row r="48" spans="2:13" ht="27.75" customHeight="1">
      <c r="B48" s="1173"/>
      <c r="C48" s="1174"/>
      <c r="D48" s="85"/>
      <c r="E48" s="1177" t="s">
        <v>31</v>
      </c>
      <c r="F48" s="1177"/>
      <c r="G48" s="1177"/>
      <c r="H48" s="1178"/>
      <c r="I48" s="86" t="s">
        <v>474</v>
      </c>
      <c r="J48" s="87" t="s">
        <v>474</v>
      </c>
      <c r="K48" s="87" t="s">
        <v>474</v>
      </c>
      <c r="L48" s="87" t="s">
        <v>474</v>
      </c>
      <c r="M48" s="88" t="s">
        <v>474</v>
      </c>
    </row>
    <row r="49" spans="2:13" ht="27.75" customHeight="1">
      <c r="B49" s="1179" t="s">
        <v>32</v>
      </c>
      <c r="C49" s="1180"/>
      <c r="D49" s="89"/>
      <c r="E49" s="1177" t="s">
        <v>33</v>
      </c>
      <c r="F49" s="1177"/>
      <c r="G49" s="1177"/>
      <c r="H49" s="1178"/>
      <c r="I49" s="86">
        <v>3113</v>
      </c>
      <c r="J49" s="87">
        <v>3559</v>
      </c>
      <c r="K49" s="87">
        <v>4151</v>
      </c>
      <c r="L49" s="87">
        <v>3967</v>
      </c>
      <c r="M49" s="88">
        <v>5194</v>
      </c>
    </row>
    <row r="50" spans="2:13" ht="27.75" customHeight="1">
      <c r="B50" s="1171"/>
      <c r="C50" s="1172"/>
      <c r="D50" s="85"/>
      <c r="E50" s="1177" t="s">
        <v>34</v>
      </c>
      <c r="F50" s="1177"/>
      <c r="G50" s="1177"/>
      <c r="H50" s="1178"/>
      <c r="I50" s="86">
        <v>17219</v>
      </c>
      <c r="J50" s="87">
        <v>17076</v>
      </c>
      <c r="K50" s="87">
        <v>16140</v>
      </c>
      <c r="L50" s="87">
        <v>15658</v>
      </c>
      <c r="M50" s="88">
        <v>15344</v>
      </c>
    </row>
    <row r="51" spans="2:13" ht="27.75" customHeight="1">
      <c r="B51" s="1173"/>
      <c r="C51" s="1174"/>
      <c r="D51" s="85"/>
      <c r="E51" s="1177" t="s">
        <v>35</v>
      </c>
      <c r="F51" s="1177"/>
      <c r="G51" s="1177"/>
      <c r="H51" s="1178"/>
      <c r="I51" s="86">
        <v>37100</v>
      </c>
      <c r="J51" s="87">
        <v>36828</v>
      </c>
      <c r="K51" s="87">
        <v>37412</v>
      </c>
      <c r="L51" s="87">
        <v>37369</v>
      </c>
      <c r="M51" s="88">
        <v>37689</v>
      </c>
    </row>
    <row r="52" spans="2:13" ht="27.75" customHeight="1" thickBot="1">
      <c r="B52" s="1181" t="s">
        <v>36</v>
      </c>
      <c r="C52" s="1182"/>
      <c r="D52" s="90"/>
      <c r="E52" s="1183" t="s">
        <v>37</v>
      </c>
      <c r="F52" s="1183"/>
      <c r="G52" s="1183"/>
      <c r="H52" s="1184"/>
      <c r="I52" s="91">
        <v>16569</v>
      </c>
      <c r="J52" s="92">
        <v>13554</v>
      </c>
      <c r="K52" s="92">
        <v>11122</v>
      </c>
      <c r="L52" s="92">
        <v>14544</v>
      </c>
      <c r="M52" s="93">
        <v>12675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511</v>
      </c>
      <c r="G2" s="111"/>
      <c r="H2" s="112"/>
    </row>
    <row r="3" spans="1:8">
      <c r="A3" s="108" t="s">
        <v>504</v>
      </c>
      <c r="B3" s="113"/>
      <c r="C3" s="114"/>
      <c r="D3" s="115">
        <v>47853</v>
      </c>
      <c r="E3" s="116"/>
      <c r="F3" s="117">
        <v>44162</v>
      </c>
      <c r="G3" s="118"/>
      <c r="H3" s="119"/>
    </row>
    <row r="4" spans="1:8">
      <c r="A4" s="120"/>
      <c r="B4" s="121"/>
      <c r="C4" s="122"/>
      <c r="D4" s="123">
        <v>30549</v>
      </c>
      <c r="E4" s="124"/>
      <c r="F4" s="125">
        <v>24931</v>
      </c>
      <c r="G4" s="126"/>
      <c r="H4" s="127"/>
    </row>
    <row r="5" spans="1:8">
      <c r="A5" s="108" t="s">
        <v>506</v>
      </c>
      <c r="B5" s="113"/>
      <c r="C5" s="114"/>
      <c r="D5" s="115">
        <v>10611</v>
      </c>
      <c r="E5" s="116"/>
      <c r="F5" s="117">
        <v>48103</v>
      </c>
      <c r="G5" s="118"/>
      <c r="H5" s="119"/>
    </row>
    <row r="6" spans="1:8">
      <c r="A6" s="120"/>
      <c r="B6" s="121"/>
      <c r="C6" s="122"/>
      <c r="D6" s="123">
        <v>8082</v>
      </c>
      <c r="E6" s="124"/>
      <c r="F6" s="125">
        <v>22640</v>
      </c>
      <c r="G6" s="126"/>
      <c r="H6" s="127"/>
    </row>
    <row r="7" spans="1:8">
      <c r="A7" s="108" t="s">
        <v>507</v>
      </c>
      <c r="B7" s="113"/>
      <c r="C7" s="114"/>
      <c r="D7" s="115">
        <v>22776</v>
      </c>
      <c r="E7" s="116"/>
      <c r="F7" s="117">
        <v>45761</v>
      </c>
      <c r="G7" s="118"/>
      <c r="H7" s="119"/>
    </row>
    <row r="8" spans="1:8">
      <c r="A8" s="120"/>
      <c r="B8" s="121"/>
      <c r="C8" s="122"/>
      <c r="D8" s="123">
        <v>16848</v>
      </c>
      <c r="E8" s="124"/>
      <c r="F8" s="125">
        <v>24777</v>
      </c>
      <c r="G8" s="126"/>
      <c r="H8" s="127"/>
    </row>
    <row r="9" spans="1:8">
      <c r="A9" s="108" t="s">
        <v>508</v>
      </c>
      <c r="B9" s="113"/>
      <c r="C9" s="114"/>
      <c r="D9" s="115">
        <v>50203</v>
      </c>
      <c r="E9" s="116"/>
      <c r="F9" s="117">
        <v>56255</v>
      </c>
      <c r="G9" s="118"/>
      <c r="H9" s="119"/>
    </row>
    <row r="10" spans="1:8">
      <c r="A10" s="120"/>
      <c r="B10" s="121"/>
      <c r="C10" s="122"/>
      <c r="D10" s="123">
        <v>20714</v>
      </c>
      <c r="E10" s="124"/>
      <c r="F10" s="125">
        <v>26957</v>
      </c>
      <c r="G10" s="126"/>
      <c r="H10" s="127"/>
    </row>
    <row r="11" spans="1:8">
      <c r="A11" s="108" t="s">
        <v>509</v>
      </c>
      <c r="B11" s="113"/>
      <c r="C11" s="114"/>
      <c r="D11" s="115">
        <v>28566</v>
      </c>
      <c r="E11" s="116"/>
      <c r="F11" s="117">
        <v>57944</v>
      </c>
      <c r="G11" s="118"/>
      <c r="H11" s="119"/>
    </row>
    <row r="12" spans="1:8">
      <c r="A12" s="120"/>
      <c r="B12" s="121"/>
      <c r="C12" s="128"/>
      <c r="D12" s="123">
        <v>12436</v>
      </c>
      <c r="E12" s="124"/>
      <c r="F12" s="125">
        <v>29326</v>
      </c>
      <c r="G12" s="126"/>
      <c r="H12" s="127"/>
    </row>
    <row r="13" spans="1:8">
      <c r="A13" s="108"/>
      <c r="B13" s="113"/>
      <c r="C13" s="129"/>
      <c r="D13" s="130">
        <v>32002</v>
      </c>
      <c r="E13" s="131"/>
      <c r="F13" s="132">
        <v>50445</v>
      </c>
      <c r="G13" s="133"/>
      <c r="H13" s="119"/>
    </row>
    <row r="14" spans="1:8">
      <c r="A14" s="120"/>
      <c r="B14" s="121"/>
      <c r="C14" s="122"/>
      <c r="D14" s="123">
        <v>17726</v>
      </c>
      <c r="E14" s="124"/>
      <c r="F14" s="125">
        <v>25726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2.02</v>
      </c>
      <c r="C19" s="134">
        <f>ROUND(VALUE(SUBSTITUTE(実質収支比率等に係る経年分析!G$48,"▲","-")),2)</f>
        <v>5.03</v>
      </c>
      <c r="D19" s="134">
        <f>ROUND(VALUE(SUBSTITUTE(実質収支比率等に係る経年分析!H$48,"▲","-")),2)</f>
        <v>2.5</v>
      </c>
      <c r="E19" s="134">
        <f>ROUND(VALUE(SUBSTITUTE(実質収支比率等に係る経年分析!I$48,"▲","-")),2)</f>
        <v>2.2400000000000002</v>
      </c>
      <c r="F19" s="134">
        <f>ROUND(VALUE(SUBSTITUTE(実質収支比率等に係る経年分析!J$48,"▲","-")),2)</f>
        <v>5.83</v>
      </c>
    </row>
    <row r="20" spans="1:11">
      <c r="A20" s="134" t="s">
        <v>42</v>
      </c>
      <c r="B20" s="134">
        <f>ROUND(VALUE(SUBSTITUTE(実質収支比率等に係る経年分析!F$47,"▲","-")),2)</f>
        <v>12.61</v>
      </c>
      <c r="C20" s="134">
        <f>ROUND(VALUE(SUBSTITUTE(実質収支比率等に係る経年分析!G$47,"▲","-")),2)</f>
        <v>13.18</v>
      </c>
      <c r="D20" s="134">
        <f>ROUND(VALUE(SUBSTITUTE(実質収支比率等に係る経年分析!H$47,"▲","-")),2)</f>
        <v>13.79</v>
      </c>
      <c r="E20" s="134">
        <f>ROUND(VALUE(SUBSTITUTE(実質収支比率等に係る経年分析!I$47,"▲","-")),2)</f>
        <v>11.77</v>
      </c>
      <c r="F20" s="134">
        <f>ROUND(VALUE(SUBSTITUTE(実質収支比率等に係る経年分析!J$47,"▲","-")),2)</f>
        <v>13.37</v>
      </c>
    </row>
    <row r="21" spans="1:11">
      <c r="A21" s="134" t="s">
        <v>43</v>
      </c>
      <c r="B21" s="134">
        <f>IF(ISNUMBER(VALUE(SUBSTITUTE(実質収支比率等に係る経年分析!F$49,"▲","-"))),ROUND(VALUE(SUBSTITUTE(実質収支比率等に係る経年分析!F$49,"▲","-")),2),NA())</f>
        <v>2.46</v>
      </c>
      <c r="C21" s="134">
        <f>IF(ISNUMBER(VALUE(SUBSTITUTE(実質収支比率等に係る経年分析!G$49,"▲","-"))),ROUND(VALUE(SUBSTITUTE(実質収支比率等に係る経年分析!G$49,"▲","-")),2),NA())</f>
        <v>3.49</v>
      </c>
      <c r="D21" s="134">
        <f>IF(ISNUMBER(VALUE(SUBSTITUTE(実質収支比率等に係る経年分析!H$49,"▲","-"))),ROUND(VALUE(SUBSTITUTE(実質収支比率等に係る経年分析!H$49,"▲","-")),2),NA())</f>
        <v>-1.49</v>
      </c>
      <c r="E21" s="134">
        <f>IF(ISNUMBER(VALUE(SUBSTITUTE(実質収支比率等に係る経年分析!I$49,"▲","-"))),ROUND(VALUE(SUBSTITUTE(実質収支比率等に係る経年分析!I$49,"▲","-")),2),NA())</f>
        <v>-2.16</v>
      </c>
      <c r="F21" s="134">
        <f>IF(ISNUMBER(VALUE(SUBSTITUTE(実質収支比率等に係る経年分析!J$49,"▲","-"))),ROUND(VALUE(SUBSTITUTE(実質収支比率等に係る経年分析!J$49,"▲","-")),2),NA())</f>
        <v>5.05</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工業用水道事業会計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0.23</v>
      </c>
    </row>
    <row r="33" spans="1:16">
      <c r="A33" s="135" t="str">
        <f>IF(連結実質赤字比率に係る赤字・黒字の構成分析!C$37="",NA(),連結実質赤字比率に係る赤字・黒字の構成分析!C$37)</f>
        <v>国民健康保険事業特別会計</v>
      </c>
      <c r="B33" s="135">
        <f>IF(ROUND(VALUE(SUBSTITUTE(連結実質赤字比率に係る赤字・黒字の構成分析!F$37,"▲", "-")), 2) &lt; 0, ABS(ROUND(VALUE(SUBSTITUTE(連結実質赤字比率に係る赤字・黒字の構成分析!F$37,"▲", "-")), 2)), NA())</f>
        <v>0.77</v>
      </c>
      <c r="C33" s="135" t="e">
        <f>IF(ROUND(VALUE(SUBSTITUTE(連結実質赤字比率に係る赤字・黒字の構成分析!F$37,"▲", "-")), 2) &gt;= 0, ABS(ROUND(VALUE(SUBSTITUTE(連結実質赤字比率に係る赤字・黒字の構成分析!F$37,"▲", "-")), 2)), NA())</f>
        <v>#N/A</v>
      </c>
      <c r="D33" s="135">
        <f>IF(ROUND(VALUE(SUBSTITUTE(連結実質赤字比率に係る赤字・黒字の構成分析!G$37,"▲", "-")), 2) &lt; 0, ABS(ROUND(VALUE(SUBSTITUTE(連結実質赤字比率に係る赤字・黒字の構成分析!G$37,"▲", "-")), 2)), NA())</f>
        <v>0.26</v>
      </c>
      <c r="E33" s="135" t="e">
        <f>IF(ROUND(VALUE(SUBSTITUTE(連結実質赤字比率に係る赤字・黒字の構成分析!G$37,"▲", "-")), 2) &gt;= 0, ABS(ROUND(VALUE(SUBSTITUTE(連結実質赤字比率に係る赤字・黒字の構成分析!G$37,"▲", "-")), 2)), NA())</f>
        <v>#N/A</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2.0099999999999998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5.03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5.82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6.35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6.59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6.98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6.41</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4099</v>
      </c>
      <c r="E42" s="136"/>
      <c r="F42" s="136"/>
      <c r="G42" s="136">
        <f>'実質公債費比率（分子）の構造'!L$52</f>
        <v>4134</v>
      </c>
      <c r="H42" s="136"/>
      <c r="I42" s="136"/>
      <c r="J42" s="136">
        <f>'実質公債費比率（分子）の構造'!M$52</f>
        <v>4133</v>
      </c>
      <c r="K42" s="136"/>
      <c r="L42" s="136"/>
      <c r="M42" s="136">
        <f>'実質公債費比率（分子）の構造'!N$52</f>
        <v>4277</v>
      </c>
      <c r="N42" s="136"/>
      <c r="O42" s="136"/>
      <c r="P42" s="136">
        <f>'実質公債費比率（分子）の構造'!O$52</f>
        <v>4369</v>
      </c>
    </row>
    <row r="43" spans="1:16">
      <c r="A43" s="136" t="s">
        <v>51</v>
      </c>
      <c r="B43" s="136">
        <f>'実質公債費比率（分子）の構造'!K$51</f>
        <v>6</v>
      </c>
      <c r="C43" s="136"/>
      <c r="D43" s="136"/>
      <c r="E43" s="136">
        <f>'実質公債費比率（分子）の構造'!L$51</f>
        <v>1</v>
      </c>
      <c r="F43" s="136"/>
      <c r="G43" s="136"/>
      <c r="H43" s="136">
        <f>'実質公債費比率（分子）の構造'!M$51</f>
        <v>1</v>
      </c>
      <c r="I43" s="136"/>
      <c r="J43" s="136"/>
      <c r="K43" s="136">
        <f>'実質公債費比率（分子）の構造'!N$51</f>
        <v>0</v>
      </c>
      <c r="L43" s="136"/>
      <c r="M43" s="136"/>
      <c r="N43" s="136">
        <f>'実質公債費比率（分子）の構造'!O$51</f>
        <v>0</v>
      </c>
      <c r="O43" s="136"/>
      <c r="P43" s="136"/>
    </row>
    <row r="44" spans="1:16">
      <c r="A44" s="136" t="s">
        <v>52</v>
      </c>
      <c r="B44" s="136" t="str">
        <f>'実質公債費比率（分子）の構造'!K$50</f>
        <v>-</v>
      </c>
      <c r="C44" s="136"/>
      <c r="D44" s="136"/>
      <c r="E44" s="136" t="str">
        <f>'実質公債費比率（分子）の構造'!L$50</f>
        <v>-</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2433</v>
      </c>
      <c r="C46" s="136"/>
      <c r="D46" s="136"/>
      <c r="E46" s="136">
        <f>'実質公債費比率（分子）の構造'!L$48</f>
        <v>2474</v>
      </c>
      <c r="F46" s="136"/>
      <c r="G46" s="136"/>
      <c r="H46" s="136">
        <f>'実質公債費比率（分子）の構造'!M$48</f>
        <v>2557</v>
      </c>
      <c r="I46" s="136"/>
      <c r="J46" s="136"/>
      <c r="K46" s="136">
        <f>'実質公債費比率（分子）の構造'!N$48</f>
        <v>2449</v>
      </c>
      <c r="L46" s="136"/>
      <c r="M46" s="136"/>
      <c r="N46" s="136">
        <f>'実質公債費比率（分子）の構造'!O$48</f>
        <v>2492</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3040</v>
      </c>
      <c r="C49" s="136"/>
      <c r="D49" s="136"/>
      <c r="E49" s="136">
        <f>'実質公債費比率（分子）の構造'!L$45</f>
        <v>3168</v>
      </c>
      <c r="F49" s="136"/>
      <c r="G49" s="136"/>
      <c r="H49" s="136">
        <f>'実質公債費比率（分子）の構造'!M$45</f>
        <v>3225</v>
      </c>
      <c r="I49" s="136"/>
      <c r="J49" s="136"/>
      <c r="K49" s="136">
        <f>'実質公債費比率（分子）の構造'!N$45</f>
        <v>3251</v>
      </c>
      <c r="L49" s="136"/>
      <c r="M49" s="136"/>
      <c r="N49" s="136">
        <f>'実質公債費比率（分子）の構造'!O$45</f>
        <v>3679</v>
      </c>
      <c r="O49" s="136"/>
      <c r="P49" s="136"/>
    </row>
    <row r="50" spans="1:16">
      <c r="A50" s="136" t="s">
        <v>58</v>
      </c>
      <c r="B50" s="136" t="e">
        <f>NA()</f>
        <v>#N/A</v>
      </c>
      <c r="C50" s="136">
        <f>IF(ISNUMBER('実質公債費比率（分子）の構造'!K$53),'実質公債費比率（分子）の構造'!K$53,NA())</f>
        <v>1380</v>
      </c>
      <c r="D50" s="136" t="e">
        <f>NA()</f>
        <v>#N/A</v>
      </c>
      <c r="E50" s="136" t="e">
        <f>NA()</f>
        <v>#N/A</v>
      </c>
      <c r="F50" s="136">
        <f>IF(ISNUMBER('実質公債費比率（分子）の構造'!L$53),'実質公債費比率（分子）の構造'!L$53,NA())</f>
        <v>1509</v>
      </c>
      <c r="G50" s="136" t="e">
        <f>NA()</f>
        <v>#N/A</v>
      </c>
      <c r="H50" s="136" t="e">
        <f>NA()</f>
        <v>#N/A</v>
      </c>
      <c r="I50" s="136">
        <f>IF(ISNUMBER('実質公債費比率（分子）の構造'!M$53),'実質公債費比率（分子）の構造'!M$53,NA())</f>
        <v>1650</v>
      </c>
      <c r="J50" s="136" t="e">
        <f>NA()</f>
        <v>#N/A</v>
      </c>
      <c r="K50" s="136" t="e">
        <f>NA()</f>
        <v>#N/A</v>
      </c>
      <c r="L50" s="136">
        <f>IF(ISNUMBER('実質公債費比率（分子）の構造'!N$53),'実質公債費比率（分子）の構造'!N$53,NA())</f>
        <v>1423</v>
      </c>
      <c r="M50" s="136" t="e">
        <f>NA()</f>
        <v>#N/A</v>
      </c>
      <c r="N50" s="136" t="e">
        <f>NA()</f>
        <v>#N/A</v>
      </c>
      <c r="O50" s="136">
        <f>IF(ISNUMBER('実質公債費比率（分子）の構造'!O$53),'実質公債費比率（分子）の構造'!O$53,NA())</f>
        <v>1802</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37100</v>
      </c>
      <c r="E56" s="135"/>
      <c r="F56" s="135"/>
      <c r="G56" s="135">
        <f>'将来負担比率（分子）の構造'!J$51</f>
        <v>36828</v>
      </c>
      <c r="H56" s="135"/>
      <c r="I56" s="135"/>
      <c r="J56" s="135">
        <f>'将来負担比率（分子）の構造'!K$51</f>
        <v>37412</v>
      </c>
      <c r="K56" s="135"/>
      <c r="L56" s="135"/>
      <c r="M56" s="135">
        <f>'将来負担比率（分子）の構造'!L$51</f>
        <v>37369</v>
      </c>
      <c r="N56" s="135"/>
      <c r="O56" s="135"/>
      <c r="P56" s="135">
        <f>'将来負担比率（分子）の構造'!M$51</f>
        <v>37689</v>
      </c>
    </row>
    <row r="57" spans="1:16">
      <c r="A57" s="135" t="s">
        <v>34</v>
      </c>
      <c r="B57" s="135"/>
      <c r="C57" s="135"/>
      <c r="D57" s="135">
        <f>'将来負担比率（分子）の構造'!I$50</f>
        <v>17219</v>
      </c>
      <c r="E57" s="135"/>
      <c r="F57" s="135"/>
      <c r="G57" s="135">
        <f>'将来負担比率（分子）の構造'!J$50</f>
        <v>17076</v>
      </c>
      <c r="H57" s="135"/>
      <c r="I57" s="135"/>
      <c r="J57" s="135">
        <f>'将来負担比率（分子）の構造'!K$50</f>
        <v>16140</v>
      </c>
      <c r="K57" s="135"/>
      <c r="L57" s="135"/>
      <c r="M57" s="135">
        <f>'将来負担比率（分子）の構造'!L$50</f>
        <v>15658</v>
      </c>
      <c r="N57" s="135"/>
      <c r="O57" s="135"/>
      <c r="P57" s="135">
        <f>'将来負担比率（分子）の構造'!M$50</f>
        <v>15344</v>
      </c>
    </row>
    <row r="58" spans="1:16">
      <c r="A58" s="135" t="s">
        <v>33</v>
      </c>
      <c r="B58" s="135"/>
      <c r="C58" s="135"/>
      <c r="D58" s="135">
        <f>'将来負担比率（分子）の構造'!I$49</f>
        <v>3113</v>
      </c>
      <c r="E58" s="135"/>
      <c r="F58" s="135"/>
      <c r="G58" s="135">
        <f>'将来負担比率（分子）の構造'!J$49</f>
        <v>3559</v>
      </c>
      <c r="H58" s="135"/>
      <c r="I58" s="135"/>
      <c r="J58" s="135">
        <f>'将来負担比率（分子）の構造'!K$49</f>
        <v>4151</v>
      </c>
      <c r="K58" s="135"/>
      <c r="L58" s="135"/>
      <c r="M58" s="135">
        <f>'将来負担比率（分子）の構造'!L$49</f>
        <v>3967</v>
      </c>
      <c r="N58" s="135"/>
      <c r="O58" s="135"/>
      <c r="P58" s="135">
        <f>'将来負担比率（分子）の構造'!M$49</f>
        <v>5194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2045</v>
      </c>
      <c r="C61" s="135"/>
      <c r="D61" s="135"/>
      <c r="E61" s="135">
        <f>'将来負担比率（分子）の構造'!J$46</f>
        <v>1915</v>
      </c>
      <c r="F61" s="135"/>
      <c r="G61" s="135"/>
      <c r="H61" s="135">
        <f>'将来負担比率（分子）の構造'!K$46</f>
        <v>2272</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8842</v>
      </c>
      <c r="C62" s="135"/>
      <c r="D62" s="135"/>
      <c r="E62" s="135">
        <f>'将来負担比率（分子）の構造'!J$45</f>
        <v>8343</v>
      </c>
      <c r="F62" s="135"/>
      <c r="G62" s="135"/>
      <c r="H62" s="135">
        <f>'将来負担比率（分子）の構造'!K$45</f>
        <v>7908</v>
      </c>
      <c r="I62" s="135"/>
      <c r="J62" s="135"/>
      <c r="K62" s="135">
        <f>'将来負担比率（分子）の構造'!L$45</f>
        <v>7679</v>
      </c>
      <c r="L62" s="135"/>
      <c r="M62" s="135"/>
      <c r="N62" s="135">
        <f>'将来負担比率（分子）の構造'!M$45</f>
        <v>8375</v>
      </c>
      <c r="O62" s="135"/>
      <c r="P62" s="135"/>
    </row>
    <row r="63" spans="1:16">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26</v>
      </c>
      <c r="B64" s="135">
        <f>'将来負担比率（分子）の構造'!I$43</f>
        <v>33109</v>
      </c>
      <c r="C64" s="135"/>
      <c r="D64" s="135"/>
      <c r="E64" s="135">
        <f>'将来負担比率（分子）の構造'!J$43</f>
        <v>31540</v>
      </c>
      <c r="F64" s="135"/>
      <c r="G64" s="135"/>
      <c r="H64" s="135">
        <f>'将来負担比率（分子）の構造'!K$43</f>
        <v>30209</v>
      </c>
      <c r="I64" s="135"/>
      <c r="J64" s="135"/>
      <c r="K64" s="135">
        <f>'将来負担比率（分子）の構造'!L$43</f>
        <v>29323</v>
      </c>
      <c r="L64" s="135"/>
      <c r="M64" s="135"/>
      <c r="N64" s="135">
        <f>'将来負担比率（分子）の構造'!M$43</f>
        <v>28791</v>
      </c>
      <c r="O64" s="135"/>
      <c r="P64" s="135"/>
    </row>
    <row r="65" spans="1:16">
      <c r="A65" s="135" t="s">
        <v>25</v>
      </c>
      <c r="B65" s="135">
        <f>'将来負担比率（分子）の構造'!I$42</f>
        <v>2559</v>
      </c>
      <c r="C65" s="135"/>
      <c r="D65" s="135"/>
      <c r="E65" s="135">
        <f>'将来負担比率（分子）の構造'!J$42</f>
        <v>2326</v>
      </c>
      <c r="F65" s="135"/>
      <c r="G65" s="135"/>
      <c r="H65" s="135">
        <f>'将来負担比率（分子）の構造'!K$42</f>
        <v>1418</v>
      </c>
      <c r="I65" s="135"/>
      <c r="J65" s="135"/>
      <c r="K65" s="135">
        <f>'将来負担比率（分子）の構造'!L$42</f>
        <v>590</v>
      </c>
      <c r="L65" s="135"/>
      <c r="M65" s="135"/>
      <c r="N65" s="135" t="str">
        <f>'将来負担比率（分子）の構造'!M$42</f>
        <v>-</v>
      </c>
      <c r="O65" s="135"/>
      <c r="P65" s="135"/>
    </row>
    <row r="66" spans="1:16">
      <c r="A66" s="135" t="s">
        <v>24</v>
      </c>
      <c r="B66" s="135">
        <f>'将来負担比率（分子）の構造'!I$41</f>
        <v>27445</v>
      </c>
      <c r="C66" s="135"/>
      <c r="D66" s="135"/>
      <c r="E66" s="135">
        <f>'将来負担比率（分子）の構造'!J$41</f>
        <v>26893</v>
      </c>
      <c r="F66" s="135"/>
      <c r="G66" s="135"/>
      <c r="H66" s="135">
        <f>'将来負担比率（分子）の構造'!K$41</f>
        <v>27018</v>
      </c>
      <c r="I66" s="135"/>
      <c r="J66" s="135"/>
      <c r="K66" s="135">
        <f>'将来負担比率（分子）の構造'!L$41</f>
        <v>33946</v>
      </c>
      <c r="L66" s="135"/>
      <c r="M66" s="135"/>
      <c r="N66" s="135">
        <f>'将来負担比率（分子）の構造'!M$41</f>
        <v>33736</v>
      </c>
      <c r="O66" s="135"/>
      <c r="P66" s="135"/>
    </row>
    <row r="67" spans="1:16">
      <c r="A67" s="135" t="s">
        <v>62</v>
      </c>
      <c r="B67" s="135" t="e">
        <f>NA()</f>
        <v>#N/A</v>
      </c>
      <c r="C67" s="135">
        <f>IF(ISNUMBER('将来負担比率（分子）の構造'!I$52), IF('将来負担比率（分子）の構造'!I$52 &lt; 0, 0, '将来負担比率（分子）の構造'!I$52), NA())</f>
        <v>16569</v>
      </c>
      <c r="D67" s="135" t="e">
        <f>NA()</f>
        <v>#N/A</v>
      </c>
      <c r="E67" s="135" t="e">
        <f>NA()</f>
        <v>#N/A</v>
      </c>
      <c r="F67" s="135">
        <f>IF(ISNUMBER('将来負担比率（分子）の構造'!J$52), IF('将来負担比率（分子）の構造'!J$52 &lt; 0, 0, '将来負担比率（分子）の構造'!J$52), NA())</f>
        <v>13554</v>
      </c>
      <c r="G67" s="135" t="e">
        <f>NA()</f>
        <v>#N/A</v>
      </c>
      <c r="H67" s="135" t="e">
        <f>NA()</f>
        <v>#N/A</v>
      </c>
      <c r="I67" s="135">
        <f>IF(ISNUMBER('将来負担比率（分子）の構造'!K$52), IF('将来負担比率（分子）の構造'!K$52 &lt; 0, 0, '将来負担比率（分子）の構造'!K$52), NA())</f>
        <v>11122</v>
      </c>
      <c r="J67" s="135" t="e">
        <f>NA()</f>
        <v>#N/A</v>
      </c>
      <c r="K67" s="135" t="e">
        <f>NA()</f>
        <v>#N/A</v>
      </c>
      <c r="L67" s="135">
        <f>IF(ISNUMBER('将来負担比率（分子）の構造'!L$52), IF('将来負担比率（分子）の構造'!L$52 &lt; 0, 0, '将来負担比率（分子）の構造'!L$52), NA())</f>
        <v>14544</v>
      </c>
      <c r="M67" s="135" t="e">
        <f>NA()</f>
        <v>#N/A</v>
      </c>
      <c r="N67" s="135" t="e">
        <f>NA()</f>
        <v>#N/A</v>
      </c>
      <c r="O67" s="135">
        <f>IF(ISNUMBER('将来負担比率（分子）の構造'!M$52), IF('将来負担比率（分子）の構造'!M$52 &lt; 0, 0, '将来負担比率（分子）の構造'!M$52), NA())</f>
        <v>12675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205</v>
      </c>
      <c r="C5" s="580"/>
      <c r="D5" s="580"/>
      <c r="E5" s="580"/>
      <c r="F5" s="580"/>
      <c r="G5" s="580"/>
      <c r="H5" s="580"/>
      <c r="I5" s="580"/>
      <c r="J5" s="580"/>
      <c r="K5" s="580"/>
      <c r="L5" s="580"/>
      <c r="M5" s="580"/>
      <c r="N5" s="580"/>
      <c r="O5" s="580"/>
      <c r="P5" s="580"/>
      <c r="Q5" s="581"/>
      <c r="R5" s="582">
        <v>17771392</v>
      </c>
      <c r="S5" s="583"/>
      <c r="T5" s="583"/>
      <c r="U5" s="583"/>
      <c r="V5" s="583"/>
      <c r="W5" s="583"/>
      <c r="X5" s="583"/>
      <c r="Y5" s="584"/>
      <c r="Z5" s="585">
        <v>49.4</v>
      </c>
      <c r="AA5" s="585"/>
      <c r="AB5" s="585"/>
      <c r="AC5" s="585"/>
      <c r="AD5" s="586">
        <v>16443928</v>
      </c>
      <c r="AE5" s="586"/>
      <c r="AF5" s="586"/>
      <c r="AG5" s="586"/>
      <c r="AH5" s="586"/>
      <c r="AI5" s="586"/>
      <c r="AJ5" s="586"/>
      <c r="AK5" s="586"/>
      <c r="AL5" s="587">
        <v>82.6</v>
      </c>
      <c r="AM5" s="588"/>
      <c r="AN5" s="588"/>
      <c r="AO5" s="589"/>
      <c r="AP5" s="579" t="s">
        <v>206</v>
      </c>
      <c r="AQ5" s="580"/>
      <c r="AR5" s="580"/>
      <c r="AS5" s="580"/>
      <c r="AT5" s="580"/>
      <c r="AU5" s="580"/>
      <c r="AV5" s="580"/>
      <c r="AW5" s="580"/>
      <c r="AX5" s="580"/>
      <c r="AY5" s="580"/>
      <c r="AZ5" s="580"/>
      <c r="BA5" s="580"/>
      <c r="BB5" s="580"/>
      <c r="BC5" s="580"/>
      <c r="BD5" s="580"/>
      <c r="BE5" s="580"/>
      <c r="BF5" s="581"/>
      <c r="BG5" s="593">
        <v>16443928</v>
      </c>
      <c r="BH5" s="594"/>
      <c r="BI5" s="594"/>
      <c r="BJ5" s="594"/>
      <c r="BK5" s="594"/>
      <c r="BL5" s="594"/>
      <c r="BM5" s="594"/>
      <c r="BN5" s="595"/>
      <c r="BO5" s="596">
        <v>92.5</v>
      </c>
      <c r="BP5" s="596"/>
      <c r="BQ5" s="596"/>
      <c r="BR5" s="596"/>
      <c r="BS5" s="597">
        <v>385897</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207</v>
      </c>
      <c r="CS5" s="576"/>
      <c r="CT5" s="576"/>
      <c r="CU5" s="576"/>
      <c r="CV5" s="576"/>
      <c r="CW5" s="576"/>
      <c r="CX5" s="576"/>
      <c r="CY5" s="577"/>
      <c r="CZ5" s="575" t="s">
        <v>199</v>
      </c>
      <c r="DA5" s="576"/>
      <c r="DB5" s="576"/>
      <c r="DC5" s="577"/>
      <c r="DD5" s="575" t="s">
        <v>208</v>
      </c>
      <c r="DE5" s="576"/>
      <c r="DF5" s="576"/>
      <c r="DG5" s="576"/>
      <c r="DH5" s="576"/>
      <c r="DI5" s="576"/>
      <c r="DJ5" s="576"/>
      <c r="DK5" s="576"/>
      <c r="DL5" s="576"/>
      <c r="DM5" s="576"/>
      <c r="DN5" s="576"/>
      <c r="DO5" s="576"/>
      <c r="DP5" s="577"/>
      <c r="DQ5" s="575" t="s">
        <v>209</v>
      </c>
      <c r="DR5" s="576"/>
      <c r="DS5" s="576"/>
      <c r="DT5" s="576"/>
      <c r="DU5" s="576"/>
      <c r="DV5" s="576"/>
      <c r="DW5" s="576"/>
      <c r="DX5" s="576"/>
      <c r="DY5" s="576"/>
      <c r="DZ5" s="576"/>
      <c r="EA5" s="576"/>
      <c r="EB5" s="576"/>
      <c r="EC5" s="577"/>
    </row>
    <row r="6" spans="2:143" ht="11.25" customHeight="1">
      <c r="B6" s="590" t="s">
        <v>210</v>
      </c>
      <c r="C6" s="591"/>
      <c r="D6" s="591"/>
      <c r="E6" s="591"/>
      <c r="F6" s="591"/>
      <c r="G6" s="591"/>
      <c r="H6" s="591"/>
      <c r="I6" s="591"/>
      <c r="J6" s="591"/>
      <c r="K6" s="591"/>
      <c r="L6" s="591"/>
      <c r="M6" s="591"/>
      <c r="N6" s="591"/>
      <c r="O6" s="591"/>
      <c r="P6" s="591"/>
      <c r="Q6" s="592"/>
      <c r="R6" s="593">
        <v>196801</v>
      </c>
      <c r="S6" s="594"/>
      <c r="T6" s="594"/>
      <c r="U6" s="594"/>
      <c r="V6" s="594"/>
      <c r="W6" s="594"/>
      <c r="X6" s="594"/>
      <c r="Y6" s="595"/>
      <c r="Z6" s="596">
        <v>0.5</v>
      </c>
      <c r="AA6" s="596"/>
      <c r="AB6" s="596"/>
      <c r="AC6" s="596"/>
      <c r="AD6" s="597">
        <v>196801</v>
      </c>
      <c r="AE6" s="597"/>
      <c r="AF6" s="597"/>
      <c r="AG6" s="597"/>
      <c r="AH6" s="597"/>
      <c r="AI6" s="597"/>
      <c r="AJ6" s="597"/>
      <c r="AK6" s="597"/>
      <c r="AL6" s="598">
        <v>1</v>
      </c>
      <c r="AM6" s="599"/>
      <c r="AN6" s="599"/>
      <c r="AO6" s="600"/>
      <c r="AP6" s="590" t="s">
        <v>211</v>
      </c>
      <c r="AQ6" s="591"/>
      <c r="AR6" s="591"/>
      <c r="AS6" s="591"/>
      <c r="AT6" s="591"/>
      <c r="AU6" s="591"/>
      <c r="AV6" s="591"/>
      <c r="AW6" s="591"/>
      <c r="AX6" s="591"/>
      <c r="AY6" s="591"/>
      <c r="AZ6" s="591"/>
      <c r="BA6" s="591"/>
      <c r="BB6" s="591"/>
      <c r="BC6" s="591"/>
      <c r="BD6" s="591"/>
      <c r="BE6" s="591"/>
      <c r="BF6" s="592"/>
      <c r="BG6" s="593">
        <v>16443928</v>
      </c>
      <c r="BH6" s="594"/>
      <c r="BI6" s="594"/>
      <c r="BJ6" s="594"/>
      <c r="BK6" s="594"/>
      <c r="BL6" s="594"/>
      <c r="BM6" s="594"/>
      <c r="BN6" s="595"/>
      <c r="BO6" s="596">
        <v>92.5</v>
      </c>
      <c r="BP6" s="596"/>
      <c r="BQ6" s="596"/>
      <c r="BR6" s="596"/>
      <c r="BS6" s="597">
        <v>385897</v>
      </c>
      <c r="BT6" s="597"/>
      <c r="BU6" s="597"/>
      <c r="BV6" s="597"/>
      <c r="BW6" s="597"/>
      <c r="BX6" s="597"/>
      <c r="BY6" s="597"/>
      <c r="BZ6" s="597"/>
      <c r="CA6" s="597"/>
      <c r="CB6" s="601"/>
      <c r="CD6" s="604" t="s">
        <v>212</v>
      </c>
      <c r="CE6" s="605"/>
      <c r="CF6" s="605"/>
      <c r="CG6" s="605"/>
      <c r="CH6" s="605"/>
      <c r="CI6" s="605"/>
      <c r="CJ6" s="605"/>
      <c r="CK6" s="605"/>
      <c r="CL6" s="605"/>
      <c r="CM6" s="605"/>
      <c r="CN6" s="605"/>
      <c r="CO6" s="605"/>
      <c r="CP6" s="605"/>
      <c r="CQ6" s="606"/>
      <c r="CR6" s="593">
        <v>354159</v>
      </c>
      <c r="CS6" s="594"/>
      <c r="CT6" s="594"/>
      <c r="CU6" s="594"/>
      <c r="CV6" s="594"/>
      <c r="CW6" s="594"/>
      <c r="CX6" s="594"/>
      <c r="CY6" s="595"/>
      <c r="CZ6" s="596">
        <v>1</v>
      </c>
      <c r="DA6" s="596"/>
      <c r="DB6" s="596"/>
      <c r="DC6" s="596"/>
      <c r="DD6" s="602" t="s">
        <v>213</v>
      </c>
      <c r="DE6" s="594"/>
      <c r="DF6" s="594"/>
      <c r="DG6" s="594"/>
      <c r="DH6" s="594"/>
      <c r="DI6" s="594"/>
      <c r="DJ6" s="594"/>
      <c r="DK6" s="594"/>
      <c r="DL6" s="594"/>
      <c r="DM6" s="594"/>
      <c r="DN6" s="594"/>
      <c r="DO6" s="594"/>
      <c r="DP6" s="595"/>
      <c r="DQ6" s="602">
        <v>354159</v>
      </c>
      <c r="DR6" s="594"/>
      <c r="DS6" s="594"/>
      <c r="DT6" s="594"/>
      <c r="DU6" s="594"/>
      <c r="DV6" s="594"/>
      <c r="DW6" s="594"/>
      <c r="DX6" s="594"/>
      <c r="DY6" s="594"/>
      <c r="DZ6" s="594"/>
      <c r="EA6" s="594"/>
      <c r="EB6" s="594"/>
      <c r="EC6" s="603"/>
    </row>
    <row r="7" spans="2:143" ht="11.25" customHeight="1">
      <c r="B7" s="590" t="s">
        <v>214</v>
      </c>
      <c r="C7" s="591"/>
      <c r="D7" s="591"/>
      <c r="E7" s="591"/>
      <c r="F7" s="591"/>
      <c r="G7" s="591"/>
      <c r="H7" s="591"/>
      <c r="I7" s="591"/>
      <c r="J7" s="591"/>
      <c r="K7" s="591"/>
      <c r="L7" s="591"/>
      <c r="M7" s="591"/>
      <c r="N7" s="591"/>
      <c r="O7" s="591"/>
      <c r="P7" s="591"/>
      <c r="Q7" s="592"/>
      <c r="R7" s="593">
        <v>35073</v>
      </c>
      <c r="S7" s="594"/>
      <c r="T7" s="594"/>
      <c r="U7" s="594"/>
      <c r="V7" s="594"/>
      <c r="W7" s="594"/>
      <c r="X7" s="594"/>
      <c r="Y7" s="595"/>
      <c r="Z7" s="596">
        <v>0.1</v>
      </c>
      <c r="AA7" s="596"/>
      <c r="AB7" s="596"/>
      <c r="AC7" s="596"/>
      <c r="AD7" s="597">
        <v>35073</v>
      </c>
      <c r="AE7" s="597"/>
      <c r="AF7" s="597"/>
      <c r="AG7" s="597"/>
      <c r="AH7" s="597"/>
      <c r="AI7" s="597"/>
      <c r="AJ7" s="597"/>
      <c r="AK7" s="597"/>
      <c r="AL7" s="598">
        <v>0.2</v>
      </c>
      <c r="AM7" s="599"/>
      <c r="AN7" s="599"/>
      <c r="AO7" s="600"/>
      <c r="AP7" s="590" t="s">
        <v>215</v>
      </c>
      <c r="AQ7" s="591"/>
      <c r="AR7" s="591"/>
      <c r="AS7" s="591"/>
      <c r="AT7" s="591"/>
      <c r="AU7" s="591"/>
      <c r="AV7" s="591"/>
      <c r="AW7" s="591"/>
      <c r="AX7" s="591"/>
      <c r="AY7" s="591"/>
      <c r="AZ7" s="591"/>
      <c r="BA7" s="591"/>
      <c r="BB7" s="591"/>
      <c r="BC7" s="591"/>
      <c r="BD7" s="591"/>
      <c r="BE7" s="591"/>
      <c r="BF7" s="592"/>
      <c r="BG7" s="593">
        <v>6860838</v>
      </c>
      <c r="BH7" s="594"/>
      <c r="BI7" s="594"/>
      <c r="BJ7" s="594"/>
      <c r="BK7" s="594"/>
      <c r="BL7" s="594"/>
      <c r="BM7" s="594"/>
      <c r="BN7" s="595"/>
      <c r="BO7" s="596">
        <v>38.6</v>
      </c>
      <c r="BP7" s="596"/>
      <c r="BQ7" s="596"/>
      <c r="BR7" s="596"/>
      <c r="BS7" s="597">
        <v>385897</v>
      </c>
      <c r="BT7" s="597"/>
      <c r="BU7" s="597"/>
      <c r="BV7" s="597"/>
      <c r="BW7" s="597"/>
      <c r="BX7" s="597"/>
      <c r="BY7" s="597"/>
      <c r="BZ7" s="597"/>
      <c r="CA7" s="597"/>
      <c r="CB7" s="601"/>
      <c r="CD7" s="607" t="s">
        <v>216</v>
      </c>
      <c r="CE7" s="608"/>
      <c r="CF7" s="608"/>
      <c r="CG7" s="608"/>
      <c r="CH7" s="608"/>
      <c r="CI7" s="608"/>
      <c r="CJ7" s="608"/>
      <c r="CK7" s="608"/>
      <c r="CL7" s="608"/>
      <c r="CM7" s="608"/>
      <c r="CN7" s="608"/>
      <c r="CO7" s="608"/>
      <c r="CP7" s="608"/>
      <c r="CQ7" s="609"/>
      <c r="CR7" s="593">
        <v>4821770</v>
      </c>
      <c r="CS7" s="594"/>
      <c r="CT7" s="594"/>
      <c r="CU7" s="594"/>
      <c r="CV7" s="594"/>
      <c r="CW7" s="594"/>
      <c r="CX7" s="594"/>
      <c r="CY7" s="595"/>
      <c r="CZ7" s="596">
        <v>13.9</v>
      </c>
      <c r="DA7" s="596"/>
      <c r="DB7" s="596"/>
      <c r="DC7" s="596"/>
      <c r="DD7" s="602">
        <v>23084</v>
      </c>
      <c r="DE7" s="594"/>
      <c r="DF7" s="594"/>
      <c r="DG7" s="594"/>
      <c r="DH7" s="594"/>
      <c r="DI7" s="594"/>
      <c r="DJ7" s="594"/>
      <c r="DK7" s="594"/>
      <c r="DL7" s="594"/>
      <c r="DM7" s="594"/>
      <c r="DN7" s="594"/>
      <c r="DO7" s="594"/>
      <c r="DP7" s="595"/>
      <c r="DQ7" s="602">
        <v>4557259</v>
      </c>
      <c r="DR7" s="594"/>
      <c r="DS7" s="594"/>
      <c r="DT7" s="594"/>
      <c r="DU7" s="594"/>
      <c r="DV7" s="594"/>
      <c r="DW7" s="594"/>
      <c r="DX7" s="594"/>
      <c r="DY7" s="594"/>
      <c r="DZ7" s="594"/>
      <c r="EA7" s="594"/>
      <c r="EB7" s="594"/>
      <c r="EC7" s="603"/>
    </row>
    <row r="8" spans="2:143" ht="11.25" customHeight="1">
      <c r="B8" s="590" t="s">
        <v>217</v>
      </c>
      <c r="C8" s="591"/>
      <c r="D8" s="591"/>
      <c r="E8" s="591"/>
      <c r="F8" s="591"/>
      <c r="G8" s="591"/>
      <c r="H8" s="591"/>
      <c r="I8" s="591"/>
      <c r="J8" s="591"/>
      <c r="K8" s="591"/>
      <c r="L8" s="591"/>
      <c r="M8" s="591"/>
      <c r="N8" s="591"/>
      <c r="O8" s="591"/>
      <c r="P8" s="591"/>
      <c r="Q8" s="592"/>
      <c r="R8" s="593">
        <v>129343</v>
      </c>
      <c r="S8" s="594"/>
      <c r="T8" s="594"/>
      <c r="U8" s="594"/>
      <c r="V8" s="594"/>
      <c r="W8" s="594"/>
      <c r="X8" s="594"/>
      <c r="Y8" s="595"/>
      <c r="Z8" s="596">
        <v>0.4</v>
      </c>
      <c r="AA8" s="596"/>
      <c r="AB8" s="596"/>
      <c r="AC8" s="596"/>
      <c r="AD8" s="597">
        <v>129343</v>
      </c>
      <c r="AE8" s="597"/>
      <c r="AF8" s="597"/>
      <c r="AG8" s="597"/>
      <c r="AH8" s="597"/>
      <c r="AI8" s="597"/>
      <c r="AJ8" s="597"/>
      <c r="AK8" s="597"/>
      <c r="AL8" s="598">
        <v>0.6</v>
      </c>
      <c r="AM8" s="599"/>
      <c r="AN8" s="599"/>
      <c r="AO8" s="600"/>
      <c r="AP8" s="590" t="s">
        <v>218</v>
      </c>
      <c r="AQ8" s="591"/>
      <c r="AR8" s="591"/>
      <c r="AS8" s="591"/>
      <c r="AT8" s="591"/>
      <c r="AU8" s="591"/>
      <c r="AV8" s="591"/>
      <c r="AW8" s="591"/>
      <c r="AX8" s="591"/>
      <c r="AY8" s="591"/>
      <c r="AZ8" s="591"/>
      <c r="BA8" s="591"/>
      <c r="BB8" s="591"/>
      <c r="BC8" s="591"/>
      <c r="BD8" s="591"/>
      <c r="BE8" s="591"/>
      <c r="BF8" s="592"/>
      <c r="BG8" s="593">
        <v>150578</v>
      </c>
      <c r="BH8" s="594"/>
      <c r="BI8" s="594"/>
      <c r="BJ8" s="594"/>
      <c r="BK8" s="594"/>
      <c r="BL8" s="594"/>
      <c r="BM8" s="594"/>
      <c r="BN8" s="595"/>
      <c r="BO8" s="596">
        <v>0.8</v>
      </c>
      <c r="BP8" s="596"/>
      <c r="BQ8" s="596"/>
      <c r="BR8" s="596"/>
      <c r="BS8" s="602" t="s">
        <v>219</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12242265</v>
      </c>
      <c r="CS8" s="594"/>
      <c r="CT8" s="594"/>
      <c r="CU8" s="594"/>
      <c r="CV8" s="594"/>
      <c r="CW8" s="594"/>
      <c r="CX8" s="594"/>
      <c r="CY8" s="595"/>
      <c r="CZ8" s="596">
        <v>35.299999999999997</v>
      </c>
      <c r="DA8" s="596"/>
      <c r="DB8" s="596"/>
      <c r="DC8" s="596"/>
      <c r="DD8" s="602">
        <v>679280</v>
      </c>
      <c r="DE8" s="594"/>
      <c r="DF8" s="594"/>
      <c r="DG8" s="594"/>
      <c r="DH8" s="594"/>
      <c r="DI8" s="594"/>
      <c r="DJ8" s="594"/>
      <c r="DK8" s="594"/>
      <c r="DL8" s="594"/>
      <c r="DM8" s="594"/>
      <c r="DN8" s="594"/>
      <c r="DO8" s="594"/>
      <c r="DP8" s="595"/>
      <c r="DQ8" s="602">
        <v>5555777</v>
      </c>
      <c r="DR8" s="594"/>
      <c r="DS8" s="594"/>
      <c r="DT8" s="594"/>
      <c r="DU8" s="594"/>
      <c r="DV8" s="594"/>
      <c r="DW8" s="594"/>
      <c r="DX8" s="594"/>
      <c r="DY8" s="594"/>
      <c r="DZ8" s="594"/>
      <c r="EA8" s="594"/>
      <c r="EB8" s="594"/>
      <c r="EC8" s="603"/>
    </row>
    <row r="9" spans="2:143" ht="11.25" customHeight="1">
      <c r="B9" s="590" t="s">
        <v>221</v>
      </c>
      <c r="C9" s="591"/>
      <c r="D9" s="591"/>
      <c r="E9" s="591"/>
      <c r="F9" s="591"/>
      <c r="G9" s="591"/>
      <c r="H9" s="591"/>
      <c r="I9" s="591"/>
      <c r="J9" s="591"/>
      <c r="K9" s="591"/>
      <c r="L9" s="591"/>
      <c r="M9" s="591"/>
      <c r="N9" s="591"/>
      <c r="O9" s="591"/>
      <c r="P9" s="591"/>
      <c r="Q9" s="592"/>
      <c r="R9" s="593">
        <v>70308</v>
      </c>
      <c r="S9" s="594"/>
      <c r="T9" s="594"/>
      <c r="U9" s="594"/>
      <c r="V9" s="594"/>
      <c r="W9" s="594"/>
      <c r="X9" s="594"/>
      <c r="Y9" s="595"/>
      <c r="Z9" s="596">
        <v>0.2</v>
      </c>
      <c r="AA9" s="596"/>
      <c r="AB9" s="596"/>
      <c r="AC9" s="596"/>
      <c r="AD9" s="597">
        <v>70308</v>
      </c>
      <c r="AE9" s="597"/>
      <c r="AF9" s="597"/>
      <c r="AG9" s="597"/>
      <c r="AH9" s="597"/>
      <c r="AI9" s="597"/>
      <c r="AJ9" s="597"/>
      <c r="AK9" s="597"/>
      <c r="AL9" s="598">
        <v>0.4</v>
      </c>
      <c r="AM9" s="599"/>
      <c r="AN9" s="599"/>
      <c r="AO9" s="600"/>
      <c r="AP9" s="590" t="s">
        <v>222</v>
      </c>
      <c r="AQ9" s="591"/>
      <c r="AR9" s="591"/>
      <c r="AS9" s="591"/>
      <c r="AT9" s="591"/>
      <c r="AU9" s="591"/>
      <c r="AV9" s="591"/>
      <c r="AW9" s="591"/>
      <c r="AX9" s="591"/>
      <c r="AY9" s="591"/>
      <c r="AZ9" s="591"/>
      <c r="BA9" s="591"/>
      <c r="BB9" s="591"/>
      <c r="BC9" s="591"/>
      <c r="BD9" s="591"/>
      <c r="BE9" s="591"/>
      <c r="BF9" s="592"/>
      <c r="BG9" s="593">
        <v>4328101</v>
      </c>
      <c r="BH9" s="594"/>
      <c r="BI9" s="594"/>
      <c r="BJ9" s="594"/>
      <c r="BK9" s="594"/>
      <c r="BL9" s="594"/>
      <c r="BM9" s="594"/>
      <c r="BN9" s="595"/>
      <c r="BO9" s="596">
        <v>24.4</v>
      </c>
      <c r="BP9" s="596"/>
      <c r="BQ9" s="596"/>
      <c r="BR9" s="596"/>
      <c r="BS9" s="602" t="s">
        <v>219</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4536386</v>
      </c>
      <c r="CS9" s="594"/>
      <c r="CT9" s="594"/>
      <c r="CU9" s="594"/>
      <c r="CV9" s="594"/>
      <c r="CW9" s="594"/>
      <c r="CX9" s="594"/>
      <c r="CY9" s="595"/>
      <c r="CZ9" s="596">
        <v>13.1</v>
      </c>
      <c r="DA9" s="596"/>
      <c r="DB9" s="596"/>
      <c r="DC9" s="596"/>
      <c r="DD9" s="602">
        <v>107027</v>
      </c>
      <c r="DE9" s="594"/>
      <c r="DF9" s="594"/>
      <c r="DG9" s="594"/>
      <c r="DH9" s="594"/>
      <c r="DI9" s="594"/>
      <c r="DJ9" s="594"/>
      <c r="DK9" s="594"/>
      <c r="DL9" s="594"/>
      <c r="DM9" s="594"/>
      <c r="DN9" s="594"/>
      <c r="DO9" s="594"/>
      <c r="DP9" s="595"/>
      <c r="DQ9" s="602">
        <v>4273201</v>
      </c>
      <c r="DR9" s="594"/>
      <c r="DS9" s="594"/>
      <c r="DT9" s="594"/>
      <c r="DU9" s="594"/>
      <c r="DV9" s="594"/>
      <c r="DW9" s="594"/>
      <c r="DX9" s="594"/>
      <c r="DY9" s="594"/>
      <c r="DZ9" s="594"/>
      <c r="EA9" s="594"/>
      <c r="EB9" s="594"/>
      <c r="EC9" s="603"/>
    </row>
    <row r="10" spans="2:143" ht="11.25" customHeight="1">
      <c r="B10" s="590" t="s">
        <v>224</v>
      </c>
      <c r="C10" s="591"/>
      <c r="D10" s="591"/>
      <c r="E10" s="591"/>
      <c r="F10" s="591"/>
      <c r="G10" s="591"/>
      <c r="H10" s="591"/>
      <c r="I10" s="591"/>
      <c r="J10" s="591"/>
      <c r="K10" s="591"/>
      <c r="L10" s="591"/>
      <c r="M10" s="591"/>
      <c r="N10" s="591"/>
      <c r="O10" s="591"/>
      <c r="P10" s="591"/>
      <c r="Q10" s="592"/>
      <c r="R10" s="593">
        <v>1068417</v>
      </c>
      <c r="S10" s="594"/>
      <c r="T10" s="594"/>
      <c r="U10" s="594"/>
      <c r="V10" s="594"/>
      <c r="W10" s="594"/>
      <c r="X10" s="594"/>
      <c r="Y10" s="595"/>
      <c r="Z10" s="596">
        <v>3</v>
      </c>
      <c r="AA10" s="596"/>
      <c r="AB10" s="596"/>
      <c r="AC10" s="596"/>
      <c r="AD10" s="597">
        <v>1068417</v>
      </c>
      <c r="AE10" s="597"/>
      <c r="AF10" s="597"/>
      <c r="AG10" s="597"/>
      <c r="AH10" s="597"/>
      <c r="AI10" s="597"/>
      <c r="AJ10" s="597"/>
      <c r="AK10" s="597"/>
      <c r="AL10" s="598">
        <v>5.4</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252840</v>
      </c>
      <c r="BH10" s="594"/>
      <c r="BI10" s="594"/>
      <c r="BJ10" s="594"/>
      <c r="BK10" s="594"/>
      <c r="BL10" s="594"/>
      <c r="BM10" s="594"/>
      <c r="BN10" s="595"/>
      <c r="BO10" s="596">
        <v>1.4</v>
      </c>
      <c r="BP10" s="596"/>
      <c r="BQ10" s="596"/>
      <c r="BR10" s="596"/>
      <c r="BS10" s="602">
        <v>43475</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93084</v>
      </c>
      <c r="CS10" s="594"/>
      <c r="CT10" s="594"/>
      <c r="CU10" s="594"/>
      <c r="CV10" s="594"/>
      <c r="CW10" s="594"/>
      <c r="CX10" s="594"/>
      <c r="CY10" s="595"/>
      <c r="CZ10" s="596">
        <v>0.3</v>
      </c>
      <c r="DA10" s="596"/>
      <c r="DB10" s="596"/>
      <c r="DC10" s="596"/>
      <c r="DD10" s="602" t="s">
        <v>219</v>
      </c>
      <c r="DE10" s="594"/>
      <c r="DF10" s="594"/>
      <c r="DG10" s="594"/>
      <c r="DH10" s="594"/>
      <c r="DI10" s="594"/>
      <c r="DJ10" s="594"/>
      <c r="DK10" s="594"/>
      <c r="DL10" s="594"/>
      <c r="DM10" s="594"/>
      <c r="DN10" s="594"/>
      <c r="DO10" s="594"/>
      <c r="DP10" s="595"/>
      <c r="DQ10" s="602">
        <v>33892</v>
      </c>
      <c r="DR10" s="594"/>
      <c r="DS10" s="594"/>
      <c r="DT10" s="594"/>
      <c r="DU10" s="594"/>
      <c r="DV10" s="594"/>
      <c r="DW10" s="594"/>
      <c r="DX10" s="594"/>
      <c r="DY10" s="594"/>
      <c r="DZ10" s="594"/>
      <c r="EA10" s="594"/>
      <c r="EB10" s="594"/>
      <c r="EC10" s="603"/>
    </row>
    <row r="11" spans="2:143" ht="11.25" customHeight="1">
      <c r="B11" s="590" t="s">
        <v>227</v>
      </c>
      <c r="C11" s="591"/>
      <c r="D11" s="591"/>
      <c r="E11" s="591"/>
      <c r="F11" s="591"/>
      <c r="G11" s="591"/>
      <c r="H11" s="591"/>
      <c r="I11" s="591"/>
      <c r="J11" s="591"/>
      <c r="K11" s="591"/>
      <c r="L11" s="591"/>
      <c r="M11" s="591"/>
      <c r="N11" s="591"/>
      <c r="O11" s="591"/>
      <c r="P11" s="591"/>
      <c r="Q11" s="592"/>
      <c r="R11" s="593" t="s">
        <v>219</v>
      </c>
      <c r="S11" s="594"/>
      <c r="T11" s="594"/>
      <c r="U11" s="594"/>
      <c r="V11" s="594"/>
      <c r="W11" s="594"/>
      <c r="X11" s="594"/>
      <c r="Y11" s="595"/>
      <c r="Z11" s="596" t="s">
        <v>219</v>
      </c>
      <c r="AA11" s="596"/>
      <c r="AB11" s="596"/>
      <c r="AC11" s="596"/>
      <c r="AD11" s="597" t="s">
        <v>219</v>
      </c>
      <c r="AE11" s="597"/>
      <c r="AF11" s="597"/>
      <c r="AG11" s="597"/>
      <c r="AH11" s="597"/>
      <c r="AI11" s="597"/>
      <c r="AJ11" s="597"/>
      <c r="AK11" s="597"/>
      <c r="AL11" s="598" t="s">
        <v>219</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2129319</v>
      </c>
      <c r="BH11" s="594"/>
      <c r="BI11" s="594"/>
      <c r="BJ11" s="594"/>
      <c r="BK11" s="594"/>
      <c r="BL11" s="594"/>
      <c r="BM11" s="594"/>
      <c r="BN11" s="595"/>
      <c r="BO11" s="596">
        <v>12</v>
      </c>
      <c r="BP11" s="596"/>
      <c r="BQ11" s="596"/>
      <c r="BR11" s="596"/>
      <c r="BS11" s="602">
        <v>342422</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240615</v>
      </c>
      <c r="CS11" s="594"/>
      <c r="CT11" s="594"/>
      <c r="CU11" s="594"/>
      <c r="CV11" s="594"/>
      <c r="CW11" s="594"/>
      <c r="CX11" s="594"/>
      <c r="CY11" s="595"/>
      <c r="CZ11" s="596">
        <v>0.7</v>
      </c>
      <c r="DA11" s="596"/>
      <c r="DB11" s="596"/>
      <c r="DC11" s="596"/>
      <c r="DD11" s="602">
        <v>30444</v>
      </c>
      <c r="DE11" s="594"/>
      <c r="DF11" s="594"/>
      <c r="DG11" s="594"/>
      <c r="DH11" s="594"/>
      <c r="DI11" s="594"/>
      <c r="DJ11" s="594"/>
      <c r="DK11" s="594"/>
      <c r="DL11" s="594"/>
      <c r="DM11" s="594"/>
      <c r="DN11" s="594"/>
      <c r="DO11" s="594"/>
      <c r="DP11" s="595"/>
      <c r="DQ11" s="602">
        <v>201320</v>
      </c>
      <c r="DR11" s="594"/>
      <c r="DS11" s="594"/>
      <c r="DT11" s="594"/>
      <c r="DU11" s="594"/>
      <c r="DV11" s="594"/>
      <c r="DW11" s="594"/>
      <c r="DX11" s="594"/>
      <c r="DY11" s="594"/>
      <c r="DZ11" s="594"/>
      <c r="EA11" s="594"/>
      <c r="EB11" s="594"/>
      <c r="EC11" s="603"/>
    </row>
    <row r="12" spans="2:143" ht="11.25" customHeight="1">
      <c r="B12" s="590" t="s">
        <v>230</v>
      </c>
      <c r="C12" s="591"/>
      <c r="D12" s="591"/>
      <c r="E12" s="591"/>
      <c r="F12" s="591"/>
      <c r="G12" s="591"/>
      <c r="H12" s="591"/>
      <c r="I12" s="591"/>
      <c r="J12" s="591"/>
      <c r="K12" s="591"/>
      <c r="L12" s="591"/>
      <c r="M12" s="591"/>
      <c r="N12" s="591"/>
      <c r="O12" s="591"/>
      <c r="P12" s="591"/>
      <c r="Q12" s="592"/>
      <c r="R12" s="593" t="s">
        <v>219</v>
      </c>
      <c r="S12" s="594"/>
      <c r="T12" s="594"/>
      <c r="U12" s="594"/>
      <c r="V12" s="594"/>
      <c r="W12" s="594"/>
      <c r="X12" s="594"/>
      <c r="Y12" s="595"/>
      <c r="Z12" s="596" t="s">
        <v>219</v>
      </c>
      <c r="AA12" s="596"/>
      <c r="AB12" s="596"/>
      <c r="AC12" s="596"/>
      <c r="AD12" s="597" t="s">
        <v>219</v>
      </c>
      <c r="AE12" s="597"/>
      <c r="AF12" s="597"/>
      <c r="AG12" s="597"/>
      <c r="AH12" s="597"/>
      <c r="AI12" s="597"/>
      <c r="AJ12" s="597"/>
      <c r="AK12" s="597"/>
      <c r="AL12" s="598" t="s">
        <v>219</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8801463</v>
      </c>
      <c r="BH12" s="594"/>
      <c r="BI12" s="594"/>
      <c r="BJ12" s="594"/>
      <c r="BK12" s="594"/>
      <c r="BL12" s="594"/>
      <c r="BM12" s="594"/>
      <c r="BN12" s="595"/>
      <c r="BO12" s="596">
        <v>49.5</v>
      </c>
      <c r="BP12" s="596"/>
      <c r="BQ12" s="596"/>
      <c r="BR12" s="596"/>
      <c r="BS12" s="602" t="s">
        <v>219</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691747</v>
      </c>
      <c r="CS12" s="594"/>
      <c r="CT12" s="594"/>
      <c r="CU12" s="594"/>
      <c r="CV12" s="594"/>
      <c r="CW12" s="594"/>
      <c r="CX12" s="594"/>
      <c r="CY12" s="595"/>
      <c r="CZ12" s="596">
        <v>2</v>
      </c>
      <c r="DA12" s="596"/>
      <c r="DB12" s="596"/>
      <c r="DC12" s="596"/>
      <c r="DD12" s="602" t="s">
        <v>219</v>
      </c>
      <c r="DE12" s="594"/>
      <c r="DF12" s="594"/>
      <c r="DG12" s="594"/>
      <c r="DH12" s="594"/>
      <c r="DI12" s="594"/>
      <c r="DJ12" s="594"/>
      <c r="DK12" s="594"/>
      <c r="DL12" s="594"/>
      <c r="DM12" s="594"/>
      <c r="DN12" s="594"/>
      <c r="DO12" s="594"/>
      <c r="DP12" s="595"/>
      <c r="DQ12" s="602">
        <v>228370</v>
      </c>
      <c r="DR12" s="594"/>
      <c r="DS12" s="594"/>
      <c r="DT12" s="594"/>
      <c r="DU12" s="594"/>
      <c r="DV12" s="594"/>
      <c r="DW12" s="594"/>
      <c r="DX12" s="594"/>
      <c r="DY12" s="594"/>
      <c r="DZ12" s="594"/>
      <c r="EA12" s="594"/>
      <c r="EB12" s="594"/>
      <c r="EC12" s="603"/>
    </row>
    <row r="13" spans="2:143" ht="11.25" customHeight="1">
      <c r="B13" s="590" t="s">
        <v>233</v>
      </c>
      <c r="C13" s="591"/>
      <c r="D13" s="591"/>
      <c r="E13" s="591"/>
      <c r="F13" s="591"/>
      <c r="G13" s="591"/>
      <c r="H13" s="591"/>
      <c r="I13" s="591"/>
      <c r="J13" s="591"/>
      <c r="K13" s="591"/>
      <c r="L13" s="591"/>
      <c r="M13" s="591"/>
      <c r="N13" s="591"/>
      <c r="O13" s="591"/>
      <c r="P13" s="591"/>
      <c r="Q13" s="592"/>
      <c r="R13" s="593">
        <v>33841</v>
      </c>
      <c r="S13" s="594"/>
      <c r="T13" s="594"/>
      <c r="U13" s="594"/>
      <c r="V13" s="594"/>
      <c r="W13" s="594"/>
      <c r="X13" s="594"/>
      <c r="Y13" s="595"/>
      <c r="Z13" s="596">
        <v>0.1</v>
      </c>
      <c r="AA13" s="596"/>
      <c r="AB13" s="596"/>
      <c r="AC13" s="596"/>
      <c r="AD13" s="597">
        <v>33841</v>
      </c>
      <c r="AE13" s="597"/>
      <c r="AF13" s="597"/>
      <c r="AG13" s="597"/>
      <c r="AH13" s="597"/>
      <c r="AI13" s="597"/>
      <c r="AJ13" s="597"/>
      <c r="AK13" s="597"/>
      <c r="AL13" s="598">
        <v>0.2</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8744941</v>
      </c>
      <c r="BH13" s="594"/>
      <c r="BI13" s="594"/>
      <c r="BJ13" s="594"/>
      <c r="BK13" s="594"/>
      <c r="BL13" s="594"/>
      <c r="BM13" s="594"/>
      <c r="BN13" s="595"/>
      <c r="BO13" s="596">
        <v>49.2</v>
      </c>
      <c r="BP13" s="596"/>
      <c r="BQ13" s="596"/>
      <c r="BR13" s="596"/>
      <c r="BS13" s="602" t="s">
        <v>219</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3976593</v>
      </c>
      <c r="CS13" s="594"/>
      <c r="CT13" s="594"/>
      <c r="CU13" s="594"/>
      <c r="CV13" s="594"/>
      <c r="CW13" s="594"/>
      <c r="CX13" s="594"/>
      <c r="CY13" s="595"/>
      <c r="CZ13" s="596">
        <v>11.5</v>
      </c>
      <c r="DA13" s="596"/>
      <c r="DB13" s="596"/>
      <c r="DC13" s="596"/>
      <c r="DD13" s="602">
        <v>618249</v>
      </c>
      <c r="DE13" s="594"/>
      <c r="DF13" s="594"/>
      <c r="DG13" s="594"/>
      <c r="DH13" s="594"/>
      <c r="DI13" s="594"/>
      <c r="DJ13" s="594"/>
      <c r="DK13" s="594"/>
      <c r="DL13" s="594"/>
      <c r="DM13" s="594"/>
      <c r="DN13" s="594"/>
      <c r="DO13" s="594"/>
      <c r="DP13" s="595"/>
      <c r="DQ13" s="602">
        <v>3086711</v>
      </c>
      <c r="DR13" s="594"/>
      <c r="DS13" s="594"/>
      <c r="DT13" s="594"/>
      <c r="DU13" s="594"/>
      <c r="DV13" s="594"/>
      <c r="DW13" s="594"/>
      <c r="DX13" s="594"/>
      <c r="DY13" s="594"/>
      <c r="DZ13" s="594"/>
      <c r="EA13" s="594"/>
      <c r="EB13" s="594"/>
      <c r="EC13" s="603"/>
    </row>
    <row r="14" spans="2:143" ht="11.25" customHeight="1">
      <c r="B14" s="590" t="s">
        <v>236</v>
      </c>
      <c r="C14" s="591"/>
      <c r="D14" s="591"/>
      <c r="E14" s="591"/>
      <c r="F14" s="591"/>
      <c r="G14" s="591"/>
      <c r="H14" s="591"/>
      <c r="I14" s="591"/>
      <c r="J14" s="591"/>
      <c r="K14" s="591"/>
      <c r="L14" s="591"/>
      <c r="M14" s="591"/>
      <c r="N14" s="591"/>
      <c r="O14" s="591"/>
      <c r="P14" s="591"/>
      <c r="Q14" s="592"/>
      <c r="R14" s="593" t="s">
        <v>219</v>
      </c>
      <c r="S14" s="594"/>
      <c r="T14" s="594"/>
      <c r="U14" s="594"/>
      <c r="V14" s="594"/>
      <c r="W14" s="594"/>
      <c r="X14" s="594"/>
      <c r="Y14" s="595"/>
      <c r="Z14" s="596" t="s">
        <v>219</v>
      </c>
      <c r="AA14" s="596"/>
      <c r="AB14" s="596"/>
      <c r="AC14" s="596"/>
      <c r="AD14" s="597" t="s">
        <v>219</v>
      </c>
      <c r="AE14" s="597"/>
      <c r="AF14" s="597"/>
      <c r="AG14" s="597"/>
      <c r="AH14" s="597"/>
      <c r="AI14" s="597"/>
      <c r="AJ14" s="597"/>
      <c r="AK14" s="597"/>
      <c r="AL14" s="598" t="s">
        <v>219</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156035</v>
      </c>
      <c r="BH14" s="594"/>
      <c r="BI14" s="594"/>
      <c r="BJ14" s="594"/>
      <c r="BK14" s="594"/>
      <c r="BL14" s="594"/>
      <c r="BM14" s="594"/>
      <c r="BN14" s="595"/>
      <c r="BO14" s="596">
        <v>0.9</v>
      </c>
      <c r="BP14" s="596"/>
      <c r="BQ14" s="596"/>
      <c r="BR14" s="596"/>
      <c r="BS14" s="602" t="s">
        <v>219</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1179046</v>
      </c>
      <c r="CS14" s="594"/>
      <c r="CT14" s="594"/>
      <c r="CU14" s="594"/>
      <c r="CV14" s="594"/>
      <c r="CW14" s="594"/>
      <c r="CX14" s="594"/>
      <c r="CY14" s="595"/>
      <c r="CZ14" s="596">
        <v>3.4</v>
      </c>
      <c r="DA14" s="596"/>
      <c r="DB14" s="596"/>
      <c r="DC14" s="596"/>
      <c r="DD14" s="602">
        <v>357802</v>
      </c>
      <c r="DE14" s="594"/>
      <c r="DF14" s="594"/>
      <c r="DG14" s="594"/>
      <c r="DH14" s="594"/>
      <c r="DI14" s="594"/>
      <c r="DJ14" s="594"/>
      <c r="DK14" s="594"/>
      <c r="DL14" s="594"/>
      <c r="DM14" s="594"/>
      <c r="DN14" s="594"/>
      <c r="DO14" s="594"/>
      <c r="DP14" s="595"/>
      <c r="DQ14" s="602">
        <v>835079</v>
      </c>
      <c r="DR14" s="594"/>
      <c r="DS14" s="594"/>
      <c r="DT14" s="594"/>
      <c r="DU14" s="594"/>
      <c r="DV14" s="594"/>
      <c r="DW14" s="594"/>
      <c r="DX14" s="594"/>
      <c r="DY14" s="594"/>
      <c r="DZ14" s="594"/>
      <c r="EA14" s="594"/>
      <c r="EB14" s="594"/>
      <c r="EC14" s="603"/>
    </row>
    <row r="15" spans="2:143" ht="11.25" customHeight="1">
      <c r="B15" s="590" t="s">
        <v>239</v>
      </c>
      <c r="C15" s="591"/>
      <c r="D15" s="591"/>
      <c r="E15" s="591"/>
      <c r="F15" s="591"/>
      <c r="G15" s="591"/>
      <c r="H15" s="591"/>
      <c r="I15" s="591"/>
      <c r="J15" s="591"/>
      <c r="K15" s="591"/>
      <c r="L15" s="591"/>
      <c r="M15" s="591"/>
      <c r="N15" s="591"/>
      <c r="O15" s="591"/>
      <c r="P15" s="591"/>
      <c r="Q15" s="592"/>
      <c r="R15" s="593">
        <v>67487</v>
      </c>
      <c r="S15" s="594"/>
      <c r="T15" s="594"/>
      <c r="U15" s="594"/>
      <c r="V15" s="594"/>
      <c r="W15" s="594"/>
      <c r="X15" s="594"/>
      <c r="Y15" s="595"/>
      <c r="Z15" s="596">
        <v>0.2</v>
      </c>
      <c r="AA15" s="596"/>
      <c r="AB15" s="596"/>
      <c r="AC15" s="596"/>
      <c r="AD15" s="597">
        <v>67487</v>
      </c>
      <c r="AE15" s="597"/>
      <c r="AF15" s="597"/>
      <c r="AG15" s="597"/>
      <c r="AH15" s="597"/>
      <c r="AI15" s="597"/>
      <c r="AJ15" s="597"/>
      <c r="AK15" s="597"/>
      <c r="AL15" s="598">
        <v>0.3</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625592</v>
      </c>
      <c r="BH15" s="594"/>
      <c r="BI15" s="594"/>
      <c r="BJ15" s="594"/>
      <c r="BK15" s="594"/>
      <c r="BL15" s="594"/>
      <c r="BM15" s="594"/>
      <c r="BN15" s="595"/>
      <c r="BO15" s="596">
        <v>3.5</v>
      </c>
      <c r="BP15" s="596"/>
      <c r="BQ15" s="596"/>
      <c r="BR15" s="596"/>
      <c r="BS15" s="602" t="s">
        <v>219</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2900609</v>
      </c>
      <c r="CS15" s="594"/>
      <c r="CT15" s="594"/>
      <c r="CU15" s="594"/>
      <c r="CV15" s="594"/>
      <c r="CW15" s="594"/>
      <c r="CX15" s="594"/>
      <c r="CY15" s="595"/>
      <c r="CZ15" s="596">
        <v>8.4</v>
      </c>
      <c r="DA15" s="596"/>
      <c r="DB15" s="596"/>
      <c r="DC15" s="596"/>
      <c r="DD15" s="602">
        <v>862763</v>
      </c>
      <c r="DE15" s="594"/>
      <c r="DF15" s="594"/>
      <c r="DG15" s="594"/>
      <c r="DH15" s="594"/>
      <c r="DI15" s="594"/>
      <c r="DJ15" s="594"/>
      <c r="DK15" s="594"/>
      <c r="DL15" s="594"/>
      <c r="DM15" s="594"/>
      <c r="DN15" s="594"/>
      <c r="DO15" s="594"/>
      <c r="DP15" s="595"/>
      <c r="DQ15" s="602">
        <v>2105698</v>
      </c>
      <c r="DR15" s="594"/>
      <c r="DS15" s="594"/>
      <c r="DT15" s="594"/>
      <c r="DU15" s="594"/>
      <c r="DV15" s="594"/>
      <c r="DW15" s="594"/>
      <c r="DX15" s="594"/>
      <c r="DY15" s="594"/>
      <c r="DZ15" s="594"/>
      <c r="EA15" s="594"/>
      <c r="EB15" s="594"/>
      <c r="EC15" s="603"/>
    </row>
    <row r="16" spans="2:143" ht="11.25" customHeight="1">
      <c r="B16" s="590" t="s">
        <v>242</v>
      </c>
      <c r="C16" s="591"/>
      <c r="D16" s="591"/>
      <c r="E16" s="591"/>
      <c r="F16" s="591"/>
      <c r="G16" s="591"/>
      <c r="H16" s="591"/>
      <c r="I16" s="591"/>
      <c r="J16" s="591"/>
      <c r="K16" s="591"/>
      <c r="L16" s="591"/>
      <c r="M16" s="591"/>
      <c r="N16" s="591"/>
      <c r="O16" s="591"/>
      <c r="P16" s="591"/>
      <c r="Q16" s="592"/>
      <c r="R16" s="593">
        <v>1868265</v>
      </c>
      <c r="S16" s="594"/>
      <c r="T16" s="594"/>
      <c r="U16" s="594"/>
      <c r="V16" s="594"/>
      <c r="W16" s="594"/>
      <c r="X16" s="594"/>
      <c r="Y16" s="595"/>
      <c r="Z16" s="596">
        <v>5.2</v>
      </c>
      <c r="AA16" s="596"/>
      <c r="AB16" s="596"/>
      <c r="AC16" s="596"/>
      <c r="AD16" s="597">
        <v>1533642</v>
      </c>
      <c r="AE16" s="597"/>
      <c r="AF16" s="597"/>
      <c r="AG16" s="597"/>
      <c r="AH16" s="597"/>
      <c r="AI16" s="597"/>
      <c r="AJ16" s="597"/>
      <c r="AK16" s="597"/>
      <c r="AL16" s="598">
        <v>7.7</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219</v>
      </c>
      <c r="BH16" s="594"/>
      <c r="BI16" s="594"/>
      <c r="BJ16" s="594"/>
      <c r="BK16" s="594"/>
      <c r="BL16" s="594"/>
      <c r="BM16" s="594"/>
      <c r="BN16" s="595"/>
      <c r="BO16" s="596" t="s">
        <v>219</v>
      </c>
      <c r="BP16" s="596"/>
      <c r="BQ16" s="596"/>
      <c r="BR16" s="596"/>
      <c r="BS16" s="602" t="s">
        <v>219</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t="s">
        <v>219</v>
      </c>
      <c r="CS16" s="594"/>
      <c r="CT16" s="594"/>
      <c r="CU16" s="594"/>
      <c r="CV16" s="594"/>
      <c r="CW16" s="594"/>
      <c r="CX16" s="594"/>
      <c r="CY16" s="595"/>
      <c r="CZ16" s="596" t="s">
        <v>219</v>
      </c>
      <c r="DA16" s="596"/>
      <c r="DB16" s="596"/>
      <c r="DC16" s="596"/>
      <c r="DD16" s="602" t="s">
        <v>219</v>
      </c>
      <c r="DE16" s="594"/>
      <c r="DF16" s="594"/>
      <c r="DG16" s="594"/>
      <c r="DH16" s="594"/>
      <c r="DI16" s="594"/>
      <c r="DJ16" s="594"/>
      <c r="DK16" s="594"/>
      <c r="DL16" s="594"/>
      <c r="DM16" s="594"/>
      <c r="DN16" s="594"/>
      <c r="DO16" s="594"/>
      <c r="DP16" s="595"/>
      <c r="DQ16" s="602" t="s">
        <v>219</v>
      </c>
      <c r="DR16" s="594"/>
      <c r="DS16" s="594"/>
      <c r="DT16" s="594"/>
      <c r="DU16" s="594"/>
      <c r="DV16" s="594"/>
      <c r="DW16" s="594"/>
      <c r="DX16" s="594"/>
      <c r="DY16" s="594"/>
      <c r="DZ16" s="594"/>
      <c r="EA16" s="594"/>
      <c r="EB16" s="594"/>
      <c r="EC16" s="603"/>
    </row>
    <row r="17" spans="2:133" ht="11.25" customHeight="1">
      <c r="B17" s="590" t="s">
        <v>245</v>
      </c>
      <c r="C17" s="591"/>
      <c r="D17" s="591"/>
      <c r="E17" s="591"/>
      <c r="F17" s="591"/>
      <c r="G17" s="591"/>
      <c r="H17" s="591"/>
      <c r="I17" s="591"/>
      <c r="J17" s="591"/>
      <c r="K17" s="591"/>
      <c r="L17" s="591"/>
      <c r="M17" s="591"/>
      <c r="N17" s="591"/>
      <c r="O17" s="591"/>
      <c r="P17" s="591"/>
      <c r="Q17" s="592"/>
      <c r="R17" s="593">
        <v>1533642</v>
      </c>
      <c r="S17" s="594"/>
      <c r="T17" s="594"/>
      <c r="U17" s="594"/>
      <c r="V17" s="594"/>
      <c r="W17" s="594"/>
      <c r="X17" s="594"/>
      <c r="Y17" s="595"/>
      <c r="Z17" s="596">
        <v>4.3</v>
      </c>
      <c r="AA17" s="596"/>
      <c r="AB17" s="596"/>
      <c r="AC17" s="596"/>
      <c r="AD17" s="597">
        <v>1533642</v>
      </c>
      <c r="AE17" s="597"/>
      <c r="AF17" s="597"/>
      <c r="AG17" s="597"/>
      <c r="AH17" s="597"/>
      <c r="AI17" s="597"/>
      <c r="AJ17" s="597"/>
      <c r="AK17" s="597"/>
      <c r="AL17" s="598">
        <v>7.7</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219</v>
      </c>
      <c r="BH17" s="594"/>
      <c r="BI17" s="594"/>
      <c r="BJ17" s="594"/>
      <c r="BK17" s="594"/>
      <c r="BL17" s="594"/>
      <c r="BM17" s="594"/>
      <c r="BN17" s="595"/>
      <c r="BO17" s="596" t="s">
        <v>219</v>
      </c>
      <c r="BP17" s="596"/>
      <c r="BQ17" s="596"/>
      <c r="BR17" s="596"/>
      <c r="BS17" s="602" t="s">
        <v>219</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3680477</v>
      </c>
      <c r="CS17" s="594"/>
      <c r="CT17" s="594"/>
      <c r="CU17" s="594"/>
      <c r="CV17" s="594"/>
      <c r="CW17" s="594"/>
      <c r="CX17" s="594"/>
      <c r="CY17" s="595"/>
      <c r="CZ17" s="596">
        <v>10.6</v>
      </c>
      <c r="DA17" s="596"/>
      <c r="DB17" s="596"/>
      <c r="DC17" s="596"/>
      <c r="DD17" s="602" t="s">
        <v>219</v>
      </c>
      <c r="DE17" s="594"/>
      <c r="DF17" s="594"/>
      <c r="DG17" s="594"/>
      <c r="DH17" s="594"/>
      <c r="DI17" s="594"/>
      <c r="DJ17" s="594"/>
      <c r="DK17" s="594"/>
      <c r="DL17" s="594"/>
      <c r="DM17" s="594"/>
      <c r="DN17" s="594"/>
      <c r="DO17" s="594"/>
      <c r="DP17" s="595"/>
      <c r="DQ17" s="602">
        <v>3642270</v>
      </c>
      <c r="DR17" s="594"/>
      <c r="DS17" s="594"/>
      <c r="DT17" s="594"/>
      <c r="DU17" s="594"/>
      <c r="DV17" s="594"/>
      <c r="DW17" s="594"/>
      <c r="DX17" s="594"/>
      <c r="DY17" s="594"/>
      <c r="DZ17" s="594"/>
      <c r="EA17" s="594"/>
      <c r="EB17" s="594"/>
      <c r="EC17" s="603"/>
    </row>
    <row r="18" spans="2:133" ht="11.25" customHeight="1">
      <c r="B18" s="590" t="s">
        <v>248</v>
      </c>
      <c r="C18" s="591"/>
      <c r="D18" s="591"/>
      <c r="E18" s="591"/>
      <c r="F18" s="591"/>
      <c r="G18" s="591"/>
      <c r="H18" s="591"/>
      <c r="I18" s="591"/>
      <c r="J18" s="591"/>
      <c r="K18" s="591"/>
      <c r="L18" s="591"/>
      <c r="M18" s="591"/>
      <c r="N18" s="591"/>
      <c r="O18" s="591"/>
      <c r="P18" s="591"/>
      <c r="Q18" s="592"/>
      <c r="R18" s="593">
        <v>334621</v>
      </c>
      <c r="S18" s="594"/>
      <c r="T18" s="594"/>
      <c r="U18" s="594"/>
      <c r="V18" s="594"/>
      <c r="W18" s="594"/>
      <c r="X18" s="594"/>
      <c r="Y18" s="595"/>
      <c r="Z18" s="596">
        <v>0.9</v>
      </c>
      <c r="AA18" s="596"/>
      <c r="AB18" s="596"/>
      <c r="AC18" s="596"/>
      <c r="AD18" s="597" t="s">
        <v>219</v>
      </c>
      <c r="AE18" s="597"/>
      <c r="AF18" s="597"/>
      <c r="AG18" s="597"/>
      <c r="AH18" s="597"/>
      <c r="AI18" s="597"/>
      <c r="AJ18" s="597"/>
      <c r="AK18" s="597"/>
      <c r="AL18" s="598" t="s">
        <v>219</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219</v>
      </c>
      <c r="BH18" s="594"/>
      <c r="BI18" s="594"/>
      <c r="BJ18" s="594"/>
      <c r="BK18" s="594"/>
      <c r="BL18" s="594"/>
      <c r="BM18" s="594"/>
      <c r="BN18" s="595"/>
      <c r="BO18" s="596" t="s">
        <v>219</v>
      </c>
      <c r="BP18" s="596"/>
      <c r="BQ18" s="596"/>
      <c r="BR18" s="596"/>
      <c r="BS18" s="602" t="s">
        <v>219</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219</v>
      </c>
      <c r="CS18" s="594"/>
      <c r="CT18" s="594"/>
      <c r="CU18" s="594"/>
      <c r="CV18" s="594"/>
      <c r="CW18" s="594"/>
      <c r="CX18" s="594"/>
      <c r="CY18" s="595"/>
      <c r="CZ18" s="596" t="s">
        <v>219</v>
      </c>
      <c r="DA18" s="596"/>
      <c r="DB18" s="596"/>
      <c r="DC18" s="596"/>
      <c r="DD18" s="602" t="s">
        <v>219</v>
      </c>
      <c r="DE18" s="594"/>
      <c r="DF18" s="594"/>
      <c r="DG18" s="594"/>
      <c r="DH18" s="594"/>
      <c r="DI18" s="594"/>
      <c r="DJ18" s="594"/>
      <c r="DK18" s="594"/>
      <c r="DL18" s="594"/>
      <c r="DM18" s="594"/>
      <c r="DN18" s="594"/>
      <c r="DO18" s="594"/>
      <c r="DP18" s="595"/>
      <c r="DQ18" s="602" t="s">
        <v>219</v>
      </c>
      <c r="DR18" s="594"/>
      <c r="DS18" s="594"/>
      <c r="DT18" s="594"/>
      <c r="DU18" s="594"/>
      <c r="DV18" s="594"/>
      <c r="DW18" s="594"/>
      <c r="DX18" s="594"/>
      <c r="DY18" s="594"/>
      <c r="DZ18" s="594"/>
      <c r="EA18" s="594"/>
      <c r="EB18" s="594"/>
      <c r="EC18" s="603"/>
    </row>
    <row r="19" spans="2:133" ht="11.25" customHeight="1">
      <c r="B19" s="590" t="s">
        <v>251</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219</v>
      </c>
      <c r="AE19" s="597"/>
      <c r="AF19" s="597"/>
      <c r="AG19" s="597"/>
      <c r="AH19" s="597"/>
      <c r="AI19" s="597"/>
      <c r="AJ19" s="597"/>
      <c r="AK19" s="597"/>
      <c r="AL19" s="598" t="s">
        <v>219</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v>1327464</v>
      </c>
      <c r="BH19" s="594"/>
      <c r="BI19" s="594"/>
      <c r="BJ19" s="594"/>
      <c r="BK19" s="594"/>
      <c r="BL19" s="594"/>
      <c r="BM19" s="594"/>
      <c r="BN19" s="595"/>
      <c r="BO19" s="596">
        <v>7.5</v>
      </c>
      <c r="BP19" s="596"/>
      <c r="BQ19" s="596"/>
      <c r="BR19" s="596"/>
      <c r="BS19" s="602" t="s">
        <v>219</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219</v>
      </c>
      <c r="CS19" s="594"/>
      <c r="CT19" s="594"/>
      <c r="CU19" s="594"/>
      <c r="CV19" s="594"/>
      <c r="CW19" s="594"/>
      <c r="CX19" s="594"/>
      <c r="CY19" s="595"/>
      <c r="CZ19" s="596" t="s">
        <v>219</v>
      </c>
      <c r="DA19" s="596"/>
      <c r="DB19" s="596"/>
      <c r="DC19" s="596"/>
      <c r="DD19" s="602" t="s">
        <v>219</v>
      </c>
      <c r="DE19" s="594"/>
      <c r="DF19" s="594"/>
      <c r="DG19" s="594"/>
      <c r="DH19" s="594"/>
      <c r="DI19" s="594"/>
      <c r="DJ19" s="594"/>
      <c r="DK19" s="594"/>
      <c r="DL19" s="594"/>
      <c r="DM19" s="594"/>
      <c r="DN19" s="594"/>
      <c r="DO19" s="594"/>
      <c r="DP19" s="595"/>
      <c r="DQ19" s="602" t="s">
        <v>219</v>
      </c>
      <c r="DR19" s="594"/>
      <c r="DS19" s="594"/>
      <c r="DT19" s="594"/>
      <c r="DU19" s="594"/>
      <c r="DV19" s="594"/>
      <c r="DW19" s="594"/>
      <c r="DX19" s="594"/>
      <c r="DY19" s="594"/>
      <c r="DZ19" s="594"/>
      <c r="EA19" s="594"/>
      <c r="EB19" s="594"/>
      <c r="EC19" s="603"/>
    </row>
    <row r="20" spans="2:133" ht="11.25" customHeight="1">
      <c r="B20" s="590" t="s">
        <v>254</v>
      </c>
      <c r="C20" s="591"/>
      <c r="D20" s="591"/>
      <c r="E20" s="591"/>
      <c r="F20" s="591"/>
      <c r="G20" s="591"/>
      <c r="H20" s="591"/>
      <c r="I20" s="591"/>
      <c r="J20" s="591"/>
      <c r="K20" s="591"/>
      <c r="L20" s="591"/>
      <c r="M20" s="591"/>
      <c r="N20" s="591"/>
      <c r="O20" s="591"/>
      <c r="P20" s="591"/>
      <c r="Q20" s="592"/>
      <c r="R20" s="593">
        <v>21240927</v>
      </c>
      <c r="S20" s="594"/>
      <c r="T20" s="594"/>
      <c r="U20" s="594"/>
      <c r="V20" s="594"/>
      <c r="W20" s="594"/>
      <c r="X20" s="594"/>
      <c r="Y20" s="595"/>
      <c r="Z20" s="596">
        <v>59</v>
      </c>
      <c r="AA20" s="596"/>
      <c r="AB20" s="596"/>
      <c r="AC20" s="596"/>
      <c r="AD20" s="597">
        <v>19578840</v>
      </c>
      <c r="AE20" s="597"/>
      <c r="AF20" s="597"/>
      <c r="AG20" s="597"/>
      <c r="AH20" s="597"/>
      <c r="AI20" s="597"/>
      <c r="AJ20" s="597"/>
      <c r="AK20" s="597"/>
      <c r="AL20" s="598">
        <v>98.3</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v>1327464</v>
      </c>
      <c r="BH20" s="594"/>
      <c r="BI20" s="594"/>
      <c r="BJ20" s="594"/>
      <c r="BK20" s="594"/>
      <c r="BL20" s="594"/>
      <c r="BM20" s="594"/>
      <c r="BN20" s="595"/>
      <c r="BO20" s="596">
        <v>7.5</v>
      </c>
      <c r="BP20" s="596"/>
      <c r="BQ20" s="596"/>
      <c r="BR20" s="596"/>
      <c r="BS20" s="602" t="s">
        <v>219</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34716751</v>
      </c>
      <c r="CS20" s="594"/>
      <c r="CT20" s="594"/>
      <c r="CU20" s="594"/>
      <c r="CV20" s="594"/>
      <c r="CW20" s="594"/>
      <c r="CX20" s="594"/>
      <c r="CY20" s="595"/>
      <c r="CZ20" s="596">
        <v>100</v>
      </c>
      <c r="DA20" s="596"/>
      <c r="DB20" s="596"/>
      <c r="DC20" s="596"/>
      <c r="DD20" s="602">
        <v>2678649</v>
      </c>
      <c r="DE20" s="594"/>
      <c r="DF20" s="594"/>
      <c r="DG20" s="594"/>
      <c r="DH20" s="594"/>
      <c r="DI20" s="594"/>
      <c r="DJ20" s="594"/>
      <c r="DK20" s="594"/>
      <c r="DL20" s="594"/>
      <c r="DM20" s="594"/>
      <c r="DN20" s="594"/>
      <c r="DO20" s="594"/>
      <c r="DP20" s="595"/>
      <c r="DQ20" s="602">
        <v>24873736</v>
      </c>
      <c r="DR20" s="594"/>
      <c r="DS20" s="594"/>
      <c r="DT20" s="594"/>
      <c r="DU20" s="594"/>
      <c r="DV20" s="594"/>
      <c r="DW20" s="594"/>
      <c r="DX20" s="594"/>
      <c r="DY20" s="594"/>
      <c r="DZ20" s="594"/>
      <c r="EA20" s="594"/>
      <c r="EB20" s="594"/>
      <c r="EC20" s="603"/>
    </row>
    <row r="21" spans="2:133" ht="11.25" customHeight="1">
      <c r="B21" s="590" t="s">
        <v>257</v>
      </c>
      <c r="C21" s="591"/>
      <c r="D21" s="591"/>
      <c r="E21" s="591"/>
      <c r="F21" s="591"/>
      <c r="G21" s="591"/>
      <c r="H21" s="591"/>
      <c r="I21" s="591"/>
      <c r="J21" s="591"/>
      <c r="K21" s="591"/>
      <c r="L21" s="591"/>
      <c r="M21" s="591"/>
      <c r="N21" s="591"/>
      <c r="O21" s="591"/>
      <c r="P21" s="591"/>
      <c r="Q21" s="592"/>
      <c r="R21" s="593">
        <v>17045</v>
      </c>
      <c r="S21" s="594"/>
      <c r="T21" s="594"/>
      <c r="U21" s="594"/>
      <c r="V21" s="594"/>
      <c r="W21" s="594"/>
      <c r="X21" s="594"/>
      <c r="Y21" s="595"/>
      <c r="Z21" s="596">
        <v>0</v>
      </c>
      <c r="AA21" s="596"/>
      <c r="AB21" s="596"/>
      <c r="AC21" s="596"/>
      <c r="AD21" s="597">
        <v>17045</v>
      </c>
      <c r="AE21" s="597"/>
      <c r="AF21" s="597"/>
      <c r="AG21" s="597"/>
      <c r="AH21" s="597"/>
      <c r="AI21" s="597"/>
      <c r="AJ21" s="597"/>
      <c r="AK21" s="597"/>
      <c r="AL21" s="598">
        <v>0.1</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t="s">
        <v>219</v>
      </c>
      <c r="BH21" s="594"/>
      <c r="BI21" s="594"/>
      <c r="BJ21" s="594"/>
      <c r="BK21" s="594"/>
      <c r="BL21" s="594"/>
      <c r="BM21" s="594"/>
      <c r="BN21" s="595"/>
      <c r="BO21" s="596" t="s">
        <v>219</v>
      </c>
      <c r="BP21" s="596"/>
      <c r="BQ21" s="596"/>
      <c r="BR21" s="596"/>
      <c r="BS21" s="602" t="s">
        <v>219</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259</v>
      </c>
      <c r="C22" s="591"/>
      <c r="D22" s="591"/>
      <c r="E22" s="591"/>
      <c r="F22" s="591"/>
      <c r="G22" s="591"/>
      <c r="H22" s="591"/>
      <c r="I22" s="591"/>
      <c r="J22" s="591"/>
      <c r="K22" s="591"/>
      <c r="L22" s="591"/>
      <c r="M22" s="591"/>
      <c r="N22" s="591"/>
      <c r="O22" s="591"/>
      <c r="P22" s="591"/>
      <c r="Q22" s="592"/>
      <c r="R22" s="593">
        <v>349038</v>
      </c>
      <c r="S22" s="594"/>
      <c r="T22" s="594"/>
      <c r="U22" s="594"/>
      <c r="V22" s="594"/>
      <c r="W22" s="594"/>
      <c r="X22" s="594"/>
      <c r="Y22" s="595"/>
      <c r="Z22" s="596">
        <v>1</v>
      </c>
      <c r="AA22" s="596"/>
      <c r="AB22" s="596"/>
      <c r="AC22" s="596"/>
      <c r="AD22" s="597" t="s">
        <v>219</v>
      </c>
      <c r="AE22" s="597"/>
      <c r="AF22" s="597"/>
      <c r="AG22" s="597"/>
      <c r="AH22" s="597"/>
      <c r="AI22" s="597"/>
      <c r="AJ22" s="597"/>
      <c r="AK22" s="597"/>
      <c r="AL22" s="598" t="s">
        <v>219</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219</v>
      </c>
      <c r="BH22" s="594"/>
      <c r="BI22" s="594"/>
      <c r="BJ22" s="594"/>
      <c r="BK22" s="594"/>
      <c r="BL22" s="594"/>
      <c r="BM22" s="594"/>
      <c r="BN22" s="595"/>
      <c r="BO22" s="596" t="s">
        <v>219</v>
      </c>
      <c r="BP22" s="596"/>
      <c r="BQ22" s="596"/>
      <c r="BR22" s="596"/>
      <c r="BS22" s="602" t="s">
        <v>219</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262</v>
      </c>
      <c r="C23" s="591"/>
      <c r="D23" s="591"/>
      <c r="E23" s="591"/>
      <c r="F23" s="591"/>
      <c r="G23" s="591"/>
      <c r="H23" s="591"/>
      <c r="I23" s="591"/>
      <c r="J23" s="591"/>
      <c r="K23" s="591"/>
      <c r="L23" s="591"/>
      <c r="M23" s="591"/>
      <c r="N23" s="591"/>
      <c r="O23" s="591"/>
      <c r="P23" s="591"/>
      <c r="Q23" s="592"/>
      <c r="R23" s="593">
        <v>472217</v>
      </c>
      <c r="S23" s="594"/>
      <c r="T23" s="594"/>
      <c r="U23" s="594"/>
      <c r="V23" s="594"/>
      <c r="W23" s="594"/>
      <c r="X23" s="594"/>
      <c r="Y23" s="595"/>
      <c r="Z23" s="596">
        <v>1.3</v>
      </c>
      <c r="AA23" s="596"/>
      <c r="AB23" s="596"/>
      <c r="AC23" s="596"/>
      <c r="AD23" s="597">
        <v>169716</v>
      </c>
      <c r="AE23" s="597"/>
      <c r="AF23" s="597"/>
      <c r="AG23" s="597"/>
      <c r="AH23" s="597"/>
      <c r="AI23" s="597"/>
      <c r="AJ23" s="597"/>
      <c r="AK23" s="597"/>
      <c r="AL23" s="598">
        <v>0.9</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v>1327464</v>
      </c>
      <c r="BH23" s="594"/>
      <c r="BI23" s="594"/>
      <c r="BJ23" s="594"/>
      <c r="BK23" s="594"/>
      <c r="BL23" s="594"/>
      <c r="BM23" s="594"/>
      <c r="BN23" s="595"/>
      <c r="BO23" s="596">
        <v>7.5</v>
      </c>
      <c r="BP23" s="596"/>
      <c r="BQ23" s="596"/>
      <c r="BR23" s="596"/>
      <c r="BS23" s="602" t="s">
        <v>219</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c r="B24" s="590" t="s">
        <v>269</v>
      </c>
      <c r="C24" s="591"/>
      <c r="D24" s="591"/>
      <c r="E24" s="591"/>
      <c r="F24" s="591"/>
      <c r="G24" s="591"/>
      <c r="H24" s="591"/>
      <c r="I24" s="591"/>
      <c r="J24" s="591"/>
      <c r="K24" s="591"/>
      <c r="L24" s="591"/>
      <c r="M24" s="591"/>
      <c r="N24" s="591"/>
      <c r="O24" s="591"/>
      <c r="P24" s="591"/>
      <c r="Q24" s="592"/>
      <c r="R24" s="593">
        <v>181206</v>
      </c>
      <c r="S24" s="594"/>
      <c r="T24" s="594"/>
      <c r="U24" s="594"/>
      <c r="V24" s="594"/>
      <c r="W24" s="594"/>
      <c r="X24" s="594"/>
      <c r="Y24" s="595"/>
      <c r="Z24" s="596">
        <v>0.5</v>
      </c>
      <c r="AA24" s="596"/>
      <c r="AB24" s="596"/>
      <c r="AC24" s="596"/>
      <c r="AD24" s="597" t="s">
        <v>219</v>
      </c>
      <c r="AE24" s="597"/>
      <c r="AF24" s="597"/>
      <c r="AG24" s="597"/>
      <c r="AH24" s="597"/>
      <c r="AI24" s="597"/>
      <c r="AJ24" s="597"/>
      <c r="AK24" s="597"/>
      <c r="AL24" s="598" t="s">
        <v>219</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219</v>
      </c>
      <c r="BH24" s="594"/>
      <c r="BI24" s="594"/>
      <c r="BJ24" s="594"/>
      <c r="BK24" s="594"/>
      <c r="BL24" s="594"/>
      <c r="BM24" s="594"/>
      <c r="BN24" s="595"/>
      <c r="BO24" s="596" t="s">
        <v>219</v>
      </c>
      <c r="BP24" s="596"/>
      <c r="BQ24" s="596"/>
      <c r="BR24" s="596"/>
      <c r="BS24" s="602" t="s">
        <v>219</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17353651</v>
      </c>
      <c r="CS24" s="583"/>
      <c r="CT24" s="583"/>
      <c r="CU24" s="583"/>
      <c r="CV24" s="583"/>
      <c r="CW24" s="583"/>
      <c r="CX24" s="583"/>
      <c r="CY24" s="584"/>
      <c r="CZ24" s="620">
        <v>50</v>
      </c>
      <c r="DA24" s="621"/>
      <c r="DB24" s="621"/>
      <c r="DC24" s="622"/>
      <c r="DD24" s="619">
        <v>11636466</v>
      </c>
      <c r="DE24" s="583"/>
      <c r="DF24" s="583"/>
      <c r="DG24" s="583"/>
      <c r="DH24" s="583"/>
      <c r="DI24" s="583"/>
      <c r="DJ24" s="583"/>
      <c r="DK24" s="584"/>
      <c r="DL24" s="619">
        <v>11462440</v>
      </c>
      <c r="DM24" s="583"/>
      <c r="DN24" s="583"/>
      <c r="DO24" s="583"/>
      <c r="DP24" s="583"/>
      <c r="DQ24" s="583"/>
      <c r="DR24" s="583"/>
      <c r="DS24" s="583"/>
      <c r="DT24" s="583"/>
      <c r="DU24" s="583"/>
      <c r="DV24" s="584"/>
      <c r="DW24" s="587">
        <v>52.5</v>
      </c>
      <c r="DX24" s="588"/>
      <c r="DY24" s="588"/>
      <c r="DZ24" s="588"/>
      <c r="EA24" s="588"/>
      <c r="EB24" s="588"/>
      <c r="EC24" s="589"/>
    </row>
    <row r="25" spans="2:133" ht="11.25" customHeight="1">
      <c r="B25" s="590" t="s">
        <v>272</v>
      </c>
      <c r="C25" s="591"/>
      <c r="D25" s="591"/>
      <c r="E25" s="591"/>
      <c r="F25" s="591"/>
      <c r="G25" s="591"/>
      <c r="H25" s="591"/>
      <c r="I25" s="591"/>
      <c r="J25" s="591"/>
      <c r="K25" s="591"/>
      <c r="L25" s="591"/>
      <c r="M25" s="591"/>
      <c r="N25" s="591"/>
      <c r="O25" s="591"/>
      <c r="P25" s="591"/>
      <c r="Q25" s="592"/>
      <c r="R25" s="593">
        <v>4723504</v>
      </c>
      <c r="S25" s="594"/>
      <c r="T25" s="594"/>
      <c r="U25" s="594"/>
      <c r="V25" s="594"/>
      <c r="W25" s="594"/>
      <c r="X25" s="594"/>
      <c r="Y25" s="595"/>
      <c r="Z25" s="596">
        <v>13.1</v>
      </c>
      <c r="AA25" s="596"/>
      <c r="AB25" s="596"/>
      <c r="AC25" s="596"/>
      <c r="AD25" s="597" t="s">
        <v>219</v>
      </c>
      <c r="AE25" s="597"/>
      <c r="AF25" s="597"/>
      <c r="AG25" s="597"/>
      <c r="AH25" s="597"/>
      <c r="AI25" s="597"/>
      <c r="AJ25" s="597"/>
      <c r="AK25" s="597"/>
      <c r="AL25" s="598" t="s">
        <v>219</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219</v>
      </c>
      <c r="BH25" s="594"/>
      <c r="BI25" s="594"/>
      <c r="BJ25" s="594"/>
      <c r="BK25" s="594"/>
      <c r="BL25" s="594"/>
      <c r="BM25" s="594"/>
      <c r="BN25" s="595"/>
      <c r="BO25" s="596" t="s">
        <v>219</v>
      </c>
      <c r="BP25" s="596"/>
      <c r="BQ25" s="596"/>
      <c r="BR25" s="596"/>
      <c r="BS25" s="602" t="s">
        <v>219</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6315725</v>
      </c>
      <c r="CS25" s="625"/>
      <c r="CT25" s="625"/>
      <c r="CU25" s="625"/>
      <c r="CV25" s="625"/>
      <c r="CW25" s="625"/>
      <c r="CX25" s="625"/>
      <c r="CY25" s="626"/>
      <c r="CZ25" s="627">
        <v>18.2</v>
      </c>
      <c r="DA25" s="628"/>
      <c r="DB25" s="628"/>
      <c r="DC25" s="629"/>
      <c r="DD25" s="602">
        <v>5737738</v>
      </c>
      <c r="DE25" s="625"/>
      <c r="DF25" s="625"/>
      <c r="DG25" s="625"/>
      <c r="DH25" s="625"/>
      <c r="DI25" s="625"/>
      <c r="DJ25" s="625"/>
      <c r="DK25" s="626"/>
      <c r="DL25" s="602">
        <v>5564350</v>
      </c>
      <c r="DM25" s="625"/>
      <c r="DN25" s="625"/>
      <c r="DO25" s="625"/>
      <c r="DP25" s="625"/>
      <c r="DQ25" s="625"/>
      <c r="DR25" s="625"/>
      <c r="DS25" s="625"/>
      <c r="DT25" s="625"/>
      <c r="DU25" s="625"/>
      <c r="DV25" s="626"/>
      <c r="DW25" s="598">
        <v>25.5</v>
      </c>
      <c r="DX25" s="623"/>
      <c r="DY25" s="623"/>
      <c r="DZ25" s="623"/>
      <c r="EA25" s="623"/>
      <c r="EB25" s="623"/>
      <c r="EC25" s="624"/>
    </row>
    <row r="26" spans="2:133" ht="11.25" customHeight="1">
      <c r="B26" s="630" t="s">
        <v>275</v>
      </c>
      <c r="C26" s="631"/>
      <c r="D26" s="631"/>
      <c r="E26" s="631"/>
      <c r="F26" s="631"/>
      <c r="G26" s="631"/>
      <c r="H26" s="631"/>
      <c r="I26" s="631"/>
      <c r="J26" s="631"/>
      <c r="K26" s="631"/>
      <c r="L26" s="631"/>
      <c r="M26" s="631"/>
      <c r="N26" s="631"/>
      <c r="O26" s="631"/>
      <c r="P26" s="631"/>
      <c r="Q26" s="632"/>
      <c r="R26" s="593" t="s">
        <v>219</v>
      </c>
      <c r="S26" s="594"/>
      <c r="T26" s="594"/>
      <c r="U26" s="594"/>
      <c r="V26" s="594"/>
      <c r="W26" s="594"/>
      <c r="X26" s="594"/>
      <c r="Y26" s="595"/>
      <c r="Z26" s="596" t="s">
        <v>219</v>
      </c>
      <c r="AA26" s="596"/>
      <c r="AB26" s="596"/>
      <c r="AC26" s="596"/>
      <c r="AD26" s="597" t="s">
        <v>219</v>
      </c>
      <c r="AE26" s="597"/>
      <c r="AF26" s="597"/>
      <c r="AG26" s="597"/>
      <c r="AH26" s="597"/>
      <c r="AI26" s="597"/>
      <c r="AJ26" s="597"/>
      <c r="AK26" s="597"/>
      <c r="AL26" s="598" t="s">
        <v>219</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219</v>
      </c>
      <c r="BH26" s="594"/>
      <c r="BI26" s="594"/>
      <c r="BJ26" s="594"/>
      <c r="BK26" s="594"/>
      <c r="BL26" s="594"/>
      <c r="BM26" s="594"/>
      <c r="BN26" s="595"/>
      <c r="BO26" s="596" t="s">
        <v>219</v>
      </c>
      <c r="BP26" s="596"/>
      <c r="BQ26" s="596"/>
      <c r="BR26" s="596"/>
      <c r="BS26" s="602" t="s">
        <v>219</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4133814</v>
      </c>
      <c r="CS26" s="594"/>
      <c r="CT26" s="594"/>
      <c r="CU26" s="594"/>
      <c r="CV26" s="594"/>
      <c r="CW26" s="594"/>
      <c r="CX26" s="594"/>
      <c r="CY26" s="595"/>
      <c r="CZ26" s="627">
        <v>11.9</v>
      </c>
      <c r="DA26" s="628"/>
      <c r="DB26" s="628"/>
      <c r="DC26" s="629"/>
      <c r="DD26" s="602">
        <v>3610505</v>
      </c>
      <c r="DE26" s="594"/>
      <c r="DF26" s="594"/>
      <c r="DG26" s="594"/>
      <c r="DH26" s="594"/>
      <c r="DI26" s="594"/>
      <c r="DJ26" s="594"/>
      <c r="DK26" s="595"/>
      <c r="DL26" s="602" t="s">
        <v>213</v>
      </c>
      <c r="DM26" s="594"/>
      <c r="DN26" s="594"/>
      <c r="DO26" s="594"/>
      <c r="DP26" s="594"/>
      <c r="DQ26" s="594"/>
      <c r="DR26" s="594"/>
      <c r="DS26" s="594"/>
      <c r="DT26" s="594"/>
      <c r="DU26" s="594"/>
      <c r="DV26" s="595"/>
      <c r="DW26" s="598" t="s">
        <v>213</v>
      </c>
      <c r="DX26" s="623"/>
      <c r="DY26" s="623"/>
      <c r="DZ26" s="623"/>
      <c r="EA26" s="623"/>
      <c r="EB26" s="623"/>
      <c r="EC26" s="624"/>
    </row>
    <row r="27" spans="2:133" ht="11.25" customHeight="1">
      <c r="B27" s="590" t="s">
        <v>278</v>
      </c>
      <c r="C27" s="591"/>
      <c r="D27" s="591"/>
      <c r="E27" s="591"/>
      <c r="F27" s="591"/>
      <c r="G27" s="591"/>
      <c r="H27" s="591"/>
      <c r="I27" s="591"/>
      <c r="J27" s="591"/>
      <c r="K27" s="591"/>
      <c r="L27" s="591"/>
      <c r="M27" s="591"/>
      <c r="N27" s="591"/>
      <c r="O27" s="591"/>
      <c r="P27" s="591"/>
      <c r="Q27" s="592"/>
      <c r="R27" s="593">
        <v>1927249</v>
      </c>
      <c r="S27" s="594"/>
      <c r="T27" s="594"/>
      <c r="U27" s="594"/>
      <c r="V27" s="594"/>
      <c r="W27" s="594"/>
      <c r="X27" s="594"/>
      <c r="Y27" s="595"/>
      <c r="Z27" s="596">
        <v>5.4</v>
      </c>
      <c r="AA27" s="596"/>
      <c r="AB27" s="596"/>
      <c r="AC27" s="596"/>
      <c r="AD27" s="597" t="s">
        <v>219</v>
      </c>
      <c r="AE27" s="597"/>
      <c r="AF27" s="597"/>
      <c r="AG27" s="597"/>
      <c r="AH27" s="597"/>
      <c r="AI27" s="597"/>
      <c r="AJ27" s="597"/>
      <c r="AK27" s="597"/>
      <c r="AL27" s="598" t="s">
        <v>219</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17771392</v>
      </c>
      <c r="BH27" s="594"/>
      <c r="BI27" s="594"/>
      <c r="BJ27" s="594"/>
      <c r="BK27" s="594"/>
      <c r="BL27" s="594"/>
      <c r="BM27" s="594"/>
      <c r="BN27" s="595"/>
      <c r="BO27" s="596">
        <v>100</v>
      </c>
      <c r="BP27" s="596"/>
      <c r="BQ27" s="596"/>
      <c r="BR27" s="596"/>
      <c r="BS27" s="602">
        <v>385897</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7357449</v>
      </c>
      <c r="CS27" s="625"/>
      <c r="CT27" s="625"/>
      <c r="CU27" s="625"/>
      <c r="CV27" s="625"/>
      <c r="CW27" s="625"/>
      <c r="CX27" s="625"/>
      <c r="CY27" s="626"/>
      <c r="CZ27" s="627">
        <v>21.2</v>
      </c>
      <c r="DA27" s="628"/>
      <c r="DB27" s="628"/>
      <c r="DC27" s="629"/>
      <c r="DD27" s="602">
        <v>2256458</v>
      </c>
      <c r="DE27" s="625"/>
      <c r="DF27" s="625"/>
      <c r="DG27" s="625"/>
      <c r="DH27" s="625"/>
      <c r="DI27" s="625"/>
      <c r="DJ27" s="625"/>
      <c r="DK27" s="626"/>
      <c r="DL27" s="602">
        <v>2255820</v>
      </c>
      <c r="DM27" s="625"/>
      <c r="DN27" s="625"/>
      <c r="DO27" s="625"/>
      <c r="DP27" s="625"/>
      <c r="DQ27" s="625"/>
      <c r="DR27" s="625"/>
      <c r="DS27" s="625"/>
      <c r="DT27" s="625"/>
      <c r="DU27" s="625"/>
      <c r="DV27" s="626"/>
      <c r="DW27" s="598">
        <v>10.3</v>
      </c>
      <c r="DX27" s="623"/>
      <c r="DY27" s="623"/>
      <c r="DZ27" s="623"/>
      <c r="EA27" s="623"/>
      <c r="EB27" s="623"/>
      <c r="EC27" s="624"/>
    </row>
    <row r="28" spans="2:133" ht="11.25" customHeight="1">
      <c r="B28" s="590" t="s">
        <v>281</v>
      </c>
      <c r="C28" s="591"/>
      <c r="D28" s="591"/>
      <c r="E28" s="591"/>
      <c r="F28" s="591"/>
      <c r="G28" s="591"/>
      <c r="H28" s="591"/>
      <c r="I28" s="591"/>
      <c r="J28" s="591"/>
      <c r="K28" s="591"/>
      <c r="L28" s="591"/>
      <c r="M28" s="591"/>
      <c r="N28" s="591"/>
      <c r="O28" s="591"/>
      <c r="P28" s="591"/>
      <c r="Q28" s="592"/>
      <c r="R28" s="593">
        <v>1699363</v>
      </c>
      <c r="S28" s="594"/>
      <c r="T28" s="594"/>
      <c r="U28" s="594"/>
      <c r="V28" s="594"/>
      <c r="W28" s="594"/>
      <c r="X28" s="594"/>
      <c r="Y28" s="595"/>
      <c r="Z28" s="596">
        <v>4.7</v>
      </c>
      <c r="AA28" s="596"/>
      <c r="AB28" s="596"/>
      <c r="AC28" s="596"/>
      <c r="AD28" s="597">
        <v>144448</v>
      </c>
      <c r="AE28" s="597"/>
      <c r="AF28" s="597"/>
      <c r="AG28" s="597"/>
      <c r="AH28" s="597"/>
      <c r="AI28" s="597"/>
      <c r="AJ28" s="597"/>
      <c r="AK28" s="597"/>
      <c r="AL28" s="598">
        <v>0.7</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3680477</v>
      </c>
      <c r="CS28" s="594"/>
      <c r="CT28" s="594"/>
      <c r="CU28" s="594"/>
      <c r="CV28" s="594"/>
      <c r="CW28" s="594"/>
      <c r="CX28" s="594"/>
      <c r="CY28" s="595"/>
      <c r="CZ28" s="627">
        <v>10.6</v>
      </c>
      <c r="DA28" s="628"/>
      <c r="DB28" s="628"/>
      <c r="DC28" s="629"/>
      <c r="DD28" s="602">
        <v>3642270</v>
      </c>
      <c r="DE28" s="594"/>
      <c r="DF28" s="594"/>
      <c r="DG28" s="594"/>
      <c r="DH28" s="594"/>
      <c r="DI28" s="594"/>
      <c r="DJ28" s="594"/>
      <c r="DK28" s="595"/>
      <c r="DL28" s="602">
        <v>3642270</v>
      </c>
      <c r="DM28" s="594"/>
      <c r="DN28" s="594"/>
      <c r="DO28" s="594"/>
      <c r="DP28" s="594"/>
      <c r="DQ28" s="594"/>
      <c r="DR28" s="594"/>
      <c r="DS28" s="594"/>
      <c r="DT28" s="594"/>
      <c r="DU28" s="594"/>
      <c r="DV28" s="595"/>
      <c r="DW28" s="598">
        <v>16.7</v>
      </c>
      <c r="DX28" s="623"/>
      <c r="DY28" s="623"/>
      <c r="DZ28" s="623"/>
      <c r="EA28" s="623"/>
      <c r="EB28" s="623"/>
      <c r="EC28" s="624"/>
    </row>
    <row r="29" spans="2:133" ht="11.25" customHeight="1">
      <c r="B29" s="590" t="s">
        <v>283</v>
      </c>
      <c r="C29" s="591"/>
      <c r="D29" s="591"/>
      <c r="E29" s="591"/>
      <c r="F29" s="591"/>
      <c r="G29" s="591"/>
      <c r="H29" s="591"/>
      <c r="I29" s="591"/>
      <c r="J29" s="591"/>
      <c r="K29" s="591"/>
      <c r="L29" s="591"/>
      <c r="M29" s="591"/>
      <c r="N29" s="591"/>
      <c r="O29" s="591"/>
      <c r="P29" s="591"/>
      <c r="Q29" s="592"/>
      <c r="R29" s="593">
        <v>41045</v>
      </c>
      <c r="S29" s="594"/>
      <c r="T29" s="594"/>
      <c r="U29" s="594"/>
      <c r="V29" s="594"/>
      <c r="W29" s="594"/>
      <c r="X29" s="594"/>
      <c r="Y29" s="595"/>
      <c r="Z29" s="596">
        <v>0.1</v>
      </c>
      <c r="AA29" s="596"/>
      <c r="AB29" s="596"/>
      <c r="AC29" s="596"/>
      <c r="AD29" s="597" t="s">
        <v>219</v>
      </c>
      <c r="AE29" s="597"/>
      <c r="AF29" s="597"/>
      <c r="AG29" s="597"/>
      <c r="AH29" s="597"/>
      <c r="AI29" s="597"/>
      <c r="AJ29" s="597"/>
      <c r="AK29" s="597"/>
      <c r="AL29" s="598" t="s">
        <v>219</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287</v>
      </c>
      <c r="CG29" s="608"/>
      <c r="CH29" s="608"/>
      <c r="CI29" s="608"/>
      <c r="CJ29" s="608"/>
      <c r="CK29" s="608"/>
      <c r="CL29" s="608"/>
      <c r="CM29" s="608"/>
      <c r="CN29" s="608"/>
      <c r="CO29" s="608"/>
      <c r="CP29" s="608"/>
      <c r="CQ29" s="609"/>
      <c r="CR29" s="593">
        <v>3679376</v>
      </c>
      <c r="CS29" s="625"/>
      <c r="CT29" s="625"/>
      <c r="CU29" s="625"/>
      <c r="CV29" s="625"/>
      <c r="CW29" s="625"/>
      <c r="CX29" s="625"/>
      <c r="CY29" s="626"/>
      <c r="CZ29" s="627">
        <v>10.6</v>
      </c>
      <c r="DA29" s="628"/>
      <c r="DB29" s="628"/>
      <c r="DC29" s="629"/>
      <c r="DD29" s="602">
        <v>3641169</v>
      </c>
      <c r="DE29" s="625"/>
      <c r="DF29" s="625"/>
      <c r="DG29" s="625"/>
      <c r="DH29" s="625"/>
      <c r="DI29" s="625"/>
      <c r="DJ29" s="625"/>
      <c r="DK29" s="626"/>
      <c r="DL29" s="602">
        <v>3641169</v>
      </c>
      <c r="DM29" s="625"/>
      <c r="DN29" s="625"/>
      <c r="DO29" s="625"/>
      <c r="DP29" s="625"/>
      <c r="DQ29" s="625"/>
      <c r="DR29" s="625"/>
      <c r="DS29" s="625"/>
      <c r="DT29" s="625"/>
      <c r="DU29" s="625"/>
      <c r="DV29" s="626"/>
      <c r="DW29" s="598">
        <v>16.7</v>
      </c>
      <c r="DX29" s="623"/>
      <c r="DY29" s="623"/>
      <c r="DZ29" s="623"/>
      <c r="EA29" s="623"/>
      <c r="EB29" s="623"/>
      <c r="EC29" s="624"/>
    </row>
    <row r="30" spans="2:133" ht="11.25" customHeight="1">
      <c r="B30" s="590" t="s">
        <v>288</v>
      </c>
      <c r="C30" s="591"/>
      <c r="D30" s="591"/>
      <c r="E30" s="591"/>
      <c r="F30" s="591"/>
      <c r="G30" s="591"/>
      <c r="H30" s="591"/>
      <c r="I30" s="591"/>
      <c r="J30" s="591"/>
      <c r="K30" s="591"/>
      <c r="L30" s="591"/>
      <c r="M30" s="591"/>
      <c r="N30" s="591"/>
      <c r="O30" s="591"/>
      <c r="P30" s="591"/>
      <c r="Q30" s="592"/>
      <c r="R30" s="593">
        <v>588211</v>
      </c>
      <c r="S30" s="594"/>
      <c r="T30" s="594"/>
      <c r="U30" s="594"/>
      <c r="V30" s="594"/>
      <c r="W30" s="594"/>
      <c r="X30" s="594"/>
      <c r="Y30" s="595"/>
      <c r="Z30" s="596">
        <v>1.6</v>
      </c>
      <c r="AA30" s="596"/>
      <c r="AB30" s="596"/>
      <c r="AC30" s="596"/>
      <c r="AD30" s="597" t="s">
        <v>219</v>
      </c>
      <c r="AE30" s="597"/>
      <c r="AF30" s="597"/>
      <c r="AG30" s="597"/>
      <c r="AH30" s="597"/>
      <c r="AI30" s="597"/>
      <c r="AJ30" s="597"/>
      <c r="AK30" s="597"/>
      <c r="AL30" s="598" t="s">
        <v>219</v>
      </c>
      <c r="AM30" s="599"/>
      <c r="AN30" s="599"/>
      <c r="AO30" s="600"/>
      <c r="AP30" s="639" t="s">
        <v>289</v>
      </c>
      <c r="AQ30" s="640"/>
      <c r="AR30" s="640"/>
      <c r="AS30" s="640"/>
      <c r="AT30" s="645" t="s">
        <v>290</v>
      </c>
      <c r="AU30" s="182"/>
      <c r="AV30" s="182"/>
      <c r="AW30" s="182"/>
      <c r="AX30" s="579" t="s">
        <v>168</v>
      </c>
      <c r="AY30" s="580"/>
      <c r="AZ30" s="580"/>
      <c r="BA30" s="580"/>
      <c r="BB30" s="580"/>
      <c r="BC30" s="580"/>
      <c r="BD30" s="580"/>
      <c r="BE30" s="580"/>
      <c r="BF30" s="581"/>
      <c r="BG30" s="651">
        <v>98.9</v>
      </c>
      <c r="BH30" s="652"/>
      <c r="BI30" s="652"/>
      <c r="BJ30" s="652"/>
      <c r="BK30" s="652"/>
      <c r="BL30" s="652"/>
      <c r="BM30" s="588">
        <v>94</v>
      </c>
      <c r="BN30" s="652"/>
      <c r="BO30" s="652"/>
      <c r="BP30" s="652"/>
      <c r="BQ30" s="653"/>
      <c r="BR30" s="651">
        <v>98.7</v>
      </c>
      <c r="BS30" s="652"/>
      <c r="BT30" s="652"/>
      <c r="BU30" s="652"/>
      <c r="BV30" s="652"/>
      <c r="BW30" s="652"/>
      <c r="BX30" s="588">
        <v>93.2</v>
      </c>
      <c r="BY30" s="652"/>
      <c r="BZ30" s="652"/>
      <c r="CA30" s="652"/>
      <c r="CB30" s="653"/>
      <c r="CD30" s="656"/>
      <c r="CE30" s="657"/>
      <c r="CF30" s="607" t="s">
        <v>291</v>
      </c>
      <c r="CG30" s="608"/>
      <c r="CH30" s="608"/>
      <c r="CI30" s="608"/>
      <c r="CJ30" s="608"/>
      <c r="CK30" s="608"/>
      <c r="CL30" s="608"/>
      <c r="CM30" s="608"/>
      <c r="CN30" s="608"/>
      <c r="CO30" s="608"/>
      <c r="CP30" s="608"/>
      <c r="CQ30" s="609"/>
      <c r="CR30" s="593">
        <v>3334549</v>
      </c>
      <c r="CS30" s="594"/>
      <c r="CT30" s="594"/>
      <c r="CU30" s="594"/>
      <c r="CV30" s="594"/>
      <c r="CW30" s="594"/>
      <c r="CX30" s="594"/>
      <c r="CY30" s="595"/>
      <c r="CZ30" s="627">
        <v>9.6</v>
      </c>
      <c r="DA30" s="628"/>
      <c r="DB30" s="628"/>
      <c r="DC30" s="629"/>
      <c r="DD30" s="602">
        <v>3296342</v>
      </c>
      <c r="DE30" s="594"/>
      <c r="DF30" s="594"/>
      <c r="DG30" s="594"/>
      <c r="DH30" s="594"/>
      <c r="DI30" s="594"/>
      <c r="DJ30" s="594"/>
      <c r="DK30" s="595"/>
      <c r="DL30" s="602">
        <v>3296342</v>
      </c>
      <c r="DM30" s="594"/>
      <c r="DN30" s="594"/>
      <c r="DO30" s="594"/>
      <c r="DP30" s="594"/>
      <c r="DQ30" s="594"/>
      <c r="DR30" s="594"/>
      <c r="DS30" s="594"/>
      <c r="DT30" s="594"/>
      <c r="DU30" s="594"/>
      <c r="DV30" s="595"/>
      <c r="DW30" s="598">
        <v>15.1</v>
      </c>
      <c r="DX30" s="623"/>
      <c r="DY30" s="623"/>
      <c r="DZ30" s="623"/>
      <c r="EA30" s="623"/>
      <c r="EB30" s="623"/>
      <c r="EC30" s="624"/>
    </row>
    <row r="31" spans="2:133" ht="11.25" customHeight="1">
      <c r="B31" s="590" t="s">
        <v>292</v>
      </c>
      <c r="C31" s="591"/>
      <c r="D31" s="591"/>
      <c r="E31" s="591"/>
      <c r="F31" s="591"/>
      <c r="G31" s="591"/>
      <c r="H31" s="591"/>
      <c r="I31" s="591"/>
      <c r="J31" s="591"/>
      <c r="K31" s="591"/>
      <c r="L31" s="591"/>
      <c r="M31" s="591"/>
      <c r="N31" s="591"/>
      <c r="O31" s="591"/>
      <c r="P31" s="591"/>
      <c r="Q31" s="592"/>
      <c r="R31" s="593">
        <v>508068</v>
      </c>
      <c r="S31" s="594"/>
      <c r="T31" s="594"/>
      <c r="U31" s="594"/>
      <c r="V31" s="594"/>
      <c r="W31" s="594"/>
      <c r="X31" s="594"/>
      <c r="Y31" s="595"/>
      <c r="Z31" s="596">
        <v>1.4</v>
      </c>
      <c r="AA31" s="596"/>
      <c r="AB31" s="596"/>
      <c r="AC31" s="596"/>
      <c r="AD31" s="597" t="s">
        <v>219</v>
      </c>
      <c r="AE31" s="597"/>
      <c r="AF31" s="597"/>
      <c r="AG31" s="597"/>
      <c r="AH31" s="597"/>
      <c r="AI31" s="597"/>
      <c r="AJ31" s="597"/>
      <c r="AK31" s="597"/>
      <c r="AL31" s="598" t="s">
        <v>219</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98.8</v>
      </c>
      <c r="BH31" s="625"/>
      <c r="BI31" s="625"/>
      <c r="BJ31" s="625"/>
      <c r="BK31" s="625"/>
      <c r="BL31" s="625"/>
      <c r="BM31" s="599">
        <v>94.3</v>
      </c>
      <c r="BN31" s="649"/>
      <c r="BO31" s="649"/>
      <c r="BP31" s="649"/>
      <c r="BQ31" s="650"/>
      <c r="BR31" s="648">
        <v>98.5</v>
      </c>
      <c r="BS31" s="625"/>
      <c r="BT31" s="625"/>
      <c r="BU31" s="625"/>
      <c r="BV31" s="625"/>
      <c r="BW31" s="625"/>
      <c r="BX31" s="599">
        <v>92.8</v>
      </c>
      <c r="BY31" s="649"/>
      <c r="BZ31" s="649"/>
      <c r="CA31" s="649"/>
      <c r="CB31" s="650"/>
      <c r="CD31" s="656"/>
      <c r="CE31" s="657"/>
      <c r="CF31" s="607" t="s">
        <v>295</v>
      </c>
      <c r="CG31" s="608"/>
      <c r="CH31" s="608"/>
      <c r="CI31" s="608"/>
      <c r="CJ31" s="608"/>
      <c r="CK31" s="608"/>
      <c r="CL31" s="608"/>
      <c r="CM31" s="608"/>
      <c r="CN31" s="608"/>
      <c r="CO31" s="608"/>
      <c r="CP31" s="608"/>
      <c r="CQ31" s="609"/>
      <c r="CR31" s="593">
        <v>344827</v>
      </c>
      <c r="CS31" s="625"/>
      <c r="CT31" s="625"/>
      <c r="CU31" s="625"/>
      <c r="CV31" s="625"/>
      <c r="CW31" s="625"/>
      <c r="CX31" s="625"/>
      <c r="CY31" s="626"/>
      <c r="CZ31" s="627">
        <v>1</v>
      </c>
      <c r="DA31" s="628"/>
      <c r="DB31" s="628"/>
      <c r="DC31" s="629"/>
      <c r="DD31" s="602">
        <v>344827</v>
      </c>
      <c r="DE31" s="625"/>
      <c r="DF31" s="625"/>
      <c r="DG31" s="625"/>
      <c r="DH31" s="625"/>
      <c r="DI31" s="625"/>
      <c r="DJ31" s="625"/>
      <c r="DK31" s="626"/>
      <c r="DL31" s="602">
        <v>344827</v>
      </c>
      <c r="DM31" s="625"/>
      <c r="DN31" s="625"/>
      <c r="DO31" s="625"/>
      <c r="DP31" s="625"/>
      <c r="DQ31" s="625"/>
      <c r="DR31" s="625"/>
      <c r="DS31" s="625"/>
      <c r="DT31" s="625"/>
      <c r="DU31" s="625"/>
      <c r="DV31" s="626"/>
      <c r="DW31" s="598">
        <v>1.6</v>
      </c>
      <c r="DX31" s="623"/>
      <c r="DY31" s="623"/>
      <c r="DZ31" s="623"/>
      <c r="EA31" s="623"/>
      <c r="EB31" s="623"/>
      <c r="EC31" s="624"/>
    </row>
    <row r="32" spans="2:133" ht="11.25" customHeight="1">
      <c r="B32" s="590" t="s">
        <v>296</v>
      </c>
      <c r="C32" s="591"/>
      <c r="D32" s="591"/>
      <c r="E32" s="591"/>
      <c r="F32" s="591"/>
      <c r="G32" s="591"/>
      <c r="H32" s="591"/>
      <c r="I32" s="591"/>
      <c r="J32" s="591"/>
      <c r="K32" s="591"/>
      <c r="L32" s="591"/>
      <c r="M32" s="591"/>
      <c r="N32" s="591"/>
      <c r="O32" s="591"/>
      <c r="P32" s="591"/>
      <c r="Q32" s="592"/>
      <c r="R32" s="593">
        <v>1123178</v>
      </c>
      <c r="S32" s="594"/>
      <c r="T32" s="594"/>
      <c r="U32" s="594"/>
      <c r="V32" s="594"/>
      <c r="W32" s="594"/>
      <c r="X32" s="594"/>
      <c r="Y32" s="595"/>
      <c r="Z32" s="596">
        <v>3.1</v>
      </c>
      <c r="AA32" s="596"/>
      <c r="AB32" s="596"/>
      <c r="AC32" s="596"/>
      <c r="AD32" s="597">
        <v>1607</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98.9</v>
      </c>
      <c r="BH32" s="661"/>
      <c r="BI32" s="661"/>
      <c r="BJ32" s="661"/>
      <c r="BK32" s="661"/>
      <c r="BL32" s="661"/>
      <c r="BM32" s="662">
        <v>93.9</v>
      </c>
      <c r="BN32" s="661"/>
      <c r="BO32" s="661"/>
      <c r="BP32" s="661"/>
      <c r="BQ32" s="663"/>
      <c r="BR32" s="660">
        <v>98.9</v>
      </c>
      <c r="BS32" s="661"/>
      <c r="BT32" s="661"/>
      <c r="BU32" s="661"/>
      <c r="BV32" s="661"/>
      <c r="BW32" s="661"/>
      <c r="BX32" s="662">
        <v>93.6</v>
      </c>
      <c r="BY32" s="661"/>
      <c r="BZ32" s="661"/>
      <c r="CA32" s="661"/>
      <c r="CB32" s="663"/>
      <c r="CD32" s="658"/>
      <c r="CE32" s="659"/>
      <c r="CF32" s="607" t="s">
        <v>298</v>
      </c>
      <c r="CG32" s="608"/>
      <c r="CH32" s="608"/>
      <c r="CI32" s="608"/>
      <c r="CJ32" s="608"/>
      <c r="CK32" s="608"/>
      <c r="CL32" s="608"/>
      <c r="CM32" s="608"/>
      <c r="CN32" s="608"/>
      <c r="CO32" s="608"/>
      <c r="CP32" s="608"/>
      <c r="CQ32" s="609"/>
      <c r="CR32" s="593">
        <v>1101</v>
      </c>
      <c r="CS32" s="594"/>
      <c r="CT32" s="594"/>
      <c r="CU32" s="594"/>
      <c r="CV32" s="594"/>
      <c r="CW32" s="594"/>
      <c r="CX32" s="594"/>
      <c r="CY32" s="595"/>
      <c r="CZ32" s="627">
        <v>0</v>
      </c>
      <c r="DA32" s="628"/>
      <c r="DB32" s="628"/>
      <c r="DC32" s="629"/>
      <c r="DD32" s="602">
        <v>1101</v>
      </c>
      <c r="DE32" s="594"/>
      <c r="DF32" s="594"/>
      <c r="DG32" s="594"/>
      <c r="DH32" s="594"/>
      <c r="DI32" s="594"/>
      <c r="DJ32" s="594"/>
      <c r="DK32" s="595"/>
      <c r="DL32" s="602">
        <v>1101</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299</v>
      </c>
      <c r="C33" s="591"/>
      <c r="D33" s="591"/>
      <c r="E33" s="591"/>
      <c r="F33" s="591"/>
      <c r="G33" s="591"/>
      <c r="H33" s="591"/>
      <c r="I33" s="591"/>
      <c r="J33" s="591"/>
      <c r="K33" s="591"/>
      <c r="L33" s="591"/>
      <c r="M33" s="591"/>
      <c r="N33" s="591"/>
      <c r="O33" s="591"/>
      <c r="P33" s="591"/>
      <c r="Q33" s="592"/>
      <c r="R33" s="593">
        <v>3125169</v>
      </c>
      <c r="S33" s="594"/>
      <c r="T33" s="594"/>
      <c r="U33" s="594"/>
      <c r="V33" s="594"/>
      <c r="W33" s="594"/>
      <c r="X33" s="594"/>
      <c r="Y33" s="595"/>
      <c r="Z33" s="596">
        <v>8.6999999999999993</v>
      </c>
      <c r="AA33" s="596"/>
      <c r="AB33" s="596"/>
      <c r="AC33" s="596"/>
      <c r="AD33" s="597" t="s">
        <v>219</v>
      </c>
      <c r="AE33" s="597"/>
      <c r="AF33" s="597"/>
      <c r="AG33" s="597"/>
      <c r="AH33" s="597"/>
      <c r="AI33" s="597"/>
      <c r="AJ33" s="597"/>
      <c r="AK33" s="597"/>
      <c r="AL33" s="598" t="s">
        <v>219</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14684451</v>
      </c>
      <c r="CS33" s="625"/>
      <c r="CT33" s="625"/>
      <c r="CU33" s="625"/>
      <c r="CV33" s="625"/>
      <c r="CW33" s="625"/>
      <c r="CX33" s="625"/>
      <c r="CY33" s="626"/>
      <c r="CZ33" s="627">
        <v>42.3</v>
      </c>
      <c r="DA33" s="628"/>
      <c r="DB33" s="628"/>
      <c r="DC33" s="629"/>
      <c r="DD33" s="602">
        <v>12753389</v>
      </c>
      <c r="DE33" s="625"/>
      <c r="DF33" s="625"/>
      <c r="DG33" s="625"/>
      <c r="DH33" s="625"/>
      <c r="DI33" s="625"/>
      <c r="DJ33" s="625"/>
      <c r="DK33" s="626"/>
      <c r="DL33" s="602">
        <v>7406246</v>
      </c>
      <c r="DM33" s="625"/>
      <c r="DN33" s="625"/>
      <c r="DO33" s="625"/>
      <c r="DP33" s="625"/>
      <c r="DQ33" s="625"/>
      <c r="DR33" s="625"/>
      <c r="DS33" s="625"/>
      <c r="DT33" s="625"/>
      <c r="DU33" s="625"/>
      <c r="DV33" s="626"/>
      <c r="DW33" s="598">
        <v>33.9</v>
      </c>
      <c r="DX33" s="623"/>
      <c r="DY33" s="623"/>
      <c r="DZ33" s="623"/>
      <c r="EA33" s="623"/>
      <c r="EB33" s="623"/>
      <c r="EC33" s="624"/>
    </row>
    <row r="34" spans="2:133" ht="11.25" customHeight="1">
      <c r="B34" s="590" t="s">
        <v>301</v>
      </c>
      <c r="C34" s="591"/>
      <c r="D34" s="591"/>
      <c r="E34" s="591"/>
      <c r="F34" s="591"/>
      <c r="G34" s="591"/>
      <c r="H34" s="591"/>
      <c r="I34" s="591"/>
      <c r="J34" s="591"/>
      <c r="K34" s="591"/>
      <c r="L34" s="591"/>
      <c r="M34" s="591"/>
      <c r="N34" s="591"/>
      <c r="O34" s="591"/>
      <c r="P34" s="591"/>
      <c r="Q34" s="592"/>
      <c r="R34" s="593" t="s">
        <v>219</v>
      </c>
      <c r="S34" s="594"/>
      <c r="T34" s="594"/>
      <c r="U34" s="594"/>
      <c r="V34" s="594"/>
      <c r="W34" s="594"/>
      <c r="X34" s="594"/>
      <c r="Y34" s="595"/>
      <c r="Z34" s="596" t="s">
        <v>219</v>
      </c>
      <c r="AA34" s="596"/>
      <c r="AB34" s="596"/>
      <c r="AC34" s="596"/>
      <c r="AD34" s="597" t="s">
        <v>219</v>
      </c>
      <c r="AE34" s="597"/>
      <c r="AF34" s="597"/>
      <c r="AG34" s="597"/>
      <c r="AH34" s="597"/>
      <c r="AI34" s="597"/>
      <c r="AJ34" s="597"/>
      <c r="AK34" s="597"/>
      <c r="AL34" s="598" t="s">
        <v>219</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4340487</v>
      </c>
      <c r="CS34" s="594"/>
      <c r="CT34" s="594"/>
      <c r="CU34" s="594"/>
      <c r="CV34" s="594"/>
      <c r="CW34" s="594"/>
      <c r="CX34" s="594"/>
      <c r="CY34" s="595"/>
      <c r="CZ34" s="627">
        <v>12.5</v>
      </c>
      <c r="DA34" s="628"/>
      <c r="DB34" s="628"/>
      <c r="DC34" s="629"/>
      <c r="DD34" s="602">
        <v>3901679</v>
      </c>
      <c r="DE34" s="594"/>
      <c r="DF34" s="594"/>
      <c r="DG34" s="594"/>
      <c r="DH34" s="594"/>
      <c r="DI34" s="594"/>
      <c r="DJ34" s="594"/>
      <c r="DK34" s="595"/>
      <c r="DL34" s="602">
        <v>2673391</v>
      </c>
      <c r="DM34" s="594"/>
      <c r="DN34" s="594"/>
      <c r="DO34" s="594"/>
      <c r="DP34" s="594"/>
      <c r="DQ34" s="594"/>
      <c r="DR34" s="594"/>
      <c r="DS34" s="594"/>
      <c r="DT34" s="594"/>
      <c r="DU34" s="594"/>
      <c r="DV34" s="595"/>
      <c r="DW34" s="598">
        <v>12.2</v>
      </c>
      <c r="DX34" s="623"/>
      <c r="DY34" s="623"/>
      <c r="DZ34" s="623"/>
      <c r="EA34" s="623"/>
      <c r="EB34" s="623"/>
      <c r="EC34" s="624"/>
    </row>
    <row r="35" spans="2:133" ht="11.25" customHeight="1">
      <c r="B35" s="590" t="s">
        <v>305</v>
      </c>
      <c r="C35" s="591"/>
      <c r="D35" s="591"/>
      <c r="E35" s="591"/>
      <c r="F35" s="591"/>
      <c r="G35" s="591"/>
      <c r="H35" s="591"/>
      <c r="I35" s="591"/>
      <c r="J35" s="591"/>
      <c r="K35" s="591"/>
      <c r="L35" s="591"/>
      <c r="M35" s="591"/>
      <c r="N35" s="591"/>
      <c r="O35" s="591"/>
      <c r="P35" s="591"/>
      <c r="Q35" s="592"/>
      <c r="R35" s="593">
        <v>1936869</v>
      </c>
      <c r="S35" s="594"/>
      <c r="T35" s="594"/>
      <c r="U35" s="594"/>
      <c r="V35" s="594"/>
      <c r="W35" s="594"/>
      <c r="X35" s="594"/>
      <c r="Y35" s="595"/>
      <c r="Z35" s="596">
        <v>5.4</v>
      </c>
      <c r="AA35" s="596"/>
      <c r="AB35" s="596"/>
      <c r="AC35" s="596"/>
      <c r="AD35" s="597" t="s">
        <v>219</v>
      </c>
      <c r="AE35" s="597"/>
      <c r="AF35" s="597"/>
      <c r="AG35" s="597"/>
      <c r="AH35" s="597"/>
      <c r="AI35" s="597"/>
      <c r="AJ35" s="597"/>
      <c r="AK35" s="597"/>
      <c r="AL35" s="598" t="s">
        <v>219</v>
      </c>
      <c r="AM35" s="599"/>
      <c r="AN35" s="599"/>
      <c r="AO35" s="600"/>
      <c r="AP35" s="186"/>
      <c r="AQ35" s="604" t="s">
        <v>306</v>
      </c>
      <c r="AR35" s="605"/>
      <c r="AS35" s="605"/>
      <c r="AT35" s="605"/>
      <c r="AU35" s="605"/>
      <c r="AV35" s="605"/>
      <c r="AW35" s="605"/>
      <c r="AX35" s="605"/>
      <c r="AY35" s="606"/>
      <c r="AZ35" s="582">
        <v>6485244</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80799</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126798</v>
      </c>
      <c r="CS35" s="625"/>
      <c r="CT35" s="625"/>
      <c r="CU35" s="625"/>
      <c r="CV35" s="625"/>
      <c r="CW35" s="625"/>
      <c r="CX35" s="625"/>
      <c r="CY35" s="626"/>
      <c r="CZ35" s="627">
        <v>0.4</v>
      </c>
      <c r="DA35" s="628"/>
      <c r="DB35" s="628"/>
      <c r="DC35" s="629"/>
      <c r="DD35" s="602">
        <v>125055</v>
      </c>
      <c r="DE35" s="625"/>
      <c r="DF35" s="625"/>
      <c r="DG35" s="625"/>
      <c r="DH35" s="625"/>
      <c r="DI35" s="625"/>
      <c r="DJ35" s="625"/>
      <c r="DK35" s="626"/>
      <c r="DL35" s="602">
        <v>125055</v>
      </c>
      <c r="DM35" s="625"/>
      <c r="DN35" s="625"/>
      <c r="DO35" s="625"/>
      <c r="DP35" s="625"/>
      <c r="DQ35" s="625"/>
      <c r="DR35" s="625"/>
      <c r="DS35" s="625"/>
      <c r="DT35" s="625"/>
      <c r="DU35" s="625"/>
      <c r="DV35" s="626"/>
      <c r="DW35" s="598">
        <v>0.6</v>
      </c>
      <c r="DX35" s="623"/>
      <c r="DY35" s="623"/>
      <c r="DZ35" s="623"/>
      <c r="EA35" s="623"/>
      <c r="EB35" s="623"/>
      <c r="EC35" s="624"/>
    </row>
    <row r="36" spans="2:133" ht="11.25" customHeight="1">
      <c r="B36" s="636" t="s">
        <v>309</v>
      </c>
      <c r="C36" s="637"/>
      <c r="D36" s="637"/>
      <c r="E36" s="637"/>
      <c r="F36" s="637"/>
      <c r="G36" s="637"/>
      <c r="H36" s="637"/>
      <c r="I36" s="637"/>
      <c r="J36" s="637"/>
      <c r="K36" s="637"/>
      <c r="L36" s="637"/>
      <c r="M36" s="637"/>
      <c r="N36" s="637"/>
      <c r="O36" s="637"/>
      <c r="P36" s="637"/>
      <c r="Q36" s="638"/>
      <c r="R36" s="665">
        <v>35996220</v>
      </c>
      <c r="S36" s="666"/>
      <c r="T36" s="666"/>
      <c r="U36" s="666"/>
      <c r="V36" s="666"/>
      <c r="W36" s="666"/>
      <c r="X36" s="666"/>
      <c r="Y36" s="667"/>
      <c r="Z36" s="668">
        <v>100</v>
      </c>
      <c r="AA36" s="668"/>
      <c r="AB36" s="668"/>
      <c r="AC36" s="668"/>
      <c r="AD36" s="669">
        <v>19911656</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2229198</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-161496</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2806286</v>
      </c>
      <c r="CS36" s="594"/>
      <c r="CT36" s="594"/>
      <c r="CU36" s="594"/>
      <c r="CV36" s="594"/>
      <c r="CW36" s="594"/>
      <c r="CX36" s="594"/>
      <c r="CY36" s="595"/>
      <c r="CZ36" s="627">
        <v>8.1</v>
      </c>
      <c r="DA36" s="628"/>
      <c r="DB36" s="628"/>
      <c r="DC36" s="629"/>
      <c r="DD36" s="602">
        <v>2554747</v>
      </c>
      <c r="DE36" s="594"/>
      <c r="DF36" s="594"/>
      <c r="DG36" s="594"/>
      <c r="DH36" s="594"/>
      <c r="DI36" s="594"/>
      <c r="DJ36" s="594"/>
      <c r="DK36" s="595"/>
      <c r="DL36" s="602">
        <v>805247</v>
      </c>
      <c r="DM36" s="594"/>
      <c r="DN36" s="594"/>
      <c r="DO36" s="594"/>
      <c r="DP36" s="594"/>
      <c r="DQ36" s="594"/>
      <c r="DR36" s="594"/>
      <c r="DS36" s="594"/>
      <c r="DT36" s="594"/>
      <c r="DU36" s="594"/>
      <c r="DV36" s="595"/>
      <c r="DW36" s="598">
        <v>3.7</v>
      </c>
      <c r="DX36" s="623"/>
      <c r="DY36" s="623"/>
      <c r="DZ36" s="623"/>
      <c r="EA36" s="623"/>
      <c r="EB36" s="623"/>
      <c r="EC36" s="624"/>
    </row>
    <row r="37" spans="2:133" ht="11.25" customHeight="1">
      <c r="AQ37" s="672" t="s">
        <v>313</v>
      </c>
      <c r="AR37" s="673"/>
      <c r="AS37" s="673"/>
      <c r="AT37" s="673"/>
      <c r="AU37" s="673"/>
      <c r="AV37" s="673"/>
      <c r="AW37" s="673"/>
      <c r="AX37" s="673"/>
      <c r="AY37" s="674"/>
      <c r="AZ37" s="593">
        <v>1563082</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13735</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2938</v>
      </c>
      <c r="CS37" s="625"/>
      <c r="CT37" s="625"/>
      <c r="CU37" s="625"/>
      <c r="CV37" s="625"/>
      <c r="CW37" s="625"/>
      <c r="CX37" s="625"/>
      <c r="CY37" s="626"/>
      <c r="CZ37" s="627">
        <v>0</v>
      </c>
      <c r="DA37" s="628"/>
      <c r="DB37" s="628"/>
      <c r="DC37" s="629"/>
      <c r="DD37" s="602">
        <v>2938</v>
      </c>
      <c r="DE37" s="625"/>
      <c r="DF37" s="625"/>
      <c r="DG37" s="625"/>
      <c r="DH37" s="625"/>
      <c r="DI37" s="625"/>
      <c r="DJ37" s="625"/>
      <c r="DK37" s="626"/>
      <c r="DL37" s="602">
        <v>2924</v>
      </c>
      <c r="DM37" s="625"/>
      <c r="DN37" s="625"/>
      <c r="DO37" s="625"/>
      <c r="DP37" s="625"/>
      <c r="DQ37" s="625"/>
      <c r="DR37" s="625"/>
      <c r="DS37" s="625"/>
      <c r="DT37" s="625"/>
      <c r="DU37" s="625"/>
      <c r="DV37" s="626"/>
      <c r="DW37" s="598">
        <v>0</v>
      </c>
      <c r="DX37" s="623"/>
      <c r="DY37" s="623"/>
      <c r="DZ37" s="623"/>
      <c r="EA37" s="623"/>
      <c r="EB37" s="623"/>
      <c r="EC37" s="624"/>
    </row>
    <row r="38" spans="2:133" ht="11.25" customHeight="1">
      <c r="AQ38" s="672" t="s">
        <v>316</v>
      </c>
      <c r="AR38" s="673"/>
      <c r="AS38" s="673"/>
      <c r="AT38" s="673"/>
      <c r="AU38" s="673"/>
      <c r="AV38" s="673"/>
      <c r="AW38" s="673"/>
      <c r="AX38" s="673"/>
      <c r="AY38" s="674"/>
      <c r="AZ38" s="593">
        <v>28789</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23607</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4881866</v>
      </c>
      <c r="CS38" s="594"/>
      <c r="CT38" s="594"/>
      <c r="CU38" s="594"/>
      <c r="CV38" s="594"/>
      <c r="CW38" s="594"/>
      <c r="CX38" s="594"/>
      <c r="CY38" s="595"/>
      <c r="CZ38" s="627">
        <v>14.1</v>
      </c>
      <c r="DA38" s="628"/>
      <c r="DB38" s="628"/>
      <c r="DC38" s="629"/>
      <c r="DD38" s="602">
        <v>4468699</v>
      </c>
      <c r="DE38" s="594"/>
      <c r="DF38" s="594"/>
      <c r="DG38" s="594"/>
      <c r="DH38" s="594"/>
      <c r="DI38" s="594"/>
      <c r="DJ38" s="594"/>
      <c r="DK38" s="595"/>
      <c r="DL38" s="602">
        <v>3802553</v>
      </c>
      <c r="DM38" s="594"/>
      <c r="DN38" s="594"/>
      <c r="DO38" s="594"/>
      <c r="DP38" s="594"/>
      <c r="DQ38" s="594"/>
      <c r="DR38" s="594"/>
      <c r="DS38" s="594"/>
      <c r="DT38" s="594"/>
      <c r="DU38" s="594"/>
      <c r="DV38" s="595"/>
      <c r="DW38" s="598">
        <v>17.399999999999999</v>
      </c>
      <c r="DX38" s="623"/>
      <c r="DY38" s="623"/>
      <c r="DZ38" s="623"/>
      <c r="EA38" s="623"/>
      <c r="EB38" s="623"/>
      <c r="EC38" s="624"/>
    </row>
    <row r="39" spans="2:133" ht="11.25" customHeight="1">
      <c r="AQ39" s="672" t="s">
        <v>319</v>
      </c>
      <c r="AR39" s="673"/>
      <c r="AS39" s="673"/>
      <c r="AT39" s="673"/>
      <c r="AU39" s="673"/>
      <c r="AV39" s="673"/>
      <c r="AW39" s="673"/>
      <c r="AX39" s="673"/>
      <c r="AY39" s="674"/>
      <c r="AZ39" s="593" t="s">
        <v>219</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88</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1704214</v>
      </c>
      <c r="CS39" s="625"/>
      <c r="CT39" s="625"/>
      <c r="CU39" s="625"/>
      <c r="CV39" s="625"/>
      <c r="CW39" s="625"/>
      <c r="CX39" s="625"/>
      <c r="CY39" s="626"/>
      <c r="CZ39" s="627">
        <v>4.9000000000000004</v>
      </c>
      <c r="DA39" s="628"/>
      <c r="DB39" s="628"/>
      <c r="DC39" s="629"/>
      <c r="DD39" s="602">
        <v>1703209</v>
      </c>
      <c r="DE39" s="625"/>
      <c r="DF39" s="625"/>
      <c r="DG39" s="625"/>
      <c r="DH39" s="625"/>
      <c r="DI39" s="625"/>
      <c r="DJ39" s="625"/>
      <c r="DK39" s="626"/>
      <c r="DL39" s="602" t="s">
        <v>219</v>
      </c>
      <c r="DM39" s="625"/>
      <c r="DN39" s="625"/>
      <c r="DO39" s="625"/>
      <c r="DP39" s="625"/>
      <c r="DQ39" s="625"/>
      <c r="DR39" s="625"/>
      <c r="DS39" s="625"/>
      <c r="DT39" s="625"/>
      <c r="DU39" s="625"/>
      <c r="DV39" s="626"/>
      <c r="DW39" s="598" t="s">
        <v>219</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730207</v>
      </c>
      <c r="BA40" s="594"/>
      <c r="BB40" s="594"/>
      <c r="BC40" s="594"/>
      <c r="BD40" s="625"/>
      <c r="BE40" s="625"/>
      <c r="BF40" s="650"/>
      <c r="BG40" s="678"/>
      <c r="BH40" s="679"/>
      <c r="BI40" s="679"/>
      <c r="BJ40" s="679"/>
      <c r="BK40" s="679"/>
      <c r="BL40" s="187"/>
      <c r="BM40" s="608" t="s">
        <v>324</v>
      </c>
      <c r="BN40" s="608"/>
      <c r="BO40" s="608"/>
      <c r="BP40" s="608"/>
      <c r="BQ40" s="608"/>
      <c r="BR40" s="608"/>
      <c r="BS40" s="608"/>
      <c r="BT40" s="608"/>
      <c r="BU40" s="609"/>
      <c r="BV40" s="593">
        <v>93</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824800</v>
      </c>
      <c r="CS40" s="594"/>
      <c r="CT40" s="594"/>
      <c r="CU40" s="594"/>
      <c r="CV40" s="594"/>
      <c r="CW40" s="594"/>
      <c r="CX40" s="594"/>
      <c r="CY40" s="595"/>
      <c r="CZ40" s="627">
        <v>2.4</v>
      </c>
      <c r="DA40" s="628"/>
      <c r="DB40" s="628"/>
      <c r="DC40" s="629"/>
      <c r="DD40" s="602" t="s">
        <v>219</v>
      </c>
      <c r="DE40" s="594"/>
      <c r="DF40" s="594"/>
      <c r="DG40" s="594"/>
      <c r="DH40" s="594"/>
      <c r="DI40" s="594"/>
      <c r="DJ40" s="594"/>
      <c r="DK40" s="595"/>
      <c r="DL40" s="602" t="s">
        <v>219</v>
      </c>
      <c r="DM40" s="594"/>
      <c r="DN40" s="594"/>
      <c r="DO40" s="594"/>
      <c r="DP40" s="594"/>
      <c r="DQ40" s="594"/>
      <c r="DR40" s="594"/>
      <c r="DS40" s="594"/>
      <c r="DT40" s="594"/>
      <c r="DU40" s="594"/>
      <c r="DV40" s="595"/>
      <c r="DW40" s="598" t="s">
        <v>219</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1933968</v>
      </c>
      <c r="BA41" s="666"/>
      <c r="BB41" s="666"/>
      <c r="BC41" s="666"/>
      <c r="BD41" s="661"/>
      <c r="BE41" s="661"/>
      <c r="BF41" s="663"/>
      <c r="BG41" s="680"/>
      <c r="BH41" s="681"/>
      <c r="BI41" s="681"/>
      <c r="BJ41" s="681"/>
      <c r="BK41" s="681"/>
      <c r="BL41" s="189"/>
      <c r="BM41" s="614" t="s">
        <v>327</v>
      </c>
      <c r="BN41" s="614"/>
      <c r="BO41" s="614"/>
      <c r="BP41" s="614"/>
      <c r="BQ41" s="614"/>
      <c r="BR41" s="614"/>
      <c r="BS41" s="614"/>
      <c r="BT41" s="614"/>
      <c r="BU41" s="615"/>
      <c r="BV41" s="665">
        <v>310</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213</v>
      </c>
      <c r="CS41" s="625"/>
      <c r="CT41" s="625"/>
      <c r="CU41" s="625"/>
      <c r="CV41" s="625"/>
      <c r="CW41" s="625"/>
      <c r="CX41" s="625"/>
      <c r="CY41" s="626"/>
      <c r="CZ41" s="627" t="s">
        <v>213</v>
      </c>
      <c r="DA41" s="628"/>
      <c r="DB41" s="628"/>
      <c r="DC41" s="629"/>
      <c r="DD41" s="602" t="s">
        <v>213</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330</v>
      </c>
      <c r="CE42" s="591"/>
      <c r="CF42" s="591"/>
      <c r="CG42" s="591"/>
      <c r="CH42" s="591"/>
      <c r="CI42" s="591"/>
      <c r="CJ42" s="591"/>
      <c r="CK42" s="591"/>
      <c r="CL42" s="591"/>
      <c r="CM42" s="591"/>
      <c r="CN42" s="591"/>
      <c r="CO42" s="591"/>
      <c r="CP42" s="591"/>
      <c r="CQ42" s="592"/>
      <c r="CR42" s="593">
        <v>2678649</v>
      </c>
      <c r="CS42" s="594"/>
      <c r="CT42" s="594"/>
      <c r="CU42" s="594"/>
      <c r="CV42" s="594"/>
      <c r="CW42" s="594"/>
      <c r="CX42" s="594"/>
      <c r="CY42" s="595"/>
      <c r="CZ42" s="627">
        <v>7.7</v>
      </c>
      <c r="DA42" s="676"/>
      <c r="DB42" s="676"/>
      <c r="DC42" s="677"/>
      <c r="DD42" s="602">
        <v>483881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332</v>
      </c>
      <c r="CE43" s="591"/>
      <c r="CF43" s="591"/>
      <c r="CG43" s="591"/>
      <c r="CH43" s="591"/>
      <c r="CI43" s="591"/>
      <c r="CJ43" s="591"/>
      <c r="CK43" s="591"/>
      <c r="CL43" s="591"/>
      <c r="CM43" s="591"/>
      <c r="CN43" s="591"/>
      <c r="CO43" s="591"/>
      <c r="CP43" s="591"/>
      <c r="CQ43" s="592"/>
      <c r="CR43" s="593">
        <v>49428</v>
      </c>
      <c r="CS43" s="625"/>
      <c r="CT43" s="625"/>
      <c r="CU43" s="625"/>
      <c r="CV43" s="625"/>
      <c r="CW43" s="625"/>
      <c r="CX43" s="625"/>
      <c r="CY43" s="626"/>
      <c r="CZ43" s="627">
        <v>0.1</v>
      </c>
      <c r="DA43" s="628"/>
      <c r="DB43" s="628"/>
      <c r="DC43" s="629"/>
      <c r="DD43" s="602">
        <v>49428</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333</v>
      </c>
      <c r="CD44" s="699" t="s">
        <v>286</v>
      </c>
      <c r="CE44" s="700"/>
      <c r="CF44" s="590" t="s">
        <v>334</v>
      </c>
      <c r="CG44" s="591"/>
      <c r="CH44" s="591"/>
      <c r="CI44" s="591"/>
      <c r="CJ44" s="591"/>
      <c r="CK44" s="591"/>
      <c r="CL44" s="591"/>
      <c r="CM44" s="591"/>
      <c r="CN44" s="591"/>
      <c r="CO44" s="591"/>
      <c r="CP44" s="591"/>
      <c r="CQ44" s="592"/>
      <c r="CR44" s="593">
        <v>2678649</v>
      </c>
      <c r="CS44" s="594"/>
      <c r="CT44" s="594"/>
      <c r="CU44" s="594"/>
      <c r="CV44" s="594"/>
      <c r="CW44" s="594"/>
      <c r="CX44" s="594"/>
      <c r="CY44" s="595"/>
      <c r="CZ44" s="627">
        <v>7.7</v>
      </c>
      <c r="DA44" s="676"/>
      <c r="DB44" s="676"/>
      <c r="DC44" s="677"/>
      <c r="DD44" s="602">
        <v>483881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335</v>
      </c>
      <c r="CG45" s="591"/>
      <c r="CH45" s="591"/>
      <c r="CI45" s="591"/>
      <c r="CJ45" s="591"/>
      <c r="CK45" s="591"/>
      <c r="CL45" s="591"/>
      <c r="CM45" s="591"/>
      <c r="CN45" s="591"/>
      <c r="CO45" s="591"/>
      <c r="CP45" s="591"/>
      <c r="CQ45" s="592"/>
      <c r="CR45" s="593">
        <v>1475710</v>
      </c>
      <c r="CS45" s="625"/>
      <c r="CT45" s="625"/>
      <c r="CU45" s="625"/>
      <c r="CV45" s="625"/>
      <c r="CW45" s="625"/>
      <c r="CX45" s="625"/>
      <c r="CY45" s="626"/>
      <c r="CZ45" s="627">
        <v>4.3</v>
      </c>
      <c r="DA45" s="628"/>
      <c r="DB45" s="628"/>
      <c r="DC45" s="629"/>
      <c r="DD45" s="602">
        <v>70072</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336</v>
      </c>
      <c r="CG46" s="591"/>
      <c r="CH46" s="591"/>
      <c r="CI46" s="591"/>
      <c r="CJ46" s="591"/>
      <c r="CK46" s="591"/>
      <c r="CL46" s="591"/>
      <c r="CM46" s="591"/>
      <c r="CN46" s="591"/>
      <c r="CO46" s="591"/>
      <c r="CP46" s="591"/>
      <c r="CQ46" s="592"/>
      <c r="CR46" s="593">
        <v>1166084</v>
      </c>
      <c r="CS46" s="594"/>
      <c r="CT46" s="594"/>
      <c r="CU46" s="594"/>
      <c r="CV46" s="594"/>
      <c r="CW46" s="594"/>
      <c r="CX46" s="594"/>
      <c r="CY46" s="595"/>
      <c r="CZ46" s="627">
        <v>3.4</v>
      </c>
      <c r="DA46" s="676"/>
      <c r="DB46" s="676"/>
      <c r="DC46" s="677"/>
      <c r="DD46" s="602">
        <v>408680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337</v>
      </c>
      <c r="CG47" s="591"/>
      <c r="CH47" s="591"/>
      <c r="CI47" s="591"/>
      <c r="CJ47" s="591"/>
      <c r="CK47" s="591"/>
      <c r="CL47" s="591"/>
      <c r="CM47" s="591"/>
      <c r="CN47" s="591"/>
      <c r="CO47" s="591"/>
      <c r="CP47" s="591"/>
      <c r="CQ47" s="592"/>
      <c r="CR47" s="593" t="s">
        <v>219</v>
      </c>
      <c r="CS47" s="625"/>
      <c r="CT47" s="625"/>
      <c r="CU47" s="625"/>
      <c r="CV47" s="625"/>
      <c r="CW47" s="625"/>
      <c r="CX47" s="625"/>
      <c r="CY47" s="626"/>
      <c r="CZ47" s="627" t="s">
        <v>219</v>
      </c>
      <c r="DA47" s="628"/>
      <c r="DB47" s="628"/>
      <c r="DC47" s="629"/>
      <c r="DD47" s="602" t="s">
        <v>219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338</v>
      </c>
      <c r="CG48" s="591"/>
      <c r="CH48" s="591"/>
      <c r="CI48" s="591"/>
      <c r="CJ48" s="591"/>
      <c r="CK48" s="591"/>
      <c r="CL48" s="591"/>
      <c r="CM48" s="591"/>
      <c r="CN48" s="591"/>
      <c r="CO48" s="591"/>
      <c r="CP48" s="591"/>
      <c r="CQ48" s="592"/>
      <c r="CR48" s="593" t="s">
        <v>219</v>
      </c>
      <c r="CS48" s="594"/>
      <c r="CT48" s="594"/>
      <c r="CU48" s="594"/>
      <c r="CV48" s="594"/>
      <c r="CW48" s="594"/>
      <c r="CX48" s="594"/>
      <c r="CY48" s="595"/>
      <c r="CZ48" s="627" t="s">
        <v>219</v>
      </c>
      <c r="DA48" s="676"/>
      <c r="DB48" s="676"/>
      <c r="DC48" s="677"/>
      <c r="DD48" s="602" t="s">
        <v>219</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339</v>
      </c>
      <c r="CE49" s="637"/>
      <c r="CF49" s="637"/>
      <c r="CG49" s="637"/>
      <c r="CH49" s="637"/>
      <c r="CI49" s="637"/>
      <c r="CJ49" s="637"/>
      <c r="CK49" s="637"/>
      <c r="CL49" s="637"/>
      <c r="CM49" s="637"/>
      <c r="CN49" s="637"/>
      <c r="CO49" s="637"/>
      <c r="CP49" s="637"/>
      <c r="CQ49" s="638"/>
      <c r="CR49" s="665">
        <v>34716751</v>
      </c>
      <c r="CS49" s="661"/>
      <c r="CT49" s="661"/>
      <c r="CU49" s="661"/>
      <c r="CV49" s="661"/>
      <c r="CW49" s="661"/>
      <c r="CX49" s="661"/>
      <c r="CY49" s="688"/>
      <c r="CZ49" s="689">
        <v>100</v>
      </c>
      <c r="DA49" s="690"/>
      <c r="DB49" s="690"/>
      <c r="DC49" s="691"/>
      <c r="DD49" s="692">
        <v>24873736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341</v>
      </c>
      <c r="DK2" s="735"/>
      <c r="DL2" s="735"/>
      <c r="DM2" s="735"/>
      <c r="DN2" s="735"/>
      <c r="DO2" s="736"/>
      <c r="DP2" s="200"/>
      <c r="DQ2" s="734" t="s">
        <v>342</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343</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345</v>
      </c>
      <c r="B5" s="729"/>
      <c r="C5" s="729"/>
      <c r="D5" s="729"/>
      <c r="E5" s="729"/>
      <c r="F5" s="729"/>
      <c r="G5" s="729"/>
      <c r="H5" s="729"/>
      <c r="I5" s="729"/>
      <c r="J5" s="729"/>
      <c r="K5" s="729"/>
      <c r="L5" s="729"/>
      <c r="M5" s="729"/>
      <c r="N5" s="729"/>
      <c r="O5" s="729"/>
      <c r="P5" s="730"/>
      <c r="Q5" s="705" t="s">
        <v>346</v>
      </c>
      <c r="R5" s="706"/>
      <c r="S5" s="706"/>
      <c r="T5" s="706"/>
      <c r="U5" s="707"/>
      <c r="V5" s="705" t="s">
        <v>347</v>
      </c>
      <c r="W5" s="706"/>
      <c r="X5" s="706"/>
      <c r="Y5" s="706"/>
      <c r="Z5" s="707"/>
      <c r="AA5" s="705" t="s">
        <v>348</v>
      </c>
      <c r="AB5" s="706"/>
      <c r="AC5" s="706"/>
      <c r="AD5" s="706"/>
      <c r="AE5" s="706"/>
      <c r="AF5" s="738" t="s">
        <v>349</v>
      </c>
      <c r="AG5" s="706"/>
      <c r="AH5" s="706"/>
      <c r="AI5" s="706"/>
      <c r="AJ5" s="717"/>
      <c r="AK5" s="706" t="s">
        <v>350</v>
      </c>
      <c r="AL5" s="706"/>
      <c r="AM5" s="706"/>
      <c r="AN5" s="706"/>
      <c r="AO5" s="707"/>
      <c r="AP5" s="705" t="s">
        <v>351</v>
      </c>
      <c r="AQ5" s="706"/>
      <c r="AR5" s="706"/>
      <c r="AS5" s="706"/>
      <c r="AT5" s="707"/>
      <c r="AU5" s="705" t="s">
        <v>352</v>
      </c>
      <c r="AV5" s="706"/>
      <c r="AW5" s="706"/>
      <c r="AX5" s="706"/>
      <c r="AY5" s="717"/>
      <c r="AZ5" s="207"/>
      <c r="BA5" s="207"/>
      <c r="BB5" s="207"/>
      <c r="BC5" s="207"/>
      <c r="BD5" s="207"/>
      <c r="BE5" s="208"/>
      <c r="BF5" s="208"/>
      <c r="BG5" s="208"/>
      <c r="BH5" s="208"/>
      <c r="BI5" s="208"/>
      <c r="BJ5" s="208"/>
      <c r="BK5" s="208"/>
      <c r="BL5" s="208"/>
      <c r="BM5" s="208"/>
      <c r="BN5" s="208"/>
      <c r="BO5" s="208"/>
      <c r="BP5" s="208"/>
      <c r="BQ5" s="728" t="s">
        <v>353</v>
      </c>
      <c r="BR5" s="729"/>
      <c r="BS5" s="729"/>
      <c r="BT5" s="729"/>
      <c r="BU5" s="729"/>
      <c r="BV5" s="729"/>
      <c r="BW5" s="729"/>
      <c r="BX5" s="729"/>
      <c r="BY5" s="729"/>
      <c r="BZ5" s="729"/>
      <c r="CA5" s="729"/>
      <c r="CB5" s="729"/>
      <c r="CC5" s="729"/>
      <c r="CD5" s="729"/>
      <c r="CE5" s="729"/>
      <c r="CF5" s="729"/>
      <c r="CG5" s="730"/>
      <c r="CH5" s="705" t="s">
        <v>354</v>
      </c>
      <c r="CI5" s="706"/>
      <c r="CJ5" s="706"/>
      <c r="CK5" s="706"/>
      <c r="CL5" s="707"/>
      <c r="CM5" s="705" t="s">
        <v>355</v>
      </c>
      <c r="CN5" s="706"/>
      <c r="CO5" s="706"/>
      <c r="CP5" s="706"/>
      <c r="CQ5" s="707"/>
      <c r="CR5" s="705" t="s">
        <v>356</v>
      </c>
      <c r="CS5" s="706"/>
      <c r="CT5" s="706"/>
      <c r="CU5" s="706"/>
      <c r="CV5" s="707"/>
      <c r="CW5" s="705" t="s">
        <v>357</v>
      </c>
      <c r="CX5" s="706"/>
      <c r="CY5" s="706"/>
      <c r="CZ5" s="706"/>
      <c r="DA5" s="707"/>
      <c r="DB5" s="705" t="s">
        <v>358</v>
      </c>
      <c r="DC5" s="706"/>
      <c r="DD5" s="706"/>
      <c r="DE5" s="706"/>
      <c r="DF5" s="707"/>
      <c r="DG5" s="711" t="s">
        <v>359</v>
      </c>
      <c r="DH5" s="712"/>
      <c r="DI5" s="712"/>
      <c r="DJ5" s="712"/>
      <c r="DK5" s="713"/>
      <c r="DL5" s="711" t="s">
        <v>360</v>
      </c>
      <c r="DM5" s="712"/>
      <c r="DN5" s="712"/>
      <c r="DO5" s="712"/>
      <c r="DP5" s="713"/>
      <c r="DQ5" s="705" t="s">
        <v>361</v>
      </c>
      <c r="DR5" s="706"/>
      <c r="DS5" s="706"/>
      <c r="DT5" s="706"/>
      <c r="DU5" s="707"/>
      <c r="DV5" s="705" t="s">
        <v>352</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362</v>
      </c>
      <c r="C7" s="720"/>
      <c r="D7" s="720"/>
      <c r="E7" s="720"/>
      <c r="F7" s="720"/>
      <c r="G7" s="720"/>
      <c r="H7" s="720"/>
      <c r="I7" s="720"/>
      <c r="J7" s="720"/>
      <c r="K7" s="720"/>
      <c r="L7" s="720"/>
      <c r="M7" s="720"/>
      <c r="N7" s="720"/>
      <c r="O7" s="720"/>
      <c r="P7" s="721"/>
      <c r="Q7" s="722">
        <v>36025</v>
      </c>
      <c r="R7" s="723"/>
      <c r="S7" s="723"/>
      <c r="T7" s="723"/>
      <c r="U7" s="723"/>
      <c r="V7" s="723">
        <v>34745</v>
      </c>
      <c r="W7" s="723"/>
      <c r="X7" s="723"/>
      <c r="Y7" s="723"/>
      <c r="Z7" s="723"/>
      <c r="AA7" s="723">
        <v>1279</v>
      </c>
      <c r="AB7" s="723"/>
      <c r="AC7" s="723"/>
      <c r="AD7" s="723"/>
      <c r="AE7" s="724"/>
      <c r="AF7" s="725">
        <v>1153</v>
      </c>
      <c r="AG7" s="726"/>
      <c r="AH7" s="726"/>
      <c r="AI7" s="726"/>
      <c r="AJ7" s="727"/>
      <c r="AK7" s="762">
        <v>588</v>
      </c>
      <c r="AL7" s="763"/>
      <c r="AM7" s="763"/>
      <c r="AN7" s="763"/>
      <c r="AO7" s="763"/>
      <c r="AP7" s="763">
        <v>33736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534</v>
      </c>
      <c r="BT7" s="767"/>
      <c r="BU7" s="767"/>
      <c r="BV7" s="767"/>
      <c r="BW7" s="767"/>
      <c r="BX7" s="767"/>
      <c r="BY7" s="767"/>
      <c r="BZ7" s="767"/>
      <c r="CA7" s="767"/>
      <c r="CB7" s="767"/>
      <c r="CC7" s="767"/>
      <c r="CD7" s="767"/>
      <c r="CE7" s="767"/>
      <c r="CF7" s="767"/>
      <c r="CG7" s="768"/>
      <c r="CH7" s="759">
        <v>-3</v>
      </c>
      <c r="CI7" s="760"/>
      <c r="CJ7" s="760"/>
      <c r="CK7" s="760"/>
      <c r="CL7" s="761"/>
      <c r="CM7" s="759">
        <v>133</v>
      </c>
      <c r="CN7" s="760"/>
      <c r="CO7" s="760"/>
      <c r="CP7" s="760"/>
      <c r="CQ7" s="761"/>
      <c r="CR7" s="759">
        <v>105</v>
      </c>
      <c r="CS7" s="760"/>
      <c r="CT7" s="760"/>
      <c r="CU7" s="760"/>
      <c r="CV7" s="761"/>
      <c r="CW7" s="759">
        <v>6</v>
      </c>
      <c r="CX7" s="760"/>
      <c r="CY7" s="760"/>
      <c r="CZ7" s="760"/>
      <c r="DA7" s="761"/>
      <c r="DB7" s="759" t="s">
        <v>536</v>
      </c>
      <c r="DC7" s="760"/>
      <c r="DD7" s="760"/>
      <c r="DE7" s="760"/>
      <c r="DF7" s="761"/>
      <c r="DG7" s="759" t="s">
        <v>532</v>
      </c>
      <c r="DH7" s="760"/>
      <c r="DI7" s="760"/>
      <c r="DJ7" s="760"/>
      <c r="DK7" s="761"/>
      <c r="DL7" s="759" t="s">
        <v>536</v>
      </c>
      <c r="DM7" s="760"/>
      <c r="DN7" s="760"/>
      <c r="DO7" s="760"/>
      <c r="DP7" s="761"/>
      <c r="DQ7" s="759" t="s">
        <v>538</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535</v>
      </c>
      <c r="BT8" s="757"/>
      <c r="BU8" s="757"/>
      <c r="BV8" s="757"/>
      <c r="BW8" s="757"/>
      <c r="BX8" s="757"/>
      <c r="BY8" s="757"/>
      <c r="BZ8" s="757"/>
      <c r="CA8" s="757"/>
      <c r="CB8" s="757"/>
      <c r="CC8" s="757"/>
      <c r="CD8" s="757"/>
      <c r="CE8" s="757"/>
      <c r="CF8" s="757"/>
      <c r="CG8" s="758"/>
      <c r="CH8" s="769">
        <v>0</v>
      </c>
      <c r="CI8" s="770"/>
      <c r="CJ8" s="770"/>
      <c r="CK8" s="770"/>
      <c r="CL8" s="771"/>
      <c r="CM8" s="769">
        <v>107</v>
      </c>
      <c r="CN8" s="770"/>
      <c r="CO8" s="770"/>
      <c r="CP8" s="770"/>
      <c r="CQ8" s="771"/>
      <c r="CR8" s="769">
        <v>60</v>
      </c>
      <c r="CS8" s="770"/>
      <c r="CT8" s="770"/>
      <c r="CU8" s="770"/>
      <c r="CV8" s="771"/>
      <c r="CW8" s="769">
        <v>9</v>
      </c>
      <c r="CX8" s="770"/>
      <c r="CY8" s="770"/>
      <c r="CZ8" s="770"/>
      <c r="DA8" s="771"/>
      <c r="DB8" s="769" t="s">
        <v>533</v>
      </c>
      <c r="DC8" s="770"/>
      <c r="DD8" s="770"/>
      <c r="DE8" s="770"/>
      <c r="DF8" s="771"/>
      <c r="DG8" s="769" t="s">
        <v>537</v>
      </c>
      <c r="DH8" s="770"/>
      <c r="DI8" s="770"/>
      <c r="DJ8" s="770"/>
      <c r="DK8" s="771"/>
      <c r="DL8" s="769" t="s">
        <v>537</v>
      </c>
      <c r="DM8" s="770"/>
      <c r="DN8" s="770"/>
      <c r="DO8" s="770"/>
      <c r="DP8" s="771"/>
      <c r="DQ8" s="769" t="s">
        <v>533</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363</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364</v>
      </c>
      <c r="B23" s="778" t="s">
        <v>365</v>
      </c>
      <c r="C23" s="779"/>
      <c r="D23" s="779"/>
      <c r="E23" s="779"/>
      <c r="F23" s="779"/>
      <c r="G23" s="779"/>
      <c r="H23" s="779"/>
      <c r="I23" s="779"/>
      <c r="J23" s="779"/>
      <c r="K23" s="779"/>
      <c r="L23" s="779"/>
      <c r="M23" s="779"/>
      <c r="N23" s="779"/>
      <c r="O23" s="779"/>
      <c r="P23" s="780"/>
      <c r="Q23" s="781">
        <v>35996</v>
      </c>
      <c r="R23" s="782"/>
      <c r="S23" s="782"/>
      <c r="T23" s="782"/>
      <c r="U23" s="782"/>
      <c r="V23" s="782">
        <v>34717</v>
      </c>
      <c r="W23" s="782"/>
      <c r="X23" s="782"/>
      <c r="Y23" s="782"/>
      <c r="Z23" s="782"/>
      <c r="AA23" s="782">
        <v>1279</v>
      </c>
      <c r="AB23" s="782"/>
      <c r="AC23" s="782"/>
      <c r="AD23" s="782"/>
      <c r="AE23" s="783"/>
      <c r="AF23" s="784">
        <v>1153</v>
      </c>
      <c r="AG23" s="782"/>
      <c r="AH23" s="782"/>
      <c r="AI23" s="782"/>
      <c r="AJ23" s="785"/>
      <c r="AK23" s="786"/>
      <c r="AL23" s="787"/>
      <c r="AM23" s="787"/>
      <c r="AN23" s="787"/>
      <c r="AO23" s="787"/>
      <c r="AP23" s="782">
        <v>33736</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366</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367</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345</v>
      </c>
      <c r="B26" s="729"/>
      <c r="C26" s="729"/>
      <c r="D26" s="729"/>
      <c r="E26" s="729"/>
      <c r="F26" s="729"/>
      <c r="G26" s="729"/>
      <c r="H26" s="729"/>
      <c r="I26" s="729"/>
      <c r="J26" s="729"/>
      <c r="K26" s="729"/>
      <c r="L26" s="729"/>
      <c r="M26" s="729"/>
      <c r="N26" s="729"/>
      <c r="O26" s="729"/>
      <c r="P26" s="730"/>
      <c r="Q26" s="705" t="s">
        <v>368</v>
      </c>
      <c r="R26" s="706"/>
      <c r="S26" s="706"/>
      <c r="T26" s="706"/>
      <c r="U26" s="707"/>
      <c r="V26" s="705" t="s">
        <v>369</v>
      </c>
      <c r="W26" s="706"/>
      <c r="X26" s="706"/>
      <c r="Y26" s="706"/>
      <c r="Z26" s="707"/>
      <c r="AA26" s="705" t="s">
        <v>370</v>
      </c>
      <c r="AB26" s="706"/>
      <c r="AC26" s="706"/>
      <c r="AD26" s="706"/>
      <c r="AE26" s="706"/>
      <c r="AF26" s="800" t="s">
        <v>371</v>
      </c>
      <c r="AG26" s="801"/>
      <c r="AH26" s="801"/>
      <c r="AI26" s="801"/>
      <c r="AJ26" s="802"/>
      <c r="AK26" s="706" t="s">
        <v>372</v>
      </c>
      <c r="AL26" s="706"/>
      <c r="AM26" s="706"/>
      <c r="AN26" s="706"/>
      <c r="AO26" s="707"/>
      <c r="AP26" s="705" t="s">
        <v>373</v>
      </c>
      <c r="AQ26" s="706"/>
      <c r="AR26" s="706"/>
      <c r="AS26" s="706"/>
      <c r="AT26" s="707"/>
      <c r="AU26" s="705" t="s">
        <v>374</v>
      </c>
      <c r="AV26" s="706"/>
      <c r="AW26" s="706"/>
      <c r="AX26" s="706"/>
      <c r="AY26" s="707"/>
      <c r="AZ26" s="705" t="s">
        <v>375</v>
      </c>
      <c r="BA26" s="706"/>
      <c r="BB26" s="706"/>
      <c r="BC26" s="706"/>
      <c r="BD26" s="707"/>
      <c r="BE26" s="705" t="s">
        <v>352</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376</v>
      </c>
      <c r="C28" s="720"/>
      <c r="D28" s="720"/>
      <c r="E28" s="720"/>
      <c r="F28" s="720"/>
      <c r="G28" s="720"/>
      <c r="H28" s="720"/>
      <c r="I28" s="720"/>
      <c r="J28" s="720"/>
      <c r="K28" s="720"/>
      <c r="L28" s="720"/>
      <c r="M28" s="720"/>
      <c r="N28" s="720"/>
      <c r="O28" s="720"/>
      <c r="P28" s="721"/>
      <c r="Q28" s="810">
        <v>10703</v>
      </c>
      <c r="R28" s="811"/>
      <c r="S28" s="811"/>
      <c r="T28" s="811"/>
      <c r="U28" s="811"/>
      <c r="V28" s="811">
        <v>10622</v>
      </c>
      <c r="W28" s="811"/>
      <c r="X28" s="811"/>
      <c r="Y28" s="811"/>
      <c r="Z28" s="811"/>
      <c r="AA28" s="811">
        <v>81</v>
      </c>
      <c r="AB28" s="811"/>
      <c r="AC28" s="811"/>
      <c r="AD28" s="811"/>
      <c r="AE28" s="812"/>
      <c r="AF28" s="813">
        <v>81</v>
      </c>
      <c r="AG28" s="811"/>
      <c r="AH28" s="811"/>
      <c r="AI28" s="811"/>
      <c r="AJ28" s="814"/>
      <c r="AK28" s="815">
        <v>730</v>
      </c>
      <c r="AL28" s="806"/>
      <c r="AM28" s="806"/>
      <c r="AN28" s="806"/>
      <c r="AO28" s="806"/>
      <c r="AP28" s="806" t="s">
        <v>531</v>
      </c>
      <c r="AQ28" s="806"/>
      <c r="AR28" s="806"/>
      <c r="AS28" s="806"/>
      <c r="AT28" s="806"/>
      <c r="AU28" s="806" t="s">
        <v>531</v>
      </c>
      <c r="AV28" s="806"/>
      <c r="AW28" s="806"/>
      <c r="AX28" s="806"/>
      <c r="AY28" s="806"/>
      <c r="AZ28" s="807" t="s">
        <v>532</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377</v>
      </c>
      <c r="C29" s="744"/>
      <c r="D29" s="744"/>
      <c r="E29" s="744"/>
      <c r="F29" s="744"/>
      <c r="G29" s="744"/>
      <c r="H29" s="744"/>
      <c r="I29" s="744"/>
      <c r="J29" s="744"/>
      <c r="K29" s="744"/>
      <c r="L29" s="744"/>
      <c r="M29" s="744"/>
      <c r="N29" s="744"/>
      <c r="O29" s="744"/>
      <c r="P29" s="745"/>
      <c r="Q29" s="746">
        <v>6294</v>
      </c>
      <c r="R29" s="747"/>
      <c r="S29" s="747"/>
      <c r="T29" s="747"/>
      <c r="U29" s="747"/>
      <c r="V29" s="747">
        <v>6247</v>
      </c>
      <c r="W29" s="747"/>
      <c r="X29" s="747"/>
      <c r="Y29" s="747"/>
      <c r="Z29" s="747"/>
      <c r="AA29" s="747">
        <v>47</v>
      </c>
      <c r="AB29" s="747"/>
      <c r="AC29" s="747"/>
      <c r="AD29" s="747"/>
      <c r="AE29" s="748"/>
      <c r="AF29" s="749">
        <v>47</v>
      </c>
      <c r="AG29" s="750"/>
      <c r="AH29" s="750"/>
      <c r="AI29" s="750"/>
      <c r="AJ29" s="751"/>
      <c r="AK29" s="818">
        <v>927</v>
      </c>
      <c r="AL29" s="819"/>
      <c r="AM29" s="819"/>
      <c r="AN29" s="819"/>
      <c r="AO29" s="819"/>
      <c r="AP29" s="819">
        <v>8</v>
      </c>
      <c r="AQ29" s="819"/>
      <c r="AR29" s="819"/>
      <c r="AS29" s="819"/>
      <c r="AT29" s="819"/>
      <c r="AU29" s="819">
        <v>1</v>
      </c>
      <c r="AV29" s="819"/>
      <c r="AW29" s="819"/>
      <c r="AX29" s="819"/>
      <c r="AY29" s="819"/>
      <c r="AZ29" s="820" t="s">
        <v>532</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378</v>
      </c>
      <c r="C30" s="744"/>
      <c r="D30" s="744"/>
      <c r="E30" s="744"/>
      <c r="F30" s="744"/>
      <c r="G30" s="744"/>
      <c r="H30" s="744"/>
      <c r="I30" s="744"/>
      <c r="J30" s="744"/>
      <c r="K30" s="744"/>
      <c r="L30" s="744"/>
      <c r="M30" s="744"/>
      <c r="N30" s="744"/>
      <c r="O30" s="744"/>
      <c r="P30" s="745"/>
      <c r="Q30" s="746">
        <v>1013</v>
      </c>
      <c r="R30" s="747"/>
      <c r="S30" s="747"/>
      <c r="T30" s="747"/>
      <c r="U30" s="747"/>
      <c r="V30" s="747">
        <v>990</v>
      </c>
      <c r="W30" s="747"/>
      <c r="X30" s="747"/>
      <c r="Y30" s="747"/>
      <c r="Z30" s="747"/>
      <c r="AA30" s="747">
        <v>23</v>
      </c>
      <c r="AB30" s="747"/>
      <c r="AC30" s="747"/>
      <c r="AD30" s="747"/>
      <c r="AE30" s="748"/>
      <c r="AF30" s="749">
        <v>23</v>
      </c>
      <c r="AG30" s="750"/>
      <c r="AH30" s="750"/>
      <c r="AI30" s="750"/>
      <c r="AJ30" s="751"/>
      <c r="AK30" s="818">
        <v>212</v>
      </c>
      <c r="AL30" s="819"/>
      <c r="AM30" s="819"/>
      <c r="AN30" s="819"/>
      <c r="AO30" s="819"/>
      <c r="AP30" s="819" t="s">
        <v>531</v>
      </c>
      <c r="AQ30" s="819"/>
      <c r="AR30" s="819"/>
      <c r="AS30" s="819"/>
      <c r="AT30" s="819"/>
      <c r="AU30" s="819" t="s">
        <v>531</v>
      </c>
      <c r="AV30" s="819"/>
      <c r="AW30" s="819"/>
      <c r="AX30" s="819"/>
      <c r="AY30" s="819"/>
      <c r="AZ30" s="820" t="s">
        <v>533</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379</v>
      </c>
      <c r="C31" s="744"/>
      <c r="D31" s="744"/>
      <c r="E31" s="744"/>
      <c r="F31" s="744"/>
      <c r="G31" s="744"/>
      <c r="H31" s="744"/>
      <c r="I31" s="744"/>
      <c r="J31" s="744"/>
      <c r="K31" s="744"/>
      <c r="L31" s="744"/>
      <c r="M31" s="744"/>
      <c r="N31" s="744"/>
      <c r="O31" s="744"/>
      <c r="P31" s="745"/>
      <c r="Q31" s="746">
        <v>1500</v>
      </c>
      <c r="R31" s="747"/>
      <c r="S31" s="747"/>
      <c r="T31" s="747"/>
      <c r="U31" s="747"/>
      <c r="V31" s="747">
        <v>1499</v>
      </c>
      <c r="W31" s="747"/>
      <c r="X31" s="747"/>
      <c r="Y31" s="747"/>
      <c r="Z31" s="747"/>
      <c r="AA31" s="747">
        <v>1</v>
      </c>
      <c r="AB31" s="747"/>
      <c r="AC31" s="747"/>
      <c r="AD31" s="747"/>
      <c r="AE31" s="748"/>
      <c r="AF31" s="749">
        <v>1270</v>
      </c>
      <c r="AG31" s="750"/>
      <c r="AH31" s="750"/>
      <c r="AI31" s="750"/>
      <c r="AJ31" s="751"/>
      <c r="AK31" s="818">
        <v>29</v>
      </c>
      <c r="AL31" s="819"/>
      <c r="AM31" s="819"/>
      <c r="AN31" s="819"/>
      <c r="AO31" s="819"/>
      <c r="AP31" s="819">
        <v>6072</v>
      </c>
      <c r="AQ31" s="819"/>
      <c r="AR31" s="819"/>
      <c r="AS31" s="819"/>
      <c r="AT31" s="819"/>
      <c r="AU31" s="819">
        <v>18</v>
      </c>
      <c r="AV31" s="819"/>
      <c r="AW31" s="819"/>
      <c r="AX31" s="819"/>
      <c r="AY31" s="819"/>
      <c r="AZ31" s="820" t="s">
        <v>532</v>
      </c>
      <c r="BA31" s="820"/>
      <c r="BB31" s="820"/>
      <c r="BC31" s="820"/>
      <c r="BD31" s="820"/>
      <c r="BE31" s="816" t="s">
        <v>380</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381</v>
      </c>
      <c r="C32" s="744"/>
      <c r="D32" s="744"/>
      <c r="E32" s="744"/>
      <c r="F32" s="744"/>
      <c r="G32" s="744"/>
      <c r="H32" s="744"/>
      <c r="I32" s="744"/>
      <c r="J32" s="744"/>
      <c r="K32" s="744"/>
      <c r="L32" s="744"/>
      <c r="M32" s="744"/>
      <c r="N32" s="744"/>
      <c r="O32" s="744"/>
      <c r="P32" s="745"/>
      <c r="Q32" s="746">
        <v>264</v>
      </c>
      <c r="R32" s="747"/>
      <c r="S32" s="747"/>
      <c r="T32" s="747"/>
      <c r="U32" s="747"/>
      <c r="V32" s="747">
        <v>264</v>
      </c>
      <c r="W32" s="747"/>
      <c r="X32" s="747"/>
      <c r="Y32" s="747"/>
      <c r="Z32" s="747"/>
      <c r="AA32" s="747" t="s">
        <v>531</v>
      </c>
      <c r="AB32" s="747"/>
      <c r="AC32" s="747"/>
      <c r="AD32" s="747"/>
      <c r="AE32" s="748"/>
      <c r="AF32" s="749">
        <v>14</v>
      </c>
      <c r="AG32" s="750"/>
      <c r="AH32" s="750"/>
      <c r="AI32" s="750"/>
      <c r="AJ32" s="751"/>
      <c r="AK32" s="818" t="s">
        <v>531</v>
      </c>
      <c r="AL32" s="819"/>
      <c r="AM32" s="819"/>
      <c r="AN32" s="819"/>
      <c r="AO32" s="819"/>
      <c r="AP32" s="819" t="s">
        <v>531</v>
      </c>
      <c r="AQ32" s="819"/>
      <c r="AR32" s="819"/>
      <c r="AS32" s="819"/>
      <c r="AT32" s="819"/>
      <c r="AU32" s="819" t="s">
        <v>531</v>
      </c>
      <c r="AV32" s="819"/>
      <c r="AW32" s="819"/>
      <c r="AX32" s="819"/>
      <c r="AY32" s="819"/>
      <c r="AZ32" s="820" t="s">
        <v>532</v>
      </c>
      <c r="BA32" s="820"/>
      <c r="BB32" s="820"/>
      <c r="BC32" s="820"/>
      <c r="BD32" s="820"/>
      <c r="BE32" s="816" t="s">
        <v>380</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382</v>
      </c>
      <c r="C33" s="744"/>
      <c r="D33" s="744"/>
      <c r="E33" s="744"/>
      <c r="F33" s="744"/>
      <c r="G33" s="744"/>
      <c r="H33" s="744"/>
      <c r="I33" s="744"/>
      <c r="J33" s="744"/>
      <c r="K33" s="744"/>
      <c r="L33" s="744"/>
      <c r="M33" s="744"/>
      <c r="N33" s="744"/>
      <c r="O33" s="744"/>
      <c r="P33" s="745"/>
      <c r="Q33" s="746">
        <v>6373</v>
      </c>
      <c r="R33" s="747"/>
      <c r="S33" s="747"/>
      <c r="T33" s="747"/>
      <c r="U33" s="747"/>
      <c r="V33" s="747">
        <v>7469</v>
      </c>
      <c r="W33" s="747"/>
      <c r="X33" s="747"/>
      <c r="Y33" s="747"/>
      <c r="Z33" s="747"/>
      <c r="AA33" s="747">
        <v>-1096</v>
      </c>
      <c r="AB33" s="747"/>
      <c r="AC33" s="747"/>
      <c r="AD33" s="747"/>
      <c r="AE33" s="748"/>
      <c r="AF33" s="749">
        <v>469</v>
      </c>
      <c r="AG33" s="750"/>
      <c r="AH33" s="750"/>
      <c r="AI33" s="750"/>
      <c r="AJ33" s="751"/>
      <c r="AK33" s="818">
        <v>1563</v>
      </c>
      <c r="AL33" s="819"/>
      <c r="AM33" s="819"/>
      <c r="AN33" s="819"/>
      <c r="AO33" s="819"/>
      <c r="AP33" s="819">
        <v>2462</v>
      </c>
      <c r="AQ33" s="819"/>
      <c r="AR33" s="819"/>
      <c r="AS33" s="819"/>
      <c r="AT33" s="819"/>
      <c r="AU33" s="819">
        <v>1888</v>
      </c>
      <c r="AV33" s="819"/>
      <c r="AW33" s="819"/>
      <c r="AX33" s="819"/>
      <c r="AY33" s="819"/>
      <c r="AZ33" s="820" t="s">
        <v>532</v>
      </c>
      <c r="BA33" s="820"/>
      <c r="BB33" s="820"/>
      <c r="BC33" s="820"/>
      <c r="BD33" s="820"/>
      <c r="BE33" s="816" t="s">
        <v>380</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383</v>
      </c>
      <c r="C34" s="744"/>
      <c r="D34" s="744"/>
      <c r="E34" s="744"/>
      <c r="F34" s="744"/>
      <c r="G34" s="744"/>
      <c r="H34" s="744"/>
      <c r="I34" s="744"/>
      <c r="J34" s="744"/>
      <c r="K34" s="744"/>
      <c r="L34" s="744"/>
      <c r="M34" s="744"/>
      <c r="N34" s="744"/>
      <c r="O34" s="744"/>
      <c r="P34" s="745"/>
      <c r="Q34" s="746">
        <v>6394</v>
      </c>
      <c r="R34" s="747"/>
      <c r="S34" s="747"/>
      <c r="T34" s="747"/>
      <c r="U34" s="747"/>
      <c r="V34" s="747">
        <v>6366</v>
      </c>
      <c r="W34" s="747"/>
      <c r="X34" s="747"/>
      <c r="Y34" s="747"/>
      <c r="Z34" s="747"/>
      <c r="AA34" s="747">
        <v>28</v>
      </c>
      <c r="AB34" s="747"/>
      <c r="AC34" s="747"/>
      <c r="AD34" s="747"/>
      <c r="AE34" s="748"/>
      <c r="AF34" s="749" t="s">
        <v>110</v>
      </c>
      <c r="AG34" s="750"/>
      <c r="AH34" s="750"/>
      <c r="AI34" s="750"/>
      <c r="AJ34" s="751"/>
      <c r="AK34" s="818">
        <v>2229</v>
      </c>
      <c r="AL34" s="819"/>
      <c r="AM34" s="819"/>
      <c r="AN34" s="819"/>
      <c r="AO34" s="819"/>
      <c r="AP34" s="819">
        <v>35233</v>
      </c>
      <c r="AQ34" s="819"/>
      <c r="AR34" s="819"/>
      <c r="AS34" s="819"/>
      <c r="AT34" s="819"/>
      <c r="AU34" s="819">
        <v>26883</v>
      </c>
      <c r="AV34" s="819"/>
      <c r="AW34" s="819"/>
      <c r="AX34" s="819"/>
      <c r="AY34" s="819"/>
      <c r="AZ34" s="820" t="s">
        <v>533</v>
      </c>
      <c r="BA34" s="820"/>
      <c r="BB34" s="820"/>
      <c r="BC34" s="820"/>
      <c r="BD34" s="820"/>
      <c r="BE34" s="816" t="s">
        <v>384</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364</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1904</v>
      </c>
      <c r="AG63" s="830"/>
      <c r="AH63" s="830"/>
      <c r="AI63" s="830"/>
      <c r="AJ63" s="831"/>
      <c r="AK63" s="832"/>
      <c r="AL63" s="827"/>
      <c r="AM63" s="827"/>
      <c r="AN63" s="827"/>
      <c r="AO63" s="827"/>
      <c r="AP63" s="830">
        <v>43775</v>
      </c>
      <c r="AQ63" s="830"/>
      <c r="AR63" s="830"/>
      <c r="AS63" s="830"/>
      <c r="AT63" s="830"/>
      <c r="AU63" s="830">
        <v>28790</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388</v>
      </c>
      <c r="B66" s="729"/>
      <c r="C66" s="729"/>
      <c r="D66" s="729"/>
      <c r="E66" s="729"/>
      <c r="F66" s="729"/>
      <c r="G66" s="729"/>
      <c r="H66" s="729"/>
      <c r="I66" s="729"/>
      <c r="J66" s="729"/>
      <c r="K66" s="729"/>
      <c r="L66" s="729"/>
      <c r="M66" s="729"/>
      <c r="N66" s="729"/>
      <c r="O66" s="729"/>
      <c r="P66" s="730"/>
      <c r="Q66" s="705" t="s">
        <v>368</v>
      </c>
      <c r="R66" s="706"/>
      <c r="S66" s="706"/>
      <c r="T66" s="706"/>
      <c r="U66" s="707"/>
      <c r="V66" s="705" t="s">
        <v>369</v>
      </c>
      <c r="W66" s="706"/>
      <c r="X66" s="706"/>
      <c r="Y66" s="706"/>
      <c r="Z66" s="707"/>
      <c r="AA66" s="705" t="s">
        <v>370</v>
      </c>
      <c r="AB66" s="706"/>
      <c r="AC66" s="706"/>
      <c r="AD66" s="706"/>
      <c r="AE66" s="707"/>
      <c r="AF66" s="850" t="s">
        <v>371</v>
      </c>
      <c r="AG66" s="801"/>
      <c r="AH66" s="801"/>
      <c r="AI66" s="801"/>
      <c r="AJ66" s="851"/>
      <c r="AK66" s="705" t="s">
        <v>372</v>
      </c>
      <c r="AL66" s="729"/>
      <c r="AM66" s="729"/>
      <c r="AN66" s="729"/>
      <c r="AO66" s="730"/>
      <c r="AP66" s="705" t="s">
        <v>373</v>
      </c>
      <c r="AQ66" s="706"/>
      <c r="AR66" s="706"/>
      <c r="AS66" s="706"/>
      <c r="AT66" s="707"/>
      <c r="AU66" s="705" t="s">
        <v>389</v>
      </c>
      <c r="AV66" s="706"/>
      <c r="AW66" s="706"/>
      <c r="AX66" s="706"/>
      <c r="AY66" s="707"/>
      <c r="AZ66" s="705" t="s">
        <v>352</v>
      </c>
      <c r="BA66" s="706"/>
      <c r="BB66" s="706"/>
      <c r="BC66" s="706"/>
      <c r="BD66" s="717"/>
      <c r="BE66" s="216"/>
      <c r="BF66" s="216"/>
      <c r="BG66" s="216"/>
      <c r="BH66" s="216"/>
      <c r="BI66" s="216"/>
      <c r="BJ66" s="216"/>
      <c r="BK66" s="216"/>
      <c r="BL66" s="216"/>
      <c r="BM66" s="216"/>
      <c r="BN66" s="216"/>
      <c r="BO66" s="216"/>
      <c r="BP66" s="216"/>
      <c r="BQ66" s="213">
        <v>60</v>
      </c>
      <c r="BR66" s="218"/>
      <c r="BS66" s="846"/>
      <c r="BT66" s="847"/>
      <c r="BU66" s="847"/>
      <c r="BV66" s="847"/>
      <c r="BW66" s="847"/>
      <c r="BX66" s="847"/>
      <c r="BY66" s="847"/>
      <c r="BZ66" s="847"/>
      <c r="CA66" s="847"/>
      <c r="CB66" s="847"/>
      <c r="CC66" s="847"/>
      <c r="CD66" s="847"/>
      <c r="CE66" s="847"/>
      <c r="CF66" s="847"/>
      <c r="CG66" s="848"/>
      <c r="CH66" s="843"/>
      <c r="CI66" s="844"/>
      <c r="CJ66" s="844"/>
      <c r="CK66" s="844"/>
      <c r="CL66" s="845"/>
      <c r="CM66" s="843"/>
      <c r="CN66" s="844"/>
      <c r="CO66" s="844"/>
      <c r="CP66" s="844"/>
      <c r="CQ66" s="845"/>
      <c r="CR66" s="843"/>
      <c r="CS66" s="844"/>
      <c r="CT66" s="844"/>
      <c r="CU66" s="844"/>
      <c r="CV66" s="845"/>
      <c r="CW66" s="843"/>
      <c r="CX66" s="844"/>
      <c r="CY66" s="844"/>
      <c r="CZ66" s="844"/>
      <c r="DA66" s="845"/>
      <c r="DB66" s="843"/>
      <c r="DC66" s="844"/>
      <c r="DD66" s="844"/>
      <c r="DE66" s="844"/>
      <c r="DF66" s="845"/>
      <c r="DG66" s="843"/>
      <c r="DH66" s="844"/>
      <c r="DI66" s="844"/>
      <c r="DJ66" s="844"/>
      <c r="DK66" s="845"/>
      <c r="DL66" s="843"/>
      <c r="DM66" s="844"/>
      <c r="DN66" s="844"/>
      <c r="DO66" s="844"/>
      <c r="DP66" s="845"/>
      <c r="DQ66" s="843"/>
      <c r="DR66" s="844"/>
      <c r="DS66" s="844"/>
      <c r="DT66" s="844"/>
      <c r="DU66" s="845"/>
      <c r="DV66" s="840"/>
      <c r="DW66" s="841"/>
      <c r="DX66" s="841"/>
      <c r="DY66" s="841"/>
      <c r="DZ66" s="842"/>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52"/>
      <c r="AG67" s="804"/>
      <c r="AH67" s="804"/>
      <c r="AI67" s="804"/>
      <c r="AJ67" s="853"/>
      <c r="AK67" s="85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46"/>
      <c r="BT67" s="847"/>
      <c r="BU67" s="847"/>
      <c r="BV67" s="847"/>
      <c r="BW67" s="847"/>
      <c r="BX67" s="847"/>
      <c r="BY67" s="847"/>
      <c r="BZ67" s="847"/>
      <c r="CA67" s="847"/>
      <c r="CB67" s="847"/>
      <c r="CC67" s="847"/>
      <c r="CD67" s="847"/>
      <c r="CE67" s="847"/>
      <c r="CF67" s="847"/>
      <c r="CG67" s="848"/>
      <c r="CH67" s="843"/>
      <c r="CI67" s="844"/>
      <c r="CJ67" s="844"/>
      <c r="CK67" s="844"/>
      <c r="CL67" s="845"/>
      <c r="CM67" s="843"/>
      <c r="CN67" s="844"/>
      <c r="CO67" s="844"/>
      <c r="CP67" s="844"/>
      <c r="CQ67" s="845"/>
      <c r="CR67" s="843"/>
      <c r="CS67" s="844"/>
      <c r="CT67" s="844"/>
      <c r="CU67" s="844"/>
      <c r="CV67" s="845"/>
      <c r="CW67" s="843"/>
      <c r="CX67" s="844"/>
      <c r="CY67" s="844"/>
      <c r="CZ67" s="844"/>
      <c r="DA67" s="845"/>
      <c r="DB67" s="843"/>
      <c r="DC67" s="844"/>
      <c r="DD67" s="844"/>
      <c r="DE67" s="844"/>
      <c r="DF67" s="845"/>
      <c r="DG67" s="843"/>
      <c r="DH67" s="844"/>
      <c r="DI67" s="844"/>
      <c r="DJ67" s="844"/>
      <c r="DK67" s="845"/>
      <c r="DL67" s="843"/>
      <c r="DM67" s="844"/>
      <c r="DN67" s="844"/>
      <c r="DO67" s="844"/>
      <c r="DP67" s="845"/>
      <c r="DQ67" s="843"/>
      <c r="DR67" s="844"/>
      <c r="DS67" s="844"/>
      <c r="DT67" s="844"/>
      <c r="DU67" s="845"/>
      <c r="DV67" s="840"/>
      <c r="DW67" s="841"/>
      <c r="DX67" s="841"/>
      <c r="DY67" s="841"/>
      <c r="DZ67" s="842"/>
      <c r="EA67" s="197"/>
    </row>
    <row r="68" spans="1:131" s="198" customFormat="1" ht="26.25" customHeight="1" thickTop="1">
      <c r="A68" s="209">
        <v>1</v>
      </c>
      <c r="B68" s="864" t="s">
        <v>539</v>
      </c>
      <c r="C68" s="865"/>
      <c r="D68" s="865"/>
      <c r="E68" s="865"/>
      <c r="F68" s="865"/>
      <c r="G68" s="865"/>
      <c r="H68" s="865"/>
      <c r="I68" s="865"/>
      <c r="J68" s="865"/>
      <c r="K68" s="865"/>
      <c r="L68" s="865"/>
      <c r="M68" s="865"/>
      <c r="N68" s="865"/>
      <c r="O68" s="865"/>
      <c r="P68" s="866"/>
      <c r="Q68" s="860">
        <v>16951</v>
      </c>
      <c r="R68" s="849"/>
      <c r="S68" s="849"/>
      <c r="T68" s="849"/>
      <c r="U68" s="849"/>
      <c r="V68" s="849">
        <v>15098</v>
      </c>
      <c r="W68" s="849"/>
      <c r="X68" s="849"/>
      <c r="Y68" s="849"/>
      <c r="Z68" s="849"/>
      <c r="AA68" s="849">
        <v>1853</v>
      </c>
      <c r="AB68" s="849"/>
      <c r="AC68" s="849"/>
      <c r="AD68" s="849"/>
      <c r="AE68" s="849"/>
      <c r="AF68" s="849">
        <v>1853</v>
      </c>
      <c r="AG68" s="849"/>
      <c r="AH68" s="849"/>
      <c r="AI68" s="849"/>
      <c r="AJ68" s="849"/>
      <c r="AK68" s="849" t="s">
        <v>544</v>
      </c>
      <c r="AL68" s="849"/>
      <c r="AM68" s="849"/>
      <c r="AN68" s="849"/>
      <c r="AO68" s="849"/>
      <c r="AP68" s="849" t="s">
        <v>545</v>
      </c>
      <c r="AQ68" s="849"/>
      <c r="AR68" s="849"/>
      <c r="AS68" s="849"/>
      <c r="AT68" s="849"/>
      <c r="AU68" s="849" t="s">
        <v>546</v>
      </c>
      <c r="AV68" s="849"/>
      <c r="AW68" s="849"/>
      <c r="AX68" s="849"/>
      <c r="AY68" s="849"/>
      <c r="AZ68" s="858"/>
      <c r="BA68" s="858"/>
      <c r="BB68" s="858"/>
      <c r="BC68" s="858"/>
      <c r="BD68" s="859"/>
      <c r="BE68" s="216"/>
      <c r="BF68" s="216"/>
      <c r="BG68" s="216"/>
      <c r="BH68" s="216"/>
      <c r="BI68" s="216"/>
      <c r="BJ68" s="216"/>
      <c r="BK68" s="216"/>
      <c r="BL68" s="216"/>
      <c r="BM68" s="216"/>
      <c r="BN68" s="216"/>
      <c r="BO68" s="216"/>
      <c r="BP68" s="216"/>
      <c r="BQ68" s="213">
        <v>62</v>
      </c>
      <c r="BR68" s="218"/>
      <c r="BS68" s="846"/>
      <c r="BT68" s="847"/>
      <c r="BU68" s="847"/>
      <c r="BV68" s="847"/>
      <c r="BW68" s="847"/>
      <c r="BX68" s="847"/>
      <c r="BY68" s="847"/>
      <c r="BZ68" s="847"/>
      <c r="CA68" s="847"/>
      <c r="CB68" s="847"/>
      <c r="CC68" s="847"/>
      <c r="CD68" s="847"/>
      <c r="CE68" s="847"/>
      <c r="CF68" s="847"/>
      <c r="CG68" s="848"/>
      <c r="CH68" s="843"/>
      <c r="CI68" s="844"/>
      <c r="CJ68" s="844"/>
      <c r="CK68" s="844"/>
      <c r="CL68" s="845"/>
      <c r="CM68" s="843"/>
      <c r="CN68" s="844"/>
      <c r="CO68" s="844"/>
      <c r="CP68" s="844"/>
      <c r="CQ68" s="845"/>
      <c r="CR68" s="843"/>
      <c r="CS68" s="844"/>
      <c r="CT68" s="844"/>
      <c r="CU68" s="844"/>
      <c r="CV68" s="845"/>
      <c r="CW68" s="843"/>
      <c r="CX68" s="844"/>
      <c r="CY68" s="844"/>
      <c r="CZ68" s="844"/>
      <c r="DA68" s="845"/>
      <c r="DB68" s="843"/>
      <c r="DC68" s="844"/>
      <c r="DD68" s="844"/>
      <c r="DE68" s="844"/>
      <c r="DF68" s="845"/>
      <c r="DG68" s="843"/>
      <c r="DH68" s="844"/>
      <c r="DI68" s="844"/>
      <c r="DJ68" s="844"/>
      <c r="DK68" s="845"/>
      <c r="DL68" s="843"/>
      <c r="DM68" s="844"/>
      <c r="DN68" s="844"/>
      <c r="DO68" s="844"/>
      <c r="DP68" s="845"/>
      <c r="DQ68" s="843"/>
      <c r="DR68" s="844"/>
      <c r="DS68" s="844"/>
      <c r="DT68" s="844"/>
      <c r="DU68" s="845"/>
      <c r="DV68" s="840"/>
      <c r="DW68" s="841"/>
      <c r="DX68" s="841"/>
      <c r="DY68" s="841"/>
      <c r="DZ68" s="842"/>
      <c r="EA68" s="197"/>
    </row>
    <row r="69" spans="1:131" s="198" customFormat="1" ht="26.25" customHeight="1">
      <c r="A69" s="212">
        <v>2</v>
      </c>
      <c r="B69" s="861" t="s">
        <v>540</v>
      </c>
      <c r="C69" s="862"/>
      <c r="D69" s="862"/>
      <c r="E69" s="862"/>
      <c r="F69" s="862"/>
      <c r="G69" s="862"/>
      <c r="H69" s="862"/>
      <c r="I69" s="862"/>
      <c r="J69" s="862"/>
      <c r="K69" s="862"/>
      <c r="L69" s="862"/>
      <c r="M69" s="862"/>
      <c r="N69" s="862"/>
      <c r="O69" s="862"/>
      <c r="P69" s="863"/>
      <c r="Q69" s="855">
        <v>2</v>
      </c>
      <c r="R69" s="819"/>
      <c r="S69" s="819"/>
      <c r="T69" s="819"/>
      <c r="U69" s="819"/>
      <c r="V69" s="819">
        <v>0</v>
      </c>
      <c r="W69" s="819"/>
      <c r="X69" s="819"/>
      <c r="Y69" s="819"/>
      <c r="Z69" s="819"/>
      <c r="AA69" s="819">
        <v>2</v>
      </c>
      <c r="AB69" s="819"/>
      <c r="AC69" s="819"/>
      <c r="AD69" s="819"/>
      <c r="AE69" s="819"/>
      <c r="AF69" s="819">
        <v>2</v>
      </c>
      <c r="AG69" s="819"/>
      <c r="AH69" s="819"/>
      <c r="AI69" s="819"/>
      <c r="AJ69" s="819"/>
      <c r="AK69" s="819" t="s">
        <v>546</v>
      </c>
      <c r="AL69" s="819"/>
      <c r="AM69" s="819"/>
      <c r="AN69" s="819"/>
      <c r="AO69" s="819"/>
      <c r="AP69" s="819" t="s">
        <v>546</v>
      </c>
      <c r="AQ69" s="819"/>
      <c r="AR69" s="819"/>
      <c r="AS69" s="819"/>
      <c r="AT69" s="819"/>
      <c r="AU69" s="819" t="s">
        <v>546</v>
      </c>
      <c r="AV69" s="819"/>
      <c r="AW69" s="819"/>
      <c r="AX69" s="819"/>
      <c r="AY69" s="819"/>
      <c r="AZ69" s="856"/>
      <c r="BA69" s="856"/>
      <c r="BB69" s="856"/>
      <c r="BC69" s="856"/>
      <c r="BD69" s="857"/>
      <c r="BE69" s="216"/>
      <c r="BF69" s="216"/>
      <c r="BG69" s="216"/>
      <c r="BH69" s="216"/>
      <c r="BI69" s="216"/>
      <c r="BJ69" s="216"/>
      <c r="BK69" s="216"/>
      <c r="BL69" s="216"/>
      <c r="BM69" s="216"/>
      <c r="BN69" s="216"/>
      <c r="BO69" s="216"/>
      <c r="BP69" s="216"/>
      <c r="BQ69" s="213">
        <v>63</v>
      </c>
      <c r="BR69" s="218"/>
      <c r="BS69" s="846"/>
      <c r="BT69" s="847"/>
      <c r="BU69" s="847"/>
      <c r="BV69" s="847"/>
      <c r="BW69" s="847"/>
      <c r="BX69" s="847"/>
      <c r="BY69" s="847"/>
      <c r="BZ69" s="847"/>
      <c r="CA69" s="847"/>
      <c r="CB69" s="847"/>
      <c r="CC69" s="847"/>
      <c r="CD69" s="847"/>
      <c r="CE69" s="847"/>
      <c r="CF69" s="847"/>
      <c r="CG69" s="848"/>
      <c r="CH69" s="843"/>
      <c r="CI69" s="844"/>
      <c r="CJ69" s="844"/>
      <c r="CK69" s="844"/>
      <c r="CL69" s="845"/>
      <c r="CM69" s="843"/>
      <c r="CN69" s="844"/>
      <c r="CO69" s="844"/>
      <c r="CP69" s="844"/>
      <c r="CQ69" s="845"/>
      <c r="CR69" s="843"/>
      <c r="CS69" s="844"/>
      <c r="CT69" s="844"/>
      <c r="CU69" s="844"/>
      <c r="CV69" s="845"/>
      <c r="CW69" s="843"/>
      <c r="CX69" s="844"/>
      <c r="CY69" s="844"/>
      <c r="CZ69" s="844"/>
      <c r="DA69" s="845"/>
      <c r="DB69" s="843"/>
      <c r="DC69" s="844"/>
      <c r="DD69" s="844"/>
      <c r="DE69" s="844"/>
      <c r="DF69" s="845"/>
      <c r="DG69" s="843"/>
      <c r="DH69" s="844"/>
      <c r="DI69" s="844"/>
      <c r="DJ69" s="844"/>
      <c r="DK69" s="845"/>
      <c r="DL69" s="843"/>
      <c r="DM69" s="844"/>
      <c r="DN69" s="844"/>
      <c r="DO69" s="844"/>
      <c r="DP69" s="845"/>
      <c r="DQ69" s="843"/>
      <c r="DR69" s="844"/>
      <c r="DS69" s="844"/>
      <c r="DT69" s="844"/>
      <c r="DU69" s="845"/>
      <c r="DV69" s="840"/>
      <c r="DW69" s="841"/>
      <c r="DX69" s="841"/>
      <c r="DY69" s="841"/>
      <c r="DZ69" s="842"/>
      <c r="EA69" s="197"/>
    </row>
    <row r="70" spans="1:131" s="198" customFormat="1" ht="26.25" customHeight="1">
      <c r="A70" s="212">
        <v>3</v>
      </c>
      <c r="B70" s="861" t="s">
        <v>541</v>
      </c>
      <c r="C70" s="862"/>
      <c r="D70" s="862"/>
      <c r="E70" s="862"/>
      <c r="F70" s="862"/>
      <c r="G70" s="862"/>
      <c r="H70" s="862"/>
      <c r="I70" s="862"/>
      <c r="J70" s="862"/>
      <c r="K70" s="862"/>
      <c r="L70" s="862"/>
      <c r="M70" s="862"/>
      <c r="N70" s="862"/>
      <c r="O70" s="862"/>
      <c r="P70" s="863"/>
      <c r="Q70" s="855">
        <v>4005</v>
      </c>
      <c r="R70" s="819"/>
      <c r="S70" s="819"/>
      <c r="T70" s="819"/>
      <c r="U70" s="819"/>
      <c r="V70" s="819">
        <v>3884</v>
      </c>
      <c r="W70" s="819"/>
      <c r="X70" s="819"/>
      <c r="Y70" s="819"/>
      <c r="Z70" s="819"/>
      <c r="AA70" s="819">
        <v>121</v>
      </c>
      <c r="AB70" s="819"/>
      <c r="AC70" s="819"/>
      <c r="AD70" s="819"/>
      <c r="AE70" s="819"/>
      <c r="AF70" s="819">
        <v>121</v>
      </c>
      <c r="AG70" s="819"/>
      <c r="AH70" s="819"/>
      <c r="AI70" s="819"/>
      <c r="AJ70" s="819"/>
      <c r="AK70" s="819">
        <v>165</v>
      </c>
      <c r="AL70" s="819"/>
      <c r="AM70" s="819"/>
      <c r="AN70" s="819"/>
      <c r="AO70" s="819"/>
      <c r="AP70" s="819" t="s">
        <v>544</v>
      </c>
      <c r="AQ70" s="819"/>
      <c r="AR70" s="819"/>
      <c r="AS70" s="819"/>
      <c r="AT70" s="819"/>
      <c r="AU70" s="819" t="s">
        <v>546</v>
      </c>
      <c r="AV70" s="819"/>
      <c r="AW70" s="819"/>
      <c r="AX70" s="819"/>
      <c r="AY70" s="819"/>
      <c r="AZ70" s="856"/>
      <c r="BA70" s="856"/>
      <c r="BB70" s="856"/>
      <c r="BC70" s="856"/>
      <c r="BD70" s="857"/>
      <c r="BE70" s="216"/>
      <c r="BF70" s="216"/>
      <c r="BG70" s="216"/>
      <c r="BH70" s="216"/>
      <c r="BI70" s="216"/>
      <c r="BJ70" s="216"/>
      <c r="BK70" s="216"/>
      <c r="BL70" s="216"/>
      <c r="BM70" s="216"/>
      <c r="BN70" s="216"/>
      <c r="BO70" s="216"/>
      <c r="BP70" s="216"/>
      <c r="BQ70" s="213">
        <v>64</v>
      </c>
      <c r="BR70" s="218"/>
      <c r="BS70" s="846"/>
      <c r="BT70" s="847"/>
      <c r="BU70" s="847"/>
      <c r="BV70" s="847"/>
      <c r="BW70" s="847"/>
      <c r="BX70" s="847"/>
      <c r="BY70" s="847"/>
      <c r="BZ70" s="847"/>
      <c r="CA70" s="847"/>
      <c r="CB70" s="847"/>
      <c r="CC70" s="847"/>
      <c r="CD70" s="847"/>
      <c r="CE70" s="847"/>
      <c r="CF70" s="847"/>
      <c r="CG70" s="848"/>
      <c r="CH70" s="843"/>
      <c r="CI70" s="844"/>
      <c r="CJ70" s="844"/>
      <c r="CK70" s="844"/>
      <c r="CL70" s="845"/>
      <c r="CM70" s="843"/>
      <c r="CN70" s="844"/>
      <c r="CO70" s="844"/>
      <c r="CP70" s="844"/>
      <c r="CQ70" s="845"/>
      <c r="CR70" s="843"/>
      <c r="CS70" s="844"/>
      <c r="CT70" s="844"/>
      <c r="CU70" s="844"/>
      <c r="CV70" s="845"/>
      <c r="CW70" s="843"/>
      <c r="CX70" s="844"/>
      <c r="CY70" s="844"/>
      <c r="CZ70" s="844"/>
      <c r="DA70" s="845"/>
      <c r="DB70" s="843"/>
      <c r="DC70" s="844"/>
      <c r="DD70" s="844"/>
      <c r="DE70" s="844"/>
      <c r="DF70" s="845"/>
      <c r="DG70" s="843"/>
      <c r="DH70" s="844"/>
      <c r="DI70" s="844"/>
      <c r="DJ70" s="844"/>
      <c r="DK70" s="845"/>
      <c r="DL70" s="843"/>
      <c r="DM70" s="844"/>
      <c r="DN70" s="844"/>
      <c r="DO70" s="844"/>
      <c r="DP70" s="845"/>
      <c r="DQ70" s="843"/>
      <c r="DR70" s="844"/>
      <c r="DS70" s="844"/>
      <c r="DT70" s="844"/>
      <c r="DU70" s="845"/>
      <c r="DV70" s="840"/>
      <c r="DW70" s="841"/>
      <c r="DX70" s="841"/>
      <c r="DY70" s="841"/>
      <c r="DZ70" s="842"/>
      <c r="EA70" s="197"/>
    </row>
    <row r="71" spans="1:131" s="198" customFormat="1" ht="26.25" customHeight="1">
      <c r="A71" s="212">
        <v>4</v>
      </c>
      <c r="B71" s="861" t="s">
        <v>542</v>
      </c>
      <c r="C71" s="862"/>
      <c r="D71" s="862"/>
      <c r="E71" s="862"/>
      <c r="F71" s="862"/>
      <c r="G71" s="862"/>
      <c r="H71" s="862"/>
      <c r="I71" s="862"/>
      <c r="J71" s="862"/>
      <c r="K71" s="862"/>
      <c r="L71" s="862"/>
      <c r="M71" s="862"/>
      <c r="N71" s="862"/>
      <c r="O71" s="862"/>
      <c r="P71" s="863"/>
      <c r="Q71" s="855">
        <v>665317</v>
      </c>
      <c r="R71" s="819"/>
      <c r="S71" s="819"/>
      <c r="T71" s="819"/>
      <c r="U71" s="819"/>
      <c r="V71" s="819">
        <v>642459</v>
      </c>
      <c r="W71" s="819"/>
      <c r="X71" s="819"/>
      <c r="Y71" s="819"/>
      <c r="Z71" s="819"/>
      <c r="AA71" s="819">
        <v>22858</v>
      </c>
      <c r="AB71" s="819"/>
      <c r="AC71" s="819"/>
      <c r="AD71" s="819"/>
      <c r="AE71" s="819"/>
      <c r="AF71" s="819">
        <v>22858</v>
      </c>
      <c r="AG71" s="819"/>
      <c r="AH71" s="819"/>
      <c r="AI71" s="819"/>
      <c r="AJ71" s="819"/>
      <c r="AK71" s="819">
        <v>8586</v>
      </c>
      <c r="AL71" s="819"/>
      <c r="AM71" s="819"/>
      <c r="AN71" s="819"/>
      <c r="AO71" s="819"/>
      <c r="AP71" s="819" t="s">
        <v>545</v>
      </c>
      <c r="AQ71" s="819"/>
      <c r="AR71" s="819"/>
      <c r="AS71" s="819"/>
      <c r="AT71" s="819"/>
      <c r="AU71" s="819" t="s">
        <v>547</v>
      </c>
      <c r="AV71" s="819"/>
      <c r="AW71" s="819"/>
      <c r="AX71" s="819"/>
      <c r="AY71" s="819"/>
      <c r="AZ71" s="856"/>
      <c r="BA71" s="856"/>
      <c r="BB71" s="856"/>
      <c r="BC71" s="856"/>
      <c r="BD71" s="857"/>
      <c r="BE71" s="216"/>
      <c r="BF71" s="216"/>
      <c r="BG71" s="216"/>
      <c r="BH71" s="216"/>
      <c r="BI71" s="216"/>
      <c r="BJ71" s="216"/>
      <c r="BK71" s="216"/>
      <c r="BL71" s="216"/>
      <c r="BM71" s="216"/>
      <c r="BN71" s="216"/>
      <c r="BO71" s="216"/>
      <c r="BP71" s="216"/>
      <c r="BQ71" s="213">
        <v>65</v>
      </c>
      <c r="BR71" s="218"/>
      <c r="BS71" s="846"/>
      <c r="BT71" s="847"/>
      <c r="BU71" s="847"/>
      <c r="BV71" s="847"/>
      <c r="BW71" s="847"/>
      <c r="BX71" s="847"/>
      <c r="BY71" s="847"/>
      <c r="BZ71" s="847"/>
      <c r="CA71" s="847"/>
      <c r="CB71" s="847"/>
      <c r="CC71" s="847"/>
      <c r="CD71" s="847"/>
      <c r="CE71" s="847"/>
      <c r="CF71" s="847"/>
      <c r="CG71" s="848"/>
      <c r="CH71" s="843"/>
      <c r="CI71" s="844"/>
      <c r="CJ71" s="844"/>
      <c r="CK71" s="844"/>
      <c r="CL71" s="845"/>
      <c r="CM71" s="843"/>
      <c r="CN71" s="844"/>
      <c r="CO71" s="844"/>
      <c r="CP71" s="844"/>
      <c r="CQ71" s="845"/>
      <c r="CR71" s="843"/>
      <c r="CS71" s="844"/>
      <c r="CT71" s="844"/>
      <c r="CU71" s="844"/>
      <c r="CV71" s="845"/>
      <c r="CW71" s="843"/>
      <c r="CX71" s="844"/>
      <c r="CY71" s="844"/>
      <c r="CZ71" s="844"/>
      <c r="DA71" s="845"/>
      <c r="DB71" s="843"/>
      <c r="DC71" s="844"/>
      <c r="DD71" s="844"/>
      <c r="DE71" s="844"/>
      <c r="DF71" s="845"/>
      <c r="DG71" s="843"/>
      <c r="DH71" s="844"/>
      <c r="DI71" s="844"/>
      <c r="DJ71" s="844"/>
      <c r="DK71" s="845"/>
      <c r="DL71" s="843"/>
      <c r="DM71" s="844"/>
      <c r="DN71" s="844"/>
      <c r="DO71" s="844"/>
      <c r="DP71" s="845"/>
      <c r="DQ71" s="843"/>
      <c r="DR71" s="844"/>
      <c r="DS71" s="844"/>
      <c r="DT71" s="844"/>
      <c r="DU71" s="845"/>
      <c r="DV71" s="840"/>
      <c r="DW71" s="841"/>
      <c r="DX71" s="841"/>
      <c r="DY71" s="841"/>
      <c r="DZ71" s="842"/>
      <c r="EA71" s="197"/>
    </row>
    <row r="72" spans="1:131" s="198" customFormat="1" ht="26.25" customHeight="1">
      <c r="A72" s="212">
        <v>5</v>
      </c>
      <c r="B72" s="861" t="s">
        <v>543</v>
      </c>
      <c r="C72" s="862"/>
      <c r="D72" s="862"/>
      <c r="E72" s="862"/>
      <c r="F72" s="862"/>
      <c r="G72" s="862"/>
      <c r="H72" s="862"/>
      <c r="I72" s="862"/>
      <c r="J72" s="862"/>
      <c r="K72" s="862"/>
      <c r="L72" s="862"/>
      <c r="M72" s="862"/>
      <c r="N72" s="862"/>
      <c r="O72" s="862"/>
      <c r="P72" s="863"/>
      <c r="Q72" s="855">
        <v>190</v>
      </c>
      <c r="R72" s="819"/>
      <c r="S72" s="819"/>
      <c r="T72" s="819"/>
      <c r="U72" s="819"/>
      <c r="V72" s="819">
        <v>186</v>
      </c>
      <c r="W72" s="819"/>
      <c r="X72" s="819"/>
      <c r="Y72" s="819"/>
      <c r="Z72" s="819"/>
      <c r="AA72" s="819">
        <v>4</v>
      </c>
      <c r="AB72" s="819"/>
      <c r="AC72" s="819"/>
      <c r="AD72" s="819"/>
      <c r="AE72" s="819"/>
      <c r="AF72" s="819">
        <v>92</v>
      </c>
      <c r="AG72" s="819"/>
      <c r="AH72" s="819"/>
      <c r="AI72" s="819"/>
      <c r="AJ72" s="819"/>
      <c r="AK72" s="819" t="s">
        <v>546</v>
      </c>
      <c r="AL72" s="819"/>
      <c r="AM72" s="819"/>
      <c r="AN72" s="819"/>
      <c r="AO72" s="819"/>
      <c r="AP72" s="819" t="s">
        <v>546</v>
      </c>
      <c r="AQ72" s="819"/>
      <c r="AR72" s="819"/>
      <c r="AS72" s="819"/>
      <c r="AT72" s="819"/>
      <c r="AU72" s="819" t="s">
        <v>546</v>
      </c>
      <c r="AV72" s="819"/>
      <c r="AW72" s="819"/>
      <c r="AX72" s="819"/>
      <c r="AY72" s="819"/>
      <c r="AZ72" s="856"/>
      <c r="BA72" s="856"/>
      <c r="BB72" s="856"/>
      <c r="BC72" s="856"/>
      <c r="BD72" s="857"/>
      <c r="BE72" s="216"/>
      <c r="BF72" s="216"/>
      <c r="BG72" s="216"/>
      <c r="BH72" s="216"/>
      <c r="BI72" s="216"/>
      <c r="BJ72" s="216"/>
      <c r="BK72" s="216"/>
      <c r="BL72" s="216"/>
      <c r="BM72" s="216"/>
      <c r="BN72" s="216"/>
      <c r="BO72" s="216"/>
      <c r="BP72" s="216"/>
      <c r="BQ72" s="213">
        <v>66</v>
      </c>
      <c r="BR72" s="218"/>
      <c r="BS72" s="846"/>
      <c r="BT72" s="847"/>
      <c r="BU72" s="847"/>
      <c r="BV72" s="847"/>
      <c r="BW72" s="847"/>
      <c r="BX72" s="847"/>
      <c r="BY72" s="847"/>
      <c r="BZ72" s="847"/>
      <c r="CA72" s="847"/>
      <c r="CB72" s="847"/>
      <c r="CC72" s="847"/>
      <c r="CD72" s="847"/>
      <c r="CE72" s="847"/>
      <c r="CF72" s="847"/>
      <c r="CG72" s="848"/>
      <c r="CH72" s="843"/>
      <c r="CI72" s="844"/>
      <c r="CJ72" s="844"/>
      <c r="CK72" s="844"/>
      <c r="CL72" s="845"/>
      <c r="CM72" s="843"/>
      <c r="CN72" s="844"/>
      <c r="CO72" s="844"/>
      <c r="CP72" s="844"/>
      <c r="CQ72" s="845"/>
      <c r="CR72" s="843"/>
      <c r="CS72" s="844"/>
      <c r="CT72" s="844"/>
      <c r="CU72" s="844"/>
      <c r="CV72" s="845"/>
      <c r="CW72" s="843"/>
      <c r="CX72" s="844"/>
      <c r="CY72" s="844"/>
      <c r="CZ72" s="844"/>
      <c r="DA72" s="845"/>
      <c r="DB72" s="843"/>
      <c r="DC72" s="844"/>
      <c r="DD72" s="844"/>
      <c r="DE72" s="844"/>
      <c r="DF72" s="845"/>
      <c r="DG72" s="843"/>
      <c r="DH72" s="844"/>
      <c r="DI72" s="844"/>
      <c r="DJ72" s="844"/>
      <c r="DK72" s="845"/>
      <c r="DL72" s="843"/>
      <c r="DM72" s="844"/>
      <c r="DN72" s="844"/>
      <c r="DO72" s="844"/>
      <c r="DP72" s="845"/>
      <c r="DQ72" s="843"/>
      <c r="DR72" s="844"/>
      <c r="DS72" s="844"/>
      <c r="DT72" s="844"/>
      <c r="DU72" s="845"/>
      <c r="DV72" s="840"/>
      <c r="DW72" s="841"/>
      <c r="DX72" s="841"/>
      <c r="DY72" s="841"/>
      <c r="DZ72" s="842"/>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55"/>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56"/>
      <c r="BA73" s="856"/>
      <c r="BB73" s="856"/>
      <c r="BC73" s="856"/>
      <c r="BD73" s="857"/>
      <c r="BE73" s="216"/>
      <c r="BF73" s="216"/>
      <c r="BG73" s="216"/>
      <c r="BH73" s="216"/>
      <c r="BI73" s="216"/>
      <c r="BJ73" s="216"/>
      <c r="BK73" s="216"/>
      <c r="BL73" s="216"/>
      <c r="BM73" s="216"/>
      <c r="BN73" s="216"/>
      <c r="BO73" s="216"/>
      <c r="BP73" s="216"/>
      <c r="BQ73" s="213">
        <v>67</v>
      </c>
      <c r="BR73" s="218"/>
      <c r="BS73" s="846"/>
      <c r="BT73" s="847"/>
      <c r="BU73" s="847"/>
      <c r="BV73" s="847"/>
      <c r="BW73" s="847"/>
      <c r="BX73" s="847"/>
      <c r="BY73" s="847"/>
      <c r="BZ73" s="847"/>
      <c r="CA73" s="847"/>
      <c r="CB73" s="847"/>
      <c r="CC73" s="847"/>
      <c r="CD73" s="847"/>
      <c r="CE73" s="847"/>
      <c r="CF73" s="847"/>
      <c r="CG73" s="848"/>
      <c r="CH73" s="843"/>
      <c r="CI73" s="844"/>
      <c r="CJ73" s="844"/>
      <c r="CK73" s="844"/>
      <c r="CL73" s="845"/>
      <c r="CM73" s="843"/>
      <c r="CN73" s="844"/>
      <c r="CO73" s="844"/>
      <c r="CP73" s="844"/>
      <c r="CQ73" s="845"/>
      <c r="CR73" s="843"/>
      <c r="CS73" s="844"/>
      <c r="CT73" s="844"/>
      <c r="CU73" s="844"/>
      <c r="CV73" s="845"/>
      <c r="CW73" s="843"/>
      <c r="CX73" s="844"/>
      <c r="CY73" s="844"/>
      <c r="CZ73" s="844"/>
      <c r="DA73" s="845"/>
      <c r="DB73" s="843"/>
      <c r="DC73" s="844"/>
      <c r="DD73" s="844"/>
      <c r="DE73" s="844"/>
      <c r="DF73" s="845"/>
      <c r="DG73" s="843"/>
      <c r="DH73" s="844"/>
      <c r="DI73" s="844"/>
      <c r="DJ73" s="844"/>
      <c r="DK73" s="845"/>
      <c r="DL73" s="843"/>
      <c r="DM73" s="844"/>
      <c r="DN73" s="844"/>
      <c r="DO73" s="844"/>
      <c r="DP73" s="845"/>
      <c r="DQ73" s="843"/>
      <c r="DR73" s="844"/>
      <c r="DS73" s="844"/>
      <c r="DT73" s="844"/>
      <c r="DU73" s="845"/>
      <c r="DV73" s="840"/>
      <c r="DW73" s="841"/>
      <c r="DX73" s="841"/>
      <c r="DY73" s="841"/>
      <c r="DZ73" s="842"/>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55"/>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56"/>
      <c r="BA74" s="856"/>
      <c r="BB74" s="856"/>
      <c r="BC74" s="856"/>
      <c r="BD74" s="857"/>
      <c r="BE74" s="216"/>
      <c r="BF74" s="216"/>
      <c r="BG74" s="216"/>
      <c r="BH74" s="216"/>
      <c r="BI74" s="216"/>
      <c r="BJ74" s="216"/>
      <c r="BK74" s="216"/>
      <c r="BL74" s="216"/>
      <c r="BM74" s="216"/>
      <c r="BN74" s="216"/>
      <c r="BO74" s="216"/>
      <c r="BP74" s="216"/>
      <c r="BQ74" s="213">
        <v>68</v>
      </c>
      <c r="BR74" s="218"/>
      <c r="BS74" s="846"/>
      <c r="BT74" s="847"/>
      <c r="BU74" s="847"/>
      <c r="BV74" s="847"/>
      <c r="BW74" s="847"/>
      <c r="BX74" s="847"/>
      <c r="BY74" s="847"/>
      <c r="BZ74" s="847"/>
      <c r="CA74" s="847"/>
      <c r="CB74" s="847"/>
      <c r="CC74" s="847"/>
      <c r="CD74" s="847"/>
      <c r="CE74" s="847"/>
      <c r="CF74" s="847"/>
      <c r="CG74" s="848"/>
      <c r="CH74" s="843"/>
      <c r="CI74" s="844"/>
      <c r="CJ74" s="844"/>
      <c r="CK74" s="844"/>
      <c r="CL74" s="845"/>
      <c r="CM74" s="843"/>
      <c r="CN74" s="844"/>
      <c r="CO74" s="844"/>
      <c r="CP74" s="844"/>
      <c r="CQ74" s="845"/>
      <c r="CR74" s="843"/>
      <c r="CS74" s="844"/>
      <c r="CT74" s="844"/>
      <c r="CU74" s="844"/>
      <c r="CV74" s="845"/>
      <c r="CW74" s="843"/>
      <c r="CX74" s="844"/>
      <c r="CY74" s="844"/>
      <c r="CZ74" s="844"/>
      <c r="DA74" s="845"/>
      <c r="DB74" s="843"/>
      <c r="DC74" s="844"/>
      <c r="DD74" s="844"/>
      <c r="DE74" s="844"/>
      <c r="DF74" s="845"/>
      <c r="DG74" s="843"/>
      <c r="DH74" s="844"/>
      <c r="DI74" s="844"/>
      <c r="DJ74" s="844"/>
      <c r="DK74" s="845"/>
      <c r="DL74" s="843"/>
      <c r="DM74" s="844"/>
      <c r="DN74" s="844"/>
      <c r="DO74" s="844"/>
      <c r="DP74" s="845"/>
      <c r="DQ74" s="843"/>
      <c r="DR74" s="844"/>
      <c r="DS74" s="844"/>
      <c r="DT74" s="844"/>
      <c r="DU74" s="845"/>
      <c r="DV74" s="840"/>
      <c r="DW74" s="841"/>
      <c r="DX74" s="841"/>
      <c r="DY74" s="841"/>
      <c r="DZ74" s="842"/>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56"/>
      <c r="BA75" s="856"/>
      <c r="BB75" s="856"/>
      <c r="BC75" s="856"/>
      <c r="BD75" s="857"/>
      <c r="BE75" s="216"/>
      <c r="BF75" s="216"/>
      <c r="BG75" s="216"/>
      <c r="BH75" s="216"/>
      <c r="BI75" s="216"/>
      <c r="BJ75" s="216"/>
      <c r="BK75" s="216"/>
      <c r="BL75" s="216"/>
      <c r="BM75" s="216"/>
      <c r="BN75" s="216"/>
      <c r="BO75" s="216"/>
      <c r="BP75" s="216"/>
      <c r="BQ75" s="213">
        <v>69</v>
      </c>
      <c r="BR75" s="218"/>
      <c r="BS75" s="846"/>
      <c r="BT75" s="847"/>
      <c r="BU75" s="847"/>
      <c r="BV75" s="847"/>
      <c r="BW75" s="847"/>
      <c r="BX75" s="847"/>
      <c r="BY75" s="847"/>
      <c r="BZ75" s="847"/>
      <c r="CA75" s="847"/>
      <c r="CB75" s="847"/>
      <c r="CC75" s="847"/>
      <c r="CD75" s="847"/>
      <c r="CE75" s="847"/>
      <c r="CF75" s="847"/>
      <c r="CG75" s="848"/>
      <c r="CH75" s="843"/>
      <c r="CI75" s="844"/>
      <c r="CJ75" s="844"/>
      <c r="CK75" s="844"/>
      <c r="CL75" s="845"/>
      <c r="CM75" s="843"/>
      <c r="CN75" s="844"/>
      <c r="CO75" s="844"/>
      <c r="CP75" s="844"/>
      <c r="CQ75" s="845"/>
      <c r="CR75" s="843"/>
      <c r="CS75" s="844"/>
      <c r="CT75" s="844"/>
      <c r="CU75" s="844"/>
      <c r="CV75" s="845"/>
      <c r="CW75" s="843"/>
      <c r="CX75" s="844"/>
      <c r="CY75" s="844"/>
      <c r="CZ75" s="844"/>
      <c r="DA75" s="845"/>
      <c r="DB75" s="843"/>
      <c r="DC75" s="844"/>
      <c r="DD75" s="844"/>
      <c r="DE75" s="844"/>
      <c r="DF75" s="845"/>
      <c r="DG75" s="843"/>
      <c r="DH75" s="844"/>
      <c r="DI75" s="844"/>
      <c r="DJ75" s="844"/>
      <c r="DK75" s="845"/>
      <c r="DL75" s="843"/>
      <c r="DM75" s="844"/>
      <c r="DN75" s="844"/>
      <c r="DO75" s="844"/>
      <c r="DP75" s="845"/>
      <c r="DQ75" s="843"/>
      <c r="DR75" s="844"/>
      <c r="DS75" s="844"/>
      <c r="DT75" s="844"/>
      <c r="DU75" s="845"/>
      <c r="DV75" s="840"/>
      <c r="DW75" s="841"/>
      <c r="DX75" s="841"/>
      <c r="DY75" s="841"/>
      <c r="DZ75" s="842"/>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56"/>
      <c r="BA76" s="856"/>
      <c r="BB76" s="856"/>
      <c r="BC76" s="856"/>
      <c r="BD76" s="857"/>
      <c r="BE76" s="216"/>
      <c r="BF76" s="216"/>
      <c r="BG76" s="216"/>
      <c r="BH76" s="216"/>
      <c r="BI76" s="216"/>
      <c r="BJ76" s="216"/>
      <c r="BK76" s="216"/>
      <c r="BL76" s="216"/>
      <c r="BM76" s="216"/>
      <c r="BN76" s="216"/>
      <c r="BO76" s="216"/>
      <c r="BP76" s="216"/>
      <c r="BQ76" s="213">
        <v>70</v>
      </c>
      <c r="BR76" s="218"/>
      <c r="BS76" s="846"/>
      <c r="BT76" s="847"/>
      <c r="BU76" s="847"/>
      <c r="BV76" s="847"/>
      <c r="BW76" s="847"/>
      <c r="BX76" s="847"/>
      <c r="BY76" s="847"/>
      <c r="BZ76" s="847"/>
      <c r="CA76" s="847"/>
      <c r="CB76" s="847"/>
      <c r="CC76" s="847"/>
      <c r="CD76" s="847"/>
      <c r="CE76" s="847"/>
      <c r="CF76" s="847"/>
      <c r="CG76" s="848"/>
      <c r="CH76" s="843"/>
      <c r="CI76" s="844"/>
      <c r="CJ76" s="844"/>
      <c r="CK76" s="844"/>
      <c r="CL76" s="845"/>
      <c r="CM76" s="843"/>
      <c r="CN76" s="844"/>
      <c r="CO76" s="844"/>
      <c r="CP76" s="844"/>
      <c r="CQ76" s="845"/>
      <c r="CR76" s="843"/>
      <c r="CS76" s="844"/>
      <c r="CT76" s="844"/>
      <c r="CU76" s="844"/>
      <c r="CV76" s="845"/>
      <c r="CW76" s="843"/>
      <c r="CX76" s="844"/>
      <c r="CY76" s="844"/>
      <c r="CZ76" s="844"/>
      <c r="DA76" s="845"/>
      <c r="DB76" s="843"/>
      <c r="DC76" s="844"/>
      <c r="DD76" s="844"/>
      <c r="DE76" s="844"/>
      <c r="DF76" s="845"/>
      <c r="DG76" s="843"/>
      <c r="DH76" s="844"/>
      <c r="DI76" s="844"/>
      <c r="DJ76" s="844"/>
      <c r="DK76" s="845"/>
      <c r="DL76" s="843"/>
      <c r="DM76" s="844"/>
      <c r="DN76" s="844"/>
      <c r="DO76" s="844"/>
      <c r="DP76" s="845"/>
      <c r="DQ76" s="843"/>
      <c r="DR76" s="844"/>
      <c r="DS76" s="844"/>
      <c r="DT76" s="844"/>
      <c r="DU76" s="845"/>
      <c r="DV76" s="840"/>
      <c r="DW76" s="841"/>
      <c r="DX76" s="841"/>
      <c r="DY76" s="841"/>
      <c r="DZ76" s="842"/>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56"/>
      <c r="BA77" s="856"/>
      <c r="BB77" s="856"/>
      <c r="BC77" s="856"/>
      <c r="BD77" s="857"/>
      <c r="BE77" s="216"/>
      <c r="BF77" s="216"/>
      <c r="BG77" s="216"/>
      <c r="BH77" s="216"/>
      <c r="BI77" s="216"/>
      <c r="BJ77" s="216"/>
      <c r="BK77" s="216"/>
      <c r="BL77" s="216"/>
      <c r="BM77" s="216"/>
      <c r="BN77" s="216"/>
      <c r="BO77" s="216"/>
      <c r="BP77" s="216"/>
      <c r="BQ77" s="213">
        <v>71</v>
      </c>
      <c r="BR77" s="218"/>
      <c r="BS77" s="846"/>
      <c r="BT77" s="847"/>
      <c r="BU77" s="847"/>
      <c r="BV77" s="847"/>
      <c r="BW77" s="847"/>
      <c r="BX77" s="847"/>
      <c r="BY77" s="847"/>
      <c r="BZ77" s="847"/>
      <c r="CA77" s="847"/>
      <c r="CB77" s="847"/>
      <c r="CC77" s="847"/>
      <c r="CD77" s="847"/>
      <c r="CE77" s="847"/>
      <c r="CF77" s="847"/>
      <c r="CG77" s="848"/>
      <c r="CH77" s="843"/>
      <c r="CI77" s="844"/>
      <c r="CJ77" s="844"/>
      <c r="CK77" s="844"/>
      <c r="CL77" s="845"/>
      <c r="CM77" s="843"/>
      <c r="CN77" s="844"/>
      <c r="CO77" s="844"/>
      <c r="CP77" s="844"/>
      <c r="CQ77" s="845"/>
      <c r="CR77" s="843"/>
      <c r="CS77" s="844"/>
      <c r="CT77" s="844"/>
      <c r="CU77" s="844"/>
      <c r="CV77" s="845"/>
      <c r="CW77" s="843"/>
      <c r="CX77" s="844"/>
      <c r="CY77" s="844"/>
      <c r="CZ77" s="844"/>
      <c r="DA77" s="845"/>
      <c r="DB77" s="843"/>
      <c r="DC77" s="844"/>
      <c r="DD77" s="844"/>
      <c r="DE77" s="844"/>
      <c r="DF77" s="845"/>
      <c r="DG77" s="843"/>
      <c r="DH77" s="844"/>
      <c r="DI77" s="844"/>
      <c r="DJ77" s="844"/>
      <c r="DK77" s="845"/>
      <c r="DL77" s="843"/>
      <c r="DM77" s="844"/>
      <c r="DN77" s="844"/>
      <c r="DO77" s="844"/>
      <c r="DP77" s="845"/>
      <c r="DQ77" s="843"/>
      <c r="DR77" s="844"/>
      <c r="DS77" s="844"/>
      <c r="DT77" s="844"/>
      <c r="DU77" s="845"/>
      <c r="DV77" s="840"/>
      <c r="DW77" s="841"/>
      <c r="DX77" s="841"/>
      <c r="DY77" s="841"/>
      <c r="DZ77" s="842"/>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55"/>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56"/>
      <c r="BA78" s="856"/>
      <c r="BB78" s="856"/>
      <c r="BC78" s="856"/>
      <c r="BD78" s="857"/>
      <c r="BE78" s="216"/>
      <c r="BF78" s="216"/>
      <c r="BG78" s="216"/>
      <c r="BH78" s="216"/>
      <c r="BI78" s="216"/>
      <c r="BJ78" s="219"/>
      <c r="BK78" s="219"/>
      <c r="BL78" s="219"/>
      <c r="BM78" s="219"/>
      <c r="BN78" s="219"/>
      <c r="BO78" s="216"/>
      <c r="BP78" s="216"/>
      <c r="BQ78" s="213">
        <v>72</v>
      </c>
      <c r="BR78" s="218"/>
      <c r="BS78" s="846"/>
      <c r="BT78" s="847"/>
      <c r="BU78" s="847"/>
      <c r="BV78" s="847"/>
      <c r="BW78" s="847"/>
      <c r="BX78" s="847"/>
      <c r="BY78" s="847"/>
      <c r="BZ78" s="847"/>
      <c r="CA78" s="847"/>
      <c r="CB78" s="847"/>
      <c r="CC78" s="847"/>
      <c r="CD78" s="847"/>
      <c r="CE78" s="847"/>
      <c r="CF78" s="847"/>
      <c r="CG78" s="848"/>
      <c r="CH78" s="843"/>
      <c r="CI78" s="844"/>
      <c r="CJ78" s="844"/>
      <c r="CK78" s="844"/>
      <c r="CL78" s="845"/>
      <c r="CM78" s="843"/>
      <c r="CN78" s="844"/>
      <c r="CO78" s="844"/>
      <c r="CP78" s="844"/>
      <c r="CQ78" s="845"/>
      <c r="CR78" s="843"/>
      <c r="CS78" s="844"/>
      <c r="CT78" s="844"/>
      <c r="CU78" s="844"/>
      <c r="CV78" s="845"/>
      <c r="CW78" s="843"/>
      <c r="CX78" s="844"/>
      <c r="CY78" s="844"/>
      <c r="CZ78" s="844"/>
      <c r="DA78" s="845"/>
      <c r="DB78" s="843"/>
      <c r="DC78" s="844"/>
      <c r="DD78" s="844"/>
      <c r="DE78" s="844"/>
      <c r="DF78" s="845"/>
      <c r="DG78" s="843"/>
      <c r="DH78" s="844"/>
      <c r="DI78" s="844"/>
      <c r="DJ78" s="844"/>
      <c r="DK78" s="845"/>
      <c r="DL78" s="843"/>
      <c r="DM78" s="844"/>
      <c r="DN78" s="844"/>
      <c r="DO78" s="844"/>
      <c r="DP78" s="845"/>
      <c r="DQ78" s="843"/>
      <c r="DR78" s="844"/>
      <c r="DS78" s="844"/>
      <c r="DT78" s="844"/>
      <c r="DU78" s="845"/>
      <c r="DV78" s="840"/>
      <c r="DW78" s="841"/>
      <c r="DX78" s="841"/>
      <c r="DY78" s="841"/>
      <c r="DZ78" s="842"/>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55"/>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56"/>
      <c r="BA79" s="856"/>
      <c r="BB79" s="856"/>
      <c r="BC79" s="856"/>
      <c r="BD79" s="857"/>
      <c r="BE79" s="216"/>
      <c r="BF79" s="216"/>
      <c r="BG79" s="216"/>
      <c r="BH79" s="216"/>
      <c r="BI79" s="216"/>
      <c r="BJ79" s="219"/>
      <c r="BK79" s="219"/>
      <c r="BL79" s="219"/>
      <c r="BM79" s="219"/>
      <c r="BN79" s="219"/>
      <c r="BO79" s="216"/>
      <c r="BP79" s="216"/>
      <c r="BQ79" s="213">
        <v>73</v>
      </c>
      <c r="BR79" s="218"/>
      <c r="BS79" s="846"/>
      <c r="BT79" s="847"/>
      <c r="BU79" s="847"/>
      <c r="BV79" s="847"/>
      <c r="BW79" s="847"/>
      <c r="BX79" s="847"/>
      <c r="BY79" s="847"/>
      <c r="BZ79" s="847"/>
      <c r="CA79" s="847"/>
      <c r="CB79" s="847"/>
      <c r="CC79" s="847"/>
      <c r="CD79" s="847"/>
      <c r="CE79" s="847"/>
      <c r="CF79" s="847"/>
      <c r="CG79" s="848"/>
      <c r="CH79" s="843"/>
      <c r="CI79" s="844"/>
      <c r="CJ79" s="844"/>
      <c r="CK79" s="844"/>
      <c r="CL79" s="845"/>
      <c r="CM79" s="843"/>
      <c r="CN79" s="844"/>
      <c r="CO79" s="844"/>
      <c r="CP79" s="844"/>
      <c r="CQ79" s="845"/>
      <c r="CR79" s="843"/>
      <c r="CS79" s="844"/>
      <c r="CT79" s="844"/>
      <c r="CU79" s="844"/>
      <c r="CV79" s="845"/>
      <c r="CW79" s="843"/>
      <c r="CX79" s="844"/>
      <c r="CY79" s="844"/>
      <c r="CZ79" s="844"/>
      <c r="DA79" s="845"/>
      <c r="DB79" s="843"/>
      <c r="DC79" s="844"/>
      <c r="DD79" s="844"/>
      <c r="DE79" s="844"/>
      <c r="DF79" s="845"/>
      <c r="DG79" s="843"/>
      <c r="DH79" s="844"/>
      <c r="DI79" s="844"/>
      <c r="DJ79" s="844"/>
      <c r="DK79" s="845"/>
      <c r="DL79" s="843"/>
      <c r="DM79" s="844"/>
      <c r="DN79" s="844"/>
      <c r="DO79" s="844"/>
      <c r="DP79" s="845"/>
      <c r="DQ79" s="843"/>
      <c r="DR79" s="844"/>
      <c r="DS79" s="844"/>
      <c r="DT79" s="844"/>
      <c r="DU79" s="845"/>
      <c r="DV79" s="840"/>
      <c r="DW79" s="841"/>
      <c r="DX79" s="841"/>
      <c r="DY79" s="841"/>
      <c r="DZ79" s="842"/>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55"/>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56"/>
      <c r="BA80" s="856"/>
      <c r="BB80" s="856"/>
      <c r="BC80" s="856"/>
      <c r="BD80" s="857"/>
      <c r="BE80" s="216"/>
      <c r="BF80" s="216"/>
      <c r="BG80" s="216"/>
      <c r="BH80" s="216"/>
      <c r="BI80" s="216"/>
      <c r="BJ80" s="216"/>
      <c r="BK80" s="216"/>
      <c r="BL80" s="216"/>
      <c r="BM80" s="216"/>
      <c r="BN80" s="216"/>
      <c r="BO80" s="216"/>
      <c r="BP80" s="216"/>
      <c r="BQ80" s="213">
        <v>74</v>
      </c>
      <c r="BR80" s="218"/>
      <c r="BS80" s="846"/>
      <c r="BT80" s="847"/>
      <c r="BU80" s="847"/>
      <c r="BV80" s="847"/>
      <c r="BW80" s="847"/>
      <c r="BX80" s="847"/>
      <c r="BY80" s="847"/>
      <c r="BZ80" s="847"/>
      <c r="CA80" s="847"/>
      <c r="CB80" s="847"/>
      <c r="CC80" s="847"/>
      <c r="CD80" s="847"/>
      <c r="CE80" s="847"/>
      <c r="CF80" s="847"/>
      <c r="CG80" s="848"/>
      <c r="CH80" s="843"/>
      <c r="CI80" s="844"/>
      <c r="CJ80" s="844"/>
      <c r="CK80" s="844"/>
      <c r="CL80" s="845"/>
      <c r="CM80" s="843"/>
      <c r="CN80" s="844"/>
      <c r="CO80" s="844"/>
      <c r="CP80" s="844"/>
      <c r="CQ80" s="845"/>
      <c r="CR80" s="843"/>
      <c r="CS80" s="844"/>
      <c r="CT80" s="844"/>
      <c r="CU80" s="844"/>
      <c r="CV80" s="845"/>
      <c r="CW80" s="843"/>
      <c r="CX80" s="844"/>
      <c r="CY80" s="844"/>
      <c r="CZ80" s="844"/>
      <c r="DA80" s="845"/>
      <c r="DB80" s="843"/>
      <c r="DC80" s="844"/>
      <c r="DD80" s="844"/>
      <c r="DE80" s="844"/>
      <c r="DF80" s="845"/>
      <c r="DG80" s="843"/>
      <c r="DH80" s="844"/>
      <c r="DI80" s="844"/>
      <c r="DJ80" s="844"/>
      <c r="DK80" s="845"/>
      <c r="DL80" s="843"/>
      <c r="DM80" s="844"/>
      <c r="DN80" s="844"/>
      <c r="DO80" s="844"/>
      <c r="DP80" s="845"/>
      <c r="DQ80" s="843"/>
      <c r="DR80" s="844"/>
      <c r="DS80" s="844"/>
      <c r="DT80" s="844"/>
      <c r="DU80" s="845"/>
      <c r="DV80" s="840"/>
      <c r="DW80" s="841"/>
      <c r="DX80" s="841"/>
      <c r="DY80" s="841"/>
      <c r="DZ80" s="842"/>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55"/>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56"/>
      <c r="BA81" s="856"/>
      <c r="BB81" s="856"/>
      <c r="BC81" s="856"/>
      <c r="BD81" s="857"/>
      <c r="BE81" s="216"/>
      <c r="BF81" s="216"/>
      <c r="BG81" s="216"/>
      <c r="BH81" s="216"/>
      <c r="BI81" s="216"/>
      <c r="BJ81" s="216"/>
      <c r="BK81" s="216"/>
      <c r="BL81" s="216"/>
      <c r="BM81" s="216"/>
      <c r="BN81" s="216"/>
      <c r="BO81" s="216"/>
      <c r="BP81" s="216"/>
      <c r="BQ81" s="213">
        <v>75</v>
      </c>
      <c r="BR81" s="218"/>
      <c r="BS81" s="846"/>
      <c r="BT81" s="847"/>
      <c r="BU81" s="847"/>
      <c r="BV81" s="847"/>
      <c r="BW81" s="847"/>
      <c r="BX81" s="847"/>
      <c r="BY81" s="847"/>
      <c r="BZ81" s="847"/>
      <c r="CA81" s="847"/>
      <c r="CB81" s="847"/>
      <c r="CC81" s="847"/>
      <c r="CD81" s="847"/>
      <c r="CE81" s="847"/>
      <c r="CF81" s="847"/>
      <c r="CG81" s="848"/>
      <c r="CH81" s="843"/>
      <c r="CI81" s="844"/>
      <c r="CJ81" s="844"/>
      <c r="CK81" s="844"/>
      <c r="CL81" s="845"/>
      <c r="CM81" s="843"/>
      <c r="CN81" s="844"/>
      <c r="CO81" s="844"/>
      <c r="CP81" s="844"/>
      <c r="CQ81" s="845"/>
      <c r="CR81" s="843"/>
      <c r="CS81" s="844"/>
      <c r="CT81" s="844"/>
      <c r="CU81" s="844"/>
      <c r="CV81" s="845"/>
      <c r="CW81" s="843"/>
      <c r="CX81" s="844"/>
      <c r="CY81" s="844"/>
      <c r="CZ81" s="844"/>
      <c r="DA81" s="845"/>
      <c r="DB81" s="843"/>
      <c r="DC81" s="844"/>
      <c r="DD81" s="844"/>
      <c r="DE81" s="844"/>
      <c r="DF81" s="845"/>
      <c r="DG81" s="843"/>
      <c r="DH81" s="844"/>
      <c r="DI81" s="844"/>
      <c r="DJ81" s="844"/>
      <c r="DK81" s="845"/>
      <c r="DL81" s="843"/>
      <c r="DM81" s="844"/>
      <c r="DN81" s="844"/>
      <c r="DO81" s="844"/>
      <c r="DP81" s="845"/>
      <c r="DQ81" s="843"/>
      <c r="DR81" s="844"/>
      <c r="DS81" s="844"/>
      <c r="DT81" s="844"/>
      <c r="DU81" s="845"/>
      <c r="DV81" s="840"/>
      <c r="DW81" s="841"/>
      <c r="DX81" s="841"/>
      <c r="DY81" s="841"/>
      <c r="DZ81" s="842"/>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55"/>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56"/>
      <c r="BA82" s="856"/>
      <c r="BB82" s="856"/>
      <c r="BC82" s="856"/>
      <c r="BD82" s="857"/>
      <c r="BE82" s="216"/>
      <c r="BF82" s="216"/>
      <c r="BG82" s="216"/>
      <c r="BH82" s="216"/>
      <c r="BI82" s="216"/>
      <c r="BJ82" s="216"/>
      <c r="BK82" s="216"/>
      <c r="BL82" s="216"/>
      <c r="BM82" s="216"/>
      <c r="BN82" s="216"/>
      <c r="BO82" s="216"/>
      <c r="BP82" s="216"/>
      <c r="BQ82" s="213">
        <v>76</v>
      </c>
      <c r="BR82" s="218"/>
      <c r="BS82" s="846"/>
      <c r="BT82" s="847"/>
      <c r="BU82" s="847"/>
      <c r="BV82" s="847"/>
      <c r="BW82" s="847"/>
      <c r="BX82" s="847"/>
      <c r="BY82" s="847"/>
      <c r="BZ82" s="847"/>
      <c r="CA82" s="847"/>
      <c r="CB82" s="847"/>
      <c r="CC82" s="847"/>
      <c r="CD82" s="847"/>
      <c r="CE82" s="847"/>
      <c r="CF82" s="847"/>
      <c r="CG82" s="848"/>
      <c r="CH82" s="843"/>
      <c r="CI82" s="844"/>
      <c r="CJ82" s="844"/>
      <c r="CK82" s="844"/>
      <c r="CL82" s="845"/>
      <c r="CM82" s="843"/>
      <c r="CN82" s="844"/>
      <c r="CO82" s="844"/>
      <c r="CP82" s="844"/>
      <c r="CQ82" s="845"/>
      <c r="CR82" s="843"/>
      <c r="CS82" s="844"/>
      <c r="CT82" s="844"/>
      <c r="CU82" s="844"/>
      <c r="CV82" s="845"/>
      <c r="CW82" s="843"/>
      <c r="CX82" s="844"/>
      <c r="CY82" s="844"/>
      <c r="CZ82" s="844"/>
      <c r="DA82" s="845"/>
      <c r="DB82" s="843"/>
      <c r="DC82" s="844"/>
      <c r="DD82" s="844"/>
      <c r="DE82" s="844"/>
      <c r="DF82" s="845"/>
      <c r="DG82" s="843"/>
      <c r="DH82" s="844"/>
      <c r="DI82" s="844"/>
      <c r="DJ82" s="844"/>
      <c r="DK82" s="845"/>
      <c r="DL82" s="843"/>
      <c r="DM82" s="844"/>
      <c r="DN82" s="844"/>
      <c r="DO82" s="844"/>
      <c r="DP82" s="845"/>
      <c r="DQ82" s="843"/>
      <c r="DR82" s="844"/>
      <c r="DS82" s="844"/>
      <c r="DT82" s="844"/>
      <c r="DU82" s="845"/>
      <c r="DV82" s="840"/>
      <c r="DW82" s="841"/>
      <c r="DX82" s="841"/>
      <c r="DY82" s="841"/>
      <c r="DZ82" s="842"/>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55"/>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56"/>
      <c r="BA83" s="856"/>
      <c r="BB83" s="856"/>
      <c r="BC83" s="856"/>
      <c r="BD83" s="857"/>
      <c r="BE83" s="216"/>
      <c r="BF83" s="216"/>
      <c r="BG83" s="216"/>
      <c r="BH83" s="216"/>
      <c r="BI83" s="216"/>
      <c r="BJ83" s="216"/>
      <c r="BK83" s="216"/>
      <c r="BL83" s="216"/>
      <c r="BM83" s="216"/>
      <c r="BN83" s="216"/>
      <c r="BO83" s="216"/>
      <c r="BP83" s="216"/>
      <c r="BQ83" s="213">
        <v>77</v>
      </c>
      <c r="BR83" s="218"/>
      <c r="BS83" s="846"/>
      <c r="BT83" s="847"/>
      <c r="BU83" s="847"/>
      <c r="BV83" s="847"/>
      <c r="BW83" s="847"/>
      <c r="BX83" s="847"/>
      <c r="BY83" s="847"/>
      <c r="BZ83" s="847"/>
      <c r="CA83" s="847"/>
      <c r="CB83" s="847"/>
      <c r="CC83" s="847"/>
      <c r="CD83" s="847"/>
      <c r="CE83" s="847"/>
      <c r="CF83" s="847"/>
      <c r="CG83" s="848"/>
      <c r="CH83" s="843"/>
      <c r="CI83" s="844"/>
      <c r="CJ83" s="844"/>
      <c r="CK83" s="844"/>
      <c r="CL83" s="845"/>
      <c r="CM83" s="843"/>
      <c r="CN83" s="844"/>
      <c r="CO83" s="844"/>
      <c r="CP83" s="844"/>
      <c r="CQ83" s="845"/>
      <c r="CR83" s="843"/>
      <c r="CS83" s="844"/>
      <c r="CT83" s="844"/>
      <c r="CU83" s="844"/>
      <c r="CV83" s="845"/>
      <c r="CW83" s="843"/>
      <c r="CX83" s="844"/>
      <c r="CY83" s="844"/>
      <c r="CZ83" s="844"/>
      <c r="DA83" s="845"/>
      <c r="DB83" s="843"/>
      <c r="DC83" s="844"/>
      <c r="DD83" s="844"/>
      <c r="DE83" s="844"/>
      <c r="DF83" s="845"/>
      <c r="DG83" s="843"/>
      <c r="DH83" s="844"/>
      <c r="DI83" s="844"/>
      <c r="DJ83" s="844"/>
      <c r="DK83" s="845"/>
      <c r="DL83" s="843"/>
      <c r="DM83" s="844"/>
      <c r="DN83" s="844"/>
      <c r="DO83" s="844"/>
      <c r="DP83" s="845"/>
      <c r="DQ83" s="843"/>
      <c r="DR83" s="844"/>
      <c r="DS83" s="844"/>
      <c r="DT83" s="844"/>
      <c r="DU83" s="845"/>
      <c r="DV83" s="840"/>
      <c r="DW83" s="841"/>
      <c r="DX83" s="841"/>
      <c r="DY83" s="841"/>
      <c r="DZ83" s="842"/>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55"/>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56"/>
      <c r="BA84" s="856"/>
      <c r="BB84" s="856"/>
      <c r="BC84" s="856"/>
      <c r="BD84" s="857"/>
      <c r="BE84" s="216"/>
      <c r="BF84" s="216"/>
      <c r="BG84" s="216"/>
      <c r="BH84" s="216"/>
      <c r="BI84" s="216"/>
      <c r="BJ84" s="216"/>
      <c r="BK84" s="216"/>
      <c r="BL84" s="216"/>
      <c r="BM84" s="216"/>
      <c r="BN84" s="216"/>
      <c r="BO84" s="216"/>
      <c r="BP84" s="216"/>
      <c r="BQ84" s="213">
        <v>78</v>
      </c>
      <c r="BR84" s="218"/>
      <c r="BS84" s="846"/>
      <c r="BT84" s="847"/>
      <c r="BU84" s="847"/>
      <c r="BV84" s="847"/>
      <c r="BW84" s="847"/>
      <c r="BX84" s="847"/>
      <c r="BY84" s="847"/>
      <c r="BZ84" s="847"/>
      <c r="CA84" s="847"/>
      <c r="CB84" s="847"/>
      <c r="CC84" s="847"/>
      <c r="CD84" s="847"/>
      <c r="CE84" s="847"/>
      <c r="CF84" s="847"/>
      <c r="CG84" s="848"/>
      <c r="CH84" s="843"/>
      <c r="CI84" s="844"/>
      <c r="CJ84" s="844"/>
      <c r="CK84" s="844"/>
      <c r="CL84" s="845"/>
      <c r="CM84" s="843"/>
      <c r="CN84" s="844"/>
      <c r="CO84" s="844"/>
      <c r="CP84" s="844"/>
      <c r="CQ84" s="845"/>
      <c r="CR84" s="843"/>
      <c r="CS84" s="844"/>
      <c r="CT84" s="844"/>
      <c r="CU84" s="844"/>
      <c r="CV84" s="845"/>
      <c r="CW84" s="843"/>
      <c r="CX84" s="844"/>
      <c r="CY84" s="844"/>
      <c r="CZ84" s="844"/>
      <c r="DA84" s="845"/>
      <c r="DB84" s="843"/>
      <c r="DC84" s="844"/>
      <c r="DD84" s="844"/>
      <c r="DE84" s="844"/>
      <c r="DF84" s="845"/>
      <c r="DG84" s="843"/>
      <c r="DH84" s="844"/>
      <c r="DI84" s="844"/>
      <c r="DJ84" s="844"/>
      <c r="DK84" s="845"/>
      <c r="DL84" s="843"/>
      <c r="DM84" s="844"/>
      <c r="DN84" s="844"/>
      <c r="DO84" s="844"/>
      <c r="DP84" s="845"/>
      <c r="DQ84" s="843"/>
      <c r="DR84" s="844"/>
      <c r="DS84" s="844"/>
      <c r="DT84" s="844"/>
      <c r="DU84" s="845"/>
      <c r="DV84" s="840"/>
      <c r="DW84" s="841"/>
      <c r="DX84" s="841"/>
      <c r="DY84" s="841"/>
      <c r="DZ84" s="842"/>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55"/>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56"/>
      <c r="BA85" s="856"/>
      <c r="BB85" s="856"/>
      <c r="BC85" s="856"/>
      <c r="BD85" s="857"/>
      <c r="BE85" s="216"/>
      <c r="BF85" s="216"/>
      <c r="BG85" s="216"/>
      <c r="BH85" s="216"/>
      <c r="BI85" s="216"/>
      <c r="BJ85" s="216"/>
      <c r="BK85" s="216"/>
      <c r="BL85" s="216"/>
      <c r="BM85" s="216"/>
      <c r="BN85" s="216"/>
      <c r="BO85" s="216"/>
      <c r="BP85" s="216"/>
      <c r="BQ85" s="213">
        <v>79</v>
      </c>
      <c r="BR85" s="218"/>
      <c r="BS85" s="846"/>
      <c r="BT85" s="847"/>
      <c r="BU85" s="847"/>
      <c r="BV85" s="847"/>
      <c r="BW85" s="847"/>
      <c r="BX85" s="847"/>
      <c r="BY85" s="847"/>
      <c r="BZ85" s="847"/>
      <c r="CA85" s="847"/>
      <c r="CB85" s="847"/>
      <c r="CC85" s="847"/>
      <c r="CD85" s="847"/>
      <c r="CE85" s="847"/>
      <c r="CF85" s="847"/>
      <c r="CG85" s="848"/>
      <c r="CH85" s="843"/>
      <c r="CI85" s="844"/>
      <c r="CJ85" s="844"/>
      <c r="CK85" s="844"/>
      <c r="CL85" s="845"/>
      <c r="CM85" s="843"/>
      <c r="CN85" s="844"/>
      <c r="CO85" s="844"/>
      <c r="CP85" s="844"/>
      <c r="CQ85" s="845"/>
      <c r="CR85" s="843"/>
      <c r="CS85" s="844"/>
      <c r="CT85" s="844"/>
      <c r="CU85" s="844"/>
      <c r="CV85" s="845"/>
      <c r="CW85" s="843"/>
      <c r="CX85" s="844"/>
      <c r="CY85" s="844"/>
      <c r="CZ85" s="844"/>
      <c r="DA85" s="845"/>
      <c r="DB85" s="843"/>
      <c r="DC85" s="844"/>
      <c r="DD85" s="844"/>
      <c r="DE85" s="844"/>
      <c r="DF85" s="845"/>
      <c r="DG85" s="843"/>
      <c r="DH85" s="844"/>
      <c r="DI85" s="844"/>
      <c r="DJ85" s="844"/>
      <c r="DK85" s="845"/>
      <c r="DL85" s="843"/>
      <c r="DM85" s="844"/>
      <c r="DN85" s="844"/>
      <c r="DO85" s="844"/>
      <c r="DP85" s="845"/>
      <c r="DQ85" s="843"/>
      <c r="DR85" s="844"/>
      <c r="DS85" s="844"/>
      <c r="DT85" s="844"/>
      <c r="DU85" s="845"/>
      <c r="DV85" s="840"/>
      <c r="DW85" s="841"/>
      <c r="DX85" s="841"/>
      <c r="DY85" s="841"/>
      <c r="DZ85" s="842"/>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55"/>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56"/>
      <c r="BA86" s="856"/>
      <c r="BB86" s="856"/>
      <c r="BC86" s="856"/>
      <c r="BD86" s="857"/>
      <c r="BE86" s="216"/>
      <c r="BF86" s="216"/>
      <c r="BG86" s="216"/>
      <c r="BH86" s="216"/>
      <c r="BI86" s="216"/>
      <c r="BJ86" s="216"/>
      <c r="BK86" s="216"/>
      <c r="BL86" s="216"/>
      <c r="BM86" s="216"/>
      <c r="BN86" s="216"/>
      <c r="BO86" s="216"/>
      <c r="BP86" s="216"/>
      <c r="BQ86" s="213">
        <v>80</v>
      </c>
      <c r="BR86" s="218"/>
      <c r="BS86" s="846"/>
      <c r="BT86" s="847"/>
      <c r="BU86" s="847"/>
      <c r="BV86" s="847"/>
      <c r="BW86" s="847"/>
      <c r="BX86" s="847"/>
      <c r="BY86" s="847"/>
      <c r="BZ86" s="847"/>
      <c r="CA86" s="847"/>
      <c r="CB86" s="847"/>
      <c r="CC86" s="847"/>
      <c r="CD86" s="847"/>
      <c r="CE86" s="847"/>
      <c r="CF86" s="847"/>
      <c r="CG86" s="848"/>
      <c r="CH86" s="843"/>
      <c r="CI86" s="844"/>
      <c r="CJ86" s="844"/>
      <c r="CK86" s="844"/>
      <c r="CL86" s="845"/>
      <c r="CM86" s="843"/>
      <c r="CN86" s="844"/>
      <c r="CO86" s="844"/>
      <c r="CP86" s="844"/>
      <c r="CQ86" s="845"/>
      <c r="CR86" s="843"/>
      <c r="CS86" s="844"/>
      <c r="CT86" s="844"/>
      <c r="CU86" s="844"/>
      <c r="CV86" s="845"/>
      <c r="CW86" s="843"/>
      <c r="CX86" s="844"/>
      <c r="CY86" s="844"/>
      <c r="CZ86" s="844"/>
      <c r="DA86" s="845"/>
      <c r="DB86" s="843"/>
      <c r="DC86" s="844"/>
      <c r="DD86" s="844"/>
      <c r="DE86" s="844"/>
      <c r="DF86" s="845"/>
      <c r="DG86" s="843"/>
      <c r="DH86" s="844"/>
      <c r="DI86" s="844"/>
      <c r="DJ86" s="844"/>
      <c r="DK86" s="845"/>
      <c r="DL86" s="843"/>
      <c r="DM86" s="844"/>
      <c r="DN86" s="844"/>
      <c r="DO86" s="844"/>
      <c r="DP86" s="845"/>
      <c r="DQ86" s="843"/>
      <c r="DR86" s="844"/>
      <c r="DS86" s="844"/>
      <c r="DT86" s="844"/>
      <c r="DU86" s="845"/>
      <c r="DV86" s="840"/>
      <c r="DW86" s="841"/>
      <c r="DX86" s="841"/>
      <c r="DY86" s="841"/>
      <c r="DZ86" s="842"/>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46"/>
      <c r="BT87" s="847"/>
      <c r="BU87" s="847"/>
      <c r="BV87" s="847"/>
      <c r="BW87" s="847"/>
      <c r="BX87" s="847"/>
      <c r="BY87" s="847"/>
      <c r="BZ87" s="847"/>
      <c r="CA87" s="847"/>
      <c r="CB87" s="847"/>
      <c r="CC87" s="847"/>
      <c r="CD87" s="847"/>
      <c r="CE87" s="847"/>
      <c r="CF87" s="847"/>
      <c r="CG87" s="848"/>
      <c r="CH87" s="843"/>
      <c r="CI87" s="844"/>
      <c r="CJ87" s="844"/>
      <c r="CK87" s="844"/>
      <c r="CL87" s="845"/>
      <c r="CM87" s="843"/>
      <c r="CN87" s="844"/>
      <c r="CO87" s="844"/>
      <c r="CP87" s="844"/>
      <c r="CQ87" s="845"/>
      <c r="CR87" s="843"/>
      <c r="CS87" s="844"/>
      <c r="CT87" s="844"/>
      <c r="CU87" s="844"/>
      <c r="CV87" s="845"/>
      <c r="CW87" s="843"/>
      <c r="CX87" s="844"/>
      <c r="CY87" s="844"/>
      <c r="CZ87" s="844"/>
      <c r="DA87" s="845"/>
      <c r="DB87" s="843"/>
      <c r="DC87" s="844"/>
      <c r="DD87" s="844"/>
      <c r="DE87" s="844"/>
      <c r="DF87" s="845"/>
      <c r="DG87" s="843"/>
      <c r="DH87" s="844"/>
      <c r="DI87" s="844"/>
      <c r="DJ87" s="844"/>
      <c r="DK87" s="845"/>
      <c r="DL87" s="843"/>
      <c r="DM87" s="844"/>
      <c r="DN87" s="844"/>
      <c r="DO87" s="844"/>
      <c r="DP87" s="845"/>
      <c r="DQ87" s="843"/>
      <c r="DR87" s="844"/>
      <c r="DS87" s="844"/>
      <c r="DT87" s="844"/>
      <c r="DU87" s="845"/>
      <c r="DV87" s="840"/>
      <c r="DW87" s="841"/>
      <c r="DX87" s="841"/>
      <c r="DY87" s="841"/>
      <c r="DZ87" s="842"/>
      <c r="EA87" s="197"/>
    </row>
    <row r="88" spans="1:131" s="198" customFormat="1" ht="26.25" customHeight="1" thickBot="1">
      <c r="A88" s="215" t="s">
        <v>364</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46"/>
      <c r="BT88" s="847"/>
      <c r="BU88" s="847"/>
      <c r="BV88" s="847"/>
      <c r="BW88" s="847"/>
      <c r="BX88" s="847"/>
      <c r="BY88" s="847"/>
      <c r="BZ88" s="847"/>
      <c r="CA88" s="847"/>
      <c r="CB88" s="847"/>
      <c r="CC88" s="847"/>
      <c r="CD88" s="847"/>
      <c r="CE88" s="847"/>
      <c r="CF88" s="847"/>
      <c r="CG88" s="848"/>
      <c r="CH88" s="843"/>
      <c r="CI88" s="844"/>
      <c r="CJ88" s="844"/>
      <c r="CK88" s="844"/>
      <c r="CL88" s="845"/>
      <c r="CM88" s="843"/>
      <c r="CN88" s="844"/>
      <c r="CO88" s="844"/>
      <c r="CP88" s="844"/>
      <c r="CQ88" s="845"/>
      <c r="CR88" s="843"/>
      <c r="CS88" s="844"/>
      <c r="CT88" s="844"/>
      <c r="CU88" s="844"/>
      <c r="CV88" s="845"/>
      <c r="CW88" s="843"/>
      <c r="CX88" s="844"/>
      <c r="CY88" s="844"/>
      <c r="CZ88" s="844"/>
      <c r="DA88" s="845"/>
      <c r="DB88" s="843"/>
      <c r="DC88" s="844"/>
      <c r="DD88" s="844"/>
      <c r="DE88" s="844"/>
      <c r="DF88" s="845"/>
      <c r="DG88" s="843"/>
      <c r="DH88" s="844"/>
      <c r="DI88" s="844"/>
      <c r="DJ88" s="844"/>
      <c r="DK88" s="845"/>
      <c r="DL88" s="843"/>
      <c r="DM88" s="844"/>
      <c r="DN88" s="844"/>
      <c r="DO88" s="844"/>
      <c r="DP88" s="845"/>
      <c r="DQ88" s="843"/>
      <c r="DR88" s="844"/>
      <c r="DS88" s="844"/>
      <c r="DT88" s="844"/>
      <c r="DU88" s="845"/>
      <c r="DV88" s="840"/>
      <c r="DW88" s="841"/>
      <c r="DX88" s="841"/>
      <c r="DY88" s="841"/>
      <c r="DZ88" s="842"/>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6"/>
      <c r="BT89" s="847"/>
      <c r="BU89" s="847"/>
      <c r="BV89" s="847"/>
      <c r="BW89" s="847"/>
      <c r="BX89" s="847"/>
      <c r="BY89" s="847"/>
      <c r="BZ89" s="847"/>
      <c r="CA89" s="847"/>
      <c r="CB89" s="847"/>
      <c r="CC89" s="847"/>
      <c r="CD89" s="847"/>
      <c r="CE89" s="847"/>
      <c r="CF89" s="847"/>
      <c r="CG89" s="848"/>
      <c r="CH89" s="843"/>
      <c r="CI89" s="844"/>
      <c r="CJ89" s="844"/>
      <c r="CK89" s="844"/>
      <c r="CL89" s="845"/>
      <c r="CM89" s="843"/>
      <c r="CN89" s="844"/>
      <c r="CO89" s="844"/>
      <c r="CP89" s="844"/>
      <c r="CQ89" s="845"/>
      <c r="CR89" s="843"/>
      <c r="CS89" s="844"/>
      <c r="CT89" s="844"/>
      <c r="CU89" s="844"/>
      <c r="CV89" s="845"/>
      <c r="CW89" s="843"/>
      <c r="CX89" s="844"/>
      <c r="CY89" s="844"/>
      <c r="CZ89" s="844"/>
      <c r="DA89" s="845"/>
      <c r="DB89" s="843"/>
      <c r="DC89" s="844"/>
      <c r="DD89" s="844"/>
      <c r="DE89" s="844"/>
      <c r="DF89" s="845"/>
      <c r="DG89" s="843"/>
      <c r="DH89" s="844"/>
      <c r="DI89" s="844"/>
      <c r="DJ89" s="844"/>
      <c r="DK89" s="845"/>
      <c r="DL89" s="843"/>
      <c r="DM89" s="844"/>
      <c r="DN89" s="844"/>
      <c r="DO89" s="844"/>
      <c r="DP89" s="845"/>
      <c r="DQ89" s="843"/>
      <c r="DR89" s="844"/>
      <c r="DS89" s="844"/>
      <c r="DT89" s="844"/>
      <c r="DU89" s="845"/>
      <c r="DV89" s="840"/>
      <c r="DW89" s="841"/>
      <c r="DX89" s="841"/>
      <c r="DY89" s="841"/>
      <c r="DZ89" s="842"/>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6"/>
      <c r="BT90" s="847"/>
      <c r="BU90" s="847"/>
      <c r="BV90" s="847"/>
      <c r="BW90" s="847"/>
      <c r="BX90" s="847"/>
      <c r="BY90" s="847"/>
      <c r="BZ90" s="847"/>
      <c r="CA90" s="847"/>
      <c r="CB90" s="847"/>
      <c r="CC90" s="847"/>
      <c r="CD90" s="847"/>
      <c r="CE90" s="847"/>
      <c r="CF90" s="847"/>
      <c r="CG90" s="848"/>
      <c r="CH90" s="843"/>
      <c r="CI90" s="844"/>
      <c r="CJ90" s="844"/>
      <c r="CK90" s="844"/>
      <c r="CL90" s="845"/>
      <c r="CM90" s="843"/>
      <c r="CN90" s="844"/>
      <c r="CO90" s="844"/>
      <c r="CP90" s="844"/>
      <c r="CQ90" s="845"/>
      <c r="CR90" s="843"/>
      <c r="CS90" s="844"/>
      <c r="CT90" s="844"/>
      <c r="CU90" s="844"/>
      <c r="CV90" s="845"/>
      <c r="CW90" s="843"/>
      <c r="CX90" s="844"/>
      <c r="CY90" s="844"/>
      <c r="CZ90" s="844"/>
      <c r="DA90" s="845"/>
      <c r="DB90" s="843"/>
      <c r="DC90" s="844"/>
      <c r="DD90" s="844"/>
      <c r="DE90" s="844"/>
      <c r="DF90" s="845"/>
      <c r="DG90" s="843"/>
      <c r="DH90" s="844"/>
      <c r="DI90" s="844"/>
      <c r="DJ90" s="844"/>
      <c r="DK90" s="845"/>
      <c r="DL90" s="843"/>
      <c r="DM90" s="844"/>
      <c r="DN90" s="844"/>
      <c r="DO90" s="844"/>
      <c r="DP90" s="845"/>
      <c r="DQ90" s="843"/>
      <c r="DR90" s="844"/>
      <c r="DS90" s="844"/>
      <c r="DT90" s="844"/>
      <c r="DU90" s="845"/>
      <c r="DV90" s="840"/>
      <c r="DW90" s="841"/>
      <c r="DX90" s="841"/>
      <c r="DY90" s="841"/>
      <c r="DZ90" s="842"/>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6"/>
      <c r="BT91" s="847"/>
      <c r="BU91" s="847"/>
      <c r="BV91" s="847"/>
      <c r="BW91" s="847"/>
      <c r="BX91" s="847"/>
      <c r="BY91" s="847"/>
      <c r="BZ91" s="847"/>
      <c r="CA91" s="847"/>
      <c r="CB91" s="847"/>
      <c r="CC91" s="847"/>
      <c r="CD91" s="847"/>
      <c r="CE91" s="847"/>
      <c r="CF91" s="847"/>
      <c r="CG91" s="848"/>
      <c r="CH91" s="843"/>
      <c r="CI91" s="844"/>
      <c r="CJ91" s="844"/>
      <c r="CK91" s="844"/>
      <c r="CL91" s="845"/>
      <c r="CM91" s="843"/>
      <c r="CN91" s="844"/>
      <c r="CO91" s="844"/>
      <c r="CP91" s="844"/>
      <c r="CQ91" s="845"/>
      <c r="CR91" s="843"/>
      <c r="CS91" s="844"/>
      <c r="CT91" s="844"/>
      <c r="CU91" s="844"/>
      <c r="CV91" s="845"/>
      <c r="CW91" s="843"/>
      <c r="CX91" s="844"/>
      <c r="CY91" s="844"/>
      <c r="CZ91" s="844"/>
      <c r="DA91" s="845"/>
      <c r="DB91" s="843"/>
      <c r="DC91" s="844"/>
      <c r="DD91" s="844"/>
      <c r="DE91" s="844"/>
      <c r="DF91" s="845"/>
      <c r="DG91" s="843"/>
      <c r="DH91" s="844"/>
      <c r="DI91" s="844"/>
      <c r="DJ91" s="844"/>
      <c r="DK91" s="845"/>
      <c r="DL91" s="843"/>
      <c r="DM91" s="844"/>
      <c r="DN91" s="844"/>
      <c r="DO91" s="844"/>
      <c r="DP91" s="845"/>
      <c r="DQ91" s="843"/>
      <c r="DR91" s="844"/>
      <c r="DS91" s="844"/>
      <c r="DT91" s="844"/>
      <c r="DU91" s="845"/>
      <c r="DV91" s="840"/>
      <c r="DW91" s="841"/>
      <c r="DX91" s="841"/>
      <c r="DY91" s="841"/>
      <c r="DZ91" s="842"/>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6"/>
      <c r="BT92" s="847"/>
      <c r="BU92" s="847"/>
      <c r="BV92" s="847"/>
      <c r="BW92" s="847"/>
      <c r="BX92" s="847"/>
      <c r="BY92" s="847"/>
      <c r="BZ92" s="847"/>
      <c r="CA92" s="847"/>
      <c r="CB92" s="847"/>
      <c r="CC92" s="847"/>
      <c r="CD92" s="847"/>
      <c r="CE92" s="847"/>
      <c r="CF92" s="847"/>
      <c r="CG92" s="848"/>
      <c r="CH92" s="843"/>
      <c r="CI92" s="844"/>
      <c r="CJ92" s="844"/>
      <c r="CK92" s="844"/>
      <c r="CL92" s="845"/>
      <c r="CM92" s="843"/>
      <c r="CN92" s="844"/>
      <c r="CO92" s="844"/>
      <c r="CP92" s="844"/>
      <c r="CQ92" s="845"/>
      <c r="CR92" s="843"/>
      <c r="CS92" s="844"/>
      <c r="CT92" s="844"/>
      <c r="CU92" s="844"/>
      <c r="CV92" s="845"/>
      <c r="CW92" s="843"/>
      <c r="CX92" s="844"/>
      <c r="CY92" s="844"/>
      <c r="CZ92" s="844"/>
      <c r="DA92" s="845"/>
      <c r="DB92" s="843"/>
      <c r="DC92" s="844"/>
      <c r="DD92" s="844"/>
      <c r="DE92" s="844"/>
      <c r="DF92" s="845"/>
      <c r="DG92" s="843"/>
      <c r="DH92" s="844"/>
      <c r="DI92" s="844"/>
      <c r="DJ92" s="844"/>
      <c r="DK92" s="845"/>
      <c r="DL92" s="843"/>
      <c r="DM92" s="844"/>
      <c r="DN92" s="844"/>
      <c r="DO92" s="844"/>
      <c r="DP92" s="845"/>
      <c r="DQ92" s="843"/>
      <c r="DR92" s="844"/>
      <c r="DS92" s="844"/>
      <c r="DT92" s="844"/>
      <c r="DU92" s="845"/>
      <c r="DV92" s="840"/>
      <c r="DW92" s="841"/>
      <c r="DX92" s="841"/>
      <c r="DY92" s="841"/>
      <c r="DZ92" s="842"/>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6"/>
      <c r="BT93" s="847"/>
      <c r="BU93" s="847"/>
      <c r="BV93" s="847"/>
      <c r="BW93" s="847"/>
      <c r="BX93" s="847"/>
      <c r="BY93" s="847"/>
      <c r="BZ93" s="847"/>
      <c r="CA93" s="847"/>
      <c r="CB93" s="847"/>
      <c r="CC93" s="847"/>
      <c r="CD93" s="847"/>
      <c r="CE93" s="847"/>
      <c r="CF93" s="847"/>
      <c r="CG93" s="848"/>
      <c r="CH93" s="843"/>
      <c r="CI93" s="844"/>
      <c r="CJ93" s="844"/>
      <c r="CK93" s="844"/>
      <c r="CL93" s="845"/>
      <c r="CM93" s="843"/>
      <c r="CN93" s="844"/>
      <c r="CO93" s="844"/>
      <c r="CP93" s="844"/>
      <c r="CQ93" s="845"/>
      <c r="CR93" s="843"/>
      <c r="CS93" s="844"/>
      <c r="CT93" s="844"/>
      <c r="CU93" s="844"/>
      <c r="CV93" s="845"/>
      <c r="CW93" s="843"/>
      <c r="CX93" s="844"/>
      <c r="CY93" s="844"/>
      <c r="CZ93" s="844"/>
      <c r="DA93" s="845"/>
      <c r="DB93" s="843"/>
      <c r="DC93" s="844"/>
      <c r="DD93" s="844"/>
      <c r="DE93" s="844"/>
      <c r="DF93" s="845"/>
      <c r="DG93" s="843"/>
      <c r="DH93" s="844"/>
      <c r="DI93" s="844"/>
      <c r="DJ93" s="844"/>
      <c r="DK93" s="845"/>
      <c r="DL93" s="843"/>
      <c r="DM93" s="844"/>
      <c r="DN93" s="844"/>
      <c r="DO93" s="844"/>
      <c r="DP93" s="845"/>
      <c r="DQ93" s="843"/>
      <c r="DR93" s="844"/>
      <c r="DS93" s="844"/>
      <c r="DT93" s="844"/>
      <c r="DU93" s="845"/>
      <c r="DV93" s="840"/>
      <c r="DW93" s="841"/>
      <c r="DX93" s="841"/>
      <c r="DY93" s="841"/>
      <c r="DZ93" s="842"/>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6"/>
      <c r="BT94" s="847"/>
      <c r="BU94" s="847"/>
      <c r="BV94" s="847"/>
      <c r="BW94" s="847"/>
      <c r="BX94" s="847"/>
      <c r="BY94" s="847"/>
      <c r="BZ94" s="847"/>
      <c r="CA94" s="847"/>
      <c r="CB94" s="847"/>
      <c r="CC94" s="847"/>
      <c r="CD94" s="847"/>
      <c r="CE94" s="847"/>
      <c r="CF94" s="847"/>
      <c r="CG94" s="848"/>
      <c r="CH94" s="843"/>
      <c r="CI94" s="844"/>
      <c r="CJ94" s="844"/>
      <c r="CK94" s="844"/>
      <c r="CL94" s="845"/>
      <c r="CM94" s="843"/>
      <c r="CN94" s="844"/>
      <c r="CO94" s="844"/>
      <c r="CP94" s="844"/>
      <c r="CQ94" s="845"/>
      <c r="CR94" s="843"/>
      <c r="CS94" s="844"/>
      <c r="CT94" s="844"/>
      <c r="CU94" s="844"/>
      <c r="CV94" s="845"/>
      <c r="CW94" s="843"/>
      <c r="CX94" s="844"/>
      <c r="CY94" s="844"/>
      <c r="CZ94" s="844"/>
      <c r="DA94" s="845"/>
      <c r="DB94" s="843"/>
      <c r="DC94" s="844"/>
      <c r="DD94" s="844"/>
      <c r="DE94" s="844"/>
      <c r="DF94" s="845"/>
      <c r="DG94" s="843"/>
      <c r="DH94" s="844"/>
      <c r="DI94" s="844"/>
      <c r="DJ94" s="844"/>
      <c r="DK94" s="845"/>
      <c r="DL94" s="843"/>
      <c r="DM94" s="844"/>
      <c r="DN94" s="844"/>
      <c r="DO94" s="844"/>
      <c r="DP94" s="845"/>
      <c r="DQ94" s="843"/>
      <c r="DR94" s="844"/>
      <c r="DS94" s="844"/>
      <c r="DT94" s="844"/>
      <c r="DU94" s="845"/>
      <c r="DV94" s="840"/>
      <c r="DW94" s="841"/>
      <c r="DX94" s="841"/>
      <c r="DY94" s="841"/>
      <c r="DZ94" s="842"/>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6"/>
      <c r="BT95" s="847"/>
      <c r="BU95" s="847"/>
      <c r="BV95" s="847"/>
      <c r="BW95" s="847"/>
      <c r="BX95" s="847"/>
      <c r="BY95" s="847"/>
      <c r="BZ95" s="847"/>
      <c r="CA95" s="847"/>
      <c r="CB95" s="847"/>
      <c r="CC95" s="847"/>
      <c r="CD95" s="847"/>
      <c r="CE95" s="847"/>
      <c r="CF95" s="847"/>
      <c r="CG95" s="848"/>
      <c r="CH95" s="843"/>
      <c r="CI95" s="844"/>
      <c r="CJ95" s="844"/>
      <c r="CK95" s="844"/>
      <c r="CL95" s="845"/>
      <c r="CM95" s="843"/>
      <c r="CN95" s="844"/>
      <c r="CO95" s="844"/>
      <c r="CP95" s="844"/>
      <c r="CQ95" s="845"/>
      <c r="CR95" s="843"/>
      <c r="CS95" s="844"/>
      <c r="CT95" s="844"/>
      <c r="CU95" s="844"/>
      <c r="CV95" s="845"/>
      <c r="CW95" s="843"/>
      <c r="CX95" s="844"/>
      <c r="CY95" s="844"/>
      <c r="CZ95" s="844"/>
      <c r="DA95" s="845"/>
      <c r="DB95" s="843"/>
      <c r="DC95" s="844"/>
      <c r="DD95" s="844"/>
      <c r="DE95" s="844"/>
      <c r="DF95" s="845"/>
      <c r="DG95" s="843"/>
      <c r="DH95" s="844"/>
      <c r="DI95" s="844"/>
      <c r="DJ95" s="844"/>
      <c r="DK95" s="845"/>
      <c r="DL95" s="843"/>
      <c r="DM95" s="844"/>
      <c r="DN95" s="844"/>
      <c r="DO95" s="844"/>
      <c r="DP95" s="845"/>
      <c r="DQ95" s="843"/>
      <c r="DR95" s="844"/>
      <c r="DS95" s="844"/>
      <c r="DT95" s="844"/>
      <c r="DU95" s="845"/>
      <c r="DV95" s="840"/>
      <c r="DW95" s="841"/>
      <c r="DX95" s="841"/>
      <c r="DY95" s="841"/>
      <c r="DZ95" s="842"/>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6"/>
      <c r="BT96" s="847"/>
      <c r="BU96" s="847"/>
      <c r="BV96" s="847"/>
      <c r="BW96" s="847"/>
      <c r="BX96" s="847"/>
      <c r="BY96" s="847"/>
      <c r="BZ96" s="847"/>
      <c r="CA96" s="847"/>
      <c r="CB96" s="847"/>
      <c r="CC96" s="847"/>
      <c r="CD96" s="847"/>
      <c r="CE96" s="847"/>
      <c r="CF96" s="847"/>
      <c r="CG96" s="848"/>
      <c r="CH96" s="843"/>
      <c r="CI96" s="844"/>
      <c r="CJ96" s="844"/>
      <c r="CK96" s="844"/>
      <c r="CL96" s="845"/>
      <c r="CM96" s="843"/>
      <c r="CN96" s="844"/>
      <c r="CO96" s="844"/>
      <c r="CP96" s="844"/>
      <c r="CQ96" s="845"/>
      <c r="CR96" s="843"/>
      <c r="CS96" s="844"/>
      <c r="CT96" s="844"/>
      <c r="CU96" s="844"/>
      <c r="CV96" s="845"/>
      <c r="CW96" s="843"/>
      <c r="CX96" s="844"/>
      <c r="CY96" s="844"/>
      <c r="CZ96" s="844"/>
      <c r="DA96" s="845"/>
      <c r="DB96" s="843"/>
      <c r="DC96" s="844"/>
      <c r="DD96" s="844"/>
      <c r="DE96" s="844"/>
      <c r="DF96" s="845"/>
      <c r="DG96" s="843"/>
      <c r="DH96" s="844"/>
      <c r="DI96" s="844"/>
      <c r="DJ96" s="844"/>
      <c r="DK96" s="845"/>
      <c r="DL96" s="843"/>
      <c r="DM96" s="844"/>
      <c r="DN96" s="844"/>
      <c r="DO96" s="844"/>
      <c r="DP96" s="845"/>
      <c r="DQ96" s="843"/>
      <c r="DR96" s="844"/>
      <c r="DS96" s="844"/>
      <c r="DT96" s="844"/>
      <c r="DU96" s="845"/>
      <c r="DV96" s="840"/>
      <c r="DW96" s="841"/>
      <c r="DX96" s="841"/>
      <c r="DY96" s="841"/>
      <c r="DZ96" s="842"/>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6"/>
      <c r="BT97" s="847"/>
      <c r="BU97" s="847"/>
      <c r="BV97" s="847"/>
      <c r="BW97" s="847"/>
      <c r="BX97" s="847"/>
      <c r="BY97" s="847"/>
      <c r="BZ97" s="847"/>
      <c r="CA97" s="847"/>
      <c r="CB97" s="847"/>
      <c r="CC97" s="847"/>
      <c r="CD97" s="847"/>
      <c r="CE97" s="847"/>
      <c r="CF97" s="847"/>
      <c r="CG97" s="848"/>
      <c r="CH97" s="843"/>
      <c r="CI97" s="844"/>
      <c r="CJ97" s="844"/>
      <c r="CK97" s="844"/>
      <c r="CL97" s="845"/>
      <c r="CM97" s="843"/>
      <c r="CN97" s="844"/>
      <c r="CO97" s="844"/>
      <c r="CP97" s="844"/>
      <c r="CQ97" s="845"/>
      <c r="CR97" s="843"/>
      <c r="CS97" s="844"/>
      <c r="CT97" s="844"/>
      <c r="CU97" s="844"/>
      <c r="CV97" s="845"/>
      <c r="CW97" s="843"/>
      <c r="CX97" s="844"/>
      <c r="CY97" s="844"/>
      <c r="CZ97" s="844"/>
      <c r="DA97" s="845"/>
      <c r="DB97" s="843"/>
      <c r="DC97" s="844"/>
      <c r="DD97" s="844"/>
      <c r="DE97" s="844"/>
      <c r="DF97" s="845"/>
      <c r="DG97" s="843"/>
      <c r="DH97" s="844"/>
      <c r="DI97" s="844"/>
      <c r="DJ97" s="844"/>
      <c r="DK97" s="845"/>
      <c r="DL97" s="843"/>
      <c r="DM97" s="844"/>
      <c r="DN97" s="844"/>
      <c r="DO97" s="844"/>
      <c r="DP97" s="845"/>
      <c r="DQ97" s="843"/>
      <c r="DR97" s="844"/>
      <c r="DS97" s="844"/>
      <c r="DT97" s="844"/>
      <c r="DU97" s="845"/>
      <c r="DV97" s="840"/>
      <c r="DW97" s="841"/>
      <c r="DX97" s="841"/>
      <c r="DY97" s="841"/>
      <c r="DZ97" s="842"/>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6"/>
      <c r="BT98" s="847"/>
      <c r="BU98" s="847"/>
      <c r="BV98" s="847"/>
      <c r="BW98" s="847"/>
      <c r="BX98" s="847"/>
      <c r="BY98" s="847"/>
      <c r="BZ98" s="847"/>
      <c r="CA98" s="847"/>
      <c r="CB98" s="847"/>
      <c r="CC98" s="847"/>
      <c r="CD98" s="847"/>
      <c r="CE98" s="847"/>
      <c r="CF98" s="847"/>
      <c r="CG98" s="848"/>
      <c r="CH98" s="843"/>
      <c r="CI98" s="844"/>
      <c r="CJ98" s="844"/>
      <c r="CK98" s="844"/>
      <c r="CL98" s="845"/>
      <c r="CM98" s="843"/>
      <c r="CN98" s="844"/>
      <c r="CO98" s="844"/>
      <c r="CP98" s="844"/>
      <c r="CQ98" s="845"/>
      <c r="CR98" s="843"/>
      <c r="CS98" s="844"/>
      <c r="CT98" s="844"/>
      <c r="CU98" s="844"/>
      <c r="CV98" s="845"/>
      <c r="CW98" s="843"/>
      <c r="CX98" s="844"/>
      <c r="CY98" s="844"/>
      <c r="CZ98" s="844"/>
      <c r="DA98" s="845"/>
      <c r="DB98" s="843"/>
      <c r="DC98" s="844"/>
      <c r="DD98" s="844"/>
      <c r="DE98" s="844"/>
      <c r="DF98" s="845"/>
      <c r="DG98" s="843"/>
      <c r="DH98" s="844"/>
      <c r="DI98" s="844"/>
      <c r="DJ98" s="844"/>
      <c r="DK98" s="845"/>
      <c r="DL98" s="843"/>
      <c r="DM98" s="844"/>
      <c r="DN98" s="844"/>
      <c r="DO98" s="844"/>
      <c r="DP98" s="845"/>
      <c r="DQ98" s="843"/>
      <c r="DR98" s="844"/>
      <c r="DS98" s="844"/>
      <c r="DT98" s="844"/>
      <c r="DU98" s="845"/>
      <c r="DV98" s="840"/>
      <c r="DW98" s="841"/>
      <c r="DX98" s="841"/>
      <c r="DY98" s="841"/>
      <c r="DZ98" s="842"/>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6"/>
      <c r="BT99" s="847"/>
      <c r="BU99" s="847"/>
      <c r="BV99" s="847"/>
      <c r="BW99" s="847"/>
      <c r="BX99" s="847"/>
      <c r="BY99" s="847"/>
      <c r="BZ99" s="847"/>
      <c r="CA99" s="847"/>
      <c r="CB99" s="847"/>
      <c r="CC99" s="847"/>
      <c r="CD99" s="847"/>
      <c r="CE99" s="847"/>
      <c r="CF99" s="847"/>
      <c r="CG99" s="848"/>
      <c r="CH99" s="843"/>
      <c r="CI99" s="844"/>
      <c r="CJ99" s="844"/>
      <c r="CK99" s="844"/>
      <c r="CL99" s="845"/>
      <c r="CM99" s="843"/>
      <c r="CN99" s="844"/>
      <c r="CO99" s="844"/>
      <c r="CP99" s="844"/>
      <c r="CQ99" s="845"/>
      <c r="CR99" s="843"/>
      <c r="CS99" s="844"/>
      <c r="CT99" s="844"/>
      <c r="CU99" s="844"/>
      <c r="CV99" s="845"/>
      <c r="CW99" s="843"/>
      <c r="CX99" s="844"/>
      <c r="CY99" s="844"/>
      <c r="CZ99" s="844"/>
      <c r="DA99" s="845"/>
      <c r="DB99" s="843"/>
      <c r="DC99" s="844"/>
      <c r="DD99" s="844"/>
      <c r="DE99" s="844"/>
      <c r="DF99" s="845"/>
      <c r="DG99" s="843"/>
      <c r="DH99" s="844"/>
      <c r="DI99" s="844"/>
      <c r="DJ99" s="844"/>
      <c r="DK99" s="845"/>
      <c r="DL99" s="843"/>
      <c r="DM99" s="844"/>
      <c r="DN99" s="844"/>
      <c r="DO99" s="844"/>
      <c r="DP99" s="845"/>
      <c r="DQ99" s="843"/>
      <c r="DR99" s="844"/>
      <c r="DS99" s="844"/>
      <c r="DT99" s="844"/>
      <c r="DU99" s="845"/>
      <c r="DV99" s="840"/>
      <c r="DW99" s="841"/>
      <c r="DX99" s="841"/>
      <c r="DY99" s="841"/>
      <c r="DZ99" s="842"/>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6"/>
      <c r="BT100" s="847"/>
      <c r="BU100" s="847"/>
      <c r="BV100" s="847"/>
      <c r="BW100" s="847"/>
      <c r="BX100" s="847"/>
      <c r="BY100" s="847"/>
      <c r="BZ100" s="847"/>
      <c r="CA100" s="847"/>
      <c r="CB100" s="847"/>
      <c r="CC100" s="847"/>
      <c r="CD100" s="847"/>
      <c r="CE100" s="847"/>
      <c r="CF100" s="847"/>
      <c r="CG100" s="848"/>
      <c r="CH100" s="843"/>
      <c r="CI100" s="844"/>
      <c r="CJ100" s="844"/>
      <c r="CK100" s="844"/>
      <c r="CL100" s="845"/>
      <c r="CM100" s="843"/>
      <c r="CN100" s="844"/>
      <c r="CO100" s="844"/>
      <c r="CP100" s="844"/>
      <c r="CQ100" s="845"/>
      <c r="CR100" s="843"/>
      <c r="CS100" s="844"/>
      <c r="CT100" s="844"/>
      <c r="CU100" s="844"/>
      <c r="CV100" s="845"/>
      <c r="CW100" s="843"/>
      <c r="CX100" s="844"/>
      <c r="CY100" s="844"/>
      <c r="CZ100" s="844"/>
      <c r="DA100" s="845"/>
      <c r="DB100" s="843"/>
      <c r="DC100" s="844"/>
      <c r="DD100" s="844"/>
      <c r="DE100" s="844"/>
      <c r="DF100" s="845"/>
      <c r="DG100" s="843"/>
      <c r="DH100" s="844"/>
      <c r="DI100" s="844"/>
      <c r="DJ100" s="844"/>
      <c r="DK100" s="845"/>
      <c r="DL100" s="843"/>
      <c r="DM100" s="844"/>
      <c r="DN100" s="844"/>
      <c r="DO100" s="844"/>
      <c r="DP100" s="845"/>
      <c r="DQ100" s="843"/>
      <c r="DR100" s="844"/>
      <c r="DS100" s="844"/>
      <c r="DT100" s="844"/>
      <c r="DU100" s="845"/>
      <c r="DV100" s="840"/>
      <c r="DW100" s="841"/>
      <c r="DX100" s="841"/>
      <c r="DY100" s="841"/>
      <c r="DZ100" s="842"/>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6"/>
      <c r="BT101" s="847"/>
      <c r="BU101" s="847"/>
      <c r="BV101" s="847"/>
      <c r="BW101" s="847"/>
      <c r="BX101" s="847"/>
      <c r="BY101" s="847"/>
      <c r="BZ101" s="847"/>
      <c r="CA101" s="847"/>
      <c r="CB101" s="847"/>
      <c r="CC101" s="847"/>
      <c r="CD101" s="847"/>
      <c r="CE101" s="847"/>
      <c r="CF101" s="847"/>
      <c r="CG101" s="848"/>
      <c r="CH101" s="843"/>
      <c r="CI101" s="844"/>
      <c r="CJ101" s="844"/>
      <c r="CK101" s="844"/>
      <c r="CL101" s="845"/>
      <c r="CM101" s="843"/>
      <c r="CN101" s="844"/>
      <c r="CO101" s="844"/>
      <c r="CP101" s="844"/>
      <c r="CQ101" s="845"/>
      <c r="CR101" s="843"/>
      <c r="CS101" s="844"/>
      <c r="CT101" s="844"/>
      <c r="CU101" s="844"/>
      <c r="CV101" s="845"/>
      <c r="CW101" s="843"/>
      <c r="CX101" s="844"/>
      <c r="CY101" s="844"/>
      <c r="CZ101" s="844"/>
      <c r="DA101" s="845"/>
      <c r="DB101" s="843"/>
      <c r="DC101" s="844"/>
      <c r="DD101" s="844"/>
      <c r="DE101" s="844"/>
      <c r="DF101" s="845"/>
      <c r="DG101" s="843"/>
      <c r="DH101" s="844"/>
      <c r="DI101" s="844"/>
      <c r="DJ101" s="844"/>
      <c r="DK101" s="845"/>
      <c r="DL101" s="843"/>
      <c r="DM101" s="844"/>
      <c r="DN101" s="844"/>
      <c r="DO101" s="844"/>
      <c r="DP101" s="845"/>
      <c r="DQ101" s="843"/>
      <c r="DR101" s="844"/>
      <c r="DS101" s="844"/>
      <c r="DT101" s="844"/>
      <c r="DU101" s="845"/>
      <c r="DV101" s="840"/>
      <c r="DW101" s="841"/>
      <c r="DX101" s="841"/>
      <c r="DY101" s="841"/>
      <c r="DZ101" s="842"/>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165</v>
      </c>
      <c r="CS102" s="838"/>
      <c r="CT102" s="838"/>
      <c r="CU102" s="838"/>
      <c r="CV102" s="881"/>
      <c r="CW102" s="880">
        <v>15</v>
      </c>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285</v>
      </c>
      <c r="AG109" s="883"/>
      <c r="AH109" s="883"/>
      <c r="AI109" s="883"/>
      <c r="AJ109" s="884"/>
      <c r="AK109" s="882" t="s">
        <v>284</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285</v>
      </c>
      <c r="BW109" s="883"/>
      <c r="BX109" s="883"/>
      <c r="BY109" s="883"/>
      <c r="BZ109" s="884"/>
      <c r="CA109" s="882" t="s">
        <v>284</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285</v>
      </c>
      <c r="DM109" s="883"/>
      <c r="DN109" s="883"/>
      <c r="DO109" s="883"/>
      <c r="DP109" s="884"/>
      <c r="DQ109" s="882" t="s">
        <v>284</v>
      </c>
      <c r="DR109" s="883"/>
      <c r="DS109" s="883"/>
      <c r="DT109" s="883"/>
      <c r="DU109" s="884"/>
      <c r="DV109" s="882" t="s">
        <v>400</v>
      </c>
      <c r="DW109" s="883"/>
      <c r="DX109" s="883"/>
      <c r="DY109" s="883"/>
      <c r="DZ109" s="885"/>
    </row>
    <row r="110" spans="1:131" s="197" customFormat="1" ht="26.25" customHeight="1">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3225166</v>
      </c>
      <c r="AB110" s="890"/>
      <c r="AC110" s="890"/>
      <c r="AD110" s="890"/>
      <c r="AE110" s="891"/>
      <c r="AF110" s="892">
        <v>3251085</v>
      </c>
      <c r="AG110" s="890"/>
      <c r="AH110" s="890"/>
      <c r="AI110" s="890"/>
      <c r="AJ110" s="891"/>
      <c r="AK110" s="892">
        <v>3679376</v>
      </c>
      <c r="AL110" s="890"/>
      <c r="AM110" s="890"/>
      <c r="AN110" s="890"/>
      <c r="AO110" s="891"/>
      <c r="AP110" s="893">
        <v>22.2</v>
      </c>
      <c r="AQ110" s="894"/>
      <c r="AR110" s="894"/>
      <c r="AS110" s="894"/>
      <c r="AT110" s="895"/>
      <c r="AU110" s="896" t="s">
        <v>60</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27018023</v>
      </c>
      <c r="BR110" s="927"/>
      <c r="BS110" s="927"/>
      <c r="BT110" s="927"/>
      <c r="BU110" s="927"/>
      <c r="BV110" s="927">
        <v>33945679</v>
      </c>
      <c r="BW110" s="927"/>
      <c r="BX110" s="927"/>
      <c r="BY110" s="927"/>
      <c r="BZ110" s="927"/>
      <c r="CA110" s="927">
        <v>33736299</v>
      </c>
      <c r="CB110" s="927"/>
      <c r="CC110" s="927"/>
      <c r="CD110" s="927"/>
      <c r="CE110" s="927"/>
      <c r="CF110" s="941">
        <v>203.3</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v>1418478</v>
      </c>
      <c r="BR111" s="920"/>
      <c r="BS111" s="920"/>
      <c r="BT111" s="920"/>
      <c r="BU111" s="920"/>
      <c r="BV111" s="920">
        <v>589910</v>
      </c>
      <c r="BW111" s="920"/>
      <c r="BX111" s="920"/>
      <c r="BY111" s="920"/>
      <c r="BZ111" s="920"/>
      <c r="CA111" s="920" t="s">
        <v>110</v>
      </c>
      <c r="CB111" s="920"/>
      <c r="CC111" s="920"/>
      <c r="CD111" s="920"/>
      <c r="CE111" s="920"/>
      <c r="CF111" s="914" t="s">
        <v>110</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30209389</v>
      </c>
      <c r="BR112" s="920"/>
      <c r="BS112" s="920"/>
      <c r="BT112" s="920"/>
      <c r="BU112" s="920"/>
      <c r="BV112" s="920">
        <v>29323174</v>
      </c>
      <c r="BW112" s="920"/>
      <c r="BX112" s="920"/>
      <c r="BY112" s="920"/>
      <c r="BZ112" s="920"/>
      <c r="CA112" s="920">
        <v>28791023</v>
      </c>
      <c r="CB112" s="920"/>
      <c r="CC112" s="920"/>
      <c r="CD112" s="920"/>
      <c r="CE112" s="920"/>
      <c r="CF112" s="914">
        <v>173.5</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2556593</v>
      </c>
      <c r="AB113" s="934"/>
      <c r="AC113" s="934"/>
      <c r="AD113" s="934"/>
      <c r="AE113" s="935"/>
      <c r="AF113" s="936">
        <v>2449232</v>
      </c>
      <c r="AG113" s="934"/>
      <c r="AH113" s="934"/>
      <c r="AI113" s="934"/>
      <c r="AJ113" s="935"/>
      <c r="AK113" s="936">
        <v>2491647</v>
      </c>
      <c r="AL113" s="934"/>
      <c r="AM113" s="934"/>
      <c r="AN113" s="934"/>
      <c r="AO113" s="935"/>
      <c r="AP113" s="937">
        <v>15</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t="s">
        <v>110</v>
      </c>
      <c r="BR113" s="920"/>
      <c r="BS113" s="920"/>
      <c r="BT113" s="920"/>
      <c r="BU113" s="920"/>
      <c r="BV113" s="920" t="s">
        <v>110</v>
      </c>
      <c r="BW113" s="920"/>
      <c r="BX113" s="920"/>
      <c r="BY113" s="920"/>
      <c r="BZ113" s="920"/>
      <c r="CA113" s="920" t="s">
        <v>110</v>
      </c>
      <c r="CB113" s="920"/>
      <c r="CC113" s="920"/>
      <c r="CD113" s="920"/>
      <c r="CE113" s="920"/>
      <c r="CF113" s="914" t="s">
        <v>110</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110</v>
      </c>
      <c r="AB114" s="959"/>
      <c r="AC114" s="959"/>
      <c r="AD114" s="959"/>
      <c r="AE114" s="960"/>
      <c r="AF114" s="961" t="s">
        <v>110</v>
      </c>
      <c r="AG114" s="959"/>
      <c r="AH114" s="959"/>
      <c r="AI114" s="959"/>
      <c r="AJ114" s="960"/>
      <c r="AK114" s="961" t="s">
        <v>110</v>
      </c>
      <c r="AL114" s="959"/>
      <c r="AM114" s="959"/>
      <c r="AN114" s="959"/>
      <c r="AO114" s="960"/>
      <c r="AP114" s="962" t="s">
        <v>110</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7907728</v>
      </c>
      <c r="BR114" s="920"/>
      <c r="BS114" s="920"/>
      <c r="BT114" s="920"/>
      <c r="BU114" s="920"/>
      <c r="BV114" s="920">
        <v>7679399</v>
      </c>
      <c r="BW114" s="920"/>
      <c r="BX114" s="920"/>
      <c r="BY114" s="920"/>
      <c r="BZ114" s="920"/>
      <c r="CA114" s="920">
        <v>8374523</v>
      </c>
      <c r="CB114" s="920"/>
      <c r="CC114" s="920"/>
      <c r="CD114" s="920"/>
      <c r="CE114" s="920"/>
      <c r="CF114" s="914">
        <v>50.5</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239</v>
      </c>
      <c r="AB115" s="934"/>
      <c r="AC115" s="934"/>
      <c r="AD115" s="934"/>
      <c r="AE115" s="935"/>
      <c r="AF115" s="936">
        <v>197</v>
      </c>
      <c r="AG115" s="934"/>
      <c r="AH115" s="934"/>
      <c r="AI115" s="934"/>
      <c r="AJ115" s="935"/>
      <c r="AK115" s="936">
        <v>136</v>
      </c>
      <c r="AL115" s="934"/>
      <c r="AM115" s="934"/>
      <c r="AN115" s="934"/>
      <c r="AO115" s="935"/>
      <c r="AP115" s="937">
        <v>0</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v>2271671</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1418478</v>
      </c>
      <c r="DH115" s="959"/>
      <c r="DI115" s="959"/>
      <c r="DJ115" s="959"/>
      <c r="DK115" s="960"/>
      <c r="DL115" s="961">
        <v>589910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562</v>
      </c>
      <c r="AB116" s="959"/>
      <c r="AC116" s="959"/>
      <c r="AD116" s="959"/>
      <c r="AE116" s="960"/>
      <c r="AF116" s="961">
        <v>237</v>
      </c>
      <c r="AG116" s="959"/>
      <c r="AH116" s="959"/>
      <c r="AI116" s="959"/>
      <c r="AJ116" s="960"/>
      <c r="AK116" s="961">
        <v>69</v>
      </c>
      <c r="AL116" s="959"/>
      <c r="AM116" s="959"/>
      <c r="AN116" s="959"/>
      <c r="AO116" s="960"/>
      <c r="AP116" s="962">
        <v>0</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110</v>
      </c>
      <c r="DH116" s="959"/>
      <c r="DI116" s="959"/>
      <c r="DJ116" s="959"/>
      <c r="DK116" s="960"/>
      <c r="DL116" s="961" t="s">
        <v>110</v>
      </c>
      <c r="DM116" s="959"/>
      <c r="DN116" s="959"/>
      <c r="DO116" s="959"/>
      <c r="DP116" s="960"/>
      <c r="DQ116" s="961" t="s">
        <v>110</v>
      </c>
      <c r="DR116" s="959"/>
      <c r="DS116" s="959"/>
      <c r="DT116" s="959"/>
      <c r="DU116" s="960"/>
      <c r="DV116" s="962" t="s">
        <v>110</v>
      </c>
      <c r="DW116" s="963"/>
      <c r="DX116" s="963"/>
      <c r="DY116" s="963"/>
      <c r="DZ116" s="964"/>
    </row>
    <row r="117" spans="1:130" s="197" customFormat="1" ht="26.25" customHeight="1">
      <c r="A117" s="904"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5782560</v>
      </c>
      <c r="AB117" s="966"/>
      <c r="AC117" s="966"/>
      <c r="AD117" s="966"/>
      <c r="AE117" s="967"/>
      <c r="AF117" s="965">
        <v>5700751</v>
      </c>
      <c r="AG117" s="966"/>
      <c r="AH117" s="966"/>
      <c r="AI117" s="966"/>
      <c r="AJ117" s="967"/>
      <c r="AK117" s="965">
        <v>6171228</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427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285</v>
      </c>
      <c r="AG118" s="883"/>
      <c r="AH118" s="883"/>
      <c r="AI118" s="883"/>
      <c r="AJ118" s="884"/>
      <c r="AK118" s="882" t="s">
        <v>284</v>
      </c>
      <c r="AL118" s="883"/>
      <c r="AM118" s="883"/>
      <c r="AN118" s="883"/>
      <c r="AO118" s="884"/>
      <c r="AP118" s="990" t="s">
        <v>400</v>
      </c>
      <c r="AQ118" s="991"/>
      <c r="AR118" s="991"/>
      <c r="AS118" s="991"/>
      <c r="AT118" s="992"/>
      <c r="AU118" s="902"/>
      <c r="AV118" s="903"/>
      <c r="AW118" s="903"/>
      <c r="AX118" s="903"/>
      <c r="AY118" s="903"/>
      <c r="AZ118" s="228" t="s">
        <v>168</v>
      </c>
      <c r="BA118" s="228"/>
      <c r="BB118" s="228"/>
      <c r="BC118" s="228"/>
      <c r="BD118" s="228"/>
      <c r="BE118" s="228"/>
      <c r="BF118" s="228"/>
      <c r="BG118" s="228"/>
      <c r="BH118" s="228"/>
      <c r="BI118" s="228"/>
      <c r="BJ118" s="228"/>
      <c r="BK118" s="228"/>
      <c r="BL118" s="228"/>
      <c r="BM118" s="228"/>
      <c r="BN118" s="228"/>
      <c r="BO118" s="993" t="s">
        <v>428</v>
      </c>
      <c r="BP118" s="994"/>
      <c r="BQ118" s="985">
        <v>68825289</v>
      </c>
      <c r="BR118" s="986"/>
      <c r="BS118" s="986"/>
      <c r="BT118" s="986"/>
      <c r="BU118" s="986"/>
      <c r="BV118" s="986">
        <v>71538162</v>
      </c>
      <c r="BW118" s="986"/>
      <c r="BX118" s="986"/>
      <c r="BY118" s="986"/>
      <c r="BZ118" s="986"/>
      <c r="CA118" s="986">
        <v>70901845</v>
      </c>
      <c r="CB118" s="986"/>
      <c r="CC118" s="986"/>
      <c r="CD118" s="986"/>
      <c r="CE118" s="986"/>
      <c r="CF118" s="987"/>
      <c r="CG118" s="988"/>
      <c r="CH118" s="988"/>
      <c r="CI118" s="988"/>
      <c r="CJ118" s="989"/>
      <c r="CK118" s="945"/>
      <c r="CL118" s="946"/>
      <c r="CM118" s="916" t="s">
        <v>429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430</v>
      </c>
      <c r="AV119" s="978"/>
      <c r="AW119" s="978"/>
      <c r="AX119" s="978"/>
      <c r="AY119" s="979"/>
      <c r="AZ119" s="940" t="s">
        <v>431</v>
      </c>
      <c r="BA119" s="887"/>
      <c r="BB119" s="887"/>
      <c r="BC119" s="887"/>
      <c r="BD119" s="887"/>
      <c r="BE119" s="887"/>
      <c r="BF119" s="887"/>
      <c r="BG119" s="887"/>
      <c r="BH119" s="887"/>
      <c r="BI119" s="887"/>
      <c r="BJ119" s="887"/>
      <c r="BK119" s="887"/>
      <c r="BL119" s="887"/>
      <c r="BM119" s="887"/>
      <c r="BN119" s="887"/>
      <c r="BO119" s="887"/>
      <c r="BP119" s="888"/>
      <c r="BQ119" s="926">
        <v>4150992</v>
      </c>
      <c r="BR119" s="927"/>
      <c r="BS119" s="927"/>
      <c r="BT119" s="927"/>
      <c r="BU119" s="927"/>
      <c r="BV119" s="927">
        <v>3966665</v>
      </c>
      <c r="BW119" s="927"/>
      <c r="BX119" s="927"/>
      <c r="BY119" s="927"/>
      <c r="BZ119" s="927"/>
      <c r="CA119" s="927">
        <v>5193832</v>
      </c>
      <c r="CB119" s="927"/>
      <c r="CC119" s="927"/>
      <c r="CD119" s="927"/>
      <c r="CE119" s="927"/>
      <c r="CF119" s="941">
        <v>31.3</v>
      </c>
      <c r="CG119" s="942"/>
      <c r="CH119" s="942"/>
      <c r="CI119" s="942"/>
      <c r="CJ119" s="942"/>
      <c r="CK119" s="947"/>
      <c r="CL119" s="948"/>
      <c r="CM119" s="1004" t="s">
        <v>432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110</v>
      </c>
      <c r="DH119" s="998"/>
      <c r="DI119" s="998"/>
      <c r="DJ119" s="998"/>
      <c r="DK119" s="999"/>
      <c r="DL119" s="1000" t="s">
        <v>110</v>
      </c>
      <c r="DM119" s="998"/>
      <c r="DN119" s="998"/>
      <c r="DO119" s="998"/>
      <c r="DP119" s="999"/>
      <c r="DQ119" s="1000" t="s">
        <v>110</v>
      </c>
      <c r="DR119" s="998"/>
      <c r="DS119" s="998"/>
      <c r="DT119" s="998"/>
      <c r="DU119" s="999"/>
      <c r="DV119" s="1001" t="s">
        <v>110</v>
      </c>
      <c r="DW119" s="1002"/>
      <c r="DX119" s="1002"/>
      <c r="DY119" s="1002"/>
      <c r="DZ119" s="1003"/>
    </row>
    <row r="120" spans="1:130" s="197" customFormat="1" ht="26.25" customHeight="1">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433</v>
      </c>
      <c r="BA120" s="950"/>
      <c r="BB120" s="950"/>
      <c r="BC120" s="950"/>
      <c r="BD120" s="950"/>
      <c r="BE120" s="950"/>
      <c r="BF120" s="950"/>
      <c r="BG120" s="950"/>
      <c r="BH120" s="950"/>
      <c r="BI120" s="950"/>
      <c r="BJ120" s="950"/>
      <c r="BK120" s="950"/>
      <c r="BL120" s="950"/>
      <c r="BM120" s="950"/>
      <c r="BN120" s="950"/>
      <c r="BO120" s="950"/>
      <c r="BP120" s="951"/>
      <c r="BQ120" s="919">
        <v>16139991</v>
      </c>
      <c r="BR120" s="920"/>
      <c r="BS120" s="920"/>
      <c r="BT120" s="920"/>
      <c r="BU120" s="920"/>
      <c r="BV120" s="920">
        <v>15658484</v>
      </c>
      <c r="BW120" s="920"/>
      <c r="BX120" s="920"/>
      <c r="BY120" s="920"/>
      <c r="BZ120" s="920"/>
      <c r="CA120" s="920">
        <v>15344186</v>
      </c>
      <c r="CB120" s="920"/>
      <c r="CC120" s="920"/>
      <c r="CD120" s="920"/>
      <c r="CE120" s="920"/>
      <c r="CF120" s="914">
        <v>92.5</v>
      </c>
      <c r="CG120" s="915"/>
      <c r="CH120" s="915"/>
      <c r="CI120" s="915"/>
      <c r="CJ120" s="915"/>
      <c r="CK120" s="1013" t="s">
        <v>434</v>
      </c>
      <c r="CL120" s="1014"/>
      <c r="CM120" s="1014"/>
      <c r="CN120" s="1014"/>
      <c r="CO120" s="1015"/>
      <c r="CP120" s="1021" t="s">
        <v>383</v>
      </c>
      <c r="CQ120" s="1022"/>
      <c r="CR120" s="1022"/>
      <c r="CS120" s="1022"/>
      <c r="CT120" s="1022"/>
      <c r="CU120" s="1022"/>
      <c r="CV120" s="1022"/>
      <c r="CW120" s="1022"/>
      <c r="CX120" s="1022"/>
      <c r="CY120" s="1022"/>
      <c r="CZ120" s="1022"/>
      <c r="DA120" s="1022"/>
      <c r="DB120" s="1022"/>
      <c r="DC120" s="1022"/>
      <c r="DD120" s="1022"/>
      <c r="DE120" s="1022"/>
      <c r="DF120" s="1023"/>
      <c r="DG120" s="926">
        <v>27454204</v>
      </c>
      <c r="DH120" s="927"/>
      <c r="DI120" s="927"/>
      <c r="DJ120" s="927"/>
      <c r="DK120" s="927"/>
      <c r="DL120" s="927">
        <v>26899673</v>
      </c>
      <c r="DM120" s="927"/>
      <c r="DN120" s="927"/>
      <c r="DO120" s="927"/>
      <c r="DP120" s="927"/>
      <c r="DQ120" s="927">
        <v>26883136</v>
      </c>
      <c r="DR120" s="927"/>
      <c r="DS120" s="927"/>
      <c r="DT120" s="927"/>
      <c r="DU120" s="927"/>
      <c r="DV120" s="928">
        <v>162</v>
      </c>
      <c r="DW120" s="928"/>
      <c r="DX120" s="928"/>
      <c r="DY120" s="928"/>
      <c r="DZ120" s="929"/>
    </row>
    <row r="121" spans="1:130" s="197" customFormat="1" ht="26.25" customHeight="1">
      <c r="A121" s="975"/>
      <c r="B121" s="946"/>
      <c r="C121" s="1010" t="s">
        <v>435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110</v>
      </c>
      <c r="AB121" s="959"/>
      <c r="AC121" s="959"/>
      <c r="AD121" s="959"/>
      <c r="AE121" s="960"/>
      <c r="AF121" s="961" t="s">
        <v>110</v>
      </c>
      <c r="AG121" s="959"/>
      <c r="AH121" s="959"/>
      <c r="AI121" s="959"/>
      <c r="AJ121" s="960"/>
      <c r="AK121" s="961" t="s">
        <v>110</v>
      </c>
      <c r="AL121" s="959"/>
      <c r="AM121" s="959"/>
      <c r="AN121" s="959"/>
      <c r="AO121" s="960"/>
      <c r="AP121" s="962" t="s">
        <v>110</v>
      </c>
      <c r="AQ121" s="963"/>
      <c r="AR121" s="963"/>
      <c r="AS121" s="963"/>
      <c r="AT121" s="964"/>
      <c r="AU121" s="980"/>
      <c r="AV121" s="981"/>
      <c r="AW121" s="981"/>
      <c r="AX121" s="981"/>
      <c r="AY121" s="982"/>
      <c r="AZ121" s="995" t="s">
        <v>436</v>
      </c>
      <c r="BA121" s="971"/>
      <c r="BB121" s="971"/>
      <c r="BC121" s="971"/>
      <c r="BD121" s="971"/>
      <c r="BE121" s="971"/>
      <c r="BF121" s="971"/>
      <c r="BG121" s="971"/>
      <c r="BH121" s="971"/>
      <c r="BI121" s="971"/>
      <c r="BJ121" s="971"/>
      <c r="BK121" s="971"/>
      <c r="BL121" s="971"/>
      <c r="BM121" s="971"/>
      <c r="BN121" s="971"/>
      <c r="BO121" s="971"/>
      <c r="BP121" s="972"/>
      <c r="BQ121" s="985">
        <v>37411985</v>
      </c>
      <c r="BR121" s="986"/>
      <c r="BS121" s="986"/>
      <c r="BT121" s="986"/>
      <c r="BU121" s="986"/>
      <c r="BV121" s="986">
        <v>37369370</v>
      </c>
      <c r="BW121" s="986"/>
      <c r="BX121" s="986"/>
      <c r="BY121" s="986"/>
      <c r="BZ121" s="986"/>
      <c r="CA121" s="986">
        <v>37689141</v>
      </c>
      <c r="CB121" s="986"/>
      <c r="CC121" s="986"/>
      <c r="CD121" s="986"/>
      <c r="CE121" s="986"/>
      <c r="CF121" s="1024">
        <v>227.1</v>
      </c>
      <c r="CG121" s="1025"/>
      <c r="CH121" s="1025"/>
      <c r="CI121" s="1025"/>
      <c r="CJ121" s="1025"/>
      <c r="CK121" s="1016"/>
      <c r="CL121" s="1017"/>
      <c r="CM121" s="1017"/>
      <c r="CN121" s="1017"/>
      <c r="CO121" s="1018"/>
      <c r="CP121" s="1007" t="s">
        <v>382</v>
      </c>
      <c r="CQ121" s="1008"/>
      <c r="CR121" s="1008"/>
      <c r="CS121" s="1008"/>
      <c r="CT121" s="1008"/>
      <c r="CU121" s="1008"/>
      <c r="CV121" s="1008"/>
      <c r="CW121" s="1008"/>
      <c r="CX121" s="1008"/>
      <c r="CY121" s="1008"/>
      <c r="CZ121" s="1008"/>
      <c r="DA121" s="1008"/>
      <c r="DB121" s="1008"/>
      <c r="DC121" s="1008"/>
      <c r="DD121" s="1008"/>
      <c r="DE121" s="1008"/>
      <c r="DF121" s="1009"/>
      <c r="DG121" s="919">
        <v>2751914</v>
      </c>
      <c r="DH121" s="920"/>
      <c r="DI121" s="920"/>
      <c r="DJ121" s="920"/>
      <c r="DK121" s="920"/>
      <c r="DL121" s="920">
        <v>2414952</v>
      </c>
      <c r="DM121" s="920"/>
      <c r="DN121" s="920"/>
      <c r="DO121" s="920"/>
      <c r="DP121" s="920"/>
      <c r="DQ121" s="920">
        <v>1888433</v>
      </c>
      <c r="DR121" s="920"/>
      <c r="DS121" s="920"/>
      <c r="DT121" s="920"/>
      <c r="DU121" s="920"/>
      <c r="DV121" s="921">
        <v>11.4</v>
      </c>
      <c r="DW121" s="921"/>
      <c r="DX121" s="921"/>
      <c r="DY121" s="921"/>
      <c r="DZ121" s="922"/>
    </row>
    <row r="122" spans="1:130" s="197" customFormat="1" ht="26.25" customHeight="1">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168</v>
      </c>
      <c r="BA122" s="228"/>
      <c r="BB122" s="228"/>
      <c r="BC122" s="228"/>
      <c r="BD122" s="228"/>
      <c r="BE122" s="228"/>
      <c r="BF122" s="228"/>
      <c r="BG122" s="228"/>
      <c r="BH122" s="228"/>
      <c r="BI122" s="228"/>
      <c r="BJ122" s="228"/>
      <c r="BK122" s="228"/>
      <c r="BL122" s="228"/>
      <c r="BM122" s="228"/>
      <c r="BN122" s="228"/>
      <c r="BO122" s="993" t="s">
        <v>437</v>
      </c>
      <c r="BP122" s="994"/>
      <c r="BQ122" s="1034">
        <v>57702968</v>
      </c>
      <c r="BR122" s="1035"/>
      <c r="BS122" s="1035"/>
      <c r="BT122" s="1035"/>
      <c r="BU122" s="1035"/>
      <c r="BV122" s="1035">
        <v>56994519</v>
      </c>
      <c r="BW122" s="1035"/>
      <c r="BX122" s="1035"/>
      <c r="BY122" s="1035"/>
      <c r="BZ122" s="1035"/>
      <c r="CA122" s="1035">
        <v>58227159</v>
      </c>
      <c r="CB122" s="1035"/>
      <c r="CC122" s="1035"/>
      <c r="CD122" s="1035"/>
      <c r="CE122" s="1035"/>
      <c r="CF122" s="987"/>
      <c r="CG122" s="988"/>
      <c r="CH122" s="988"/>
      <c r="CI122" s="988"/>
      <c r="CJ122" s="989"/>
      <c r="CK122" s="1016"/>
      <c r="CL122" s="1017"/>
      <c r="CM122" s="1017"/>
      <c r="CN122" s="1017"/>
      <c r="CO122" s="1018"/>
      <c r="CP122" s="1007" t="s">
        <v>379</v>
      </c>
      <c r="CQ122" s="1008"/>
      <c r="CR122" s="1008"/>
      <c r="CS122" s="1008"/>
      <c r="CT122" s="1008"/>
      <c r="CU122" s="1008"/>
      <c r="CV122" s="1008"/>
      <c r="CW122" s="1008"/>
      <c r="CX122" s="1008"/>
      <c r="CY122" s="1008"/>
      <c r="CZ122" s="1008"/>
      <c r="DA122" s="1008"/>
      <c r="DB122" s="1008"/>
      <c r="DC122" s="1008"/>
      <c r="DD122" s="1008"/>
      <c r="DE122" s="1008"/>
      <c r="DF122" s="1009"/>
      <c r="DG122" s="919" t="s">
        <v>110</v>
      </c>
      <c r="DH122" s="920"/>
      <c r="DI122" s="920"/>
      <c r="DJ122" s="920"/>
      <c r="DK122" s="920"/>
      <c r="DL122" s="920">
        <v>6312</v>
      </c>
      <c r="DM122" s="920"/>
      <c r="DN122" s="920"/>
      <c r="DO122" s="920"/>
      <c r="DP122" s="920"/>
      <c r="DQ122" s="920">
        <v>18215</v>
      </c>
      <c r="DR122" s="920"/>
      <c r="DS122" s="920"/>
      <c r="DT122" s="920"/>
      <c r="DU122" s="920"/>
      <c r="DV122" s="921">
        <v>0.1</v>
      </c>
      <c r="DW122" s="921"/>
      <c r="DX122" s="921"/>
      <c r="DY122" s="921"/>
      <c r="DZ122" s="922"/>
    </row>
    <row r="123" spans="1:130" s="197" customFormat="1" ht="26.25" customHeight="1" thickBot="1">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110</v>
      </c>
      <c r="AB123" s="959"/>
      <c r="AC123" s="959"/>
      <c r="AD123" s="959"/>
      <c r="AE123" s="960"/>
      <c r="AF123" s="961" t="s">
        <v>110</v>
      </c>
      <c r="AG123" s="959"/>
      <c r="AH123" s="959"/>
      <c r="AI123" s="959"/>
      <c r="AJ123" s="960"/>
      <c r="AK123" s="961" t="s">
        <v>110</v>
      </c>
      <c r="AL123" s="959"/>
      <c r="AM123" s="959"/>
      <c r="AN123" s="959"/>
      <c r="AO123" s="960"/>
      <c r="AP123" s="962" t="s">
        <v>110</v>
      </c>
      <c r="AQ123" s="963"/>
      <c r="AR123" s="963"/>
      <c r="AS123" s="963"/>
      <c r="AT123" s="964"/>
      <c r="AU123" s="1031" t="s">
        <v>438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66</v>
      </c>
      <c r="BR123" s="1027"/>
      <c r="BS123" s="1027"/>
      <c r="BT123" s="1027"/>
      <c r="BU123" s="1027"/>
      <c r="BV123" s="1027">
        <v>86</v>
      </c>
      <c r="BW123" s="1027"/>
      <c r="BX123" s="1027"/>
      <c r="BY123" s="1027"/>
      <c r="BZ123" s="1027"/>
      <c r="CA123" s="1027">
        <v>76.3</v>
      </c>
      <c r="CB123" s="1027"/>
      <c r="CC123" s="1027"/>
      <c r="CD123" s="1027"/>
      <c r="CE123" s="1027"/>
      <c r="CF123" s="1028"/>
      <c r="CG123" s="1029"/>
      <c r="CH123" s="1029"/>
      <c r="CI123" s="1029"/>
      <c r="CJ123" s="1030"/>
      <c r="CK123" s="1016"/>
      <c r="CL123" s="1017"/>
      <c r="CM123" s="1017"/>
      <c r="CN123" s="1017"/>
      <c r="CO123" s="1018"/>
      <c r="CP123" s="1007" t="s">
        <v>381</v>
      </c>
      <c r="CQ123" s="1008"/>
      <c r="CR123" s="1008"/>
      <c r="CS123" s="1008"/>
      <c r="CT123" s="1008"/>
      <c r="CU123" s="1008"/>
      <c r="CV123" s="1008"/>
      <c r="CW123" s="1008"/>
      <c r="CX123" s="1008"/>
      <c r="CY123" s="1008"/>
      <c r="CZ123" s="1008"/>
      <c r="DA123" s="1008"/>
      <c r="DB123" s="1008"/>
      <c r="DC123" s="1008"/>
      <c r="DD123" s="1008"/>
      <c r="DE123" s="1008"/>
      <c r="DF123" s="1009"/>
      <c r="DG123" s="958" t="s">
        <v>110</v>
      </c>
      <c r="DH123" s="959"/>
      <c r="DI123" s="959"/>
      <c r="DJ123" s="959"/>
      <c r="DK123" s="960"/>
      <c r="DL123" s="961" t="s">
        <v>110</v>
      </c>
      <c r="DM123" s="959"/>
      <c r="DN123" s="959"/>
      <c r="DO123" s="959"/>
      <c r="DP123" s="960"/>
      <c r="DQ123" s="961" t="s">
        <v>110</v>
      </c>
      <c r="DR123" s="959"/>
      <c r="DS123" s="959"/>
      <c r="DT123" s="959"/>
      <c r="DU123" s="960"/>
      <c r="DV123" s="962" t="s">
        <v>110</v>
      </c>
      <c r="DW123" s="963"/>
      <c r="DX123" s="963"/>
      <c r="DY123" s="963"/>
      <c r="DZ123" s="964"/>
    </row>
    <row r="124" spans="1:130" s="197" customFormat="1" ht="26.25" customHeight="1">
      <c r="A124" s="975"/>
      <c r="B124" s="946"/>
      <c r="C124" s="916" t="s">
        <v>427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439</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c r="A125" s="975"/>
      <c r="B125" s="946"/>
      <c r="C125" s="916" t="s">
        <v>429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440</v>
      </c>
      <c r="CL125" s="1014"/>
      <c r="CM125" s="1014"/>
      <c r="CN125" s="1014"/>
      <c r="CO125" s="1015"/>
      <c r="CP125" s="940" t="s">
        <v>441</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c r="A126" s="975"/>
      <c r="B126" s="946"/>
      <c r="C126" s="916" t="s">
        <v>432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110</v>
      </c>
      <c r="AB126" s="959"/>
      <c r="AC126" s="959"/>
      <c r="AD126" s="959"/>
      <c r="AE126" s="960"/>
      <c r="AF126" s="961" t="s">
        <v>110</v>
      </c>
      <c r="AG126" s="959"/>
      <c r="AH126" s="959"/>
      <c r="AI126" s="959"/>
      <c r="AJ126" s="960"/>
      <c r="AK126" s="961" t="s">
        <v>110</v>
      </c>
      <c r="AL126" s="959"/>
      <c r="AM126" s="959"/>
      <c r="AN126" s="959"/>
      <c r="AO126" s="960"/>
      <c r="AP126" s="962" t="s">
        <v>110</v>
      </c>
      <c r="AQ126" s="963"/>
      <c r="AR126" s="963"/>
      <c r="AS126" s="963"/>
      <c r="AT126" s="964"/>
      <c r="AU126" s="233"/>
      <c r="AV126" s="233"/>
      <c r="AW126" s="233"/>
      <c r="AX126" s="1036" t="s">
        <v>442</v>
      </c>
      <c r="AY126" s="1037"/>
      <c r="AZ126" s="1037"/>
      <c r="BA126" s="1037"/>
      <c r="BB126" s="1037"/>
      <c r="BC126" s="1037"/>
      <c r="BD126" s="1037"/>
      <c r="BE126" s="1038"/>
      <c r="BF126" s="1052" t="s">
        <v>443</v>
      </c>
      <c r="BG126" s="1037"/>
      <c r="BH126" s="1037"/>
      <c r="BI126" s="1037"/>
      <c r="BJ126" s="1037"/>
      <c r="BK126" s="1037"/>
      <c r="BL126" s="1038"/>
      <c r="BM126" s="1052" t="s">
        <v>444</v>
      </c>
      <c r="BN126" s="1037"/>
      <c r="BO126" s="1037"/>
      <c r="BP126" s="1037"/>
      <c r="BQ126" s="1037"/>
      <c r="BR126" s="1037"/>
      <c r="BS126" s="1038"/>
      <c r="BT126" s="1052" t="s">
        <v>445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446</v>
      </c>
      <c r="CQ126" s="950"/>
      <c r="CR126" s="950"/>
      <c r="CS126" s="950"/>
      <c r="CT126" s="950"/>
      <c r="CU126" s="950"/>
      <c r="CV126" s="950"/>
      <c r="CW126" s="950"/>
      <c r="CX126" s="950"/>
      <c r="CY126" s="950"/>
      <c r="CZ126" s="950"/>
      <c r="DA126" s="950"/>
      <c r="DB126" s="950"/>
      <c r="DC126" s="950"/>
      <c r="DD126" s="950"/>
      <c r="DE126" s="950"/>
      <c r="DF126" s="951"/>
      <c r="DG126" s="919">
        <v>2271671</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c r="A127" s="976"/>
      <c r="B127" s="948"/>
      <c r="C127" s="1004" t="s">
        <v>447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239</v>
      </c>
      <c r="AB127" s="959"/>
      <c r="AC127" s="959"/>
      <c r="AD127" s="959"/>
      <c r="AE127" s="960"/>
      <c r="AF127" s="961">
        <v>197</v>
      </c>
      <c r="AG127" s="959"/>
      <c r="AH127" s="959"/>
      <c r="AI127" s="959"/>
      <c r="AJ127" s="960"/>
      <c r="AK127" s="961">
        <v>136</v>
      </c>
      <c r="AL127" s="959"/>
      <c r="AM127" s="959"/>
      <c r="AN127" s="959"/>
      <c r="AO127" s="960"/>
      <c r="AP127" s="962">
        <v>0</v>
      </c>
      <c r="AQ127" s="963"/>
      <c r="AR127" s="963"/>
      <c r="AS127" s="963"/>
      <c r="AT127" s="964"/>
      <c r="AU127" s="233"/>
      <c r="AV127" s="233"/>
      <c r="AW127" s="233"/>
      <c r="AX127" s="886" t="s">
        <v>448</v>
      </c>
      <c r="AY127" s="887"/>
      <c r="AZ127" s="887"/>
      <c r="BA127" s="887"/>
      <c r="BB127" s="887"/>
      <c r="BC127" s="887"/>
      <c r="BD127" s="887"/>
      <c r="BE127" s="888"/>
      <c r="BF127" s="1041" t="s">
        <v>110</v>
      </c>
      <c r="BG127" s="1042"/>
      <c r="BH127" s="1042"/>
      <c r="BI127" s="1042"/>
      <c r="BJ127" s="1042"/>
      <c r="BK127" s="1042"/>
      <c r="BL127" s="1051"/>
      <c r="BM127" s="1041">
        <v>12.51</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449</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c r="A128" s="1071" t="s">
        <v>450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451</v>
      </c>
      <c r="X128" s="1073"/>
      <c r="Y128" s="1073"/>
      <c r="Z128" s="1074"/>
      <c r="AA128" s="1089">
        <v>1131491</v>
      </c>
      <c r="AB128" s="1090"/>
      <c r="AC128" s="1090"/>
      <c r="AD128" s="1090"/>
      <c r="AE128" s="1091"/>
      <c r="AF128" s="1092">
        <v>1179256</v>
      </c>
      <c r="AG128" s="1090"/>
      <c r="AH128" s="1090"/>
      <c r="AI128" s="1090"/>
      <c r="AJ128" s="1091"/>
      <c r="AK128" s="1092">
        <v>1175976</v>
      </c>
      <c r="AL128" s="1090"/>
      <c r="AM128" s="1090"/>
      <c r="AN128" s="1090"/>
      <c r="AO128" s="1091"/>
      <c r="AP128" s="1093"/>
      <c r="AQ128" s="1094"/>
      <c r="AR128" s="1094"/>
      <c r="AS128" s="1094"/>
      <c r="AT128" s="1095"/>
      <c r="AU128" s="235"/>
      <c r="AV128" s="235"/>
      <c r="AW128" s="235"/>
      <c r="AX128" s="1054" t="s">
        <v>452</v>
      </c>
      <c r="AY128" s="950"/>
      <c r="AZ128" s="950"/>
      <c r="BA128" s="950"/>
      <c r="BB128" s="950"/>
      <c r="BC128" s="950"/>
      <c r="BD128" s="950"/>
      <c r="BE128" s="951"/>
      <c r="BF128" s="1066" t="s">
        <v>110</v>
      </c>
      <c r="BG128" s="1067"/>
      <c r="BH128" s="1067"/>
      <c r="BI128" s="1067"/>
      <c r="BJ128" s="1067"/>
      <c r="BK128" s="1067"/>
      <c r="BL128" s="1068"/>
      <c r="BM128" s="1066">
        <v>17.510000000000002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453</v>
      </c>
      <c r="X129" s="1061"/>
      <c r="Y129" s="1061"/>
      <c r="Z129" s="1062"/>
      <c r="AA129" s="958">
        <v>19835948</v>
      </c>
      <c r="AB129" s="959"/>
      <c r="AC129" s="959"/>
      <c r="AD129" s="959"/>
      <c r="AE129" s="960"/>
      <c r="AF129" s="961">
        <v>19995393</v>
      </c>
      <c r="AG129" s="959"/>
      <c r="AH129" s="959"/>
      <c r="AI129" s="959"/>
      <c r="AJ129" s="960"/>
      <c r="AK129" s="961">
        <v>19786634</v>
      </c>
      <c r="AL129" s="959"/>
      <c r="AM129" s="959"/>
      <c r="AN129" s="959"/>
      <c r="AO129" s="960"/>
      <c r="AP129" s="1063"/>
      <c r="AQ129" s="1064"/>
      <c r="AR129" s="1064"/>
      <c r="AS129" s="1064"/>
      <c r="AT129" s="1065"/>
      <c r="AU129" s="235"/>
      <c r="AV129" s="235"/>
      <c r="AW129" s="235"/>
      <c r="AX129" s="1054" t="s">
        <v>454</v>
      </c>
      <c r="AY129" s="950"/>
      <c r="AZ129" s="950"/>
      <c r="BA129" s="950"/>
      <c r="BB129" s="950"/>
      <c r="BC129" s="950"/>
      <c r="BD129" s="950"/>
      <c r="BE129" s="951"/>
      <c r="BF129" s="1055">
        <v>9.6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456</v>
      </c>
      <c r="X130" s="1061"/>
      <c r="Y130" s="1061"/>
      <c r="Z130" s="1062"/>
      <c r="AA130" s="958">
        <v>3003155</v>
      </c>
      <c r="AB130" s="959"/>
      <c r="AC130" s="959"/>
      <c r="AD130" s="959"/>
      <c r="AE130" s="960"/>
      <c r="AF130" s="961">
        <v>3097722</v>
      </c>
      <c r="AG130" s="959"/>
      <c r="AH130" s="959"/>
      <c r="AI130" s="959"/>
      <c r="AJ130" s="960"/>
      <c r="AK130" s="961">
        <v>3192577</v>
      </c>
      <c r="AL130" s="959"/>
      <c r="AM130" s="959"/>
      <c r="AN130" s="959"/>
      <c r="AO130" s="960"/>
      <c r="AP130" s="1063"/>
      <c r="AQ130" s="1064"/>
      <c r="AR130" s="1064"/>
      <c r="AS130" s="1064"/>
      <c r="AT130" s="1065"/>
      <c r="AU130" s="235"/>
      <c r="AV130" s="235"/>
      <c r="AW130" s="235"/>
      <c r="AX130" s="1113" t="s">
        <v>457</v>
      </c>
      <c r="AY130" s="1045"/>
      <c r="AZ130" s="1045"/>
      <c r="BA130" s="1045"/>
      <c r="BB130" s="1045"/>
      <c r="BC130" s="1045"/>
      <c r="BD130" s="1045"/>
      <c r="BE130" s="1046"/>
      <c r="BF130" s="1075">
        <v>76.3</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458</v>
      </c>
      <c r="X131" s="1084"/>
      <c r="Y131" s="1084"/>
      <c r="Z131" s="1085"/>
      <c r="AA131" s="997">
        <v>16832793</v>
      </c>
      <c r="AB131" s="998"/>
      <c r="AC131" s="998"/>
      <c r="AD131" s="998"/>
      <c r="AE131" s="999"/>
      <c r="AF131" s="1000">
        <v>16897671</v>
      </c>
      <c r="AG131" s="998"/>
      <c r="AH131" s="998"/>
      <c r="AI131" s="998"/>
      <c r="AJ131" s="999"/>
      <c r="AK131" s="1000">
        <v>16594057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459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460</v>
      </c>
      <c r="W132" s="1101"/>
      <c r="X132" s="1101"/>
      <c r="Y132" s="1101"/>
      <c r="Z132" s="1102"/>
      <c r="AA132" s="1103">
        <v>9.7899023649999997</v>
      </c>
      <c r="AB132" s="1104"/>
      <c r="AC132" s="1104"/>
      <c r="AD132" s="1104"/>
      <c r="AE132" s="1105"/>
      <c r="AF132" s="1106">
        <v>8.4258534800000007</v>
      </c>
      <c r="AG132" s="1104"/>
      <c r="AH132" s="1104"/>
      <c r="AI132" s="1104"/>
      <c r="AJ132" s="1105"/>
      <c r="AK132" s="1106">
        <v>10.86337717</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461</v>
      </c>
      <c r="W133" s="1108"/>
      <c r="X133" s="1108"/>
      <c r="Y133" s="1108"/>
      <c r="Z133" s="1109"/>
      <c r="AA133" s="1110">
        <v>9</v>
      </c>
      <c r="AB133" s="1111"/>
      <c r="AC133" s="1111"/>
      <c r="AD133" s="1111"/>
      <c r="AE133" s="1112"/>
      <c r="AF133" s="1110">
        <v>9.1</v>
      </c>
      <c r="AG133" s="1111"/>
      <c r="AH133" s="1111"/>
      <c r="AI133" s="1111"/>
      <c r="AJ133" s="1112"/>
      <c r="AK133" s="1110">
        <v>9.6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U72:AY72"/>
    <mergeCell ref="AZ72:BD72"/>
    <mergeCell ref="BS72:CG72"/>
    <mergeCell ref="CH72:CL72"/>
    <mergeCell ref="CM72:CQ72"/>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B71:P71"/>
    <mergeCell ref="B72:P72"/>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B68:P68"/>
    <mergeCell ref="B70:P70"/>
    <mergeCell ref="B69:P69"/>
    <mergeCell ref="AP72:AT72"/>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AP68:AT68"/>
    <mergeCell ref="AU68:AY68"/>
    <mergeCell ref="AZ68:BD68"/>
    <mergeCell ref="BS68:CG68"/>
    <mergeCell ref="CH68:CL68"/>
    <mergeCell ref="CM68:CQ68"/>
    <mergeCell ref="Q68:U68"/>
    <mergeCell ref="V68:Z68"/>
    <mergeCell ref="AA68:AE68"/>
    <mergeCell ref="AF68:AJ68"/>
    <mergeCell ref="AK68:AO68"/>
    <mergeCell ref="DL65:DP65"/>
    <mergeCell ref="CW67:DA67"/>
    <mergeCell ref="DB67:DF67"/>
    <mergeCell ref="DG67:DK67"/>
    <mergeCell ref="DL67:DP67"/>
    <mergeCell ref="DQ65:DU65"/>
    <mergeCell ref="DV65:DZ65"/>
    <mergeCell ref="A66:P67"/>
    <mergeCell ref="Q66:U67"/>
    <mergeCell ref="V66:Z67"/>
    <mergeCell ref="AA66:AE67"/>
    <mergeCell ref="AF66:AJ67"/>
    <mergeCell ref="AK66:AO67"/>
    <mergeCell ref="AP66:AT67"/>
    <mergeCell ref="AU66:AY67"/>
    <mergeCell ref="AZ66:BD67"/>
    <mergeCell ref="DQ67:DU67"/>
    <mergeCell ref="BS67:CG67"/>
    <mergeCell ref="CH67:CL67"/>
    <mergeCell ref="CM67:CQ67"/>
    <mergeCell ref="CR67:CV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BS66:CG66"/>
    <mergeCell ref="CH66:CL66"/>
    <mergeCell ref="CM66:CQ66"/>
    <mergeCell ref="CR66:CV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election activeCell="AH1" sqref="AH1"/>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7" t="s">
        <v>464</v>
      </c>
      <c r="L7" s="254"/>
      <c r="M7" s="255" t="s">
        <v>465</v>
      </c>
      <c r="N7" s="256"/>
    </row>
    <row r="8" spans="1:16">
      <c r="A8" s="248"/>
      <c r="B8" s="244"/>
      <c r="C8" s="244"/>
      <c r="D8" s="244"/>
      <c r="E8" s="244"/>
      <c r="F8" s="244"/>
      <c r="G8" s="257"/>
      <c r="H8" s="258"/>
      <c r="I8" s="258"/>
      <c r="J8" s="259"/>
      <c r="K8" s="1118"/>
      <c r="L8" s="260" t="s">
        <v>466</v>
      </c>
      <c r="M8" s="261" t="s">
        <v>467</v>
      </c>
      <c r="N8" s="262" t="s">
        <v>468</v>
      </c>
    </row>
    <row r="9" spans="1:16">
      <c r="A9" s="248"/>
      <c r="B9" s="244"/>
      <c r="C9" s="244"/>
      <c r="D9" s="244"/>
      <c r="E9" s="244"/>
      <c r="F9" s="244"/>
      <c r="G9" s="1119" t="s">
        <v>469</v>
      </c>
      <c r="H9" s="1120"/>
      <c r="I9" s="1120"/>
      <c r="J9" s="1121"/>
      <c r="K9" s="263">
        <v>6315725</v>
      </c>
      <c r="L9" s="264">
        <v>67354</v>
      </c>
      <c r="M9" s="265">
        <v>60220</v>
      </c>
      <c r="N9" s="266">
        <v>11.8</v>
      </c>
    </row>
    <row r="10" spans="1:16">
      <c r="A10" s="248"/>
      <c r="B10" s="244"/>
      <c r="C10" s="244"/>
      <c r="D10" s="244"/>
      <c r="E10" s="244"/>
      <c r="F10" s="244"/>
      <c r="G10" s="1119" t="s">
        <v>470</v>
      </c>
      <c r="H10" s="1120"/>
      <c r="I10" s="1120"/>
      <c r="J10" s="1121"/>
      <c r="K10" s="267">
        <v>325439</v>
      </c>
      <c r="L10" s="268">
        <v>3471</v>
      </c>
      <c r="M10" s="269">
        <v>6228</v>
      </c>
      <c r="N10" s="270">
        <v>-44.3</v>
      </c>
    </row>
    <row r="11" spans="1:16" ht="13.5" customHeight="1">
      <c r="A11" s="248"/>
      <c r="B11" s="244"/>
      <c r="C11" s="244"/>
      <c r="D11" s="244"/>
      <c r="E11" s="244"/>
      <c r="F11" s="244"/>
      <c r="G11" s="1119" t="s">
        <v>471</v>
      </c>
      <c r="H11" s="1120"/>
      <c r="I11" s="1120"/>
      <c r="J11" s="1121"/>
      <c r="K11" s="267">
        <v>8</v>
      </c>
      <c r="L11" s="268">
        <v>0</v>
      </c>
      <c r="M11" s="269">
        <v>6126</v>
      </c>
      <c r="N11" s="270">
        <v>-100</v>
      </c>
    </row>
    <row r="12" spans="1:16" ht="13.5" customHeight="1">
      <c r="A12" s="248"/>
      <c r="B12" s="244"/>
      <c r="C12" s="244"/>
      <c r="D12" s="244"/>
      <c r="E12" s="244"/>
      <c r="F12" s="244"/>
      <c r="G12" s="1119" t="s">
        <v>472</v>
      </c>
      <c r="H12" s="1120"/>
      <c r="I12" s="1120"/>
      <c r="J12" s="1121"/>
      <c r="K12" s="267">
        <v>160812</v>
      </c>
      <c r="L12" s="268">
        <v>1715</v>
      </c>
      <c r="M12" s="269">
        <v>1407</v>
      </c>
      <c r="N12" s="270">
        <v>21.9</v>
      </c>
    </row>
    <row r="13" spans="1:16" ht="13.5" customHeight="1">
      <c r="A13" s="248"/>
      <c r="B13" s="244"/>
      <c r="C13" s="244"/>
      <c r="D13" s="244"/>
      <c r="E13" s="244"/>
      <c r="F13" s="244"/>
      <c r="G13" s="1119" t="s">
        <v>473</v>
      </c>
      <c r="H13" s="1120"/>
      <c r="I13" s="1120"/>
      <c r="J13" s="1121"/>
      <c r="K13" s="267" t="s">
        <v>474</v>
      </c>
      <c r="L13" s="268" t="s">
        <v>474</v>
      </c>
      <c r="M13" s="269" t="s">
        <v>474</v>
      </c>
      <c r="N13" s="270" t="s">
        <v>474</v>
      </c>
    </row>
    <row r="14" spans="1:16" ht="13.5" customHeight="1">
      <c r="A14" s="248"/>
      <c r="B14" s="244"/>
      <c r="C14" s="244"/>
      <c r="D14" s="244"/>
      <c r="E14" s="244"/>
      <c r="F14" s="244"/>
      <c r="G14" s="1119" t="s">
        <v>475</v>
      </c>
      <c r="H14" s="1120"/>
      <c r="I14" s="1120"/>
      <c r="J14" s="1121"/>
      <c r="K14" s="267">
        <v>345836</v>
      </c>
      <c r="L14" s="268">
        <v>3688</v>
      </c>
      <c r="M14" s="269">
        <v>2310</v>
      </c>
      <c r="N14" s="270">
        <v>59.7</v>
      </c>
    </row>
    <row r="15" spans="1:16" ht="13.5" customHeight="1">
      <c r="A15" s="248"/>
      <c r="B15" s="244"/>
      <c r="C15" s="244"/>
      <c r="D15" s="244"/>
      <c r="E15" s="244"/>
      <c r="F15" s="244"/>
      <c r="G15" s="1119" t="s">
        <v>476</v>
      </c>
      <c r="H15" s="1120"/>
      <c r="I15" s="1120"/>
      <c r="J15" s="1121"/>
      <c r="K15" s="267">
        <v>49428</v>
      </c>
      <c r="L15" s="268">
        <v>527</v>
      </c>
      <c r="M15" s="269">
        <v>1512</v>
      </c>
      <c r="N15" s="270">
        <v>-65.099999999999994</v>
      </c>
    </row>
    <row r="16" spans="1:16">
      <c r="A16" s="248"/>
      <c r="B16" s="244"/>
      <c r="C16" s="244"/>
      <c r="D16" s="244"/>
      <c r="E16" s="244"/>
      <c r="F16" s="244"/>
      <c r="G16" s="1122" t="s">
        <v>477</v>
      </c>
      <c r="H16" s="1123"/>
      <c r="I16" s="1123"/>
      <c r="J16" s="1124"/>
      <c r="K16" s="268">
        <v>-780463</v>
      </c>
      <c r="L16" s="268">
        <v>-8323</v>
      </c>
      <c r="M16" s="269">
        <v>-6349</v>
      </c>
      <c r="N16" s="270">
        <v>31.1</v>
      </c>
    </row>
    <row r="17" spans="1:16">
      <c r="A17" s="248"/>
      <c r="B17" s="244"/>
      <c r="C17" s="244"/>
      <c r="D17" s="244"/>
      <c r="E17" s="244"/>
      <c r="F17" s="244"/>
      <c r="G17" s="1122" t="s">
        <v>168</v>
      </c>
      <c r="H17" s="1123"/>
      <c r="I17" s="1123"/>
      <c r="J17" s="1124"/>
      <c r="K17" s="268">
        <v>6416785</v>
      </c>
      <c r="L17" s="268">
        <v>68432</v>
      </c>
      <c r="M17" s="269">
        <v>71454</v>
      </c>
      <c r="N17" s="270">
        <v>-4.2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4" t="s">
        <v>482</v>
      </c>
      <c r="H21" s="1115"/>
      <c r="I21" s="1115"/>
      <c r="J21" s="1116"/>
      <c r="K21" s="280">
        <v>6.81</v>
      </c>
      <c r="L21" s="281">
        <v>6.96</v>
      </c>
      <c r="M21" s="282">
        <v>-0.15</v>
      </c>
      <c r="N21" s="249"/>
      <c r="O21" s="283"/>
      <c r="P21" s="279"/>
    </row>
    <row r="22" spans="1:16" s="284" customFormat="1">
      <c r="A22" s="279"/>
      <c r="B22" s="249"/>
      <c r="C22" s="249"/>
      <c r="D22" s="249"/>
      <c r="E22" s="249"/>
      <c r="F22" s="249"/>
      <c r="G22" s="1114" t="s">
        <v>483</v>
      </c>
      <c r="H22" s="1115"/>
      <c r="I22" s="1115"/>
      <c r="J22" s="1116"/>
      <c r="K22" s="285">
        <v>99.3</v>
      </c>
      <c r="L22" s="286">
        <v>98.3</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17" t="s">
        <v>464</v>
      </c>
      <c r="L30" s="254"/>
      <c r="M30" s="255" t="s">
        <v>465</v>
      </c>
      <c r="N30" s="256"/>
    </row>
    <row r="31" spans="1:16">
      <c r="A31" s="248"/>
      <c r="B31" s="244"/>
      <c r="C31" s="244"/>
      <c r="D31" s="244"/>
      <c r="E31" s="244"/>
      <c r="F31" s="244"/>
      <c r="G31" s="257"/>
      <c r="H31" s="258"/>
      <c r="I31" s="258"/>
      <c r="J31" s="259"/>
      <c r="K31" s="1118"/>
      <c r="L31" s="260" t="s">
        <v>466</v>
      </c>
      <c r="M31" s="261" t="s">
        <v>467</v>
      </c>
      <c r="N31" s="262" t="s">
        <v>468</v>
      </c>
    </row>
    <row r="32" spans="1:16" ht="27" customHeight="1">
      <c r="A32" s="248"/>
      <c r="B32" s="244"/>
      <c r="C32" s="244"/>
      <c r="D32" s="244"/>
      <c r="E32" s="244"/>
      <c r="F32" s="244"/>
      <c r="G32" s="1130" t="s">
        <v>486</v>
      </c>
      <c r="H32" s="1131"/>
      <c r="I32" s="1131"/>
      <c r="J32" s="1132"/>
      <c r="K32" s="294">
        <v>3679376</v>
      </c>
      <c r="L32" s="294">
        <v>39239</v>
      </c>
      <c r="M32" s="295">
        <v>42849</v>
      </c>
      <c r="N32" s="296">
        <v>-8.4</v>
      </c>
    </row>
    <row r="33" spans="1:16" ht="13.5" customHeight="1">
      <c r="A33" s="248"/>
      <c r="B33" s="244"/>
      <c r="C33" s="244"/>
      <c r="D33" s="244"/>
      <c r="E33" s="244"/>
      <c r="F33" s="244"/>
      <c r="G33" s="1130" t="s">
        <v>487</v>
      </c>
      <c r="H33" s="1131"/>
      <c r="I33" s="1131"/>
      <c r="J33" s="1132"/>
      <c r="K33" s="294" t="s">
        <v>474</v>
      </c>
      <c r="L33" s="294" t="s">
        <v>474</v>
      </c>
      <c r="M33" s="295" t="s">
        <v>474</v>
      </c>
      <c r="N33" s="296" t="s">
        <v>474</v>
      </c>
    </row>
    <row r="34" spans="1:16" ht="27" customHeight="1">
      <c r="A34" s="248"/>
      <c r="B34" s="244"/>
      <c r="C34" s="244"/>
      <c r="D34" s="244"/>
      <c r="E34" s="244"/>
      <c r="F34" s="244"/>
      <c r="G34" s="1130" t="s">
        <v>488</v>
      </c>
      <c r="H34" s="1131"/>
      <c r="I34" s="1131"/>
      <c r="J34" s="1132"/>
      <c r="K34" s="294" t="s">
        <v>474</v>
      </c>
      <c r="L34" s="294" t="s">
        <v>474</v>
      </c>
      <c r="M34" s="295">
        <v>43</v>
      </c>
      <c r="N34" s="296" t="s">
        <v>474</v>
      </c>
    </row>
    <row r="35" spans="1:16" ht="27" customHeight="1">
      <c r="A35" s="248"/>
      <c r="B35" s="244"/>
      <c r="C35" s="244"/>
      <c r="D35" s="244"/>
      <c r="E35" s="244"/>
      <c r="F35" s="244"/>
      <c r="G35" s="1130" t="s">
        <v>489</v>
      </c>
      <c r="H35" s="1131"/>
      <c r="I35" s="1131"/>
      <c r="J35" s="1132"/>
      <c r="K35" s="294">
        <v>2491647</v>
      </c>
      <c r="L35" s="294">
        <v>26572</v>
      </c>
      <c r="M35" s="295">
        <v>17936</v>
      </c>
      <c r="N35" s="296">
        <v>48.1</v>
      </c>
    </row>
    <row r="36" spans="1:16" ht="27" customHeight="1">
      <c r="A36" s="248"/>
      <c r="B36" s="244"/>
      <c r="C36" s="244"/>
      <c r="D36" s="244"/>
      <c r="E36" s="244"/>
      <c r="F36" s="244"/>
      <c r="G36" s="1130" t="s">
        <v>490</v>
      </c>
      <c r="H36" s="1131"/>
      <c r="I36" s="1131"/>
      <c r="J36" s="1132"/>
      <c r="K36" s="294" t="s">
        <v>474</v>
      </c>
      <c r="L36" s="294" t="s">
        <v>474</v>
      </c>
      <c r="M36" s="295">
        <v>1583</v>
      </c>
      <c r="N36" s="296" t="s">
        <v>474</v>
      </c>
    </row>
    <row r="37" spans="1:16" ht="13.5" customHeight="1">
      <c r="A37" s="248"/>
      <c r="B37" s="244"/>
      <c r="C37" s="244"/>
      <c r="D37" s="244"/>
      <c r="E37" s="244"/>
      <c r="F37" s="244"/>
      <c r="G37" s="1130" t="s">
        <v>491</v>
      </c>
      <c r="H37" s="1131"/>
      <c r="I37" s="1131"/>
      <c r="J37" s="1132"/>
      <c r="K37" s="294">
        <v>136</v>
      </c>
      <c r="L37" s="294">
        <v>1</v>
      </c>
      <c r="M37" s="295">
        <v>1142</v>
      </c>
      <c r="N37" s="296">
        <v>-99.9</v>
      </c>
    </row>
    <row r="38" spans="1:16" ht="27" customHeight="1">
      <c r="A38" s="248"/>
      <c r="B38" s="244"/>
      <c r="C38" s="244"/>
      <c r="D38" s="244"/>
      <c r="E38" s="244"/>
      <c r="F38" s="244"/>
      <c r="G38" s="1133" t="s">
        <v>492</v>
      </c>
      <c r="H38" s="1134"/>
      <c r="I38" s="1134"/>
      <c r="J38" s="1135"/>
      <c r="K38" s="297">
        <v>69</v>
      </c>
      <c r="L38" s="297">
        <v>1</v>
      </c>
      <c r="M38" s="298">
        <v>1</v>
      </c>
      <c r="N38" s="299">
        <v>0</v>
      </c>
      <c r="O38" s="293"/>
    </row>
    <row r="39" spans="1:16">
      <c r="A39" s="248"/>
      <c r="B39" s="244"/>
      <c r="C39" s="244"/>
      <c r="D39" s="244"/>
      <c r="E39" s="244"/>
      <c r="F39" s="244"/>
      <c r="G39" s="1133" t="s">
        <v>493</v>
      </c>
      <c r="H39" s="1134"/>
      <c r="I39" s="1134"/>
      <c r="J39" s="1135"/>
      <c r="K39" s="300">
        <v>-1175976</v>
      </c>
      <c r="L39" s="300">
        <v>-12541</v>
      </c>
      <c r="M39" s="301">
        <v>-7075</v>
      </c>
      <c r="N39" s="302">
        <v>77.3</v>
      </c>
      <c r="O39" s="293"/>
    </row>
    <row r="40" spans="1:16" ht="27" customHeight="1">
      <c r="A40" s="248"/>
      <c r="B40" s="244"/>
      <c r="C40" s="244"/>
      <c r="D40" s="244"/>
      <c r="E40" s="244"/>
      <c r="F40" s="244"/>
      <c r="G40" s="1130" t="s">
        <v>494</v>
      </c>
      <c r="H40" s="1131"/>
      <c r="I40" s="1131"/>
      <c r="J40" s="1132"/>
      <c r="K40" s="300">
        <v>-3192577</v>
      </c>
      <c r="L40" s="300">
        <v>-34047</v>
      </c>
      <c r="M40" s="301">
        <v>-40075</v>
      </c>
      <c r="N40" s="302">
        <v>-15</v>
      </c>
      <c r="O40" s="293"/>
    </row>
    <row r="41" spans="1:16">
      <c r="A41" s="248"/>
      <c r="B41" s="244"/>
      <c r="C41" s="244"/>
      <c r="D41" s="244"/>
      <c r="E41" s="244"/>
      <c r="F41" s="244"/>
      <c r="G41" s="1136" t="s">
        <v>279</v>
      </c>
      <c r="H41" s="1137"/>
      <c r="I41" s="1137"/>
      <c r="J41" s="1138"/>
      <c r="K41" s="294">
        <v>1802675</v>
      </c>
      <c r="L41" s="300">
        <v>19225</v>
      </c>
      <c r="M41" s="301">
        <v>16405</v>
      </c>
      <c r="N41" s="302">
        <v>17.2</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25" t="s">
        <v>464</v>
      </c>
      <c r="J49" s="1127" t="s">
        <v>498</v>
      </c>
      <c r="K49" s="1128"/>
      <c r="L49" s="1128"/>
      <c r="M49" s="1128"/>
      <c r="N49" s="1129"/>
    </row>
    <row r="50" spans="1:14">
      <c r="A50" s="248"/>
      <c r="B50" s="244"/>
      <c r="C50" s="244"/>
      <c r="D50" s="244"/>
      <c r="E50" s="244"/>
      <c r="F50" s="244"/>
      <c r="G50" s="312"/>
      <c r="H50" s="313"/>
      <c r="I50" s="1126"/>
      <c r="J50" s="314" t="s">
        <v>499</v>
      </c>
      <c r="K50" s="315" t="s">
        <v>500</v>
      </c>
      <c r="L50" s="316" t="s">
        <v>501</v>
      </c>
      <c r="M50" s="317" t="s">
        <v>502</v>
      </c>
      <c r="N50" s="318" t="s">
        <v>503</v>
      </c>
    </row>
    <row r="51" spans="1:14">
      <c r="A51" s="248"/>
      <c r="B51" s="244"/>
      <c r="C51" s="244"/>
      <c r="D51" s="244"/>
      <c r="E51" s="244"/>
      <c r="F51" s="244"/>
      <c r="G51" s="310" t="s">
        <v>504</v>
      </c>
      <c r="H51" s="311"/>
      <c r="I51" s="319">
        <v>4539091</v>
      </c>
      <c r="J51" s="320">
        <v>47853</v>
      </c>
      <c r="K51" s="321">
        <v>177.5</v>
      </c>
      <c r="L51" s="322">
        <v>44162</v>
      </c>
      <c r="M51" s="323">
        <v>-7.7</v>
      </c>
      <c r="N51" s="324">
        <v>185.2</v>
      </c>
    </row>
    <row r="52" spans="1:14">
      <c r="A52" s="248"/>
      <c r="B52" s="244"/>
      <c r="C52" s="244"/>
      <c r="D52" s="244"/>
      <c r="E52" s="244"/>
      <c r="F52" s="244"/>
      <c r="G52" s="325"/>
      <c r="H52" s="326" t="s">
        <v>505</v>
      </c>
      <c r="I52" s="327">
        <v>2897727</v>
      </c>
      <c r="J52" s="328">
        <v>30549</v>
      </c>
      <c r="K52" s="329">
        <v>168.4</v>
      </c>
      <c r="L52" s="330">
        <v>24931</v>
      </c>
      <c r="M52" s="331">
        <v>-9</v>
      </c>
      <c r="N52" s="332">
        <v>177.4</v>
      </c>
    </row>
    <row r="53" spans="1:14">
      <c r="A53" s="248"/>
      <c r="B53" s="244"/>
      <c r="C53" s="244"/>
      <c r="D53" s="244"/>
      <c r="E53" s="244"/>
      <c r="F53" s="244"/>
      <c r="G53" s="310" t="s">
        <v>506</v>
      </c>
      <c r="H53" s="311"/>
      <c r="I53" s="319">
        <v>1000638</v>
      </c>
      <c r="J53" s="320">
        <v>10611</v>
      </c>
      <c r="K53" s="321">
        <v>-77.8</v>
      </c>
      <c r="L53" s="322">
        <v>48103</v>
      </c>
      <c r="M53" s="323">
        <v>8.9</v>
      </c>
      <c r="N53" s="324">
        <v>-86.7</v>
      </c>
    </row>
    <row r="54" spans="1:14">
      <c r="A54" s="248"/>
      <c r="B54" s="244"/>
      <c r="C54" s="244"/>
      <c r="D54" s="244"/>
      <c r="E54" s="244"/>
      <c r="F54" s="244"/>
      <c r="G54" s="325"/>
      <c r="H54" s="326" t="s">
        <v>505</v>
      </c>
      <c r="I54" s="327">
        <v>762106</v>
      </c>
      <c r="J54" s="328">
        <v>8082</v>
      </c>
      <c r="K54" s="329">
        <v>-73.5</v>
      </c>
      <c r="L54" s="330">
        <v>22640</v>
      </c>
      <c r="M54" s="331">
        <v>-9.1999999999999993</v>
      </c>
      <c r="N54" s="332">
        <v>-64.3</v>
      </c>
    </row>
    <row r="55" spans="1:14">
      <c r="A55" s="248"/>
      <c r="B55" s="244"/>
      <c r="C55" s="244"/>
      <c r="D55" s="244"/>
      <c r="E55" s="244"/>
      <c r="F55" s="244"/>
      <c r="G55" s="310" t="s">
        <v>507</v>
      </c>
      <c r="H55" s="311"/>
      <c r="I55" s="319">
        <v>2155518</v>
      </c>
      <c r="J55" s="320">
        <v>22776</v>
      </c>
      <c r="K55" s="321">
        <v>114.6</v>
      </c>
      <c r="L55" s="322">
        <v>45761</v>
      </c>
      <c r="M55" s="323">
        <v>-4.9000000000000004</v>
      </c>
      <c r="N55" s="324">
        <v>119.5</v>
      </c>
    </row>
    <row r="56" spans="1:14">
      <c r="A56" s="248"/>
      <c r="B56" s="244"/>
      <c r="C56" s="244"/>
      <c r="D56" s="244"/>
      <c r="E56" s="244"/>
      <c r="F56" s="244"/>
      <c r="G56" s="325"/>
      <c r="H56" s="326" t="s">
        <v>505</v>
      </c>
      <c r="I56" s="327">
        <v>1594501</v>
      </c>
      <c r="J56" s="328">
        <v>16848</v>
      </c>
      <c r="K56" s="329">
        <v>108.5</v>
      </c>
      <c r="L56" s="330">
        <v>24777</v>
      </c>
      <c r="M56" s="331">
        <v>9.4</v>
      </c>
      <c r="N56" s="332">
        <v>99.1</v>
      </c>
    </row>
    <row r="57" spans="1:14">
      <c r="A57" s="248"/>
      <c r="B57" s="244"/>
      <c r="C57" s="244"/>
      <c r="D57" s="244"/>
      <c r="E57" s="244"/>
      <c r="F57" s="244"/>
      <c r="G57" s="310" t="s">
        <v>508</v>
      </c>
      <c r="H57" s="311"/>
      <c r="I57" s="319">
        <v>4734604</v>
      </c>
      <c r="J57" s="320">
        <v>50203</v>
      </c>
      <c r="K57" s="321">
        <v>120.4</v>
      </c>
      <c r="L57" s="322">
        <v>56255</v>
      </c>
      <c r="M57" s="323">
        <v>22.9</v>
      </c>
      <c r="N57" s="324">
        <v>97.5</v>
      </c>
    </row>
    <row r="58" spans="1:14">
      <c r="A58" s="248"/>
      <c r="B58" s="244"/>
      <c r="C58" s="244"/>
      <c r="D58" s="244"/>
      <c r="E58" s="244"/>
      <c r="F58" s="244"/>
      <c r="G58" s="325"/>
      <c r="H58" s="326" t="s">
        <v>505</v>
      </c>
      <c r="I58" s="327">
        <v>1953480</v>
      </c>
      <c r="J58" s="328">
        <v>20714</v>
      </c>
      <c r="K58" s="329">
        <v>22.9</v>
      </c>
      <c r="L58" s="330">
        <v>26957</v>
      </c>
      <c r="M58" s="331">
        <v>8.8000000000000007</v>
      </c>
      <c r="N58" s="332">
        <v>14.1</v>
      </c>
    </row>
    <row r="59" spans="1:14">
      <c r="A59" s="248"/>
      <c r="B59" s="244"/>
      <c r="C59" s="244"/>
      <c r="D59" s="244"/>
      <c r="E59" s="244"/>
      <c r="F59" s="244"/>
      <c r="G59" s="310" t="s">
        <v>509</v>
      </c>
      <c r="H59" s="311"/>
      <c r="I59" s="319">
        <v>2678649</v>
      </c>
      <c r="J59" s="320">
        <v>28566</v>
      </c>
      <c r="K59" s="321">
        <v>-43.1</v>
      </c>
      <c r="L59" s="322">
        <v>57944</v>
      </c>
      <c r="M59" s="323">
        <v>3</v>
      </c>
      <c r="N59" s="324">
        <v>-46.1</v>
      </c>
    </row>
    <row r="60" spans="1:14">
      <c r="A60" s="248"/>
      <c r="B60" s="244"/>
      <c r="C60" s="244"/>
      <c r="D60" s="244"/>
      <c r="E60" s="244"/>
      <c r="F60" s="244"/>
      <c r="G60" s="325"/>
      <c r="H60" s="326" t="s">
        <v>505</v>
      </c>
      <c r="I60" s="333">
        <v>1166084</v>
      </c>
      <c r="J60" s="328">
        <v>12436</v>
      </c>
      <c r="K60" s="329">
        <v>-40</v>
      </c>
      <c r="L60" s="330">
        <v>29326</v>
      </c>
      <c r="M60" s="331">
        <v>8.8000000000000007</v>
      </c>
      <c r="N60" s="332">
        <v>-48.8</v>
      </c>
    </row>
    <row r="61" spans="1:14">
      <c r="A61" s="248"/>
      <c r="B61" s="244"/>
      <c r="C61" s="244"/>
      <c r="D61" s="244"/>
      <c r="E61" s="244"/>
      <c r="F61" s="244"/>
      <c r="G61" s="310" t="s">
        <v>510</v>
      </c>
      <c r="H61" s="334"/>
      <c r="I61" s="335">
        <v>3021700</v>
      </c>
      <c r="J61" s="336">
        <v>32002</v>
      </c>
      <c r="K61" s="337">
        <v>58.3</v>
      </c>
      <c r="L61" s="338">
        <v>50445</v>
      </c>
      <c r="M61" s="339">
        <v>4.4000000000000004</v>
      </c>
      <c r="N61" s="324">
        <v>53.9</v>
      </c>
    </row>
    <row r="62" spans="1:14">
      <c r="A62" s="248"/>
      <c r="B62" s="244"/>
      <c r="C62" s="244"/>
      <c r="D62" s="244"/>
      <c r="E62" s="244"/>
      <c r="F62" s="244"/>
      <c r="G62" s="325"/>
      <c r="H62" s="326" t="s">
        <v>505</v>
      </c>
      <c r="I62" s="327">
        <v>1674780</v>
      </c>
      <c r="J62" s="328">
        <v>17726</v>
      </c>
      <c r="K62" s="329">
        <v>37.299999999999997</v>
      </c>
      <c r="L62" s="330">
        <v>25726</v>
      </c>
      <c r="M62" s="331">
        <v>1.8</v>
      </c>
      <c r="N62" s="332">
        <v>35.5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39" t="s">
        <v>3</v>
      </c>
      <c r="D47" s="1139"/>
      <c r="E47" s="1140"/>
      <c r="F47" s="11">
        <v>12.61</v>
      </c>
      <c r="G47" s="12">
        <v>13.18</v>
      </c>
      <c r="H47" s="12">
        <v>13.79</v>
      </c>
      <c r="I47" s="12">
        <v>11.77</v>
      </c>
      <c r="J47" s="13">
        <v>13.37</v>
      </c>
    </row>
    <row r="48" spans="2:10" ht="57.75" customHeight="1">
      <c r="B48" s="14"/>
      <c r="C48" s="1141" t="s">
        <v>4</v>
      </c>
      <c r="D48" s="1141"/>
      <c r="E48" s="1142"/>
      <c r="F48" s="15">
        <v>2.02</v>
      </c>
      <c r="G48" s="16">
        <v>5.03</v>
      </c>
      <c r="H48" s="16">
        <v>2.5</v>
      </c>
      <c r="I48" s="16">
        <v>2.2400000000000002</v>
      </c>
      <c r="J48" s="17">
        <v>5.83</v>
      </c>
    </row>
    <row r="49" spans="2:10" ht="57.75" customHeight="1" thickBot="1">
      <c r="B49" s="18"/>
      <c r="C49" s="1143" t="s">
        <v>5</v>
      </c>
      <c r="D49" s="1143"/>
      <c r="E49" s="1144"/>
      <c r="F49" s="19">
        <v>2.46</v>
      </c>
      <c r="G49" s="20">
        <v>3.49</v>
      </c>
      <c r="H49" s="20" t="s">
        <v>517</v>
      </c>
      <c r="I49" s="20" t="s">
        <v>518</v>
      </c>
      <c r="J49" s="21">
        <v>5.05</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N35" sqref="N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51" t="s">
        <v>519</v>
      </c>
      <c r="D34" s="1151"/>
      <c r="E34" s="1152"/>
      <c r="F34" s="32">
        <v>5.8</v>
      </c>
      <c r="G34" s="33">
        <v>6.35</v>
      </c>
      <c r="H34" s="33">
        <v>6.59</v>
      </c>
      <c r="I34" s="33">
        <v>6.98</v>
      </c>
      <c r="J34" s="34">
        <v>6.41</v>
      </c>
      <c r="K34" s="22"/>
      <c r="L34" s="22"/>
      <c r="M34" s="22"/>
      <c r="N34" s="22"/>
      <c r="O34" s="22"/>
      <c r="P34" s="22"/>
    </row>
    <row r="35" spans="1:16" ht="39" customHeight="1">
      <c r="A35" s="22"/>
      <c r="B35" s="35"/>
      <c r="C35" s="1145" t="s">
        <v>520</v>
      </c>
      <c r="D35" s="1146"/>
      <c r="E35" s="1147"/>
      <c r="F35" s="36">
        <v>2.0099999999999998</v>
      </c>
      <c r="G35" s="37">
        <v>5.03</v>
      </c>
      <c r="H35" s="37">
        <v>2.5</v>
      </c>
      <c r="I35" s="37">
        <v>2.23</v>
      </c>
      <c r="J35" s="38">
        <v>5.82</v>
      </c>
      <c r="K35" s="22"/>
      <c r="L35" s="22"/>
      <c r="M35" s="22"/>
      <c r="N35" s="22"/>
      <c r="O35" s="22"/>
      <c r="P35" s="22"/>
    </row>
    <row r="36" spans="1:16" ht="39" customHeight="1">
      <c r="A36" s="22"/>
      <c r="B36" s="35"/>
      <c r="C36" s="1145" t="s">
        <v>521</v>
      </c>
      <c r="D36" s="1146"/>
      <c r="E36" s="1147"/>
      <c r="F36" s="36">
        <v>0</v>
      </c>
      <c r="G36" s="37">
        <v>0</v>
      </c>
      <c r="H36" s="37">
        <v>0</v>
      </c>
      <c r="I36" s="37">
        <v>0.7</v>
      </c>
      <c r="J36" s="38">
        <v>2.37</v>
      </c>
      <c r="K36" s="22"/>
      <c r="L36" s="22"/>
      <c r="M36" s="22"/>
      <c r="N36" s="22"/>
      <c r="O36" s="22"/>
      <c r="P36" s="22"/>
    </row>
    <row r="37" spans="1:16" ht="39" customHeight="1">
      <c r="A37" s="22"/>
      <c r="B37" s="35"/>
      <c r="C37" s="1145" t="s">
        <v>522</v>
      </c>
      <c r="D37" s="1146"/>
      <c r="E37" s="1147"/>
      <c r="F37" s="36" t="s">
        <v>523</v>
      </c>
      <c r="G37" s="37" t="s">
        <v>524</v>
      </c>
      <c r="H37" s="37">
        <v>1.27</v>
      </c>
      <c r="I37" s="37">
        <v>0.98</v>
      </c>
      <c r="J37" s="38">
        <v>0.4</v>
      </c>
      <c r="K37" s="22"/>
      <c r="L37" s="22"/>
      <c r="M37" s="22"/>
      <c r="N37" s="22"/>
      <c r="O37" s="22"/>
      <c r="P37" s="22"/>
    </row>
    <row r="38" spans="1:16" ht="39" customHeight="1">
      <c r="A38" s="22"/>
      <c r="B38" s="35"/>
      <c r="C38" s="1145" t="s">
        <v>525</v>
      </c>
      <c r="D38" s="1146"/>
      <c r="E38" s="1147"/>
      <c r="F38" s="36">
        <v>0.01</v>
      </c>
      <c r="G38" s="37">
        <v>0</v>
      </c>
      <c r="H38" s="37">
        <v>7.0000000000000007E-2</v>
      </c>
      <c r="I38" s="37">
        <v>0.18</v>
      </c>
      <c r="J38" s="38">
        <v>0.23</v>
      </c>
      <c r="K38" s="22"/>
      <c r="L38" s="22"/>
      <c r="M38" s="22"/>
      <c r="N38" s="22"/>
      <c r="O38" s="22"/>
      <c r="P38" s="22"/>
    </row>
    <row r="39" spans="1:16" ht="39" customHeight="1">
      <c r="A39" s="22"/>
      <c r="B39" s="35"/>
      <c r="C39" s="1145" t="s">
        <v>526</v>
      </c>
      <c r="D39" s="1146"/>
      <c r="E39" s="1147"/>
      <c r="F39" s="36">
        <v>0.08</v>
      </c>
      <c r="G39" s="37">
        <v>0.08</v>
      </c>
      <c r="H39" s="37">
        <v>0.11</v>
      </c>
      <c r="I39" s="37">
        <v>0.09</v>
      </c>
      <c r="J39" s="38">
        <v>0.11</v>
      </c>
      <c r="K39" s="22"/>
      <c r="L39" s="22"/>
      <c r="M39" s="22"/>
      <c r="N39" s="22"/>
      <c r="O39" s="22"/>
      <c r="P39" s="22"/>
    </row>
    <row r="40" spans="1:16" ht="39" customHeight="1">
      <c r="A40" s="22"/>
      <c r="B40" s="35"/>
      <c r="C40" s="1145" t="s">
        <v>527</v>
      </c>
      <c r="D40" s="1146"/>
      <c r="E40" s="1147"/>
      <c r="F40" s="36">
        <v>0.04</v>
      </c>
      <c r="G40" s="37">
        <v>0.04</v>
      </c>
      <c r="H40" s="37">
        <v>0.04</v>
      </c>
      <c r="I40" s="37">
        <v>0.04</v>
      </c>
      <c r="J40" s="38">
        <v>7.0000000000000007E-2</v>
      </c>
      <c r="K40" s="22"/>
      <c r="L40" s="22"/>
      <c r="M40" s="22"/>
      <c r="N40" s="22"/>
      <c r="O40" s="22"/>
      <c r="P40" s="22"/>
    </row>
    <row r="41" spans="1:16" ht="39" customHeight="1">
      <c r="A41" s="22"/>
      <c r="B41" s="35"/>
      <c r="C41" s="1145" t="s">
        <v>528</v>
      </c>
      <c r="D41" s="1146"/>
      <c r="E41" s="1147"/>
      <c r="F41" s="36">
        <v>0</v>
      </c>
      <c r="G41" s="37">
        <v>0</v>
      </c>
      <c r="H41" s="37">
        <v>0</v>
      </c>
      <c r="I41" s="37">
        <v>0</v>
      </c>
      <c r="J41" s="38">
        <v>0</v>
      </c>
      <c r="K41" s="22"/>
      <c r="L41" s="22"/>
      <c r="M41" s="22"/>
      <c r="N41" s="22"/>
      <c r="O41" s="22"/>
      <c r="P41" s="22"/>
    </row>
    <row r="42" spans="1:16" ht="39" customHeight="1">
      <c r="A42" s="22"/>
      <c r="B42" s="39"/>
      <c r="C42" s="1145" t="s">
        <v>529</v>
      </c>
      <c r="D42" s="1146"/>
      <c r="E42" s="1147"/>
      <c r="F42" s="36" t="s">
        <v>474</v>
      </c>
      <c r="G42" s="37" t="s">
        <v>474</v>
      </c>
      <c r="H42" s="37" t="s">
        <v>474</v>
      </c>
      <c r="I42" s="37" t="s">
        <v>474</v>
      </c>
      <c r="J42" s="38" t="s">
        <v>474</v>
      </c>
      <c r="K42" s="22"/>
      <c r="L42" s="22"/>
      <c r="M42" s="22"/>
      <c r="N42" s="22"/>
      <c r="O42" s="22"/>
      <c r="P42" s="22"/>
    </row>
    <row r="43" spans="1:16" ht="39" customHeight="1" thickBot="1">
      <c r="A43" s="22"/>
      <c r="B43" s="40"/>
      <c r="C43" s="1148" t="s">
        <v>530</v>
      </c>
      <c r="D43" s="1149"/>
      <c r="E43" s="1150"/>
      <c r="F43" s="41">
        <v>0</v>
      </c>
      <c r="G43" s="42" t="s">
        <v>474</v>
      </c>
      <c r="H43" s="42" t="s">
        <v>474</v>
      </c>
      <c r="I43" s="42" t="s">
        <v>474</v>
      </c>
      <c r="J43" s="43" t="s">
        <v>474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61" t="s">
        <v>10</v>
      </c>
      <c r="C45" s="1162"/>
      <c r="D45" s="58"/>
      <c r="E45" s="1167" t="s">
        <v>11</v>
      </c>
      <c r="F45" s="1167"/>
      <c r="G45" s="1167"/>
      <c r="H45" s="1167"/>
      <c r="I45" s="1167"/>
      <c r="J45" s="1168"/>
      <c r="K45" s="59">
        <v>3040</v>
      </c>
      <c r="L45" s="60">
        <v>3168</v>
      </c>
      <c r="M45" s="60">
        <v>3225</v>
      </c>
      <c r="N45" s="60">
        <v>3251</v>
      </c>
      <c r="O45" s="61">
        <v>3679</v>
      </c>
      <c r="P45" s="48"/>
      <c r="Q45" s="48"/>
      <c r="R45" s="48"/>
      <c r="S45" s="48"/>
      <c r="T45" s="48"/>
      <c r="U45" s="48"/>
    </row>
    <row r="46" spans="1:21" ht="30.75" customHeight="1">
      <c r="A46" s="48"/>
      <c r="B46" s="1163"/>
      <c r="C46" s="1164"/>
      <c r="D46" s="62"/>
      <c r="E46" s="1155" t="s">
        <v>12</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c r="A47" s="48"/>
      <c r="B47" s="1163"/>
      <c r="C47" s="1164"/>
      <c r="D47" s="62"/>
      <c r="E47" s="1155" t="s">
        <v>13</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c r="A48" s="48"/>
      <c r="B48" s="1163"/>
      <c r="C48" s="1164"/>
      <c r="D48" s="62"/>
      <c r="E48" s="1155" t="s">
        <v>14</v>
      </c>
      <c r="F48" s="1155"/>
      <c r="G48" s="1155"/>
      <c r="H48" s="1155"/>
      <c r="I48" s="1155"/>
      <c r="J48" s="1156"/>
      <c r="K48" s="63">
        <v>2433</v>
      </c>
      <c r="L48" s="64">
        <v>2474</v>
      </c>
      <c r="M48" s="64">
        <v>2557</v>
      </c>
      <c r="N48" s="64">
        <v>2449</v>
      </c>
      <c r="O48" s="65">
        <v>2492</v>
      </c>
      <c r="P48" s="48"/>
      <c r="Q48" s="48"/>
      <c r="R48" s="48"/>
      <c r="S48" s="48"/>
      <c r="T48" s="48"/>
      <c r="U48" s="48"/>
    </row>
    <row r="49" spans="1:21" ht="30.75" customHeight="1">
      <c r="A49" s="48"/>
      <c r="B49" s="1163"/>
      <c r="C49" s="1164"/>
      <c r="D49" s="62"/>
      <c r="E49" s="1155" t="s">
        <v>15</v>
      </c>
      <c r="F49" s="1155"/>
      <c r="G49" s="1155"/>
      <c r="H49" s="1155"/>
      <c r="I49" s="1155"/>
      <c r="J49" s="1156"/>
      <c r="K49" s="63" t="s">
        <v>474</v>
      </c>
      <c r="L49" s="64" t="s">
        <v>474</v>
      </c>
      <c r="M49" s="64" t="s">
        <v>474</v>
      </c>
      <c r="N49" s="64" t="s">
        <v>474</v>
      </c>
      <c r="O49" s="65" t="s">
        <v>474</v>
      </c>
      <c r="P49" s="48"/>
      <c r="Q49" s="48"/>
      <c r="R49" s="48"/>
      <c r="S49" s="48"/>
      <c r="T49" s="48"/>
      <c r="U49" s="48"/>
    </row>
    <row r="50" spans="1:21" ht="30.75" customHeight="1">
      <c r="A50" s="48"/>
      <c r="B50" s="1163"/>
      <c r="C50" s="1164"/>
      <c r="D50" s="62"/>
      <c r="E50" s="1155" t="s">
        <v>16</v>
      </c>
      <c r="F50" s="1155"/>
      <c r="G50" s="1155"/>
      <c r="H50" s="1155"/>
      <c r="I50" s="1155"/>
      <c r="J50" s="1156"/>
      <c r="K50" s="63" t="s">
        <v>474</v>
      </c>
      <c r="L50" s="64" t="s">
        <v>474</v>
      </c>
      <c r="M50" s="64">
        <v>0</v>
      </c>
      <c r="N50" s="64">
        <v>0</v>
      </c>
      <c r="O50" s="65">
        <v>0</v>
      </c>
      <c r="P50" s="48"/>
      <c r="Q50" s="48"/>
      <c r="R50" s="48"/>
      <c r="S50" s="48"/>
      <c r="T50" s="48"/>
      <c r="U50" s="48"/>
    </row>
    <row r="51" spans="1:21" ht="30.75" customHeight="1">
      <c r="A51" s="48"/>
      <c r="B51" s="1165"/>
      <c r="C51" s="1166"/>
      <c r="D51" s="66"/>
      <c r="E51" s="1155" t="s">
        <v>17</v>
      </c>
      <c r="F51" s="1155"/>
      <c r="G51" s="1155"/>
      <c r="H51" s="1155"/>
      <c r="I51" s="1155"/>
      <c r="J51" s="1156"/>
      <c r="K51" s="63">
        <v>6</v>
      </c>
      <c r="L51" s="64">
        <v>1</v>
      </c>
      <c r="M51" s="64">
        <v>1</v>
      </c>
      <c r="N51" s="64">
        <v>0</v>
      </c>
      <c r="O51" s="65">
        <v>0</v>
      </c>
      <c r="P51" s="48"/>
      <c r="Q51" s="48"/>
      <c r="R51" s="48"/>
      <c r="S51" s="48"/>
      <c r="T51" s="48"/>
      <c r="U51" s="48"/>
    </row>
    <row r="52" spans="1:21" ht="30.75" customHeight="1">
      <c r="A52" s="48"/>
      <c r="B52" s="1153" t="s">
        <v>18</v>
      </c>
      <c r="C52" s="1154"/>
      <c r="D52" s="66"/>
      <c r="E52" s="1155" t="s">
        <v>19</v>
      </c>
      <c r="F52" s="1155"/>
      <c r="G52" s="1155"/>
      <c r="H52" s="1155"/>
      <c r="I52" s="1155"/>
      <c r="J52" s="1156"/>
      <c r="K52" s="63">
        <v>4099</v>
      </c>
      <c r="L52" s="64">
        <v>4134</v>
      </c>
      <c r="M52" s="64">
        <v>4133</v>
      </c>
      <c r="N52" s="64">
        <v>4277</v>
      </c>
      <c r="O52" s="65">
        <v>4369</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1380</v>
      </c>
      <c r="L53" s="69">
        <v>1509</v>
      </c>
      <c r="M53" s="69">
        <v>1650</v>
      </c>
      <c r="N53" s="69">
        <v>1423</v>
      </c>
      <c r="O53" s="70">
        <v>1802</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WS500503</cp:lastModifiedBy>
  <cp:lastPrinted>2016-04-21T06:04:12Z</cp:lastPrinted>
  <dcterms:created xsi:type="dcterms:W3CDTF">2016-02-15T01:48:10Z</dcterms:created>
  <dcterms:modified xsi:type="dcterms:W3CDTF">2016-04-21T07:03:19Z</dcterms:modified>
</cp:coreProperties>
</file>