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2690" yWindow="60" windowWidth="14940" windowHeight="7875" tabRatio="825" firstSheet="3"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U34" i="9"/>
  <c r="U35" i="9" s="1"/>
  <c r="U36" i="9" s="1"/>
</calcChain>
</file>

<file path=xl/sharedStrings.xml><?xml version="1.0" encoding="utf-8"?>
<sst xmlns="http://schemas.openxmlformats.org/spreadsheetml/2006/main" count="1001" uniqueCount="538">
  <si>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</si>
  <si>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</si>
  <si>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</si>
  <si>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</si>
  <si>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</si>
  <si>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</si>
  <si>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</si>
  <si>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</si>
  <si>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</si>
  <si>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</si>
  <si>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</si>
  <si>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</si>
  <si>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</si>
  <si>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</si>
  <si>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</si>
  <si>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</si>
  <si>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</si>
  <si>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</si>
  <si>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</si>
  <si>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</si>
  <si>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</si>
  <si>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</si>
  <si>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</si>
  <si>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</si>
  <si>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</si>
  <si>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</si>
  <si>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</si>
  <si>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</si>
  <si>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</si>
  <si>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</si>
  <si>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</si>
  <si>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</si>
  <si>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</si>
  <si>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</si>
  <si>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</si>
  <si>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</si>
  <si>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</si>
  <si>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</si>
  <si>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</si>
  <si>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</si>
  <si>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</si>
  <si>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</si>
  <si>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</si>
  <si>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</si>
  <si>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</si>
  <si>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</si>
  <si>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</si>
  <si>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</si>
  <si>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</si>
  <si>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</si>
  <si>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</si>
  <si>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</si>
  <si>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</si>
  <si>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</si>
  <si>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</si>
  <si>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</si>
  <si>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</si>
  <si>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</si>
  <si>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</si>
  <si>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</si>
  <si>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</si>
  <si>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</si>
  <si>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</si>
  <si>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</si>
  <si>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</si>
  <si>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</si>
  <si>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</si>
  <si>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</si>
  <si>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</si>
  <si>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</si>
  <si>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</si>
  <si>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</si>
  <si>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</si>
  <si>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</si>
  <si>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</si>
  <si>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</si>
  <si>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</si>
  <si>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</si>
  <si>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</si>
  <si>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</si>
  <si>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</si>
  <si>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</si>
  <si>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</si>
  <si>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</si>
  <si>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</si>
  <si>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</si>
  <si>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</si>
  <si>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</si>
  <si>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</si>
  <si>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</si>
  <si>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</si>
  <si>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</si>
  <si>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</si>
  <si>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</si>
  <si>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</si>
  <si>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</si>
  <si>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</si>
  <si>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</si>
  <si>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</si>
  <si>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</si>
  <si>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</si>
  <si>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</si>
  <si>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</si>
  <si>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</si>
  <si>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</si>
  <si>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</si>
  <si>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</si>
  <si>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</si>
  <si>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</si>
  <si>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</si>
  <si>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</si>
  <si>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</si>
  <si>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</si>
  <si>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</si>
  <si>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</si>
  <si>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</si>
  <si>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</si>
  <si>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</si>
  <si>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</si>
  <si>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</si>
  <si>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</si>
  <si>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</si>
  <si>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</si>
  <si>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</si>
  <si>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</si>
  <si>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</si>
  <si>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</si>
  <si>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</si>
  <si>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</si>
  <si>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</si>
  <si>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</si>
  <si>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</si>
  <si>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</si>
  <si>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</si>
  <si>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</si>
  <si>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</si>
  <si>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</si>
  <si>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</si>
  <si>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</si>
  <si>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</si>
  <si>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</si>
  <si>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</si>
  <si>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</si>
  <si>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</si>
  <si>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</si>
  <si>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</si>
  <si>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</si>
  <si>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</si>
  <si>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</si>
  <si>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</si>
  <si>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</si>
  <si>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</si>
  <si>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</si>
  <si>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</si>
  <si>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</si>
  <si>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</si>
  <si>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</si>
  <si>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</si>
  <si>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</si>
  <si>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</si>
  <si>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</si>
  <si>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</si>
  <si>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</si>
  <si>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</si>
  <si>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</si>
  <si>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</si>
  <si>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</si>
  <si>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</si>
  <si>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</si>
  <si>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</si>
  <si>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</si>
  <si>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</si>
  <si>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</si>
  <si>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</si>
  <si>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</si>
  <si>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</si>
  <si>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</si>
  <si>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</si>
  <si>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</si>
  <si>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</si>
  <si>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</si>
  <si>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</si>
  <si>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</si>
  <si>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</si>
  <si>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</si>
  <si>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</si>
  <si>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</si>
  <si>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</si>
  <si>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</si>
  <si>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</si>
  <si>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</si>
  <si>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</si>
  <si>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兵庫県相生市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</si>
  <si>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</si>
  <si>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</si>
  <si>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</si>
  <si>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</si>
  <si>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</si>
  <si>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</si>
  <si>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</si>
  <si>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</si>
  <si>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</si>
  <si>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</si>
  <si>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</si>
  <si>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</si>
  <si>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</si>
  <si>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</si>
  <si>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</si>
  <si>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</si>
  <si>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</si>
  <si>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</si>
  <si>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</si>
  <si>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</si>
  <si>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</si>
  <si>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</si>
  <si>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</si>
  <si>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</si>
  <si>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</si>
  <si>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</si>
  <si>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</si>
  <si>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</si>
  <si>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</si>
  <si>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</si>
  <si>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</si>
  <si>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</si>
  <si>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</si>
  <si>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</si>
  <si>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</si>
  <si>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</si>
  <si>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</si>
  <si>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</si>
  <si>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</si>
  <si>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</si>
  <si>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</si>
  <si>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</si>
  <si>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</si>
  <si>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</si>
  <si>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</si>
  <si>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</si>
  <si>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</si>
  <si>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</si>
  <si>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</si>
  <si>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</si>
  <si>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</si>
  <si>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</si>
  <si>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</si>
  <si>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</si>
  <si>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</si>
  <si>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</si>
  <si>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</si>
  <si>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</si>
  <si>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</si>
  <si>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</si>
  <si>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</si>
  <si>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</si>
  <si>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</si>
  <si>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</si>
  <si>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</si>
  <si>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</si>
  <si>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</si>
  <si>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</si>
  <si>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</si>
  <si>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</si>
  <si>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</si>
  <si>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</si>
  <si>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</si>
  <si>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</si>
  <si>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</si>
  <si>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</si>
  <si>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</si>
  <si>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</si>
  <si>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</si>
  <si>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</si>
  <si>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</si>
  <si>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</si>
  <si>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</si>
  <si>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</si>
  <si>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</si>
  <si>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</si>
  <si>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</si>
  <si>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</si>
  <si>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</si>
  <si>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</si>
  <si>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</si>
  <si>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</si>
  <si>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</si>
  <si>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</si>
  <si>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</si>
  <si>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</si>
  <si>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</si>
  <si>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</si>
  <si>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</si>
  <si>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</si>
  <si>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</si>
  <si>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</si>
  <si>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</si>
  <si>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</si>
  <si>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</si>
  <si>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</si>
  <si>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</si>
  <si>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</si>
  <si>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</si>
  <si>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</si>
  <si>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</si>
  <si>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</si>
  <si>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</si>
  <si>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</si>
  <si>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</si>
  <si>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</si>
  <si>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</si>
  <si>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</si>
  <si>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</si>
  <si>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</si>
  <si>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</si>
  <si>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</si>
  <si>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</si>
  <si>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</si>
  <si>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</si>
  <si>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</si>
  <si>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</si>
  <si>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</si>
  <si>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</si>
  <si>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</si>
  <si>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</si>
  <si>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</si>
  <si>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</si>
  <si>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</si>
  <si>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</si>
  <si>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</si>
  <si>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</si>
  <si>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</si>
  <si>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</si>
  <si>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</si>
  <si>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</si>
  <si>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</si>
  <si>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</si>
  <si>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</si>
  <si>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</si>
  <si>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</si>
  <si>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</si>
  <si>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</si>
  <si>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</si>
  <si>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</si>
  <si>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兵庫県相生市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</si>
  <si>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</si>
  <si>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</si>
  <si>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</si>
  <si>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</si>
  <si>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</si>
  <si>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</si>
  <si>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</si>
  <si>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</si>
  <si>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</si>
  <si>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</si>
  <si>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</si>
  <si>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</si>
  <si>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</si>
  <si>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</si>
  <si>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</si>
  <si>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</si>
  <si>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</si>
  <si>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</si>
  <si>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</si>
  <si>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</si>
  <si>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看護専門学校特別会計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</si>
  <si>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</si>
  <si>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</si>
  <si>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</si>
  <si>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</si>
  <si>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</si>
  <si>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</si>
  <si>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</si>
  <si>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</si>
  <si>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</si>
  <si>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</si>
  <si>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</si>
  <si>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</si>
  <si>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</si>
  <si>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</si>
  <si>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</si>
  <si>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</si>
  <si>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</si>
  <si>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病院事業会計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</si>
  <si>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</si>
  <si>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</si>
  <si>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</si>
  <si>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</si>
  <si>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</si>
  <si>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</si>
  <si>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</si>
  <si>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</si>
  <si>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</si>
  <si>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</si>
  <si>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</si>
  <si>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</si>
  <si>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</si>
  <si>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</si>
  <si>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</si>
  <si>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</si>
  <si>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</si>
  <si>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</si>
  <si>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</si>
  <si>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</si>
  <si>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</si>
  <si>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</si>
  <si>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</si>
  <si>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</si>
  <si>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</si>
  <si>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</si>
  <si>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</si>
  <si>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</si>
  <si>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</si>
  <si>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</si>
  <si>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</si>
  <si>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</si>
  <si>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</si>
  <si>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</si>
  <si>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</si>
  <si>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</si>
  <si>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</si>
  <si>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</si>
  <si>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</si>
  <si>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</si>
  <si>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</si>
  <si>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</si>
  <si>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</si>
  <si>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</si>
  <si>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</si>
  <si>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</si>
  <si>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</si>
  <si>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</si>
  <si>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</si>
  <si>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</si>
  <si>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</si>
  <si>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</si>
  <si>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</si>
  <si>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</si>
  <si>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</si>
  <si>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</si>
  <si>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</si>
  <si>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</si>
  <si>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</si>
  <si>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</si>
  <si>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</si>
  <si>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</si>
  <si>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</si>
  <si>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</si>
  <si>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</si>
  <si>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</si>
  <si>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</si>
  <si>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</si>
  <si>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</si>
  <si>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</si>
  <si>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</si>
  <si>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</si>
  <si>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</si>
  <si>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</si>
  <si>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</si>
  <si>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</si>
  <si>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</si>
  <si>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</si>
  <si>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</si>
  <si>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</si>
  <si>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</si>
  <si>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</si>
  <si>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</si>
  <si>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</si>
  <si>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</si>
  <si>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</si>
  <si>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</si>
  <si>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</si>
  <si>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</si>
  <si>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</si>
  <si>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</si>
  <si>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</si>
  <si>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</si>
  <si>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</si>
  <si>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</si>
  <si>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</si>
  <si>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</si>
  <si>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</si>
  <si>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</si>
  <si>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</si>
  <si>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</si>
  <si>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</si>
  <si>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</si>
  <si>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</si>
  <si>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</si>
  <si>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</si>
  <si>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</si>
  <si>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</si>
  <si>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</si>
  <si>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</si>
  <si>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</si>
  <si>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</si>
  <si>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</si>
  <si>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</si>
  <si>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</si>
  <si>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</si>
  <si>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</si>
  <si>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</si>
  <si>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</si>
  <si>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</si>
  <si>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</si>
  <si>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</si>
  <si>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</si>
  <si>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</si>
  <si>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</si>
  <si>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</si>
  <si>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</si>
  <si>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</si>
  <si>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</si>
  <si>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</si>
  <si>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</si>
  <si>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</si>
  <si>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</si>
  <si>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</si>
  <si>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</si>
  <si>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</si>
  <si>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1.32</t>
  </si>
  <si>
    <t>一般会計</t>
  </si>
  <si>
    <t>国民健康保険特別会計</t>
  </si>
  <si>
    <t>病院事業会計</t>
  </si>
  <si>
    <t>介護保険特別会計</t>
  </si>
  <si>
    <t>後期高齢者医療保険特別会計</t>
  </si>
  <si>
    <t>▲ 0.01</t>
  </si>
  <si>
    <t>看護専門学校特別会計</t>
  </si>
  <si>
    <t>公共下水道事業特別会計</t>
  </si>
  <si>
    <t>農業集落排水事業特別会計</t>
  </si>
  <si>
    <t>その他会計（赤字）</t>
  </si>
  <si>
    <t>その他会計（黒字）</t>
  </si>
  <si>
    <t>-</t>
    <phoneticPr fontId="2"/>
  </si>
  <si>
    <t>安室ダム水道用水供給企業団</t>
    <rPh sb="0" eb="2">
      <t>ヤスムロ</t>
    </rPh>
    <rPh sb="4" eb="7">
      <t>スイドウヨウ</t>
    </rPh>
    <rPh sb="7" eb="8">
      <t>スイ</t>
    </rPh>
    <rPh sb="8" eb="10">
      <t>キョウキュウ</t>
    </rPh>
    <rPh sb="10" eb="12">
      <t>キギョウ</t>
    </rPh>
    <rPh sb="12" eb="13">
      <t>ダン</t>
    </rPh>
    <phoneticPr fontId="2"/>
  </si>
  <si>
    <t>西播磨水道企業団</t>
    <rPh sb="0" eb="1">
      <t>ニシ</t>
    </rPh>
    <rPh sb="1" eb="3">
      <t>ハリマ</t>
    </rPh>
    <rPh sb="3" eb="5">
      <t>スイドウ</t>
    </rPh>
    <rPh sb="5" eb="7">
      <t>キギョウ</t>
    </rPh>
    <rPh sb="7" eb="8">
      <t>ダン</t>
    </rPh>
    <phoneticPr fontId="2"/>
  </si>
  <si>
    <t>西はりま消防組合</t>
    <rPh sb="0" eb="1">
      <t>ニシ</t>
    </rPh>
    <rPh sb="4" eb="6">
      <t>ショウボウ</t>
    </rPh>
    <rPh sb="6" eb="8">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</si>
  <si>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</si>
  <si>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</si>
  <si>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あいおいアクアポリス</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</si>
</sst>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49094</c:v>
                </c:pt>
                <c:pt idx="2">
                  <c:v>60245</c:v>
                </c:pt>
                <c:pt idx="3">
                  <c:v>68386</c:v>
                </c:pt>
                <c:pt idx="4">
                  <c:v>81305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30359</c:v>
                </c:pt>
                <c:pt idx="1">
                  <c:v>45522</c:v>
                </c:pt>
                <c:pt idx="2">
                  <c:v>44617</c:v>
                </c:pt>
                <c:pt idx="3">
                  <c:v>35005</c:v>
                </c:pt>
                <c:pt idx="4">
                  <c:v>58606</c:v>
                </c:pt>
              </c:numCache>
            </c:numRef>
          </c:val>
          <c:smooth val="0"/>
        </c:ser>
        <c:dLbls>
          <c:showLegendKey val="0"/>
          <c:showVal val="0"/>
          <c:showCatName val="0"/>
          <c:showSerName val="0"/>
          <c:showPercent val="0"/>
          <c:showBubbleSize val="0"/>
        </c:dLbls>
        <c:marker val="1"/>
        <c:smooth val="0"/>
        <c:axId val="179360128"/>
        <c:axId val="179362048"/>
      </c:lineChart>
      <c:catAx>
        <c:axId val="1793601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362048"/>
        <c:crosses val="autoZero"/>
        <c:auto val="1"/>
        <c:lblAlgn val="ctr"/>
        <c:lblOffset val="100"/>
        <c:tickLblSkip val="1"/>
        <c:tickMarkSkip val="1"/>
        <c:noMultiLvlLbl val="0"/>
      </c:catAx>
      <c:valAx>
        <c:axId val="17936204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360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5.38</c:v>
                </c:pt>
                <c:pt idx="1">
                  <c:v>4.24</c:v>
                </c:pt>
                <c:pt idx="2">
                  <c:v>5.14</c:v>
                </c:pt>
                <c:pt idx="3">
                  <c:v>5.5</c:v>
                </c:pt>
                <c:pt idx="4">
                  <c:v>6.29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30.56</c:v>
                </c:pt>
                <c:pt idx="1">
                  <c:v>33.86</c:v>
                </c:pt>
                <c:pt idx="2">
                  <c:v>33.979999999999997</c:v>
                </c:pt>
                <c:pt idx="3">
                  <c:v>34.4</c:v>
                </c:pt>
                <c:pt idx="4">
                  <c:v>32.6</c:v>
                </c:pt>
              </c:numCache>
            </c:numRef>
          </c:val>
        </c:ser>
        <c:dLbls>
          <c:showLegendKey val="0"/>
          <c:showVal val="0"/>
          <c:showCatName val="0"/>
          <c:showSerName val="0"/>
          <c:showPercent val="0"/>
          <c:showBubbleSize val="0"/>
        </c:dLbls>
        <c:gapWidth val="250"/>
        <c:overlap val="100"/>
        <c:axId val="161186560"/>
        <c:axId val="1611884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12.64</c:v>
                </c:pt>
                <c:pt idx="1">
                  <c:v>2.06</c:v>
                </c:pt>
                <c:pt idx="2">
                  <c:v>0.73</c:v>
                </c:pt>
                <c:pt idx="3">
                  <c:v>0.55000000000000004</c:v>
                </c:pt>
                <c:pt idx="4">
                  <c:v>-1.32</c:v>
                </c:pt>
              </c:numCache>
            </c:numRef>
          </c:val>
          <c:smooth val="0"/>
        </c:ser>
        <c:dLbls>
          <c:showLegendKey val="0"/>
          <c:showVal val="0"/>
          <c:showCatName val="0"/>
          <c:showSerName val="0"/>
          <c:showPercent val="0"/>
          <c:showBubbleSize val="0"/>
        </c:dLbls>
        <c:marker val="1"/>
        <c:smooth val="0"/>
        <c:axId val="161186560"/>
        <c:axId val="161188480"/>
      </c:lineChart>
      <c:catAx>
        <c:axId val="161186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1188480"/>
        <c:crosses val="autoZero"/>
        <c:auto val="1"/>
        <c:lblAlgn val="ctr"/>
        <c:lblOffset val="100"/>
        <c:tickLblSkip val="1"/>
        <c:tickMarkSkip val="1"/>
        <c:noMultiLvlLbl val="0"/>
      </c:catAx>
      <c:valAx>
        <c:axId val="161188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1186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看護専門学校特別会計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0.09</c:v>
                </c:pt>
                <c:pt idx="2">
                  <c:v>#N/A</c:v>
                </c:pt>
                <c:pt idx="3">
                  <c:v>7.0000000000000007E-2</c:v>
                </c:pt>
                <c:pt idx="4">
                  <c:v>#N/A</c:v>
                </c:pt>
                <c:pt idx="5">
                  <c:v>0.11</c:v>
                </c:pt>
                <c:pt idx="6">
                  <c:v>0.01</c:v>
                </c:pt>
                <c:pt idx="7">
                  <c:v>#N/A</c:v>
                </c:pt>
                <c:pt idx="8">
                  <c:v>#N/A</c:v>
                </c:pt>
                <c:pt idx="9">
                  <c:v>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0.55000000000000004</c:v>
                </c:pt>
                <c:pt idx="2">
                  <c:v>#N/A</c:v>
                </c:pt>
                <c:pt idx="3">
                  <c:v>0.44</c:v>
                </c:pt>
                <c:pt idx="4">
                  <c:v>#N/A</c:v>
                </c:pt>
                <c:pt idx="5">
                  <c:v>0.39</c:v>
                </c:pt>
                <c:pt idx="6">
                  <c:v>#N/A</c:v>
                </c:pt>
                <c:pt idx="7">
                  <c:v>0.32</c:v>
                </c:pt>
                <c:pt idx="8">
                  <c:v>#N/A</c:v>
                </c:pt>
                <c:pt idx="9">
                  <c:v>0.52</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0.95</c:v>
                </c:pt>
                <c:pt idx="2">
                  <c:v>#N/A</c:v>
                </c:pt>
                <c:pt idx="3">
                  <c:v>1.1399999999999999</c:v>
                </c:pt>
                <c:pt idx="4">
                  <c:v>#N/A</c:v>
                </c:pt>
                <c:pt idx="5">
                  <c:v>1.47</c:v>
                </c:pt>
                <c:pt idx="6">
                  <c:v>#N/A</c:v>
                </c:pt>
                <c:pt idx="7">
                  <c:v>1.58</c:v>
                </c:pt>
                <c:pt idx="8">
                  <c:v>#N/A</c:v>
                </c:pt>
                <c:pt idx="9">
                  <c:v>1.1499999999999999</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3.52</c:v>
                </c:pt>
                <c:pt idx="2">
                  <c:v>#N/A</c:v>
                </c:pt>
                <c:pt idx="3">
                  <c:v>1.64</c:v>
                </c:pt>
                <c:pt idx="4">
                  <c:v>#N/A</c:v>
                </c:pt>
                <c:pt idx="5">
                  <c:v>2.12</c:v>
                </c:pt>
                <c:pt idx="6">
                  <c:v>#N/A</c:v>
                </c:pt>
                <c:pt idx="7">
                  <c:v>2.4900000000000002</c:v>
                </c:pt>
                <c:pt idx="8">
                  <c:v>#N/A</c:v>
                </c:pt>
                <c:pt idx="9">
                  <c:v>2.11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5.38</c:v>
                </c:pt>
                <c:pt idx="2">
                  <c:v>#N/A</c:v>
                </c:pt>
                <c:pt idx="3">
                  <c:v>4.2300000000000004</c:v>
                </c:pt>
                <c:pt idx="4">
                  <c:v>#N/A</c:v>
                </c:pt>
                <c:pt idx="5">
                  <c:v>5.14</c:v>
                </c:pt>
                <c:pt idx="6">
                  <c:v>#N/A</c:v>
                </c:pt>
                <c:pt idx="7">
                  <c:v>5.49</c:v>
                </c:pt>
                <c:pt idx="8">
                  <c:v>#N/A</c:v>
                </c:pt>
                <c:pt idx="9">
                  <c:v>6.29</c:v>
                </c:pt>
              </c:numCache>
            </c:numRef>
          </c:val>
        </c:ser>
        <c:dLbls>
          <c:showLegendKey val="0"/>
          <c:showVal val="0"/>
          <c:showCatName val="0"/>
          <c:showSerName val="0"/>
          <c:showPercent val="0"/>
          <c:showBubbleSize val="0"/>
        </c:dLbls>
        <c:gapWidth val="150"/>
        <c:overlap val="100"/>
        <c:axId val="187394688"/>
        <c:axId val="187400576"/>
      </c:barChart>
      <c:catAx>
        <c:axId val="187394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7400576"/>
        <c:crosses val="autoZero"/>
        <c:auto val="1"/>
        <c:lblAlgn val="ctr"/>
        <c:lblOffset val="100"/>
        <c:tickLblSkip val="1"/>
        <c:tickMarkSkip val="1"/>
        <c:noMultiLvlLbl val="0"/>
      </c:catAx>
      <c:valAx>
        <c:axId val="187400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3946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2053</c:v>
                </c:pt>
                <c:pt idx="5">
                  <c:v>2069</c:v>
                </c:pt>
                <c:pt idx="8">
                  <c:v>2043</c:v>
                </c:pt>
                <c:pt idx="11">
                  <c:v>2020</c:v>
                </c:pt>
                <c:pt idx="14">
                  <c:v>2060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c:v>
                </c:pt>
                <c:pt idx="3">
                  <c:v>12</c:v>
                </c:pt>
                <c:pt idx="6">
                  <c:v>13</c:v>
                </c:pt>
                <c:pt idx="9">
                  <c:v>13</c:v>
                </c:pt>
                <c:pt idx="12">
                  <c:v>14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1322</c:v>
                </c:pt>
                <c:pt idx="3">
                  <c:v>1325</c:v>
                </c:pt>
                <c:pt idx="6">
                  <c:v>1336</c:v>
                </c:pt>
                <c:pt idx="9">
                  <c:v>1354</c:v>
                </c:pt>
                <c:pt idx="12">
                  <c:v>1366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1469</c:v>
                </c:pt>
                <c:pt idx="3">
                  <c:v>1466</c:v>
                </c:pt>
                <c:pt idx="6">
                  <c:v>1483</c:v>
                </c:pt>
                <c:pt idx="9">
                  <c:v>1499</c:v>
                </c:pt>
                <c:pt idx="12">
                  <c:v>1563</c:v>
                </c:pt>
              </c:numCache>
            </c:numRef>
          </c:val>
        </c:ser>
        <c:dLbls>
          <c:showLegendKey val="0"/>
          <c:showVal val="0"/>
          <c:showCatName val="0"/>
          <c:showSerName val="0"/>
          <c:showPercent val="0"/>
          <c:showBubbleSize val="0"/>
        </c:dLbls>
        <c:gapWidth val="100"/>
        <c:overlap val="100"/>
        <c:axId val="186374016"/>
        <c:axId val="1863761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750</c:v>
                </c:pt>
                <c:pt idx="2">
                  <c:v>#N/A</c:v>
                </c:pt>
                <c:pt idx="3">
                  <c:v>#N/A</c:v>
                </c:pt>
                <c:pt idx="4">
                  <c:v>734</c:v>
                </c:pt>
                <c:pt idx="5">
                  <c:v>#N/A</c:v>
                </c:pt>
                <c:pt idx="6">
                  <c:v>#N/A</c:v>
                </c:pt>
                <c:pt idx="7">
                  <c:v>789</c:v>
                </c:pt>
                <c:pt idx="8">
                  <c:v>#N/A</c:v>
                </c:pt>
                <c:pt idx="9">
                  <c:v>#N/A</c:v>
                </c:pt>
                <c:pt idx="10">
                  <c:v>846</c:v>
                </c:pt>
                <c:pt idx="11">
                  <c:v>#N/A</c:v>
                </c:pt>
                <c:pt idx="12">
                  <c:v>#N/A</c:v>
                </c:pt>
                <c:pt idx="13">
                  <c:v>883</c:v>
                </c:pt>
                <c:pt idx="14">
                  <c:v>#N/A</c:v>
                </c:pt>
              </c:numCache>
            </c:numRef>
          </c:val>
          <c:smooth val="0"/>
        </c:ser>
        <c:dLbls>
          <c:showLegendKey val="0"/>
          <c:showVal val="0"/>
          <c:showCatName val="0"/>
          <c:showSerName val="0"/>
          <c:showPercent val="0"/>
          <c:showBubbleSize val="0"/>
        </c:dLbls>
        <c:marker val="1"/>
        <c:smooth val="0"/>
        <c:axId val="186374016"/>
        <c:axId val="186376192"/>
      </c:lineChart>
      <c:catAx>
        <c:axId val="186374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376192"/>
        <c:crosses val="autoZero"/>
        <c:auto val="1"/>
        <c:lblAlgn val="ctr"/>
        <c:lblOffset val="100"/>
        <c:tickLblSkip val="1"/>
        <c:tickMarkSkip val="1"/>
        <c:noMultiLvlLbl val="0"/>
      </c:catAx>
      <c:valAx>
        <c:axId val="186376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374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21541</c:v>
                </c:pt>
                <c:pt idx="5">
                  <c:v>21230</c:v>
                </c:pt>
                <c:pt idx="8">
                  <c:v>20926</c:v>
                </c:pt>
                <c:pt idx="11">
                  <c:v>20507</c:v>
                </c:pt>
                <c:pt idx="14">
                  <c:v>20240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2381</c:v>
                </c:pt>
                <c:pt idx="5">
                  <c:v>2259</c:v>
                </c:pt>
                <c:pt idx="8">
                  <c:v>2651</c:v>
                </c:pt>
                <c:pt idx="11">
                  <c:v>3213</c:v>
                </c:pt>
                <c:pt idx="14">
                  <c:v>2889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4528</c:v>
                </c:pt>
                <c:pt idx="5">
                  <c:v>4790</c:v>
                </c:pt>
                <c:pt idx="8">
                  <c:v>4753</c:v>
                </c:pt>
                <c:pt idx="11">
                  <c:v>4416</c:v>
                </c:pt>
                <c:pt idx="14">
                  <c:v>4084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2401</c:v>
                </c:pt>
                <c:pt idx="3">
                  <c:v>2332</c:v>
                </c:pt>
                <c:pt idx="6">
                  <c:v>2249</c:v>
                </c:pt>
                <c:pt idx="9">
                  <c:v>1944</c:v>
                </c:pt>
                <c:pt idx="12">
                  <c:v>1752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349</c:v>
                </c:pt>
                <c:pt idx="3">
                  <c:v>321</c:v>
                </c:pt>
                <c:pt idx="6">
                  <c:v>292</c:v>
                </c:pt>
                <c:pt idx="9">
                  <c:v>263</c:v>
                </c:pt>
                <c:pt idx="12">
                  <c:v>233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21147</c:v>
                </c:pt>
                <c:pt idx="3">
                  <c:v>20212</c:v>
                </c:pt>
                <c:pt idx="6">
                  <c:v>19499</c:v>
                </c:pt>
                <c:pt idx="9">
                  <c:v>18895</c:v>
                </c:pt>
                <c:pt idx="12">
                  <c:v>18247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1255</c:v>
                </c:pt>
                <c:pt idx="3">
                  <c:v>978</c:v>
                </c:pt>
                <c:pt idx="6">
                  <c:v>985</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14034</c:v>
                </c:pt>
                <c:pt idx="3">
                  <c:v>13725</c:v>
                </c:pt>
                <c:pt idx="6">
                  <c:v>13646</c:v>
                </c:pt>
                <c:pt idx="9">
                  <c:v>13890</c:v>
                </c:pt>
                <c:pt idx="12">
                  <c:v>14057</c:v>
                </c:pt>
              </c:numCache>
            </c:numRef>
          </c:val>
        </c:ser>
        <c:dLbls>
          <c:showLegendKey val="0"/>
          <c:showVal val="0"/>
          <c:showCatName val="0"/>
          <c:showSerName val="0"/>
          <c:showPercent val="0"/>
          <c:showBubbleSize val="0"/>
        </c:dLbls>
        <c:gapWidth val="100"/>
        <c:overlap val="100"/>
        <c:axId val="187237888"/>
        <c:axId val="1872398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10736</c:v>
                </c:pt>
                <c:pt idx="2">
                  <c:v>#N/A</c:v>
                </c:pt>
                <c:pt idx="3">
                  <c:v>#N/A</c:v>
                </c:pt>
                <c:pt idx="4">
                  <c:v>9289</c:v>
                </c:pt>
                <c:pt idx="5">
                  <c:v>#N/A</c:v>
                </c:pt>
                <c:pt idx="6">
                  <c:v>#N/A</c:v>
                </c:pt>
                <c:pt idx="7">
                  <c:v>8342</c:v>
                </c:pt>
                <c:pt idx="8">
                  <c:v>#N/A</c:v>
                </c:pt>
                <c:pt idx="9">
                  <c:v>#N/A</c:v>
                </c:pt>
                <c:pt idx="10">
                  <c:v>6857</c:v>
                </c:pt>
                <c:pt idx="11">
                  <c:v>#N/A</c:v>
                </c:pt>
                <c:pt idx="12">
                  <c:v>#N/A</c:v>
                </c:pt>
                <c:pt idx="13">
                  <c:v>7076</c:v>
                </c:pt>
                <c:pt idx="14">
                  <c:v>#N/A</c:v>
                </c:pt>
              </c:numCache>
            </c:numRef>
          </c:val>
          <c:smooth val="0"/>
        </c:ser>
        <c:dLbls>
          <c:showLegendKey val="0"/>
          <c:showVal val="0"/>
          <c:showCatName val="0"/>
          <c:showSerName val="0"/>
          <c:showPercent val="0"/>
          <c:showBubbleSize val="0"/>
        </c:dLbls>
        <c:marker val="1"/>
        <c:smooth val="0"/>
        <c:axId val="187237888"/>
        <c:axId val="187239808"/>
      </c:lineChart>
      <c:catAx>
        <c:axId val="187237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7239808"/>
        <c:crosses val="autoZero"/>
        <c:auto val="1"/>
        <c:lblAlgn val="ctr"/>
        <c:lblOffset val="100"/>
        <c:tickLblSkip val="1"/>
        <c:tickMarkSkip val="1"/>
        <c:noMultiLvlLbl val="0"/>
      </c:catAx>
      <c:valAx>
        <c:axId val="187239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237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30,660
30,321
90.40
14,753,052
13,824,161
508,966
8,086,662
14,057,040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111.2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人口の減少や全国平均を上回る高齢化率（平成</a:t>
          </a:r>
          <a:r>
            <a:rPr kumimoji="1" lang="ja-JP" altLang="en-US" sz="1300">
              <a:solidFill>
                <a:schemeClr val="dk1"/>
              </a:solidFill>
              <a:effectLst/>
              <a:latin typeface="+mn-lt"/>
              <a:ea typeface="+mn-ea"/>
              <a:cs typeface="+mn-cs"/>
            </a:rPr>
            <a:t>２６</a:t>
          </a:r>
          <a:r>
            <a:rPr kumimoji="1" lang="ja-JP" altLang="ja-JP" sz="1300">
              <a:solidFill>
                <a:schemeClr val="dk1"/>
              </a:solidFill>
              <a:effectLst/>
              <a:latin typeface="+mn-lt"/>
              <a:ea typeface="+mn-ea"/>
              <a:cs typeface="+mn-cs"/>
            </a:rPr>
            <a:t>年度末３</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３３</a:t>
          </a:r>
          <a:r>
            <a:rPr kumimoji="1" lang="ja-JP" altLang="ja-JP" sz="1300">
              <a:solidFill>
                <a:schemeClr val="dk1"/>
              </a:solidFill>
              <a:effectLst/>
              <a:latin typeface="+mn-lt"/>
              <a:ea typeface="+mn-ea"/>
              <a:cs typeface="+mn-cs"/>
            </a:rPr>
            <a:t>％）に加え、市内に中心となる産業が少なく財政基盤が弱いため類似団体平均を下回っている。</a:t>
          </a:r>
          <a:endParaRPr kumimoji="1" lang="en-US" altLang="ja-JP" sz="1300">
            <a:solidFill>
              <a:schemeClr val="dk1"/>
            </a:solidFill>
            <a:effectLst/>
            <a:latin typeface="+mn-lt"/>
            <a:ea typeface="+mn-ea"/>
            <a:cs typeface="+mn-cs"/>
          </a:endParaRPr>
        </a:p>
        <a:p>
          <a:r>
            <a:rPr kumimoji="1" lang="ja-JP" altLang="en-US" sz="1300">
              <a:latin typeface="ＭＳ Ｐゴシック"/>
            </a:rPr>
            <a:t>　平成２３年度から実施している</a:t>
          </a:r>
          <a:r>
            <a:rPr lang="ja-JP" altLang="ja-JP" sz="1300" b="0" i="0" baseline="0">
              <a:solidFill>
                <a:schemeClr val="dk1"/>
              </a:solidFill>
              <a:effectLst/>
              <a:latin typeface="+mn-lt"/>
              <a:ea typeface="+mn-ea"/>
              <a:cs typeface="+mn-cs"/>
            </a:rPr>
            <a:t>「第２期相生市行財政健全化計画（相生市活力上昇計画）」</a:t>
          </a:r>
          <a:r>
            <a:rPr lang="ja-JP" altLang="en-US" sz="1300" b="0">
              <a:effectLst/>
            </a:rPr>
            <a:t>に基づき、人口減少対策として</a:t>
          </a:r>
          <a:r>
            <a:rPr lang="ja-JP" altLang="ja-JP" sz="1300" b="0" i="0" baseline="0">
              <a:solidFill>
                <a:schemeClr val="dk1"/>
              </a:solidFill>
              <a:effectLst/>
              <a:latin typeface="+mn-lt"/>
              <a:ea typeface="+mn-ea"/>
              <a:cs typeface="+mn-cs"/>
            </a:rPr>
            <a:t>の各種活性化事業を展開し、税収等の確保に努めている。</a:t>
          </a:r>
          <a:endParaRPr lang="en-US" altLang="ja-JP" sz="1300" b="0" i="0" baseline="0">
            <a:solidFill>
              <a:schemeClr val="dk1"/>
            </a:solidFill>
            <a:effectLst/>
            <a:latin typeface="+mn-lt"/>
            <a:ea typeface="+mn-ea"/>
            <a:cs typeface="+mn-cs"/>
          </a:endParaRPr>
        </a:p>
        <a:p>
          <a:r>
            <a:rPr kumimoji="1" lang="ja-JP" altLang="en-US" sz="1300" b="0" i="0" baseline="0">
              <a:solidFill>
                <a:schemeClr val="dk1"/>
              </a:solidFill>
              <a:effectLst/>
              <a:latin typeface="+mn-lt"/>
              <a:ea typeface="+mn-ea"/>
              <a:cs typeface="+mn-cs"/>
            </a:rPr>
            <a:t>　今後も、事業の選択と集中を行い、活力あるまちづくりを展開しつつ、行財政の健全化を図ることで、財政基盤の強化に努める。</a:t>
          </a:r>
          <a:endParaRPr kumimoji="1" lang="ja-JP" altLang="en-US" sz="1300" b="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157843</xdr:rowOff>
    </xdr:from>
    <xdr:to>
      <xdr:col>7</xdr:col>
      <xdr:colOff>152400</xdr:colOff>
      <xdr:row>45</xdr:row>
      <xdr:rowOff>131535</xdr:rowOff>
    </xdr:to>
    <xdr:cxnSp macro="">
      <xdr:nvCxnSpPr>
        <xdr:cNvPr id="64" name="直線コネクタ 63"/>
        <xdr:cNvCxnSpPr/>
      </xdr:nvCxnSpPr>
      <xdr:spPr>
        <a:xfrm flipV="1">
          <a:off x="4953000" y="6330043"/>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5"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6" name="直線コネクタ 65"/>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72770</xdr:rowOff>
    </xdr:from>
    <xdr:ext cx="762000" cy="259045"/>
    <xdr:sp macro="" textlink="">
      <xdr:nvSpPr>
        <xdr:cNvPr id="67" name="財政力最大値テキスト"/>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157843</xdr:rowOff>
    </xdr:from>
    <xdr:to>
      <xdr:col>7</xdr:col>
      <xdr:colOff>241300</xdr:colOff>
      <xdr:row>36</xdr:row>
      <xdr:rowOff>157843</xdr:rowOff>
    </xdr:to>
    <xdr:cxnSp macro="">
      <xdr:nvCxnSpPr>
        <xdr:cNvPr id="68" name="直線コネクタ 67"/>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96157</xdr:rowOff>
    </xdr:to>
    <xdr:cxnSp macro="">
      <xdr:nvCxnSpPr>
        <xdr:cNvPr id="69" name="直線コネクタ 68"/>
        <xdr:cNvCxnSpPr/>
      </xdr:nvCxnSpPr>
      <xdr:spPr>
        <a:xfrm>
          <a:off x="4114800" y="7639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96157</xdr:rowOff>
    </xdr:from>
    <xdr:to>
      <xdr:col>6</xdr:col>
      <xdr:colOff>0</xdr:colOff>
      <xdr:row>44</xdr:row>
      <xdr:rowOff>96157</xdr:rowOff>
    </xdr:to>
    <xdr:cxnSp macro="">
      <xdr:nvCxnSpPr>
        <xdr:cNvPr id="72" name="直線コネクタ 71"/>
        <xdr:cNvCxnSpPr/>
      </xdr:nvCxnSpPr>
      <xdr:spPr>
        <a:xfrm>
          <a:off x="3225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3" name="フローチャート : 判断 72"/>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4" name="テキスト ボックス 73"/>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96157</xdr:rowOff>
    </xdr:to>
    <xdr:cxnSp macro="">
      <xdr:nvCxnSpPr>
        <xdr:cNvPr id="75" name="直線コネクタ 74"/>
        <xdr:cNvCxnSpPr/>
      </xdr:nvCxnSpPr>
      <xdr:spPr>
        <a:xfrm>
          <a:off x="2336800" y="76054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6" name="フローチャート : 判断 75"/>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7" name="テキスト ボックス 76"/>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61685</xdr:rowOff>
    </xdr:from>
    <xdr:to>
      <xdr:col>3</xdr:col>
      <xdr:colOff>279400</xdr:colOff>
      <xdr:row>44</xdr:row>
      <xdr:rowOff>61685</xdr:rowOff>
    </xdr:to>
    <xdr:cxnSp macro="">
      <xdr:nvCxnSpPr>
        <xdr:cNvPr id="78" name="直線コネクタ 77"/>
        <xdr:cNvCxnSpPr/>
      </xdr:nvCxnSpPr>
      <xdr:spPr>
        <a:xfrm>
          <a:off x="1447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79" name="フローチャート : 判断 78"/>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51905</xdr:rowOff>
    </xdr:from>
    <xdr:ext cx="762000" cy="259045"/>
    <xdr:sp macro="" textlink="">
      <xdr:nvSpPr>
        <xdr:cNvPr id="80" name="テキスト ボックス 79"/>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81" name="フローチャート : 判断 80"/>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51905</xdr:rowOff>
    </xdr:from>
    <xdr:ext cx="762000" cy="259045"/>
    <xdr:sp macro="" textlink="">
      <xdr:nvSpPr>
        <xdr:cNvPr id="82" name="テキスト ボックス 81"/>
        <xdr:cNvSpPr txBox="1"/>
      </xdr:nvSpPr>
      <xdr:spPr>
        <a:xfrm>
          <a:off x="1066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45357</xdr:rowOff>
    </xdr:from>
    <xdr:to>
      <xdr:col>7</xdr:col>
      <xdr:colOff>203200</xdr:colOff>
      <xdr:row>44</xdr:row>
      <xdr:rowOff>146957</xdr:rowOff>
    </xdr:to>
    <xdr:sp macro="" textlink="">
      <xdr:nvSpPr>
        <xdr:cNvPr id="88" name="円/楕円 87"/>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17434</xdr:rowOff>
    </xdr:from>
    <xdr:ext cx="762000" cy="259045"/>
    <xdr:sp macro="" textlink="">
      <xdr:nvSpPr>
        <xdr:cNvPr id="89" name="財政力該当値テキスト"/>
        <xdr:cNvSpPr txBox="1"/>
      </xdr:nvSpPr>
      <xdr:spPr>
        <a:xfrm>
          <a:off x="5041900" y="756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0" name="円/楕円 89"/>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1" name="テキスト ボックス 90"/>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45357</xdr:rowOff>
    </xdr:from>
    <xdr:to>
      <xdr:col>4</xdr:col>
      <xdr:colOff>533400</xdr:colOff>
      <xdr:row>44</xdr:row>
      <xdr:rowOff>146957</xdr:rowOff>
    </xdr:to>
    <xdr:sp macro="" textlink="">
      <xdr:nvSpPr>
        <xdr:cNvPr id="92" name="円/楕円 91"/>
        <xdr:cNvSpPr/>
      </xdr:nvSpPr>
      <xdr:spPr>
        <a:xfrm>
          <a:off x="3175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131734</xdr:rowOff>
    </xdr:from>
    <xdr:ext cx="762000" cy="259045"/>
    <xdr:sp macro="" textlink="">
      <xdr:nvSpPr>
        <xdr:cNvPr id="93" name="テキスト ボックス 92"/>
        <xdr:cNvSpPr txBox="1"/>
      </xdr:nvSpPr>
      <xdr:spPr>
        <a:xfrm>
          <a:off x="2844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96" name="円/楕円 95"/>
        <xdr:cNvSpPr/>
      </xdr:nvSpPr>
      <xdr:spPr>
        <a:xfrm>
          <a:off x="1397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97" name="テキスト ボックス 96"/>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主要法人の業績回復などによる法人市民税の増や</a:t>
          </a:r>
          <a:r>
            <a:rPr lang="ja-JP" altLang="ja-JP" sz="1300">
              <a:solidFill>
                <a:schemeClr val="dk1"/>
              </a:solidFill>
              <a:effectLst/>
              <a:latin typeface="+mn-lt"/>
              <a:ea typeface="+mn-ea"/>
              <a:cs typeface="+mn-cs"/>
            </a:rPr>
            <a:t>消費税の増税により地方消費税交付金が増となったことなど</a:t>
          </a:r>
          <a:r>
            <a:rPr lang="ja-JP" altLang="en-US" sz="1300">
              <a:solidFill>
                <a:schemeClr val="dk1"/>
              </a:solidFill>
              <a:effectLst/>
              <a:latin typeface="+mn-lt"/>
              <a:ea typeface="+mn-ea"/>
              <a:cs typeface="+mn-cs"/>
            </a:rPr>
            <a:t>により、前年度より若干改善したが、扶助費や繰出金等が増加傾向にあり、比率は高い水準にある。</a:t>
          </a:r>
          <a:endParaRPr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今後は、投資的事業に伴う起債の増加により公債費が増加していくと見込まれるため、今まで以上に事務事業の全般について、見直しを行い、経常経費の抑制に努め、比率の改善を図る。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118428</xdr:rowOff>
    </xdr:from>
    <xdr:to>
      <xdr:col>7</xdr:col>
      <xdr:colOff>152400</xdr:colOff>
      <xdr:row>67</xdr:row>
      <xdr:rowOff>7620</xdr:rowOff>
    </xdr:to>
    <xdr:cxnSp macro="">
      <xdr:nvCxnSpPr>
        <xdr:cNvPr id="123" name="直線コネクタ 122"/>
        <xdr:cNvCxnSpPr/>
      </xdr:nvCxnSpPr>
      <xdr:spPr>
        <a:xfrm flipV="1">
          <a:off x="4953000" y="10233978"/>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151147</xdr:rowOff>
    </xdr:from>
    <xdr:ext cx="762000" cy="259045"/>
    <xdr:sp macro="" textlink="">
      <xdr:nvSpPr>
        <xdr:cNvPr id="124" name="財政構造の弾力性最小値テキスト"/>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7</xdr:col>
      <xdr:colOff>63500</xdr:colOff>
      <xdr:row>67</xdr:row>
      <xdr:rowOff>7620</xdr:rowOff>
    </xdr:from>
    <xdr:to>
      <xdr:col>7</xdr:col>
      <xdr:colOff>241300</xdr:colOff>
      <xdr:row>67</xdr:row>
      <xdr:rowOff>7620</xdr:rowOff>
    </xdr:to>
    <xdr:cxnSp macro="">
      <xdr:nvCxnSpPr>
        <xdr:cNvPr id="125" name="直線コネクタ 124"/>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33355</xdr:rowOff>
    </xdr:from>
    <xdr:ext cx="762000" cy="259045"/>
    <xdr:sp macro="" textlink="">
      <xdr:nvSpPr>
        <xdr:cNvPr id="126" name="財政構造の弾力性最大値テキスト"/>
        <xdr:cNvSpPr txBox="1"/>
      </xdr:nvSpPr>
      <xdr:spPr>
        <a:xfrm>
          <a:off x="5041900" y="9977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59</xdr:row>
      <xdr:rowOff>118428</xdr:rowOff>
    </xdr:from>
    <xdr:to>
      <xdr:col>7</xdr:col>
      <xdr:colOff>241300</xdr:colOff>
      <xdr:row>59</xdr:row>
      <xdr:rowOff>118428</xdr:rowOff>
    </xdr:to>
    <xdr:cxnSp macro="">
      <xdr:nvCxnSpPr>
        <xdr:cNvPr id="127" name="直線コネクタ 126"/>
        <xdr:cNvCxnSpPr/>
      </xdr:nvCxnSpPr>
      <xdr:spPr>
        <a:xfrm>
          <a:off x="4864100" y="10233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97155</xdr:rowOff>
    </xdr:from>
    <xdr:to>
      <xdr:col>7</xdr:col>
      <xdr:colOff>152400</xdr:colOff>
      <xdr:row>65</xdr:row>
      <xdr:rowOff>151447</xdr:rowOff>
    </xdr:to>
    <xdr:cxnSp macro="">
      <xdr:nvCxnSpPr>
        <xdr:cNvPr id="128" name="直線コネクタ 127"/>
        <xdr:cNvCxnSpPr/>
      </xdr:nvCxnSpPr>
      <xdr:spPr>
        <a:xfrm flipV="1">
          <a:off x="4114800" y="11241405"/>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160990</xdr:rowOff>
    </xdr:from>
    <xdr:ext cx="762000" cy="259045"/>
    <xdr:sp macro="" textlink="">
      <xdr:nvSpPr>
        <xdr:cNvPr id="129" name="財政構造の弾力性平均値テキスト"/>
        <xdr:cNvSpPr txBox="1"/>
      </xdr:nvSpPr>
      <xdr:spPr>
        <a:xfrm>
          <a:off x="5041900" y="10619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144463</xdr:rowOff>
    </xdr:from>
    <xdr:to>
      <xdr:col>7</xdr:col>
      <xdr:colOff>203200</xdr:colOff>
      <xdr:row>63</xdr:row>
      <xdr:rowOff>74613</xdr:rowOff>
    </xdr:to>
    <xdr:sp macro="" textlink="">
      <xdr:nvSpPr>
        <xdr:cNvPr id="130" name="フローチャート : 判断 129"/>
        <xdr:cNvSpPr/>
      </xdr:nvSpPr>
      <xdr:spPr>
        <a:xfrm>
          <a:off x="4902200" y="1077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24765</xdr:rowOff>
    </xdr:from>
    <xdr:to>
      <xdr:col>6</xdr:col>
      <xdr:colOff>0</xdr:colOff>
      <xdr:row>65</xdr:row>
      <xdr:rowOff>151447</xdr:rowOff>
    </xdr:to>
    <xdr:cxnSp macro="">
      <xdr:nvCxnSpPr>
        <xdr:cNvPr id="131" name="直線コネクタ 130"/>
        <xdr:cNvCxnSpPr/>
      </xdr:nvCxnSpPr>
      <xdr:spPr>
        <a:xfrm>
          <a:off x="3225800" y="11169015"/>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78105</xdr:rowOff>
    </xdr:from>
    <xdr:to>
      <xdr:col>6</xdr:col>
      <xdr:colOff>50800</xdr:colOff>
      <xdr:row>63</xdr:row>
      <xdr:rowOff>8255</xdr:rowOff>
    </xdr:to>
    <xdr:sp macro="" textlink="">
      <xdr:nvSpPr>
        <xdr:cNvPr id="132" name="フローチャート : 判断 131"/>
        <xdr:cNvSpPr/>
      </xdr:nvSpPr>
      <xdr:spPr>
        <a:xfrm>
          <a:off x="4064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18432</xdr:rowOff>
    </xdr:from>
    <xdr:ext cx="736600" cy="259045"/>
    <xdr:sp macro="" textlink="">
      <xdr:nvSpPr>
        <xdr:cNvPr id="133" name="テキスト ボックス 132"/>
        <xdr:cNvSpPr txBox="1"/>
      </xdr:nvSpPr>
      <xdr:spPr>
        <a:xfrm>
          <a:off x="3733800" y="10476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96203</xdr:rowOff>
    </xdr:from>
    <xdr:to>
      <xdr:col>4</xdr:col>
      <xdr:colOff>482600</xdr:colOff>
      <xdr:row>65</xdr:row>
      <xdr:rowOff>24765</xdr:rowOff>
    </xdr:to>
    <xdr:cxnSp macro="">
      <xdr:nvCxnSpPr>
        <xdr:cNvPr id="134" name="直線コネクタ 133"/>
        <xdr:cNvCxnSpPr/>
      </xdr:nvCxnSpPr>
      <xdr:spPr>
        <a:xfrm>
          <a:off x="2336800" y="10897553"/>
          <a:ext cx="889000" cy="27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35878</xdr:rowOff>
    </xdr:from>
    <xdr:to>
      <xdr:col>4</xdr:col>
      <xdr:colOff>533400</xdr:colOff>
      <xdr:row>62</xdr:row>
      <xdr:rowOff>137478</xdr:rowOff>
    </xdr:to>
    <xdr:sp macro="" textlink="">
      <xdr:nvSpPr>
        <xdr:cNvPr id="135" name="フローチャート : 判断 134"/>
        <xdr:cNvSpPr/>
      </xdr:nvSpPr>
      <xdr:spPr>
        <a:xfrm>
          <a:off x="3175000" y="10665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147655</xdr:rowOff>
    </xdr:from>
    <xdr:ext cx="762000" cy="259045"/>
    <xdr:sp macro="" textlink="">
      <xdr:nvSpPr>
        <xdr:cNvPr id="136" name="テキスト ボックス 135"/>
        <xdr:cNvSpPr txBox="1"/>
      </xdr:nvSpPr>
      <xdr:spPr>
        <a:xfrm>
          <a:off x="2844800" y="1043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74613</xdr:rowOff>
    </xdr:from>
    <xdr:to>
      <xdr:col>3</xdr:col>
      <xdr:colOff>279400</xdr:colOff>
      <xdr:row>63</xdr:row>
      <xdr:rowOff>96203</xdr:rowOff>
    </xdr:to>
    <xdr:cxnSp macro="">
      <xdr:nvCxnSpPr>
        <xdr:cNvPr id="137" name="直線コネクタ 136"/>
        <xdr:cNvCxnSpPr/>
      </xdr:nvCxnSpPr>
      <xdr:spPr>
        <a:xfrm>
          <a:off x="1447800" y="10704513"/>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53975</xdr:rowOff>
    </xdr:from>
    <xdr:to>
      <xdr:col>3</xdr:col>
      <xdr:colOff>330200</xdr:colOff>
      <xdr:row>62</xdr:row>
      <xdr:rowOff>155575</xdr:rowOff>
    </xdr:to>
    <xdr:sp macro="" textlink="">
      <xdr:nvSpPr>
        <xdr:cNvPr id="138" name="フローチャート : 判断 137"/>
        <xdr:cNvSpPr/>
      </xdr:nvSpPr>
      <xdr:spPr>
        <a:xfrm>
          <a:off x="2286000" y="1068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165752</xdr:rowOff>
    </xdr:from>
    <xdr:ext cx="762000" cy="259045"/>
    <xdr:sp macro="" textlink="">
      <xdr:nvSpPr>
        <xdr:cNvPr id="139" name="テキスト ボックス 138"/>
        <xdr:cNvSpPr txBox="1"/>
      </xdr:nvSpPr>
      <xdr:spPr>
        <a:xfrm>
          <a:off x="1955800" y="1045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11747</xdr:rowOff>
    </xdr:from>
    <xdr:to>
      <xdr:col>2</xdr:col>
      <xdr:colOff>127000</xdr:colOff>
      <xdr:row>62</xdr:row>
      <xdr:rowOff>113347</xdr:rowOff>
    </xdr:to>
    <xdr:sp macro="" textlink="">
      <xdr:nvSpPr>
        <xdr:cNvPr id="140" name="フローチャート : 判断 139"/>
        <xdr:cNvSpPr/>
      </xdr:nvSpPr>
      <xdr:spPr>
        <a:xfrm>
          <a:off x="1397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123524</xdr:rowOff>
    </xdr:from>
    <xdr:ext cx="762000" cy="259045"/>
    <xdr:sp macro="" textlink="">
      <xdr:nvSpPr>
        <xdr:cNvPr id="141" name="テキスト ボックス 140"/>
        <xdr:cNvSpPr txBox="1"/>
      </xdr:nvSpPr>
      <xdr:spPr>
        <a:xfrm>
          <a:off x="1066800" y="10410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46355</xdr:rowOff>
    </xdr:from>
    <xdr:to>
      <xdr:col>7</xdr:col>
      <xdr:colOff>203200</xdr:colOff>
      <xdr:row>65</xdr:row>
      <xdr:rowOff>147955</xdr:rowOff>
    </xdr:to>
    <xdr:sp macro="" textlink="">
      <xdr:nvSpPr>
        <xdr:cNvPr id="147" name="円/楕円 146"/>
        <xdr:cNvSpPr/>
      </xdr:nvSpPr>
      <xdr:spPr>
        <a:xfrm>
          <a:off x="49022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18432</xdr:rowOff>
    </xdr:from>
    <xdr:ext cx="762000" cy="259045"/>
    <xdr:sp macro="" textlink="">
      <xdr:nvSpPr>
        <xdr:cNvPr id="148" name="財政構造の弾力性該当値テキスト"/>
        <xdr:cNvSpPr txBox="1"/>
      </xdr:nvSpPr>
      <xdr:spPr>
        <a:xfrm>
          <a:off x="5041900" y="1116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100647</xdr:rowOff>
    </xdr:from>
    <xdr:to>
      <xdr:col>6</xdr:col>
      <xdr:colOff>50800</xdr:colOff>
      <xdr:row>66</xdr:row>
      <xdr:rowOff>30797</xdr:rowOff>
    </xdr:to>
    <xdr:sp macro="" textlink="">
      <xdr:nvSpPr>
        <xdr:cNvPr id="149" name="円/楕円 148"/>
        <xdr:cNvSpPr/>
      </xdr:nvSpPr>
      <xdr:spPr>
        <a:xfrm>
          <a:off x="4064000" y="1124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15574</xdr:rowOff>
    </xdr:from>
    <xdr:ext cx="736600" cy="259045"/>
    <xdr:sp macro="" textlink="">
      <xdr:nvSpPr>
        <xdr:cNvPr id="150" name="テキスト ボックス 149"/>
        <xdr:cNvSpPr txBox="1"/>
      </xdr:nvSpPr>
      <xdr:spPr>
        <a:xfrm>
          <a:off x="3733800" y="113312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145415</xdr:rowOff>
    </xdr:from>
    <xdr:to>
      <xdr:col>4</xdr:col>
      <xdr:colOff>533400</xdr:colOff>
      <xdr:row>65</xdr:row>
      <xdr:rowOff>75565</xdr:rowOff>
    </xdr:to>
    <xdr:sp macro="" textlink="">
      <xdr:nvSpPr>
        <xdr:cNvPr id="151" name="円/楕円 150"/>
        <xdr:cNvSpPr/>
      </xdr:nvSpPr>
      <xdr:spPr>
        <a:xfrm>
          <a:off x="3175000" y="1111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60342</xdr:rowOff>
    </xdr:from>
    <xdr:ext cx="762000" cy="259045"/>
    <xdr:sp macro="" textlink="">
      <xdr:nvSpPr>
        <xdr:cNvPr id="152" name="テキスト ボックス 151"/>
        <xdr:cNvSpPr txBox="1"/>
      </xdr:nvSpPr>
      <xdr:spPr>
        <a:xfrm>
          <a:off x="2844800" y="1120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45403</xdr:rowOff>
    </xdr:from>
    <xdr:to>
      <xdr:col>3</xdr:col>
      <xdr:colOff>330200</xdr:colOff>
      <xdr:row>63</xdr:row>
      <xdr:rowOff>147003</xdr:rowOff>
    </xdr:to>
    <xdr:sp macro="" textlink="">
      <xdr:nvSpPr>
        <xdr:cNvPr id="153" name="円/楕円 152"/>
        <xdr:cNvSpPr/>
      </xdr:nvSpPr>
      <xdr:spPr>
        <a:xfrm>
          <a:off x="2286000" y="10846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131780</xdr:rowOff>
    </xdr:from>
    <xdr:ext cx="762000" cy="259045"/>
    <xdr:sp macro="" textlink="">
      <xdr:nvSpPr>
        <xdr:cNvPr id="154" name="テキスト ボックス 153"/>
        <xdr:cNvSpPr txBox="1"/>
      </xdr:nvSpPr>
      <xdr:spPr>
        <a:xfrm>
          <a:off x="1955800" y="1093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23813</xdr:rowOff>
    </xdr:from>
    <xdr:to>
      <xdr:col>2</xdr:col>
      <xdr:colOff>127000</xdr:colOff>
      <xdr:row>62</xdr:row>
      <xdr:rowOff>125413</xdr:rowOff>
    </xdr:to>
    <xdr:sp macro="" textlink="">
      <xdr:nvSpPr>
        <xdr:cNvPr id="155" name="円/楕円 154"/>
        <xdr:cNvSpPr/>
      </xdr:nvSpPr>
      <xdr:spPr>
        <a:xfrm>
          <a:off x="1397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110190</xdr:rowOff>
    </xdr:from>
    <xdr:ext cx="762000" cy="259045"/>
    <xdr:sp macro="" textlink="">
      <xdr:nvSpPr>
        <xdr:cNvPr id="156" name="テキスト ボックス 155"/>
        <xdr:cNvSpPr txBox="1"/>
      </xdr:nvSpPr>
      <xdr:spPr>
        <a:xfrm>
          <a:off x="1066800" y="1074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[111,051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と比較して低くなっているのは、平成１８年度から平成２２年度にかけて実施した「第１期相生市行財政健全化計画」による徹底した経費削減の効果であり、さらに平成２５年度より消防業務を一部事務組合で行っていることが挙げられる。</a:t>
          </a:r>
          <a:endParaRPr lang="ja-JP" altLang="ja-JP" sz="1300">
            <a:effectLst/>
          </a:endParaRPr>
        </a:p>
        <a:p>
          <a:r>
            <a:rPr kumimoji="1" lang="ja-JP" altLang="ja-JP" sz="1300">
              <a:solidFill>
                <a:schemeClr val="dk1"/>
              </a:solidFill>
              <a:effectLst/>
              <a:latin typeface="+mn-lt"/>
              <a:ea typeface="+mn-ea"/>
              <a:cs typeface="+mn-cs"/>
            </a:rPr>
            <a:t>　今後は、施設の老朽化による維持補修費の増加が見込まれるため、引き続き削減に努めていく。</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168743</xdr:rowOff>
    </xdr:from>
    <xdr:to>
      <xdr:col>7</xdr:col>
      <xdr:colOff>152400</xdr:colOff>
      <xdr:row>88</xdr:row>
      <xdr:rowOff>57575</xdr:rowOff>
    </xdr:to>
    <xdr:cxnSp macro="">
      <xdr:nvCxnSpPr>
        <xdr:cNvPr id="184" name="直線コネクタ 183"/>
        <xdr:cNvCxnSpPr/>
      </xdr:nvCxnSpPr>
      <xdr:spPr>
        <a:xfrm flipV="1">
          <a:off x="4953000" y="13884743"/>
          <a:ext cx="0" cy="12604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29652</xdr:rowOff>
    </xdr:from>
    <xdr:ext cx="762000" cy="259045"/>
    <xdr:sp macro="" textlink="">
      <xdr:nvSpPr>
        <xdr:cNvPr id="185" name="人件費・物件費等の状況最小値テキスト"/>
        <xdr:cNvSpPr txBox="1"/>
      </xdr:nvSpPr>
      <xdr:spPr>
        <a:xfrm>
          <a:off x="5041900" y="1511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152,386</a:t>
          </a:r>
          <a:endParaRPr kumimoji="1" lang="ja-JP" altLang="en-US" sz="1000" b="1">
            <a:latin typeface="ＭＳ Ｐゴシック"/>
          </a:endParaRPr>
        </a:p>
      </xdr:txBody>
    </xdr:sp>
    <xdr:clientData/>
  </xdr:oneCellAnchor>
  <xdr:twoCellAnchor>
    <xdr:from>
      <xdr:col>7</xdr:col>
      <xdr:colOff>63500</xdr:colOff>
      <xdr:row>88</xdr:row>
      <xdr:rowOff>57575</xdr:rowOff>
    </xdr:from>
    <xdr:to>
      <xdr:col>7</xdr:col>
      <xdr:colOff>241300</xdr:colOff>
      <xdr:row>88</xdr:row>
      <xdr:rowOff>57575</xdr:rowOff>
    </xdr:to>
    <xdr:cxnSp macro="">
      <xdr:nvCxnSpPr>
        <xdr:cNvPr id="186" name="直線コネクタ 185"/>
        <xdr:cNvCxnSpPr/>
      </xdr:nvCxnSpPr>
      <xdr:spPr>
        <a:xfrm>
          <a:off x="4864100" y="15145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83670</xdr:rowOff>
    </xdr:from>
    <xdr:ext cx="762000" cy="259045"/>
    <xdr:sp macro="" textlink="">
      <xdr:nvSpPr>
        <xdr:cNvPr id="187" name="人件費・物件費等の状況最大値テキスト"/>
        <xdr:cNvSpPr txBox="1"/>
      </xdr:nvSpPr>
      <xdr:spPr>
        <a:xfrm>
          <a:off x="5041900" y="1362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100,151</a:t>
          </a:r>
          <a:endParaRPr kumimoji="1" lang="ja-JP" altLang="en-US" sz="1000" b="1">
            <a:latin typeface="ＭＳ Ｐゴシック"/>
          </a:endParaRPr>
        </a:p>
      </xdr:txBody>
    </xdr:sp>
    <xdr:clientData/>
  </xdr:oneCellAnchor>
  <xdr:twoCellAnchor>
    <xdr:from>
      <xdr:col>7</xdr:col>
      <xdr:colOff>63500</xdr:colOff>
      <xdr:row>80</xdr:row>
      <xdr:rowOff>168743</xdr:rowOff>
    </xdr:from>
    <xdr:to>
      <xdr:col>7</xdr:col>
      <xdr:colOff>241300</xdr:colOff>
      <xdr:row>80</xdr:row>
      <xdr:rowOff>168743</xdr:rowOff>
    </xdr:to>
    <xdr:cxnSp macro="">
      <xdr:nvCxnSpPr>
        <xdr:cNvPr id="188" name="直線コネクタ 187"/>
        <xdr:cNvCxnSpPr/>
      </xdr:nvCxnSpPr>
      <xdr:spPr>
        <a:xfrm>
          <a:off x="4864100" y="1388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43062</xdr:rowOff>
    </xdr:from>
    <xdr:to>
      <xdr:col>7</xdr:col>
      <xdr:colOff>152400</xdr:colOff>
      <xdr:row>82</xdr:row>
      <xdr:rowOff>88861</xdr:rowOff>
    </xdr:to>
    <xdr:cxnSp macro="">
      <xdr:nvCxnSpPr>
        <xdr:cNvPr id="189" name="直線コネクタ 188"/>
        <xdr:cNvCxnSpPr/>
      </xdr:nvCxnSpPr>
      <xdr:spPr>
        <a:xfrm>
          <a:off x="4114800" y="14101962"/>
          <a:ext cx="838200" cy="45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154308</xdr:rowOff>
    </xdr:from>
    <xdr:ext cx="762000" cy="259045"/>
    <xdr:sp macro="" textlink="">
      <xdr:nvSpPr>
        <xdr:cNvPr id="190" name="人件費・物件費等の状況平均値テキスト"/>
        <xdr:cNvSpPr txBox="1"/>
      </xdr:nvSpPr>
      <xdr:spPr>
        <a:xfrm>
          <a:off x="5041900" y="143846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124,131</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10781</xdr:rowOff>
    </xdr:from>
    <xdr:to>
      <xdr:col>7</xdr:col>
      <xdr:colOff>203200</xdr:colOff>
      <xdr:row>84</xdr:row>
      <xdr:rowOff>112381</xdr:rowOff>
    </xdr:to>
    <xdr:sp macro="" textlink="">
      <xdr:nvSpPr>
        <xdr:cNvPr id="191" name="フローチャート : 判断 190"/>
        <xdr:cNvSpPr/>
      </xdr:nvSpPr>
      <xdr:spPr>
        <a:xfrm>
          <a:off x="4902200" y="14412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43062</xdr:rowOff>
    </xdr:from>
    <xdr:to>
      <xdr:col>6</xdr:col>
      <xdr:colOff>0</xdr:colOff>
      <xdr:row>83</xdr:row>
      <xdr:rowOff>19552</xdr:rowOff>
    </xdr:to>
    <xdr:cxnSp macro="">
      <xdr:nvCxnSpPr>
        <xdr:cNvPr id="192" name="直線コネクタ 191"/>
        <xdr:cNvCxnSpPr/>
      </xdr:nvCxnSpPr>
      <xdr:spPr>
        <a:xfrm flipV="1">
          <a:off x="3225800" y="14101962"/>
          <a:ext cx="889000" cy="14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69495</xdr:rowOff>
    </xdr:from>
    <xdr:to>
      <xdr:col>6</xdr:col>
      <xdr:colOff>50800</xdr:colOff>
      <xdr:row>83</xdr:row>
      <xdr:rowOff>171095</xdr:rowOff>
    </xdr:to>
    <xdr:sp macro="" textlink="">
      <xdr:nvSpPr>
        <xdr:cNvPr id="193" name="フローチャート : 判断 192"/>
        <xdr:cNvSpPr/>
      </xdr:nvSpPr>
      <xdr:spPr>
        <a:xfrm>
          <a:off x="4064000" y="1429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155872</xdr:rowOff>
    </xdr:from>
    <xdr:ext cx="736600" cy="259045"/>
    <xdr:sp macro="" textlink="">
      <xdr:nvSpPr>
        <xdr:cNvPr id="194" name="テキスト ボックス 193"/>
        <xdr:cNvSpPr txBox="1"/>
      </xdr:nvSpPr>
      <xdr:spPr>
        <a:xfrm>
          <a:off x="3733800" y="14386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19552</xdr:rowOff>
    </xdr:from>
    <xdr:to>
      <xdr:col>4</xdr:col>
      <xdr:colOff>482600</xdr:colOff>
      <xdr:row>83</xdr:row>
      <xdr:rowOff>77248</xdr:rowOff>
    </xdr:to>
    <xdr:cxnSp macro="">
      <xdr:nvCxnSpPr>
        <xdr:cNvPr id="195" name="直線コネクタ 194"/>
        <xdr:cNvCxnSpPr/>
      </xdr:nvCxnSpPr>
      <xdr:spPr>
        <a:xfrm flipV="1">
          <a:off x="2336800" y="14249902"/>
          <a:ext cx="889000" cy="57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161720</xdr:rowOff>
    </xdr:from>
    <xdr:to>
      <xdr:col>4</xdr:col>
      <xdr:colOff>533400</xdr:colOff>
      <xdr:row>84</xdr:row>
      <xdr:rowOff>91870</xdr:rowOff>
    </xdr:to>
    <xdr:sp macro="" textlink="">
      <xdr:nvSpPr>
        <xdr:cNvPr id="196" name="フローチャート : 判断 195"/>
        <xdr:cNvSpPr/>
      </xdr:nvSpPr>
      <xdr:spPr>
        <a:xfrm>
          <a:off x="3175000" y="1439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76647</xdr:rowOff>
    </xdr:from>
    <xdr:ext cx="762000" cy="259045"/>
    <xdr:sp macro="" textlink="">
      <xdr:nvSpPr>
        <xdr:cNvPr id="197" name="テキスト ボックス 196"/>
        <xdr:cNvSpPr txBox="1"/>
      </xdr:nvSpPr>
      <xdr:spPr>
        <a:xfrm>
          <a:off x="2844800" y="14478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129905</xdr:rowOff>
    </xdr:from>
    <xdr:to>
      <xdr:col>3</xdr:col>
      <xdr:colOff>279400</xdr:colOff>
      <xdr:row>83</xdr:row>
      <xdr:rowOff>77248</xdr:rowOff>
    </xdr:to>
    <xdr:cxnSp macro="">
      <xdr:nvCxnSpPr>
        <xdr:cNvPr id="198" name="直線コネクタ 197"/>
        <xdr:cNvCxnSpPr/>
      </xdr:nvCxnSpPr>
      <xdr:spPr>
        <a:xfrm>
          <a:off x="1447800" y="14188805"/>
          <a:ext cx="889000" cy="11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77428</xdr:rowOff>
    </xdr:from>
    <xdr:to>
      <xdr:col>3</xdr:col>
      <xdr:colOff>330200</xdr:colOff>
      <xdr:row>85</xdr:row>
      <xdr:rowOff>7578</xdr:rowOff>
    </xdr:to>
    <xdr:sp macro="" textlink="">
      <xdr:nvSpPr>
        <xdr:cNvPr id="199" name="フローチャート : 判断 198"/>
        <xdr:cNvSpPr/>
      </xdr:nvSpPr>
      <xdr:spPr>
        <a:xfrm>
          <a:off x="2286000" y="144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163805</xdr:rowOff>
    </xdr:from>
    <xdr:ext cx="762000" cy="259045"/>
    <xdr:sp macro="" textlink="">
      <xdr:nvSpPr>
        <xdr:cNvPr id="200" name="テキスト ボックス 199"/>
        <xdr:cNvSpPr txBox="1"/>
      </xdr:nvSpPr>
      <xdr:spPr>
        <a:xfrm>
          <a:off x="1955800" y="1456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80620</xdr:rowOff>
    </xdr:from>
    <xdr:to>
      <xdr:col>2</xdr:col>
      <xdr:colOff>127000</xdr:colOff>
      <xdr:row>84</xdr:row>
      <xdr:rowOff>10770</xdr:rowOff>
    </xdr:to>
    <xdr:sp macro="" textlink="">
      <xdr:nvSpPr>
        <xdr:cNvPr id="201" name="フローチャート : 判断 200"/>
        <xdr:cNvSpPr/>
      </xdr:nvSpPr>
      <xdr:spPr>
        <a:xfrm>
          <a:off x="1397000" y="1431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166997</xdr:rowOff>
    </xdr:from>
    <xdr:ext cx="762000" cy="259045"/>
    <xdr:sp macro="" textlink="">
      <xdr:nvSpPr>
        <xdr:cNvPr id="202" name="テキスト ボックス 201"/>
        <xdr:cNvSpPr txBox="1"/>
      </xdr:nvSpPr>
      <xdr:spPr>
        <a:xfrm>
          <a:off x="1066800" y="14397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38061</xdr:rowOff>
    </xdr:from>
    <xdr:to>
      <xdr:col>7</xdr:col>
      <xdr:colOff>203200</xdr:colOff>
      <xdr:row>82</xdr:row>
      <xdr:rowOff>139661</xdr:rowOff>
    </xdr:to>
    <xdr:sp macro="" textlink="">
      <xdr:nvSpPr>
        <xdr:cNvPr id="208" name="円/楕円 207"/>
        <xdr:cNvSpPr/>
      </xdr:nvSpPr>
      <xdr:spPr>
        <a:xfrm>
          <a:off x="4902200" y="1409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54588</xdr:rowOff>
    </xdr:from>
    <xdr:ext cx="762000" cy="259045"/>
    <xdr:sp macro="" textlink="">
      <xdr:nvSpPr>
        <xdr:cNvPr id="209" name="人件費・物件費等の状況該当値テキスト"/>
        <xdr:cNvSpPr txBox="1"/>
      </xdr:nvSpPr>
      <xdr:spPr>
        <a:xfrm>
          <a:off x="5041900" y="1394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111,051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163712</xdr:rowOff>
    </xdr:from>
    <xdr:to>
      <xdr:col>6</xdr:col>
      <xdr:colOff>50800</xdr:colOff>
      <xdr:row>82</xdr:row>
      <xdr:rowOff>93862</xdr:rowOff>
    </xdr:to>
    <xdr:sp macro="" textlink="">
      <xdr:nvSpPr>
        <xdr:cNvPr id="210" name="円/楕円 209"/>
        <xdr:cNvSpPr/>
      </xdr:nvSpPr>
      <xdr:spPr>
        <a:xfrm>
          <a:off x="4064000" y="14051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104039</xdr:rowOff>
    </xdr:from>
    <xdr:ext cx="736600" cy="259045"/>
    <xdr:sp macro="" textlink="">
      <xdr:nvSpPr>
        <xdr:cNvPr id="211" name="テキスト ボックス 210"/>
        <xdr:cNvSpPr txBox="1"/>
      </xdr:nvSpPr>
      <xdr:spPr>
        <a:xfrm>
          <a:off x="3733800" y="13820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109,153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140202</xdr:rowOff>
    </xdr:from>
    <xdr:to>
      <xdr:col>4</xdr:col>
      <xdr:colOff>533400</xdr:colOff>
      <xdr:row>83</xdr:row>
      <xdr:rowOff>70352</xdr:rowOff>
    </xdr:to>
    <xdr:sp macro="" textlink="">
      <xdr:nvSpPr>
        <xdr:cNvPr id="212" name="円/楕円 211"/>
        <xdr:cNvSpPr/>
      </xdr:nvSpPr>
      <xdr:spPr>
        <a:xfrm>
          <a:off x="3175000" y="1419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80529</xdr:rowOff>
    </xdr:from>
    <xdr:ext cx="762000" cy="259045"/>
    <xdr:sp macro="" textlink="">
      <xdr:nvSpPr>
        <xdr:cNvPr id="213" name="テキスト ボックス 212"/>
        <xdr:cNvSpPr txBox="1"/>
      </xdr:nvSpPr>
      <xdr:spPr>
        <a:xfrm>
          <a:off x="2844800" y="13967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115,284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26448</xdr:rowOff>
    </xdr:from>
    <xdr:to>
      <xdr:col>3</xdr:col>
      <xdr:colOff>330200</xdr:colOff>
      <xdr:row>83</xdr:row>
      <xdr:rowOff>128048</xdr:rowOff>
    </xdr:to>
    <xdr:sp macro="" textlink="">
      <xdr:nvSpPr>
        <xdr:cNvPr id="214" name="円/楕円 213"/>
        <xdr:cNvSpPr/>
      </xdr:nvSpPr>
      <xdr:spPr>
        <a:xfrm>
          <a:off x="2286000" y="1425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138225</xdr:rowOff>
    </xdr:from>
    <xdr:ext cx="762000" cy="259045"/>
    <xdr:sp macro="" textlink="">
      <xdr:nvSpPr>
        <xdr:cNvPr id="215" name="テキスト ボックス 214"/>
        <xdr:cNvSpPr txBox="1"/>
      </xdr:nvSpPr>
      <xdr:spPr>
        <a:xfrm>
          <a:off x="1955800" y="14025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117,675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79105</xdr:rowOff>
    </xdr:from>
    <xdr:to>
      <xdr:col>2</xdr:col>
      <xdr:colOff>127000</xdr:colOff>
      <xdr:row>83</xdr:row>
      <xdr:rowOff>9255</xdr:rowOff>
    </xdr:to>
    <xdr:sp macro="" textlink="">
      <xdr:nvSpPr>
        <xdr:cNvPr id="216" name="円/楕円 215"/>
        <xdr:cNvSpPr/>
      </xdr:nvSpPr>
      <xdr:spPr>
        <a:xfrm>
          <a:off x="1397000" y="1413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19432</xdr:rowOff>
    </xdr:from>
    <xdr:ext cx="762000" cy="259045"/>
    <xdr:sp macro="" textlink="">
      <xdr:nvSpPr>
        <xdr:cNvPr id="217" name="テキスト ボックス 216"/>
        <xdr:cNvSpPr txBox="1"/>
      </xdr:nvSpPr>
      <xdr:spPr>
        <a:xfrm>
          <a:off x="1066800" y="1390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給与制度については、以前より人事院勧告及び</a:t>
          </a:r>
          <a:r>
            <a:rPr kumimoji="1" lang="ja-JP" altLang="en-US" sz="1300">
              <a:solidFill>
                <a:schemeClr val="dk1"/>
              </a:solidFill>
              <a:effectLst/>
              <a:latin typeface="+mn-lt"/>
              <a:ea typeface="+mn-ea"/>
              <a:cs typeface="+mn-cs"/>
            </a:rPr>
            <a:t>国家公務員</a:t>
          </a:r>
          <a:r>
            <a:rPr kumimoji="1" lang="ja-JP" altLang="ja-JP" sz="1300">
              <a:solidFill>
                <a:schemeClr val="dk1"/>
              </a:solidFill>
              <a:effectLst/>
              <a:latin typeface="+mn-lt"/>
              <a:ea typeface="+mn-ea"/>
              <a:cs typeface="+mn-cs"/>
            </a:rPr>
            <a:t>に準拠しており、適正な給与水準を維持してきている。今後も、引き続き適正な給与水準に努める。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86</xdr:row>
      <xdr:rowOff>124582</xdr:rowOff>
    </xdr:to>
    <xdr:cxnSp macro="">
      <xdr:nvCxnSpPr>
        <xdr:cNvPr id="248" name="直線コネクタ 247"/>
        <xdr:cNvCxnSpPr/>
      </xdr:nvCxnSpPr>
      <xdr:spPr>
        <a:xfrm flipV="1">
          <a:off x="17018000" y="13754705"/>
          <a:ext cx="0" cy="1114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96659</xdr:rowOff>
    </xdr:from>
    <xdr:ext cx="762000" cy="259045"/>
    <xdr:sp macro="" textlink="">
      <xdr:nvSpPr>
        <xdr:cNvPr id="249" name="給与水準   （国との比較）最小値テキスト"/>
        <xdr:cNvSpPr txBox="1"/>
      </xdr:nvSpPr>
      <xdr:spPr>
        <a:xfrm>
          <a:off x="17106900" y="14841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86</xdr:row>
      <xdr:rowOff>124582</xdr:rowOff>
    </xdr:from>
    <xdr:to>
      <xdr:col>24</xdr:col>
      <xdr:colOff>647700</xdr:colOff>
      <xdr:row>86</xdr:row>
      <xdr:rowOff>124582</xdr:rowOff>
    </xdr:to>
    <xdr:cxnSp macro="">
      <xdr:nvCxnSpPr>
        <xdr:cNvPr id="250" name="直線コネクタ 249"/>
        <xdr:cNvCxnSpPr/>
      </xdr:nvCxnSpPr>
      <xdr:spPr>
        <a:xfrm>
          <a:off x="16929100" y="14869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1"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2" name="直線コネクタ 251"/>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41427</xdr:rowOff>
    </xdr:from>
    <xdr:to>
      <xdr:col>24</xdr:col>
      <xdr:colOff>558800</xdr:colOff>
      <xdr:row>84</xdr:row>
      <xdr:rowOff>30843</xdr:rowOff>
    </xdr:to>
    <xdr:cxnSp macro="">
      <xdr:nvCxnSpPr>
        <xdr:cNvPr id="253" name="直線コネクタ 252"/>
        <xdr:cNvCxnSpPr/>
      </xdr:nvCxnSpPr>
      <xdr:spPr>
        <a:xfrm flipV="1">
          <a:off x="16179800" y="14271777"/>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7154</xdr:rowOff>
    </xdr:from>
    <xdr:ext cx="762000" cy="259045"/>
    <xdr:sp macro="" textlink="">
      <xdr:nvSpPr>
        <xdr:cNvPr id="254" name="給与水準   （国との比較）平均値テキスト"/>
        <xdr:cNvSpPr txBox="1"/>
      </xdr:nvSpPr>
      <xdr:spPr>
        <a:xfrm>
          <a:off x="17106900" y="140660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162077</xdr:rowOff>
    </xdr:from>
    <xdr:to>
      <xdr:col>24</xdr:col>
      <xdr:colOff>609600</xdr:colOff>
      <xdr:row>83</xdr:row>
      <xdr:rowOff>92227</xdr:rowOff>
    </xdr:to>
    <xdr:sp macro="" textlink="">
      <xdr:nvSpPr>
        <xdr:cNvPr id="255" name="フローチャート : 判断 254"/>
        <xdr:cNvSpPr/>
      </xdr:nvSpPr>
      <xdr:spPr>
        <a:xfrm>
          <a:off x="169672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30843</xdr:rowOff>
    </xdr:from>
    <xdr:to>
      <xdr:col>23</xdr:col>
      <xdr:colOff>406400</xdr:colOff>
      <xdr:row>89</xdr:row>
      <xdr:rowOff>69850</xdr:rowOff>
    </xdr:to>
    <xdr:cxnSp macro="">
      <xdr:nvCxnSpPr>
        <xdr:cNvPr id="256" name="直線コネクタ 255"/>
        <xdr:cNvCxnSpPr/>
      </xdr:nvCxnSpPr>
      <xdr:spPr>
        <a:xfrm flipV="1">
          <a:off x="15290800" y="14432643"/>
          <a:ext cx="8890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116114</xdr:rowOff>
    </xdr:from>
    <xdr:to>
      <xdr:col>23</xdr:col>
      <xdr:colOff>457200</xdr:colOff>
      <xdr:row>83</xdr:row>
      <xdr:rowOff>46264</xdr:rowOff>
    </xdr:to>
    <xdr:sp macro="" textlink="">
      <xdr:nvSpPr>
        <xdr:cNvPr id="257" name="フローチャート : 判断 256"/>
        <xdr:cNvSpPr/>
      </xdr:nvSpPr>
      <xdr:spPr>
        <a:xfrm>
          <a:off x="16129000" y="1417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56441</xdr:rowOff>
    </xdr:from>
    <xdr:ext cx="736600" cy="259045"/>
    <xdr:sp macro="" textlink="">
      <xdr:nvSpPr>
        <xdr:cNvPr id="258" name="テキスト ボックス 257"/>
        <xdr:cNvSpPr txBox="1"/>
      </xdr:nvSpPr>
      <xdr:spPr>
        <a:xfrm>
          <a:off x="15798800" y="1394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69850</xdr:rowOff>
    </xdr:from>
    <xdr:to>
      <xdr:col>22</xdr:col>
      <xdr:colOff>203200</xdr:colOff>
      <xdr:row>89</xdr:row>
      <xdr:rowOff>69850</xdr:rowOff>
    </xdr:to>
    <xdr:cxnSp macro="">
      <xdr:nvCxnSpPr>
        <xdr:cNvPr id="259" name="直線コネクタ 258"/>
        <xdr:cNvCxnSpPr/>
      </xdr:nvCxnSpPr>
      <xdr:spPr>
        <a:xfrm>
          <a:off x="14401800" y="1532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132141</xdr:rowOff>
    </xdr:from>
    <xdr:to>
      <xdr:col>22</xdr:col>
      <xdr:colOff>254000</xdr:colOff>
      <xdr:row>88</xdr:row>
      <xdr:rowOff>62291</xdr:rowOff>
    </xdr:to>
    <xdr:sp macro="" textlink="">
      <xdr:nvSpPr>
        <xdr:cNvPr id="260" name="フローチャート : 判断 259"/>
        <xdr:cNvSpPr/>
      </xdr:nvSpPr>
      <xdr:spPr>
        <a:xfrm>
          <a:off x="15240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72468</xdr:rowOff>
    </xdr:from>
    <xdr:ext cx="762000" cy="259045"/>
    <xdr:sp macro="" textlink="">
      <xdr:nvSpPr>
        <xdr:cNvPr id="261" name="テキスト ボックス 260"/>
        <xdr:cNvSpPr txBox="1"/>
      </xdr:nvSpPr>
      <xdr:spPr>
        <a:xfrm>
          <a:off x="14909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133350</xdr:rowOff>
    </xdr:from>
    <xdr:to>
      <xdr:col>21</xdr:col>
      <xdr:colOff>0</xdr:colOff>
      <xdr:row>89</xdr:row>
      <xdr:rowOff>69850</xdr:rowOff>
    </xdr:to>
    <xdr:cxnSp macro="">
      <xdr:nvCxnSpPr>
        <xdr:cNvPr id="262" name="直線コネクタ 261"/>
        <xdr:cNvCxnSpPr/>
      </xdr:nvCxnSpPr>
      <xdr:spPr>
        <a:xfrm>
          <a:off x="13512800" y="14363700"/>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132141</xdr:rowOff>
    </xdr:from>
    <xdr:to>
      <xdr:col>21</xdr:col>
      <xdr:colOff>50800</xdr:colOff>
      <xdr:row>88</xdr:row>
      <xdr:rowOff>62291</xdr:rowOff>
    </xdr:to>
    <xdr:sp macro="" textlink="">
      <xdr:nvSpPr>
        <xdr:cNvPr id="263" name="フローチャート : 判断 262"/>
        <xdr:cNvSpPr/>
      </xdr:nvSpPr>
      <xdr:spPr>
        <a:xfrm>
          <a:off x="14351000" y="1504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72468</xdr:rowOff>
    </xdr:from>
    <xdr:ext cx="762000" cy="259045"/>
    <xdr:sp macro="" textlink="">
      <xdr:nvSpPr>
        <xdr:cNvPr id="264" name="テキスト ボックス 263"/>
        <xdr:cNvSpPr txBox="1"/>
      </xdr:nvSpPr>
      <xdr:spPr>
        <a:xfrm>
          <a:off x="14020800" y="1481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58662</xdr:rowOff>
    </xdr:from>
    <xdr:to>
      <xdr:col>19</xdr:col>
      <xdr:colOff>533400</xdr:colOff>
      <xdr:row>82</xdr:row>
      <xdr:rowOff>160262</xdr:rowOff>
    </xdr:to>
    <xdr:sp macro="" textlink="">
      <xdr:nvSpPr>
        <xdr:cNvPr id="265" name="フローチャート : 判断 264"/>
        <xdr:cNvSpPr/>
      </xdr:nvSpPr>
      <xdr:spPr>
        <a:xfrm>
          <a:off x="13462000" y="1411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170439</xdr:rowOff>
    </xdr:from>
    <xdr:ext cx="762000" cy="259045"/>
    <xdr:sp macro="" textlink="">
      <xdr:nvSpPr>
        <xdr:cNvPr id="266" name="テキスト ボックス 265"/>
        <xdr:cNvSpPr txBox="1"/>
      </xdr:nvSpPr>
      <xdr:spPr>
        <a:xfrm>
          <a:off x="13131800" y="1388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162077</xdr:rowOff>
    </xdr:from>
    <xdr:to>
      <xdr:col>24</xdr:col>
      <xdr:colOff>609600</xdr:colOff>
      <xdr:row>83</xdr:row>
      <xdr:rowOff>92227</xdr:rowOff>
    </xdr:to>
    <xdr:sp macro="" textlink="">
      <xdr:nvSpPr>
        <xdr:cNvPr id="272" name="円/楕円 271"/>
        <xdr:cNvSpPr/>
      </xdr:nvSpPr>
      <xdr:spPr>
        <a:xfrm>
          <a:off x="169672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134154</xdr:rowOff>
    </xdr:from>
    <xdr:ext cx="762000" cy="259045"/>
    <xdr:sp macro="" textlink="">
      <xdr:nvSpPr>
        <xdr:cNvPr id="273" name="給与水準   （国との比較）該当値テキスト"/>
        <xdr:cNvSpPr txBox="1"/>
      </xdr:nvSpPr>
      <xdr:spPr>
        <a:xfrm>
          <a:off x="17106900" y="1419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151493</xdr:rowOff>
    </xdr:from>
    <xdr:to>
      <xdr:col>23</xdr:col>
      <xdr:colOff>457200</xdr:colOff>
      <xdr:row>84</xdr:row>
      <xdr:rowOff>81643</xdr:rowOff>
    </xdr:to>
    <xdr:sp macro="" textlink="">
      <xdr:nvSpPr>
        <xdr:cNvPr id="274" name="円/楕円 273"/>
        <xdr:cNvSpPr/>
      </xdr:nvSpPr>
      <xdr:spPr>
        <a:xfrm>
          <a:off x="161290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66420</xdr:rowOff>
    </xdr:from>
    <xdr:ext cx="736600" cy="259045"/>
    <xdr:sp macro="" textlink="">
      <xdr:nvSpPr>
        <xdr:cNvPr id="275" name="テキスト ボックス 274"/>
        <xdr:cNvSpPr txBox="1"/>
      </xdr:nvSpPr>
      <xdr:spPr>
        <a:xfrm>
          <a:off x="15798800" y="14468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19050</xdr:rowOff>
    </xdr:from>
    <xdr:to>
      <xdr:col>22</xdr:col>
      <xdr:colOff>254000</xdr:colOff>
      <xdr:row>89</xdr:row>
      <xdr:rowOff>120650</xdr:rowOff>
    </xdr:to>
    <xdr:sp macro="" textlink="">
      <xdr:nvSpPr>
        <xdr:cNvPr id="276" name="円/楕円 275"/>
        <xdr:cNvSpPr/>
      </xdr:nvSpPr>
      <xdr:spPr>
        <a:xfrm>
          <a:off x="15240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105427</xdr:rowOff>
    </xdr:from>
    <xdr:ext cx="762000" cy="259045"/>
    <xdr:sp macro="" textlink="">
      <xdr:nvSpPr>
        <xdr:cNvPr id="277" name="テキスト ボックス 276"/>
        <xdr:cNvSpPr txBox="1"/>
      </xdr:nvSpPr>
      <xdr:spPr>
        <a:xfrm>
          <a:off x="14909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19050</xdr:rowOff>
    </xdr:from>
    <xdr:to>
      <xdr:col>21</xdr:col>
      <xdr:colOff>50800</xdr:colOff>
      <xdr:row>89</xdr:row>
      <xdr:rowOff>120650</xdr:rowOff>
    </xdr:to>
    <xdr:sp macro="" textlink="">
      <xdr:nvSpPr>
        <xdr:cNvPr id="278" name="円/楕円 277"/>
        <xdr:cNvSpPr/>
      </xdr:nvSpPr>
      <xdr:spPr>
        <a:xfrm>
          <a:off x="14351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105427</xdr:rowOff>
    </xdr:from>
    <xdr:ext cx="762000" cy="259045"/>
    <xdr:sp macro="" textlink="">
      <xdr:nvSpPr>
        <xdr:cNvPr id="279" name="テキスト ボックス 278"/>
        <xdr:cNvSpPr txBox="1"/>
      </xdr:nvSpPr>
      <xdr:spPr>
        <a:xfrm>
          <a:off x="14020800" y="153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80" name="円/楕円 279"/>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168927</xdr:rowOff>
    </xdr:from>
    <xdr:ext cx="762000" cy="259045"/>
    <xdr:sp macro="" textlink="">
      <xdr:nvSpPr>
        <xdr:cNvPr id="281" name="テキスト ボックス 280"/>
        <xdr:cNvSpPr txBox="1"/>
      </xdr:nvSpPr>
      <xdr:spPr>
        <a:xfrm>
          <a:off x="131318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平成２３年度から平成２７年度の５年間と定めた「第４次定員適正化計画」に基づき、職員数の適正化に努めた。また、類似団体の多くが一部事務組合等で運営している塵芥処理業務は直営で行っているが、消防業務については平成２５年度から一部事務組合へ移行しており、類似団体平均を下回っている。</a:t>
          </a:r>
          <a:endParaRPr lang="ja-JP" altLang="ja-JP" sz="1300">
            <a:effectLst/>
          </a:endParaRPr>
        </a:p>
        <a:p>
          <a:r>
            <a:rPr kumimoji="1" lang="ja-JP" altLang="ja-JP" sz="1300">
              <a:solidFill>
                <a:schemeClr val="dk1"/>
              </a:solidFill>
              <a:effectLst/>
              <a:latin typeface="+mn-lt"/>
              <a:ea typeface="+mn-ea"/>
              <a:cs typeface="+mn-cs"/>
            </a:rPr>
            <a:t>　今後においては、新たな行政需要等に対応した適切な職員配置に努めるとともに、事務事業の見直しや民間委託等の活用等により、引き続き職員数の適正化を図る。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68</xdr:row>
      <xdr:rowOff>25763</xdr:rowOff>
    </xdr:to>
    <xdr:cxnSp macro="">
      <xdr:nvCxnSpPr>
        <xdr:cNvPr id="313" name="直線コネクタ 312"/>
        <xdr:cNvCxnSpPr/>
      </xdr:nvCxnSpPr>
      <xdr:spPr>
        <a:xfrm flipV="1">
          <a:off x="17018000" y="1002973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169290</xdr:rowOff>
    </xdr:from>
    <xdr:ext cx="762000" cy="259045"/>
    <xdr:sp macro="" textlink="">
      <xdr:nvSpPr>
        <xdr:cNvPr id="314" name="定員管理の状況最小値テキスト"/>
        <xdr:cNvSpPr txBox="1"/>
      </xdr:nvSpPr>
      <xdr:spPr>
        <a:xfrm>
          <a:off x="17106900" y="1165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68</xdr:row>
      <xdr:rowOff>25763</xdr:rowOff>
    </xdr:from>
    <xdr:to>
      <xdr:col>24</xdr:col>
      <xdr:colOff>647700</xdr:colOff>
      <xdr:row>68</xdr:row>
      <xdr:rowOff>25763</xdr:rowOff>
    </xdr:to>
    <xdr:cxnSp macro="">
      <xdr:nvCxnSpPr>
        <xdr:cNvPr id="315" name="直線コネクタ 314"/>
        <xdr:cNvCxnSpPr/>
      </xdr:nvCxnSpPr>
      <xdr:spPr>
        <a:xfrm>
          <a:off x="16929100" y="11684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16"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17" name="直線コネクタ 316"/>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99604</xdr:rowOff>
    </xdr:from>
    <xdr:to>
      <xdr:col>24</xdr:col>
      <xdr:colOff>558800</xdr:colOff>
      <xdr:row>62</xdr:row>
      <xdr:rowOff>144417</xdr:rowOff>
    </xdr:to>
    <xdr:cxnSp macro="">
      <xdr:nvCxnSpPr>
        <xdr:cNvPr id="318" name="直線コネクタ 317"/>
        <xdr:cNvCxnSpPr/>
      </xdr:nvCxnSpPr>
      <xdr:spPr>
        <a:xfrm>
          <a:off x="16179800" y="10729504"/>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14894</xdr:rowOff>
    </xdr:from>
    <xdr:ext cx="762000" cy="259045"/>
    <xdr:sp macro="" textlink="">
      <xdr:nvSpPr>
        <xdr:cNvPr id="319" name="定員管理の状況平均値テキスト"/>
        <xdr:cNvSpPr txBox="1"/>
      </xdr:nvSpPr>
      <xdr:spPr>
        <a:xfrm>
          <a:off x="17106900" y="108162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42817</xdr:rowOff>
    </xdr:from>
    <xdr:to>
      <xdr:col>24</xdr:col>
      <xdr:colOff>609600</xdr:colOff>
      <xdr:row>63</xdr:row>
      <xdr:rowOff>144417</xdr:rowOff>
    </xdr:to>
    <xdr:sp macro="" textlink="">
      <xdr:nvSpPr>
        <xdr:cNvPr id="320" name="フローチャート : 判断 319"/>
        <xdr:cNvSpPr/>
      </xdr:nvSpPr>
      <xdr:spPr>
        <a:xfrm>
          <a:off x="16967200" y="1084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65133</xdr:rowOff>
    </xdr:from>
    <xdr:to>
      <xdr:col>23</xdr:col>
      <xdr:colOff>406400</xdr:colOff>
      <xdr:row>62</xdr:row>
      <xdr:rowOff>99604</xdr:rowOff>
    </xdr:to>
    <xdr:cxnSp macro="">
      <xdr:nvCxnSpPr>
        <xdr:cNvPr id="321" name="直線コネクタ 320"/>
        <xdr:cNvCxnSpPr/>
      </xdr:nvCxnSpPr>
      <xdr:spPr>
        <a:xfrm>
          <a:off x="15290800" y="1069503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35923</xdr:rowOff>
    </xdr:from>
    <xdr:to>
      <xdr:col>23</xdr:col>
      <xdr:colOff>457200</xdr:colOff>
      <xdr:row>63</xdr:row>
      <xdr:rowOff>137523</xdr:rowOff>
    </xdr:to>
    <xdr:sp macro="" textlink="">
      <xdr:nvSpPr>
        <xdr:cNvPr id="322" name="フローチャート : 判断 321"/>
        <xdr:cNvSpPr/>
      </xdr:nvSpPr>
      <xdr:spPr>
        <a:xfrm>
          <a:off x="161290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122300</xdr:rowOff>
    </xdr:from>
    <xdr:ext cx="736600" cy="259045"/>
    <xdr:sp macro="" textlink="">
      <xdr:nvSpPr>
        <xdr:cNvPr id="323" name="テキスト ボックス 322"/>
        <xdr:cNvSpPr txBox="1"/>
      </xdr:nvSpPr>
      <xdr:spPr>
        <a:xfrm>
          <a:off x="15798800" y="10923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65133</xdr:rowOff>
    </xdr:from>
    <xdr:to>
      <xdr:col>22</xdr:col>
      <xdr:colOff>203200</xdr:colOff>
      <xdr:row>64</xdr:row>
      <xdr:rowOff>146231</xdr:rowOff>
    </xdr:to>
    <xdr:cxnSp macro="">
      <xdr:nvCxnSpPr>
        <xdr:cNvPr id="324" name="直線コネクタ 323"/>
        <xdr:cNvCxnSpPr/>
      </xdr:nvCxnSpPr>
      <xdr:spPr>
        <a:xfrm flipV="1">
          <a:off x="14401800" y="10695033"/>
          <a:ext cx="889000" cy="423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1451</xdr:rowOff>
    </xdr:from>
    <xdr:to>
      <xdr:col>22</xdr:col>
      <xdr:colOff>254000</xdr:colOff>
      <xdr:row>63</xdr:row>
      <xdr:rowOff>103051</xdr:rowOff>
    </xdr:to>
    <xdr:sp macro="" textlink="">
      <xdr:nvSpPr>
        <xdr:cNvPr id="325" name="フローチャート : 判断 324"/>
        <xdr:cNvSpPr/>
      </xdr:nvSpPr>
      <xdr:spPr>
        <a:xfrm>
          <a:off x="15240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87828</xdr:rowOff>
    </xdr:from>
    <xdr:ext cx="762000" cy="259045"/>
    <xdr:sp macro="" textlink="">
      <xdr:nvSpPr>
        <xdr:cNvPr id="326" name="テキスト ボックス 325"/>
        <xdr:cNvSpPr txBox="1"/>
      </xdr:nvSpPr>
      <xdr:spPr>
        <a:xfrm>
          <a:off x="14909800" y="1088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97972</xdr:rowOff>
    </xdr:from>
    <xdr:to>
      <xdr:col>21</xdr:col>
      <xdr:colOff>0</xdr:colOff>
      <xdr:row>64</xdr:row>
      <xdr:rowOff>146231</xdr:rowOff>
    </xdr:to>
    <xdr:cxnSp macro="">
      <xdr:nvCxnSpPr>
        <xdr:cNvPr id="327" name="直線コネクタ 326"/>
        <xdr:cNvCxnSpPr/>
      </xdr:nvCxnSpPr>
      <xdr:spPr>
        <a:xfrm>
          <a:off x="13512800" y="11070772"/>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160020</xdr:rowOff>
    </xdr:from>
    <xdr:to>
      <xdr:col>21</xdr:col>
      <xdr:colOff>50800</xdr:colOff>
      <xdr:row>64</xdr:row>
      <xdr:rowOff>90170</xdr:rowOff>
    </xdr:to>
    <xdr:sp macro="" textlink="">
      <xdr:nvSpPr>
        <xdr:cNvPr id="328" name="フローチャート : 判断 327"/>
        <xdr:cNvSpPr/>
      </xdr:nvSpPr>
      <xdr:spPr>
        <a:xfrm>
          <a:off x="14351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100347</xdr:rowOff>
    </xdr:from>
    <xdr:ext cx="762000" cy="259045"/>
    <xdr:sp macro="" textlink="">
      <xdr:nvSpPr>
        <xdr:cNvPr id="329" name="テキスト ボックス 328"/>
        <xdr:cNvSpPr txBox="1"/>
      </xdr:nvSpPr>
      <xdr:spPr>
        <a:xfrm>
          <a:off x="14020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84183</xdr:rowOff>
    </xdr:from>
    <xdr:to>
      <xdr:col>19</xdr:col>
      <xdr:colOff>533400</xdr:colOff>
      <xdr:row>64</xdr:row>
      <xdr:rowOff>14333</xdr:rowOff>
    </xdr:to>
    <xdr:sp macro="" textlink="">
      <xdr:nvSpPr>
        <xdr:cNvPr id="330" name="フローチャート : 判断 329"/>
        <xdr:cNvSpPr/>
      </xdr:nvSpPr>
      <xdr:spPr>
        <a:xfrm>
          <a:off x="13462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24510</xdr:rowOff>
    </xdr:from>
    <xdr:ext cx="762000" cy="259045"/>
    <xdr:sp macro="" textlink="">
      <xdr:nvSpPr>
        <xdr:cNvPr id="331" name="テキスト ボックス 330"/>
        <xdr:cNvSpPr txBox="1"/>
      </xdr:nvSpPr>
      <xdr:spPr>
        <a:xfrm>
          <a:off x="13131800" y="10654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93617</xdr:rowOff>
    </xdr:from>
    <xdr:to>
      <xdr:col>24</xdr:col>
      <xdr:colOff>609600</xdr:colOff>
      <xdr:row>63</xdr:row>
      <xdr:rowOff>23767</xdr:rowOff>
    </xdr:to>
    <xdr:sp macro="" textlink="">
      <xdr:nvSpPr>
        <xdr:cNvPr id="337" name="円/楕円 336"/>
        <xdr:cNvSpPr/>
      </xdr:nvSpPr>
      <xdr:spPr>
        <a:xfrm>
          <a:off x="16967200" y="10723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110144</xdr:rowOff>
    </xdr:from>
    <xdr:ext cx="762000" cy="259045"/>
    <xdr:sp macro="" textlink="">
      <xdr:nvSpPr>
        <xdr:cNvPr id="338" name="定員管理の状況該当値テキスト"/>
        <xdr:cNvSpPr txBox="1"/>
      </xdr:nvSpPr>
      <xdr:spPr>
        <a:xfrm>
          <a:off x="17106900" y="1056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48804</xdr:rowOff>
    </xdr:from>
    <xdr:to>
      <xdr:col>23</xdr:col>
      <xdr:colOff>457200</xdr:colOff>
      <xdr:row>62</xdr:row>
      <xdr:rowOff>150404</xdr:rowOff>
    </xdr:to>
    <xdr:sp macro="" textlink="">
      <xdr:nvSpPr>
        <xdr:cNvPr id="339" name="円/楕円 338"/>
        <xdr:cNvSpPr/>
      </xdr:nvSpPr>
      <xdr:spPr>
        <a:xfrm>
          <a:off x="161290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160581</xdr:rowOff>
    </xdr:from>
    <xdr:ext cx="736600" cy="259045"/>
    <xdr:sp macro="" textlink="">
      <xdr:nvSpPr>
        <xdr:cNvPr id="340" name="テキスト ボックス 339"/>
        <xdr:cNvSpPr txBox="1"/>
      </xdr:nvSpPr>
      <xdr:spPr>
        <a:xfrm>
          <a:off x="15798800" y="10447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14333</xdr:rowOff>
    </xdr:from>
    <xdr:to>
      <xdr:col>22</xdr:col>
      <xdr:colOff>254000</xdr:colOff>
      <xdr:row>62</xdr:row>
      <xdr:rowOff>115933</xdr:rowOff>
    </xdr:to>
    <xdr:sp macro="" textlink="">
      <xdr:nvSpPr>
        <xdr:cNvPr id="341" name="円/楕円 340"/>
        <xdr:cNvSpPr/>
      </xdr:nvSpPr>
      <xdr:spPr>
        <a:xfrm>
          <a:off x="15240000" y="10644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126110</xdr:rowOff>
    </xdr:from>
    <xdr:ext cx="762000" cy="259045"/>
    <xdr:sp macro="" textlink="">
      <xdr:nvSpPr>
        <xdr:cNvPr id="342" name="テキスト ボックス 341"/>
        <xdr:cNvSpPr txBox="1"/>
      </xdr:nvSpPr>
      <xdr:spPr>
        <a:xfrm>
          <a:off x="14909800" y="1041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95431</xdr:rowOff>
    </xdr:from>
    <xdr:to>
      <xdr:col>21</xdr:col>
      <xdr:colOff>50800</xdr:colOff>
      <xdr:row>65</xdr:row>
      <xdr:rowOff>25581</xdr:rowOff>
    </xdr:to>
    <xdr:sp macro="" textlink="">
      <xdr:nvSpPr>
        <xdr:cNvPr id="343" name="円/楕円 342"/>
        <xdr:cNvSpPr/>
      </xdr:nvSpPr>
      <xdr:spPr>
        <a:xfrm>
          <a:off x="14351000" y="1106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10358</xdr:rowOff>
    </xdr:from>
    <xdr:ext cx="762000" cy="259045"/>
    <xdr:sp macro="" textlink="">
      <xdr:nvSpPr>
        <xdr:cNvPr id="344" name="テキスト ボックス 343"/>
        <xdr:cNvSpPr txBox="1"/>
      </xdr:nvSpPr>
      <xdr:spPr>
        <a:xfrm>
          <a:off x="14020800" y="11154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47172</xdr:rowOff>
    </xdr:from>
    <xdr:to>
      <xdr:col>19</xdr:col>
      <xdr:colOff>533400</xdr:colOff>
      <xdr:row>64</xdr:row>
      <xdr:rowOff>148772</xdr:rowOff>
    </xdr:to>
    <xdr:sp macro="" textlink="">
      <xdr:nvSpPr>
        <xdr:cNvPr id="345" name="円/楕円 344"/>
        <xdr:cNvSpPr/>
      </xdr:nvSpPr>
      <xdr:spPr>
        <a:xfrm>
          <a:off x="134620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133549</xdr:rowOff>
    </xdr:from>
    <xdr:ext cx="762000" cy="259045"/>
    <xdr:sp macro="" textlink="">
      <xdr:nvSpPr>
        <xdr:cNvPr id="346" name="テキスト ボックス 345"/>
        <xdr:cNvSpPr txBox="1"/>
      </xdr:nvSpPr>
      <xdr:spPr>
        <a:xfrm>
          <a:off x="13131800" y="1110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第三セクター改革推進債の償還開始などにより平成２５年度以降は増加傾向にあること、また、標準税収入額の減少により標準財政規模が減少傾向にあること等により数値が悪化している。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今後は、相生市文化会館の建設や防災行政無線整備の財源として発行する起債の償還が始まるとともに比率</a:t>
          </a:r>
          <a:r>
            <a:rPr kumimoji="1" lang="ja-JP" altLang="en-US" sz="1300">
              <a:solidFill>
                <a:schemeClr val="dk1"/>
              </a:solidFill>
              <a:effectLst/>
              <a:latin typeface="+mn-lt"/>
              <a:ea typeface="+mn-ea"/>
              <a:cs typeface="+mn-cs"/>
            </a:rPr>
            <a:t>がさらに</a:t>
          </a:r>
          <a:r>
            <a:rPr kumimoji="1" lang="ja-JP" altLang="ja-JP" sz="1300">
              <a:solidFill>
                <a:schemeClr val="dk1"/>
              </a:solidFill>
              <a:effectLst/>
              <a:latin typeface="+mn-lt"/>
              <a:ea typeface="+mn-ea"/>
              <a:cs typeface="+mn-cs"/>
            </a:rPr>
            <a:t>悪化</a:t>
          </a:r>
          <a:r>
            <a:rPr kumimoji="1" lang="ja-JP" altLang="en-US" sz="1300">
              <a:solidFill>
                <a:schemeClr val="dk1"/>
              </a:solidFill>
              <a:effectLst/>
              <a:latin typeface="+mn-lt"/>
              <a:ea typeface="+mn-ea"/>
              <a:cs typeface="+mn-cs"/>
            </a:rPr>
            <a:t>すること</a:t>
          </a:r>
          <a:r>
            <a:rPr kumimoji="1" lang="ja-JP" altLang="ja-JP" sz="1300">
              <a:solidFill>
                <a:schemeClr val="dk1"/>
              </a:solidFill>
              <a:effectLst/>
              <a:latin typeface="+mn-lt"/>
              <a:ea typeface="+mn-ea"/>
              <a:cs typeface="+mn-cs"/>
            </a:rPr>
            <a:t>が予想されるため、これまで１０年償還を基本としていた本市の銀行等引受債について、世代間の負担の公平性化と公債費負担の平準化の観点から見直し、実質公債費比率の急激な上昇を抑える。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42938</xdr:rowOff>
    </xdr:from>
    <xdr:to>
      <xdr:col>24</xdr:col>
      <xdr:colOff>558800</xdr:colOff>
      <xdr:row>45</xdr:row>
      <xdr:rowOff>28122</xdr:rowOff>
    </xdr:to>
    <xdr:cxnSp macro="">
      <xdr:nvCxnSpPr>
        <xdr:cNvPr id="378" name="直線コネクタ 377"/>
        <xdr:cNvCxnSpPr/>
      </xdr:nvCxnSpPr>
      <xdr:spPr>
        <a:xfrm flipV="1">
          <a:off x="17018000" y="6215138"/>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199</xdr:rowOff>
    </xdr:from>
    <xdr:ext cx="762000" cy="259045"/>
    <xdr:sp macro="" textlink="">
      <xdr:nvSpPr>
        <xdr:cNvPr id="379" name="公債費負担の状況最小値テキスト"/>
        <xdr:cNvSpPr txBox="1"/>
      </xdr:nvSpPr>
      <xdr:spPr>
        <a:xfrm>
          <a:off x="17106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24</xdr:col>
      <xdr:colOff>469900</xdr:colOff>
      <xdr:row>45</xdr:row>
      <xdr:rowOff>28122</xdr:rowOff>
    </xdr:from>
    <xdr:to>
      <xdr:col>24</xdr:col>
      <xdr:colOff>647700</xdr:colOff>
      <xdr:row>45</xdr:row>
      <xdr:rowOff>28122</xdr:rowOff>
    </xdr:to>
    <xdr:cxnSp macro="">
      <xdr:nvCxnSpPr>
        <xdr:cNvPr id="380" name="直線コネクタ 379"/>
        <xdr:cNvCxnSpPr/>
      </xdr:nvCxnSpPr>
      <xdr:spPr>
        <a:xfrm>
          <a:off x="16929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129315</xdr:rowOff>
    </xdr:from>
    <xdr:ext cx="762000" cy="259045"/>
    <xdr:sp macro="" textlink="">
      <xdr:nvSpPr>
        <xdr:cNvPr id="381" name="公債費負担の状況最大値テキスト"/>
        <xdr:cNvSpPr txBox="1"/>
      </xdr:nvSpPr>
      <xdr:spPr>
        <a:xfrm>
          <a:off x="17106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42938</xdr:rowOff>
    </xdr:from>
    <xdr:to>
      <xdr:col>24</xdr:col>
      <xdr:colOff>647700</xdr:colOff>
      <xdr:row>36</xdr:row>
      <xdr:rowOff>42938</xdr:rowOff>
    </xdr:to>
    <xdr:cxnSp macro="">
      <xdr:nvCxnSpPr>
        <xdr:cNvPr id="382" name="直線コネクタ 381"/>
        <xdr:cNvCxnSpPr/>
      </xdr:nvCxnSpPr>
      <xdr:spPr>
        <a:xfrm>
          <a:off x="16929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139398</xdr:rowOff>
    </xdr:from>
    <xdr:to>
      <xdr:col>24</xdr:col>
      <xdr:colOff>558800</xdr:colOff>
      <xdr:row>42</xdr:row>
      <xdr:rowOff>71362</xdr:rowOff>
    </xdr:to>
    <xdr:cxnSp macro="">
      <xdr:nvCxnSpPr>
        <xdr:cNvPr id="383" name="直線コネクタ 382"/>
        <xdr:cNvCxnSpPr/>
      </xdr:nvCxnSpPr>
      <xdr:spPr>
        <a:xfrm>
          <a:off x="16179800" y="7168848"/>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116615</xdr:rowOff>
    </xdr:from>
    <xdr:ext cx="762000" cy="259045"/>
    <xdr:sp macro="" textlink="">
      <xdr:nvSpPr>
        <xdr:cNvPr id="384" name="公債費負担の状況平均値テキスト"/>
        <xdr:cNvSpPr txBox="1"/>
      </xdr:nvSpPr>
      <xdr:spPr>
        <a:xfrm>
          <a:off x="17106900" y="69746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100088</xdr:rowOff>
    </xdr:from>
    <xdr:to>
      <xdr:col>24</xdr:col>
      <xdr:colOff>609600</xdr:colOff>
      <xdr:row>42</xdr:row>
      <xdr:rowOff>30238</xdr:rowOff>
    </xdr:to>
    <xdr:sp macro="" textlink="">
      <xdr:nvSpPr>
        <xdr:cNvPr id="385" name="フローチャート : 判断 384"/>
        <xdr:cNvSpPr/>
      </xdr:nvSpPr>
      <xdr:spPr>
        <a:xfrm>
          <a:off x="169672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70455</xdr:rowOff>
    </xdr:from>
    <xdr:to>
      <xdr:col>23</xdr:col>
      <xdr:colOff>406400</xdr:colOff>
      <xdr:row>41</xdr:row>
      <xdr:rowOff>139398</xdr:rowOff>
    </xdr:to>
    <xdr:cxnSp macro="">
      <xdr:nvCxnSpPr>
        <xdr:cNvPr id="386" name="直線コネクタ 385"/>
        <xdr:cNvCxnSpPr/>
      </xdr:nvCxnSpPr>
      <xdr:spPr>
        <a:xfrm>
          <a:off x="15290800" y="709990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134559</xdr:rowOff>
    </xdr:from>
    <xdr:to>
      <xdr:col>23</xdr:col>
      <xdr:colOff>457200</xdr:colOff>
      <xdr:row>42</xdr:row>
      <xdr:rowOff>64709</xdr:rowOff>
    </xdr:to>
    <xdr:sp macro="" textlink="">
      <xdr:nvSpPr>
        <xdr:cNvPr id="387" name="フローチャート : 判断 386"/>
        <xdr:cNvSpPr/>
      </xdr:nvSpPr>
      <xdr:spPr>
        <a:xfrm>
          <a:off x="16129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49486</xdr:rowOff>
    </xdr:from>
    <xdr:ext cx="736600" cy="259045"/>
    <xdr:sp macro="" textlink="">
      <xdr:nvSpPr>
        <xdr:cNvPr id="388" name="テキスト ボックス 387"/>
        <xdr:cNvSpPr txBox="1"/>
      </xdr:nvSpPr>
      <xdr:spPr>
        <a:xfrm>
          <a:off x="15798800" y="7250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70455</xdr:rowOff>
    </xdr:from>
    <xdr:to>
      <xdr:col>22</xdr:col>
      <xdr:colOff>203200</xdr:colOff>
      <xdr:row>41</xdr:row>
      <xdr:rowOff>150888</xdr:rowOff>
    </xdr:to>
    <xdr:cxnSp macro="">
      <xdr:nvCxnSpPr>
        <xdr:cNvPr id="389" name="直線コネクタ 388"/>
        <xdr:cNvCxnSpPr/>
      </xdr:nvCxnSpPr>
      <xdr:spPr>
        <a:xfrm flipV="1">
          <a:off x="14401800" y="709990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111578</xdr:rowOff>
    </xdr:from>
    <xdr:to>
      <xdr:col>22</xdr:col>
      <xdr:colOff>254000</xdr:colOff>
      <xdr:row>42</xdr:row>
      <xdr:rowOff>41728</xdr:rowOff>
    </xdr:to>
    <xdr:sp macro="" textlink="">
      <xdr:nvSpPr>
        <xdr:cNvPr id="390" name="フローチャート : 判断 389"/>
        <xdr:cNvSpPr/>
      </xdr:nvSpPr>
      <xdr:spPr>
        <a:xfrm>
          <a:off x="15240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26505</xdr:rowOff>
    </xdr:from>
    <xdr:ext cx="762000" cy="259045"/>
    <xdr:sp macro="" textlink="">
      <xdr:nvSpPr>
        <xdr:cNvPr id="391" name="テキスト ボックス 390"/>
        <xdr:cNvSpPr txBox="1"/>
      </xdr:nvSpPr>
      <xdr:spPr>
        <a:xfrm>
          <a:off x="14909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150888</xdr:rowOff>
    </xdr:from>
    <xdr:to>
      <xdr:col>21</xdr:col>
      <xdr:colOff>0</xdr:colOff>
      <xdr:row>43</xdr:row>
      <xdr:rowOff>26307</xdr:rowOff>
    </xdr:to>
    <xdr:cxnSp macro="">
      <xdr:nvCxnSpPr>
        <xdr:cNvPr id="392" name="直線コネクタ 391"/>
        <xdr:cNvCxnSpPr/>
      </xdr:nvCxnSpPr>
      <xdr:spPr>
        <a:xfrm flipV="1">
          <a:off x="13512800" y="7180338"/>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157541</xdr:rowOff>
    </xdr:from>
    <xdr:to>
      <xdr:col>21</xdr:col>
      <xdr:colOff>50800</xdr:colOff>
      <xdr:row>42</xdr:row>
      <xdr:rowOff>87691</xdr:rowOff>
    </xdr:to>
    <xdr:sp macro="" textlink="">
      <xdr:nvSpPr>
        <xdr:cNvPr id="393" name="フローチャート : 判断 392"/>
        <xdr:cNvSpPr/>
      </xdr:nvSpPr>
      <xdr:spPr>
        <a:xfrm>
          <a:off x="14351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72468</xdr:rowOff>
    </xdr:from>
    <xdr:ext cx="762000" cy="259045"/>
    <xdr:sp macro="" textlink="">
      <xdr:nvSpPr>
        <xdr:cNvPr id="394" name="テキスト ボックス 393"/>
        <xdr:cNvSpPr txBox="1"/>
      </xdr:nvSpPr>
      <xdr:spPr>
        <a:xfrm>
          <a:off x="14020800" y="727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9072</xdr:rowOff>
    </xdr:from>
    <xdr:to>
      <xdr:col>19</xdr:col>
      <xdr:colOff>533400</xdr:colOff>
      <xdr:row>42</xdr:row>
      <xdr:rowOff>110672</xdr:rowOff>
    </xdr:to>
    <xdr:sp macro="" textlink="">
      <xdr:nvSpPr>
        <xdr:cNvPr id="395" name="フローチャート : 判断 394"/>
        <xdr:cNvSpPr/>
      </xdr:nvSpPr>
      <xdr:spPr>
        <a:xfrm>
          <a:off x="13462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120849</xdr:rowOff>
    </xdr:from>
    <xdr:ext cx="762000" cy="259045"/>
    <xdr:sp macro="" textlink="">
      <xdr:nvSpPr>
        <xdr:cNvPr id="396" name="テキスト ボックス 395"/>
        <xdr:cNvSpPr txBox="1"/>
      </xdr:nvSpPr>
      <xdr:spPr>
        <a:xfrm>
          <a:off x="13131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402" name="円/楕円 401"/>
        <xdr:cNvSpPr/>
      </xdr:nvSpPr>
      <xdr:spPr>
        <a:xfrm>
          <a:off x="169672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164089</xdr:rowOff>
    </xdr:from>
    <xdr:ext cx="762000" cy="259045"/>
    <xdr:sp macro="" textlink="">
      <xdr:nvSpPr>
        <xdr:cNvPr id="403" name="公債費負担の状況該当値テキスト"/>
        <xdr:cNvSpPr txBox="1"/>
      </xdr:nvSpPr>
      <xdr:spPr>
        <a:xfrm>
          <a:off x="17106900" y="7193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88598</xdr:rowOff>
    </xdr:from>
    <xdr:to>
      <xdr:col>23</xdr:col>
      <xdr:colOff>457200</xdr:colOff>
      <xdr:row>42</xdr:row>
      <xdr:rowOff>18748</xdr:rowOff>
    </xdr:to>
    <xdr:sp macro="" textlink="">
      <xdr:nvSpPr>
        <xdr:cNvPr id="404" name="円/楕円 403"/>
        <xdr:cNvSpPr/>
      </xdr:nvSpPr>
      <xdr:spPr>
        <a:xfrm>
          <a:off x="16129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28925</xdr:rowOff>
    </xdr:from>
    <xdr:ext cx="736600" cy="259045"/>
    <xdr:sp macro="" textlink="">
      <xdr:nvSpPr>
        <xdr:cNvPr id="405" name="テキスト ボックス 404"/>
        <xdr:cNvSpPr txBox="1"/>
      </xdr:nvSpPr>
      <xdr:spPr>
        <a:xfrm>
          <a:off x="15798800" y="6886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19655</xdr:rowOff>
    </xdr:from>
    <xdr:to>
      <xdr:col>22</xdr:col>
      <xdr:colOff>254000</xdr:colOff>
      <xdr:row>41</xdr:row>
      <xdr:rowOff>121255</xdr:rowOff>
    </xdr:to>
    <xdr:sp macro="" textlink="">
      <xdr:nvSpPr>
        <xdr:cNvPr id="406" name="円/楕円 405"/>
        <xdr:cNvSpPr/>
      </xdr:nvSpPr>
      <xdr:spPr>
        <a:xfrm>
          <a:off x="152400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131432</xdr:rowOff>
    </xdr:from>
    <xdr:ext cx="762000" cy="259045"/>
    <xdr:sp macro="" textlink="">
      <xdr:nvSpPr>
        <xdr:cNvPr id="407" name="テキスト ボックス 406"/>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100088</xdr:rowOff>
    </xdr:from>
    <xdr:to>
      <xdr:col>21</xdr:col>
      <xdr:colOff>50800</xdr:colOff>
      <xdr:row>42</xdr:row>
      <xdr:rowOff>30238</xdr:rowOff>
    </xdr:to>
    <xdr:sp macro="" textlink="">
      <xdr:nvSpPr>
        <xdr:cNvPr id="408" name="円/楕円 407"/>
        <xdr:cNvSpPr/>
      </xdr:nvSpPr>
      <xdr:spPr>
        <a:xfrm>
          <a:off x="14351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40415</xdr:rowOff>
    </xdr:from>
    <xdr:ext cx="762000" cy="259045"/>
    <xdr:sp macro="" textlink="">
      <xdr:nvSpPr>
        <xdr:cNvPr id="409" name="テキスト ボックス 408"/>
        <xdr:cNvSpPr txBox="1"/>
      </xdr:nvSpPr>
      <xdr:spPr>
        <a:xfrm>
          <a:off x="14020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146957</xdr:rowOff>
    </xdr:from>
    <xdr:to>
      <xdr:col>19</xdr:col>
      <xdr:colOff>533400</xdr:colOff>
      <xdr:row>43</xdr:row>
      <xdr:rowOff>77107</xdr:rowOff>
    </xdr:to>
    <xdr:sp macro="" textlink="">
      <xdr:nvSpPr>
        <xdr:cNvPr id="410" name="円/楕円 409"/>
        <xdr:cNvSpPr/>
      </xdr:nvSpPr>
      <xdr:spPr>
        <a:xfrm>
          <a:off x="13462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61884</xdr:rowOff>
    </xdr:from>
    <xdr:ext cx="762000" cy="259045"/>
    <xdr:sp macro="" textlink="">
      <xdr:nvSpPr>
        <xdr:cNvPr id="411" name="テキスト ボックス 410"/>
        <xdr:cNvSpPr txBox="1"/>
      </xdr:nvSpPr>
      <xdr:spPr>
        <a:xfrm>
          <a:off x="13131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財源不足の調整や退職手当の財源として財政調整基金や職員退職手当基金を取り崩したことにより減少したこと、</a:t>
          </a:r>
          <a:r>
            <a:rPr kumimoji="1" lang="ja-JP" altLang="ja-JP" sz="1300">
              <a:solidFill>
                <a:schemeClr val="dk1"/>
              </a:solidFill>
              <a:effectLst/>
              <a:latin typeface="+mn-lt"/>
              <a:ea typeface="+mn-ea"/>
              <a:cs typeface="+mn-cs"/>
            </a:rPr>
            <a:t>また、標準税収入額の減少により標準財政規模が減少傾向にあること等により数値が悪化している。</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今後は、相生市文化会館の建設の財源に、財政調整基金や起債を充てる予定であるので、さらに数値の悪化が見込まれるため、</a:t>
          </a:r>
          <a:r>
            <a:rPr kumimoji="1" lang="ja-JP" altLang="ja-JP" sz="1300">
              <a:solidFill>
                <a:schemeClr val="dk1"/>
              </a:solidFill>
              <a:effectLst/>
              <a:latin typeface="+mn-lt"/>
              <a:ea typeface="+mn-ea"/>
              <a:cs typeface="+mn-cs"/>
            </a:rPr>
            <a:t>事業内容をゼロベースで見直しを図り、</a:t>
          </a:r>
          <a:r>
            <a:rPr kumimoji="1" lang="ja-JP" altLang="en-US" sz="1300">
              <a:solidFill>
                <a:schemeClr val="dk1"/>
              </a:solidFill>
              <a:effectLst/>
              <a:latin typeface="+mn-lt"/>
              <a:ea typeface="+mn-ea"/>
              <a:cs typeface="+mn-cs"/>
            </a:rPr>
            <a:t>財政の健全化を図る</a:t>
          </a:r>
          <a:r>
            <a:rPr kumimoji="1" lang="ja-JP" altLang="ja-JP" sz="130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159588</xdr:rowOff>
    </xdr:to>
    <xdr:cxnSp macro="">
      <xdr:nvCxnSpPr>
        <xdr:cNvPr id="438" name="直線コネクタ 437"/>
        <xdr:cNvCxnSpPr/>
      </xdr:nvCxnSpPr>
      <xdr:spPr>
        <a:xfrm flipV="1">
          <a:off x="17018000" y="2451100"/>
          <a:ext cx="0" cy="11374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131665</xdr:rowOff>
    </xdr:from>
    <xdr:ext cx="762000" cy="259045"/>
    <xdr:sp macro="" textlink="">
      <xdr:nvSpPr>
        <xdr:cNvPr id="439" name="将来負担の状況最小値テキスト"/>
        <xdr:cNvSpPr txBox="1"/>
      </xdr:nvSpPr>
      <xdr:spPr>
        <a:xfrm>
          <a:off x="17106900" y="35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235.7</a:t>
          </a:r>
          <a:endParaRPr kumimoji="1" lang="ja-JP" altLang="en-US" sz="1000" b="1">
            <a:latin typeface="ＭＳ Ｐゴシック"/>
          </a:endParaRPr>
        </a:p>
      </xdr:txBody>
    </xdr:sp>
    <xdr:clientData/>
  </xdr:oneCellAnchor>
  <xdr:twoCellAnchor>
    <xdr:from>
      <xdr:col>24</xdr:col>
      <xdr:colOff>469900</xdr:colOff>
      <xdr:row>20</xdr:row>
      <xdr:rowOff>159588</xdr:rowOff>
    </xdr:from>
    <xdr:to>
      <xdr:col>24</xdr:col>
      <xdr:colOff>647700</xdr:colOff>
      <xdr:row>20</xdr:row>
      <xdr:rowOff>159588</xdr:rowOff>
    </xdr:to>
    <xdr:cxnSp macro="">
      <xdr:nvCxnSpPr>
        <xdr:cNvPr id="440" name="直線コネクタ 439"/>
        <xdr:cNvCxnSpPr/>
      </xdr:nvCxnSpPr>
      <xdr:spPr>
        <a:xfrm>
          <a:off x="16929100" y="35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2" name="直線コネクタ 44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48006</xdr:rowOff>
    </xdr:from>
    <xdr:to>
      <xdr:col>24</xdr:col>
      <xdr:colOff>558800</xdr:colOff>
      <xdr:row>17</xdr:row>
      <xdr:rowOff>73101</xdr:rowOff>
    </xdr:to>
    <xdr:cxnSp macro="">
      <xdr:nvCxnSpPr>
        <xdr:cNvPr id="443" name="直線コネクタ 442"/>
        <xdr:cNvCxnSpPr/>
      </xdr:nvCxnSpPr>
      <xdr:spPr>
        <a:xfrm>
          <a:off x="16179800" y="2962656"/>
          <a:ext cx="838200" cy="25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74668</xdr:rowOff>
    </xdr:from>
    <xdr:ext cx="762000" cy="259045"/>
    <xdr:sp macro="" textlink="">
      <xdr:nvSpPr>
        <xdr:cNvPr id="444" name="将来負担の状況平均値テキスト"/>
        <xdr:cNvSpPr txBox="1"/>
      </xdr:nvSpPr>
      <xdr:spPr>
        <a:xfrm>
          <a:off x="17106900" y="26464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58141</xdr:rowOff>
    </xdr:from>
    <xdr:to>
      <xdr:col>24</xdr:col>
      <xdr:colOff>609600</xdr:colOff>
      <xdr:row>16</xdr:row>
      <xdr:rowOff>159741</xdr:rowOff>
    </xdr:to>
    <xdr:sp macro="" textlink="">
      <xdr:nvSpPr>
        <xdr:cNvPr id="445" name="フローチャート : 判断 444"/>
        <xdr:cNvSpPr/>
      </xdr:nvSpPr>
      <xdr:spPr>
        <a:xfrm>
          <a:off x="16967200" y="280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48006</xdr:rowOff>
    </xdr:from>
    <xdr:to>
      <xdr:col>23</xdr:col>
      <xdr:colOff>406400</xdr:colOff>
      <xdr:row>17</xdr:row>
      <xdr:rowOff>156108</xdr:rowOff>
    </xdr:to>
    <xdr:cxnSp macro="">
      <xdr:nvCxnSpPr>
        <xdr:cNvPr id="446" name="直線コネクタ 445"/>
        <xdr:cNvCxnSpPr/>
      </xdr:nvCxnSpPr>
      <xdr:spPr>
        <a:xfrm flipV="1">
          <a:off x="15290800" y="2962656"/>
          <a:ext cx="889000" cy="108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45110</xdr:rowOff>
    </xdr:from>
    <xdr:to>
      <xdr:col>23</xdr:col>
      <xdr:colOff>457200</xdr:colOff>
      <xdr:row>16</xdr:row>
      <xdr:rowOff>146710</xdr:rowOff>
    </xdr:to>
    <xdr:sp macro="" textlink="">
      <xdr:nvSpPr>
        <xdr:cNvPr id="447" name="フローチャート : 判断 446"/>
        <xdr:cNvSpPr/>
      </xdr:nvSpPr>
      <xdr:spPr>
        <a:xfrm>
          <a:off x="16129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156887</xdr:rowOff>
    </xdr:from>
    <xdr:ext cx="736600" cy="259045"/>
    <xdr:sp macro="" textlink="">
      <xdr:nvSpPr>
        <xdr:cNvPr id="448" name="テキスト ボックス 447"/>
        <xdr:cNvSpPr txBox="1"/>
      </xdr:nvSpPr>
      <xdr:spPr>
        <a:xfrm>
          <a:off x="15798800" y="255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156108</xdr:rowOff>
    </xdr:from>
    <xdr:to>
      <xdr:col>22</xdr:col>
      <xdr:colOff>203200</xdr:colOff>
      <xdr:row>18</xdr:row>
      <xdr:rowOff>48362</xdr:rowOff>
    </xdr:to>
    <xdr:cxnSp macro="">
      <xdr:nvCxnSpPr>
        <xdr:cNvPr id="449" name="直線コネクタ 448"/>
        <xdr:cNvCxnSpPr/>
      </xdr:nvCxnSpPr>
      <xdr:spPr>
        <a:xfrm flipV="1">
          <a:off x="14401800" y="3070758"/>
          <a:ext cx="889000" cy="63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51384</xdr:rowOff>
    </xdr:from>
    <xdr:to>
      <xdr:col>22</xdr:col>
      <xdr:colOff>254000</xdr:colOff>
      <xdr:row>16</xdr:row>
      <xdr:rowOff>152984</xdr:rowOff>
    </xdr:to>
    <xdr:sp macro="" textlink="">
      <xdr:nvSpPr>
        <xdr:cNvPr id="450" name="フローチャート : 判断 449"/>
        <xdr:cNvSpPr/>
      </xdr:nvSpPr>
      <xdr:spPr>
        <a:xfrm>
          <a:off x="15240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163161</xdr:rowOff>
    </xdr:from>
    <xdr:ext cx="762000" cy="259045"/>
    <xdr:sp macro="" textlink="">
      <xdr:nvSpPr>
        <xdr:cNvPr id="451" name="テキスト ボックス 450"/>
        <xdr:cNvSpPr txBox="1"/>
      </xdr:nvSpPr>
      <xdr:spPr>
        <a:xfrm>
          <a:off x="14909800" y="2563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48362</xdr:rowOff>
    </xdr:from>
    <xdr:to>
      <xdr:col>21</xdr:col>
      <xdr:colOff>0</xdr:colOff>
      <xdr:row>18</xdr:row>
      <xdr:rowOff>151155</xdr:rowOff>
    </xdr:to>
    <xdr:cxnSp macro="">
      <xdr:nvCxnSpPr>
        <xdr:cNvPr id="452" name="直線コネクタ 451"/>
        <xdr:cNvCxnSpPr/>
      </xdr:nvCxnSpPr>
      <xdr:spPr>
        <a:xfrm flipV="1">
          <a:off x="13512800" y="3134462"/>
          <a:ext cx="889000" cy="102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97231</xdr:rowOff>
    </xdr:from>
    <xdr:to>
      <xdr:col>21</xdr:col>
      <xdr:colOff>50800</xdr:colOff>
      <xdr:row>17</xdr:row>
      <xdr:rowOff>27381</xdr:rowOff>
    </xdr:to>
    <xdr:sp macro="" textlink="">
      <xdr:nvSpPr>
        <xdr:cNvPr id="453" name="フローチャート : 判断 452"/>
        <xdr:cNvSpPr/>
      </xdr:nvSpPr>
      <xdr:spPr>
        <a:xfrm>
          <a:off x="14351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37558</xdr:rowOff>
    </xdr:from>
    <xdr:ext cx="762000" cy="259045"/>
    <xdr:sp macro="" textlink="">
      <xdr:nvSpPr>
        <xdr:cNvPr id="454" name="テキスト ボックス 453"/>
        <xdr:cNvSpPr txBox="1"/>
      </xdr:nvSpPr>
      <xdr:spPr>
        <a:xfrm>
          <a:off x="14020800" y="2609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113640</xdr:rowOff>
    </xdr:from>
    <xdr:to>
      <xdr:col>19</xdr:col>
      <xdr:colOff>533400</xdr:colOff>
      <xdr:row>17</xdr:row>
      <xdr:rowOff>43790</xdr:rowOff>
    </xdr:to>
    <xdr:sp macro="" textlink="">
      <xdr:nvSpPr>
        <xdr:cNvPr id="455" name="フローチャート : 判断 454"/>
        <xdr:cNvSpPr/>
      </xdr:nvSpPr>
      <xdr:spPr>
        <a:xfrm>
          <a:off x="13462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53967</xdr:rowOff>
    </xdr:from>
    <xdr:ext cx="762000" cy="259045"/>
    <xdr:sp macro="" textlink="">
      <xdr:nvSpPr>
        <xdr:cNvPr id="456" name="テキスト ボックス 455"/>
        <xdr:cNvSpPr txBox="1"/>
      </xdr:nvSpPr>
      <xdr:spPr>
        <a:xfrm>
          <a:off x="13131800" y="262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22301</xdr:rowOff>
    </xdr:from>
    <xdr:to>
      <xdr:col>24</xdr:col>
      <xdr:colOff>609600</xdr:colOff>
      <xdr:row>17</xdr:row>
      <xdr:rowOff>123901</xdr:rowOff>
    </xdr:to>
    <xdr:sp macro="" textlink="">
      <xdr:nvSpPr>
        <xdr:cNvPr id="462" name="円/楕円 461"/>
        <xdr:cNvSpPr/>
      </xdr:nvSpPr>
      <xdr:spPr>
        <a:xfrm>
          <a:off x="16967200" y="293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165828</xdr:rowOff>
    </xdr:from>
    <xdr:ext cx="762000" cy="259045"/>
    <xdr:sp macro="" textlink="">
      <xdr:nvSpPr>
        <xdr:cNvPr id="463" name="将来負担の状況該当値テキスト"/>
        <xdr:cNvSpPr txBox="1"/>
      </xdr:nvSpPr>
      <xdr:spPr>
        <a:xfrm>
          <a:off x="17106900" y="2909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168656</xdr:rowOff>
    </xdr:from>
    <xdr:to>
      <xdr:col>23</xdr:col>
      <xdr:colOff>457200</xdr:colOff>
      <xdr:row>17</xdr:row>
      <xdr:rowOff>98806</xdr:rowOff>
    </xdr:to>
    <xdr:sp macro="" textlink="">
      <xdr:nvSpPr>
        <xdr:cNvPr id="464" name="円/楕円 463"/>
        <xdr:cNvSpPr/>
      </xdr:nvSpPr>
      <xdr:spPr>
        <a:xfrm>
          <a:off x="16129000" y="291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83583</xdr:rowOff>
    </xdr:from>
    <xdr:ext cx="736600" cy="259045"/>
    <xdr:sp macro="" textlink="">
      <xdr:nvSpPr>
        <xdr:cNvPr id="465" name="テキスト ボックス 464"/>
        <xdr:cNvSpPr txBox="1"/>
      </xdr:nvSpPr>
      <xdr:spPr>
        <a:xfrm>
          <a:off x="15798800" y="2998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105308</xdr:rowOff>
    </xdr:from>
    <xdr:to>
      <xdr:col>22</xdr:col>
      <xdr:colOff>254000</xdr:colOff>
      <xdr:row>18</xdr:row>
      <xdr:rowOff>35458</xdr:rowOff>
    </xdr:to>
    <xdr:sp macro="" textlink="">
      <xdr:nvSpPr>
        <xdr:cNvPr id="466" name="円/楕円 465"/>
        <xdr:cNvSpPr/>
      </xdr:nvSpPr>
      <xdr:spPr>
        <a:xfrm>
          <a:off x="15240000" y="3019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20235</xdr:rowOff>
    </xdr:from>
    <xdr:ext cx="762000" cy="259045"/>
    <xdr:sp macro="" textlink="">
      <xdr:nvSpPr>
        <xdr:cNvPr id="467" name="テキスト ボックス 466"/>
        <xdr:cNvSpPr txBox="1"/>
      </xdr:nvSpPr>
      <xdr:spPr>
        <a:xfrm>
          <a:off x="14909800" y="3106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169012</xdr:rowOff>
    </xdr:from>
    <xdr:to>
      <xdr:col>21</xdr:col>
      <xdr:colOff>50800</xdr:colOff>
      <xdr:row>18</xdr:row>
      <xdr:rowOff>99162</xdr:rowOff>
    </xdr:to>
    <xdr:sp macro="" textlink="">
      <xdr:nvSpPr>
        <xdr:cNvPr id="468" name="円/楕円 467"/>
        <xdr:cNvSpPr/>
      </xdr:nvSpPr>
      <xdr:spPr>
        <a:xfrm>
          <a:off x="14351000" y="3083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83939</xdr:rowOff>
    </xdr:from>
    <xdr:ext cx="762000" cy="259045"/>
    <xdr:sp macro="" textlink="">
      <xdr:nvSpPr>
        <xdr:cNvPr id="469" name="テキスト ボックス 468"/>
        <xdr:cNvSpPr txBox="1"/>
      </xdr:nvSpPr>
      <xdr:spPr>
        <a:xfrm>
          <a:off x="14020800" y="3170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100355</xdr:rowOff>
    </xdr:from>
    <xdr:to>
      <xdr:col>19</xdr:col>
      <xdr:colOff>533400</xdr:colOff>
      <xdr:row>19</xdr:row>
      <xdr:rowOff>30505</xdr:rowOff>
    </xdr:to>
    <xdr:sp macro="" textlink="">
      <xdr:nvSpPr>
        <xdr:cNvPr id="470" name="円/楕円 469"/>
        <xdr:cNvSpPr/>
      </xdr:nvSpPr>
      <xdr:spPr>
        <a:xfrm>
          <a:off x="13462000" y="318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15283</xdr:rowOff>
    </xdr:from>
    <xdr:ext cx="762000" cy="259045"/>
    <xdr:sp macro="" textlink="">
      <xdr:nvSpPr>
        <xdr:cNvPr id="471" name="テキスト ボックス 470"/>
        <xdr:cNvSpPr txBox="1"/>
      </xdr:nvSpPr>
      <xdr:spPr>
        <a:xfrm>
          <a:off x="13131800" y="327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兵庫県相生市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30,660
30,321
90.40
14,753,052
13,824,161
508,966
8,086,662
14,057,040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111.2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n-lt"/>
              <a:ea typeface="+mn-ea"/>
              <a:cs typeface="+mn-cs"/>
            </a:rPr>
            <a:t>　類似団体の多くが一部事務組合等で行っている塵芥処理業務等を直営で行っていることや本市の職員年齢構成の特徴などから、これまでは比較的高い水準にあったが、平成２５年度より消防業務を一部事務組合へ移行したことにより、近年は全国平均レベルとなっている。平成２６年度は退職職員数が多く退職手当額の増により類似団体平均より高い水準となったと考えられる。</a:t>
          </a:r>
          <a:endParaRPr lang="ja-JP" altLang="ja-JP" sz="18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42</xdr:row>
      <xdr:rowOff>50800</xdr:rowOff>
    </xdr:to>
    <xdr:cxnSp macro="">
      <xdr:nvCxnSpPr>
        <xdr:cNvPr id="61" name="直線コネクタ 60"/>
        <xdr:cNvCxnSpPr/>
      </xdr:nvCxnSpPr>
      <xdr:spPr>
        <a:xfrm flipV="1">
          <a:off x="4826000" y="5738586"/>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48078</xdr:rowOff>
    </xdr:from>
    <xdr:to>
      <xdr:col>7</xdr:col>
      <xdr:colOff>15875</xdr:colOff>
      <xdr:row>38</xdr:row>
      <xdr:rowOff>29028</xdr:rowOff>
    </xdr:to>
    <xdr:cxnSp macro="">
      <xdr:nvCxnSpPr>
        <xdr:cNvPr id="66" name="直線コネクタ 65"/>
        <xdr:cNvCxnSpPr/>
      </xdr:nvCxnSpPr>
      <xdr:spPr>
        <a:xfrm>
          <a:off x="3987800" y="6391728"/>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7"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8" name="フローチャート : 判断 67"/>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48078</xdr:rowOff>
    </xdr:from>
    <xdr:to>
      <xdr:col>5</xdr:col>
      <xdr:colOff>549275</xdr:colOff>
      <xdr:row>39</xdr:row>
      <xdr:rowOff>162378</xdr:rowOff>
    </xdr:to>
    <xdr:cxnSp macro="">
      <xdr:nvCxnSpPr>
        <xdr:cNvPr id="69" name="直線コネクタ 68"/>
        <xdr:cNvCxnSpPr/>
      </xdr:nvCxnSpPr>
      <xdr:spPr>
        <a:xfrm flipV="1">
          <a:off x="3098800" y="6391728"/>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157843</xdr:rowOff>
    </xdr:from>
    <xdr:to>
      <xdr:col>5</xdr:col>
      <xdr:colOff>600075</xdr:colOff>
      <xdr:row>37</xdr:row>
      <xdr:rowOff>87993</xdr:rowOff>
    </xdr:to>
    <xdr:sp macro="" textlink="">
      <xdr:nvSpPr>
        <xdr:cNvPr id="70" name="フローチャート : 判断 69"/>
        <xdr:cNvSpPr/>
      </xdr:nvSpPr>
      <xdr:spPr>
        <a:xfrm>
          <a:off x="3937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98170</xdr:rowOff>
    </xdr:from>
    <xdr:ext cx="736600" cy="259045"/>
    <xdr:sp macro="" textlink="">
      <xdr:nvSpPr>
        <xdr:cNvPr id="71" name="テキスト ボックス 70"/>
        <xdr:cNvSpPr txBox="1"/>
      </xdr:nvSpPr>
      <xdr:spPr>
        <a:xfrm>
          <a:off x="3606800" y="609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170543</xdr:rowOff>
    </xdr:from>
    <xdr:to>
      <xdr:col>4</xdr:col>
      <xdr:colOff>346075</xdr:colOff>
      <xdr:row>39</xdr:row>
      <xdr:rowOff>162378</xdr:rowOff>
    </xdr:to>
    <xdr:cxnSp macro="">
      <xdr:nvCxnSpPr>
        <xdr:cNvPr id="72" name="直線コネクタ 71"/>
        <xdr:cNvCxnSpPr/>
      </xdr:nvCxnSpPr>
      <xdr:spPr>
        <a:xfrm>
          <a:off x="2209800" y="6685643"/>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3" name="フローチャート : 判断 72"/>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4" name="テキスト ボックス 73"/>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170543</xdr:rowOff>
    </xdr:from>
    <xdr:to>
      <xdr:col>3</xdr:col>
      <xdr:colOff>142875</xdr:colOff>
      <xdr:row>40</xdr:row>
      <xdr:rowOff>34472</xdr:rowOff>
    </xdr:to>
    <xdr:cxnSp macro="">
      <xdr:nvCxnSpPr>
        <xdr:cNvPr id="75" name="直線コネクタ 74"/>
        <xdr:cNvCxnSpPr/>
      </xdr:nvCxnSpPr>
      <xdr:spPr>
        <a:xfrm flipV="1">
          <a:off x="1320800" y="66856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144434</xdr:rowOff>
    </xdr:from>
    <xdr:ext cx="762000" cy="259045"/>
    <xdr:sp macro="" textlink="">
      <xdr:nvSpPr>
        <xdr:cNvPr id="77" name="テキスト ボックス 76"/>
        <xdr:cNvSpPr txBox="1"/>
      </xdr:nvSpPr>
      <xdr:spPr>
        <a:xfrm>
          <a:off x="1828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160565</xdr:rowOff>
    </xdr:from>
    <xdr:to>
      <xdr:col>1</xdr:col>
      <xdr:colOff>676275</xdr:colOff>
      <xdr:row>38</xdr:row>
      <xdr:rowOff>90715</xdr:rowOff>
    </xdr:to>
    <xdr:sp macro="" textlink="">
      <xdr:nvSpPr>
        <xdr:cNvPr id="78" name="フローチャート : 判断 77"/>
        <xdr:cNvSpPr/>
      </xdr:nvSpPr>
      <xdr:spPr>
        <a:xfrm>
          <a:off x="1270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100891</xdr:rowOff>
    </xdr:from>
    <xdr:ext cx="762000" cy="259045"/>
    <xdr:sp macro="" textlink="">
      <xdr:nvSpPr>
        <xdr:cNvPr id="79" name="テキスト ボックス 78"/>
        <xdr:cNvSpPr txBox="1"/>
      </xdr:nvSpPr>
      <xdr:spPr>
        <a:xfrm>
          <a:off x="939800" y="627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85" name="円/楕円 84"/>
        <xdr:cNvSpPr/>
      </xdr:nvSpPr>
      <xdr:spPr>
        <a:xfrm>
          <a:off x="47752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121755</xdr:rowOff>
    </xdr:from>
    <xdr:ext cx="762000" cy="259045"/>
    <xdr:sp macro="" textlink="">
      <xdr:nvSpPr>
        <xdr:cNvPr id="86" name="人件費該当値テキスト"/>
        <xdr:cNvSpPr txBox="1"/>
      </xdr:nvSpPr>
      <xdr:spPr>
        <a:xfrm>
          <a:off x="4914900" y="646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168728</xdr:rowOff>
    </xdr:from>
    <xdr:to>
      <xdr:col>5</xdr:col>
      <xdr:colOff>600075</xdr:colOff>
      <xdr:row>37</xdr:row>
      <xdr:rowOff>98878</xdr:rowOff>
    </xdr:to>
    <xdr:sp macro="" textlink="">
      <xdr:nvSpPr>
        <xdr:cNvPr id="87" name="円/楕円 86"/>
        <xdr:cNvSpPr/>
      </xdr:nvSpPr>
      <xdr:spPr>
        <a:xfrm>
          <a:off x="3937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83655</xdr:rowOff>
    </xdr:from>
    <xdr:ext cx="736600" cy="259045"/>
    <xdr:sp macro="" textlink="">
      <xdr:nvSpPr>
        <xdr:cNvPr id="88" name="テキスト ボックス 87"/>
        <xdr:cNvSpPr txBox="1"/>
      </xdr:nvSpPr>
      <xdr:spPr>
        <a:xfrm>
          <a:off x="3606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111578</xdr:rowOff>
    </xdr:from>
    <xdr:to>
      <xdr:col>4</xdr:col>
      <xdr:colOff>396875</xdr:colOff>
      <xdr:row>40</xdr:row>
      <xdr:rowOff>41728</xdr:rowOff>
    </xdr:to>
    <xdr:sp macro="" textlink="">
      <xdr:nvSpPr>
        <xdr:cNvPr id="89" name="円/楕円 88"/>
        <xdr:cNvSpPr/>
      </xdr:nvSpPr>
      <xdr:spPr>
        <a:xfrm>
          <a:off x="3048000" y="679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26505</xdr:rowOff>
    </xdr:from>
    <xdr:ext cx="762000" cy="259045"/>
    <xdr:sp macro="" textlink="">
      <xdr:nvSpPr>
        <xdr:cNvPr id="90" name="テキスト ボックス 89"/>
        <xdr:cNvSpPr txBox="1"/>
      </xdr:nvSpPr>
      <xdr:spPr>
        <a:xfrm>
          <a:off x="2717800" y="688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1" name="円/楕円 90"/>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34670</xdr:rowOff>
    </xdr:from>
    <xdr:ext cx="762000" cy="259045"/>
    <xdr:sp macro="" textlink="">
      <xdr:nvSpPr>
        <xdr:cNvPr id="92" name="テキスト ボックス 91"/>
        <xdr:cNvSpPr txBox="1"/>
      </xdr:nvSpPr>
      <xdr:spPr>
        <a:xfrm>
          <a:off x="1828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155122</xdr:rowOff>
    </xdr:from>
    <xdr:to>
      <xdr:col>1</xdr:col>
      <xdr:colOff>676275</xdr:colOff>
      <xdr:row>40</xdr:row>
      <xdr:rowOff>85272</xdr:rowOff>
    </xdr:to>
    <xdr:sp macro="" textlink="">
      <xdr:nvSpPr>
        <xdr:cNvPr id="93" name="円/楕円 92"/>
        <xdr:cNvSpPr/>
      </xdr:nvSpPr>
      <xdr:spPr>
        <a:xfrm>
          <a:off x="1270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70049</xdr:rowOff>
    </xdr:from>
    <xdr:ext cx="762000" cy="259045"/>
    <xdr:sp macro="" textlink="">
      <xdr:nvSpPr>
        <xdr:cNvPr id="94" name="テキスト ボックス 93"/>
        <xdr:cNvSpPr txBox="1"/>
      </xdr:nvSpPr>
      <xdr:spPr>
        <a:xfrm>
          <a:off x="939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ja-JP" altLang="ja-JP" sz="1300">
              <a:solidFill>
                <a:schemeClr val="dk1"/>
              </a:solidFill>
              <a:effectLst/>
              <a:latin typeface="+mn-lt"/>
              <a:ea typeface="+mn-ea"/>
              <a:cs typeface="+mn-cs"/>
            </a:rPr>
            <a:t>第１期相生市行財政健全化計画」に基づく歳出削減により、類似団体との比較で低い数値となっている。</a:t>
          </a:r>
          <a:endParaRPr lang="ja-JP" altLang="ja-JP" sz="1300">
            <a:effectLst/>
          </a:endParaRPr>
        </a:p>
        <a:p>
          <a:r>
            <a:rPr kumimoji="1" lang="ja-JP" altLang="ja-JP" sz="1300">
              <a:solidFill>
                <a:schemeClr val="dk1"/>
              </a:solidFill>
              <a:effectLst/>
              <a:latin typeface="+mn-lt"/>
              <a:ea typeface="+mn-ea"/>
              <a:cs typeface="+mn-cs"/>
            </a:rPr>
            <a:t>　今後も</a:t>
          </a:r>
          <a:r>
            <a:rPr kumimoji="1" lang="ja-JP" altLang="en-US" sz="1300">
              <a:solidFill>
                <a:schemeClr val="dk1"/>
              </a:solidFill>
              <a:effectLst/>
              <a:latin typeface="+mn-lt"/>
              <a:ea typeface="+mn-ea"/>
              <a:cs typeface="+mn-cs"/>
            </a:rPr>
            <a:t>、事業内容をゼロベースで見直しを図り、</a:t>
          </a:r>
          <a:r>
            <a:rPr kumimoji="1" lang="ja-JP" altLang="ja-JP" sz="1300">
              <a:solidFill>
                <a:schemeClr val="dk1"/>
              </a:solidFill>
              <a:effectLst/>
              <a:latin typeface="+mn-lt"/>
              <a:ea typeface="+mn-ea"/>
              <a:cs typeface="+mn-cs"/>
            </a:rPr>
            <a:t>更なるコスト削減に努める</a:t>
          </a:r>
          <a:r>
            <a:rPr kumimoji="1" lang="ja-JP" altLang="en-US" sz="13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143329</xdr:rowOff>
    </xdr:from>
    <xdr:to>
      <xdr:col>24</xdr:col>
      <xdr:colOff>31750</xdr:colOff>
      <xdr:row>21</xdr:row>
      <xdr:rowOff>20864</xdr:rowOff>
    </xdr:to>
    <xdr:cxnSp macro="">
      <xdr:nvCxnSpPr>
        <xdr:cNvPr id="124" name="直線コネクタ 123"/>
        <xdr:cNvCxnSpPr/>
      </xdr:nvCxnSpPr>
      <xdr:spPr>
        <a:xfrm flipV="1">
          <a:off x="16510000" y="2543629"/>
          <a:ext cx="0" cy="1077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164391</xdr:rowOff>
    </xdr:from>
    <xdr:ext cx="762000" cy="259045"/>
    <xdr:sp macro="" textlink="">
      <xdr:nvSpPr>
        <xdr:cNvPr id="125" name="物件費最小値テキスト"/>
        <xdr:cNvSpPr txBox="1"/>
      </xdr:nvSpPr>
      <xdr:spPr>
        <a:xfrm>
          <a:off x="16598900" y="359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a:t>
          </a:r>
          <a:endParaRPr kumimoji="1" lang="ja-JP" altLang="en-US" sz="1000" b="1">
            <a:latin typeface="ＭＳ Ｐゴシック"/>
          </a:endParaRPr>
        </a:p>
      </xdr:txBody>
    </xdr:sp>
    <xdr:clientData/>
  </xdr:oneCellAnchor>
  <xdr:twoCellAnchor>
    <xdr:from>
      <xdr:col>23</xdr:col>
      <xdr:colOff>628650</xdr:colOff>
      <xdr:row>21</xdr:row>
      <xdr:rowOff>20864</xdr:rowOff>
    </xdr:from>
    <xdr:to>
      <xdr:col>24</xdr:col>
      <xdr:colOff>120650</xdr:colOff>
      <xdr:row>21</xdr:row>
      <xdr:rowOff>20864</xdr:rowOff>
    </xdr:to>
    <xdr:cxnSp macro="">
      <xdr:nvCxnSpPr>
        <xdr:cNvPr id="126" name="直線コネクタ 125"/>
        <xdr:cNvCxnSpPr/>
      </xdr:nvCxnSpPr>
      <xdr:spPr>
        <a:xfrm>
          <a:off x="16421100" y="3621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58256</xdr:rowOff>
    </xdr:from>
    <xdr:ext cx="762000" cy="259045"/>
    <xdr:sp macro="" textlink="">
      <xdr:nvSpPr>
        <xdr:cNvPr id="127" name="物件費最大値テキスト"/>
        <xdr:cNvSpPr txBox="1"/>
      </xdr:nvSpPr>
      <xdr:spPr>
        <a:xfrm>
          <a:off x="16598900" y="2287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23</xdr:col>
      <xdr:colOff>628650</xdr:colOff>
      <xdr:row>14</xdr:row>
      <xdr:rowOff>143329</xdr:rowOff>
    </xdr:from>
    <xdr:to>
      <xdr:col>24</xdr:col>
      <xdr:colOff>120650</xdr:colOff>
      <xdr:row>14</xdr:row>
      <xdr:rowOff>143329</xdr:rowOff>
    </xdr:to>
    <xdr:cxnSp macro="">
      <xdr:nvCxnSpPr>
        <xdr:cNvPr id="128" name="直線コネクタ 127"/>
        <xdr:cNvCxnSpPr/>
      </xdr:nvCxnSpPr>
      <xdr:spPr>
        <a:xfrm>
          <a:off x="16421100" y="2543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20864</xdr:rowOff>
    </xdr:from>
    <xdr:to>
      <xdr:col>24</xdr:col>
      <xdr:colOff>31750</xdr:colOff>
      <xdr:row>15</xdr:row>
      <xdr:rowOff>69850</xdr:rowOff>
    </xdr:to>
    <xdr:cxnSp macro="">
      <xdr:nvCxnSpPr>
        <xdr:cNvPr id="129" name="直線コネクタ 128"/>
        <xdr:cNvCxnSpPr/>
      </xdr:nvCxnSpPr>
      <xdr:spPr>
        <a:xfrm flipV="1">
          <a:off x="15671800" y="2592614"/>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146248</xdr:rowOff>
    </xdr:from>
    <xdr:ext cx="762000" cy="259045"/>
    <xdr:sp macro="" textlink="">
      <xdr:nvSpPr>
        <xdr:cNvPr id="130" name="物件費平均値テキスト"/>
        <xdr:cNvSpPr txBox="1"/>
      </xdr:nvSpPr>
      <xdr:spPr>
        <a:xfrm>
          <a:off x="16598900" y="28894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2721</xdr:rowOff>
    </xdr:from>
    <xdr:to>
      <xdr:col>24</xdr:col>
      <xdr:colOff>82550</xdr:colOff>
      <xdr:row>17</xdr:row>
      <xdr:rowOff>104321</xdr:rowOff>
    </xdr:to>
    <xdr:sp macro="" textlink="">
      <xdr:nvSpPr>
        <xdr:cNvPr id="131" name="フローチャート : 判断 130"/>
        <xdr:cNvSpPr/>
      </xdr:nvSpPr>
      <xdr:spPr>
        <a:xfrm>
          <a:off x="16459200" y="291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159657</xdr:rowOff>
    </xdr:from>
    <xdr:to>
      <xdr:col>22</xdr:col>
      <xdr:colOff>565150</xdr:colOff>
      <xdr:row>15</xdr:row>
      <xdr:rowOff>69850</xdr:rowOff>
    </xdr:to>
    <xdr:cxnSp macro="">
      <xdr:nvCxnSpPr>
        <xdr:cNvPr id="132" name="直線コネクタ 131"/>
        <xdr:cNvCxnSpPr/>
      </xdr:nvCxnSpPr>
      <xdr:spPr>
        <a:xfrm>
          <a:off x="14782800" y="255995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3" name="フローチャート : 判断 132"/>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4" name="テキスト ボックス 133"/>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61686</xdr:rowOff>
    </xdr:from>
    <xdr:to>
      <xdr:col>21</xdr:col>
      <xdr:colOff>361950</xdr:colOff>
      <xdr:row>14</xdr:row>
      <xdr:rowOff>159657</xdr:rowOff>
    </xdr:to>
    <xdr:cxnSp macro="">
      <xdr:nvCxnSpPr>
        <xdr:cNvPr id="135" name="直線コネクタ 134"/>
        <xdr:cNvCxnSpPr/>
      </xdr:nvCxnSpPr>
      <xdr:spPr>
        <a:xfrm>
          <a:off x="13893800" y="2461986"/>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157843</xdr:rowOff>
    </xdr:from>
    <xdr:to>
      <xdr:col>21</xdr:col>
      <xdr:colOff>412750</xdr:colOff>
      <xdr:row>17</xdr:row>
      <xdr:rowOff>87993</xdr:rowOff>
    </xdr:to>
    <xdr:sp macro="" textlink="">
      <xdr:nvSpPr>
        <xdr:cNvPr id="136" name="フローチャート : 判断 135"/>
        <xdr:cNvSpPr/>
      </xdr:nvSpPr>
      <xdr:spPr>
        <a:xfrm>
          <a:off x="14732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72770</xdr:rowOff>
    </xdr:from>
    <xdr:ext cx="762000" cy="259045"/>
    <xdr:sp macro="" textlink="">
      <xdr:nvSpPr>
        <xdr:cNvPr id="137" name="テキスト ボックス 136"/>
        <xdr:cNvSpPr txBox="1"/>
      </xdr:nvSpPr>
      <xdr:spPr>
        <a:xfrm>
          <a:off x="14401800" y="298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127000</xdr:rowOff>
    </xdr:from>
    <xdr:to>
      <xdr:col>20</xdr:col>
      <xdr:colOff>158750</xdr:colOff>
      <xdr:row>14</xdr:row>
      <xdr:rowOff>61686</xdr:rowOff>
    </xdr:to>
    <xdr:cxnSp macro="">
      <xdr:nvCxnSpPr>
        <xdr:cNvPr id="138" name="直線コネクタ 137"/>
        <xdr:cNvCxnSpPr/>
      </xdr:nvCxnSpPr>
      <xdr:spPr>
        <a:xfrm>
          <a:off x="13004800" y="2184400"/>
          <a:ext cx="889000" cy="277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125186</xdr:rowOff>
    </xdr:from>
    <xdr:to>
      <xdr:col>20</xdr:col>
      <xdr:colOff>209550</xdr:colOff>
      <xdr:row>17</xdr:row>
      <xdr:rowOff>55336</xdr:rowOff>
    </xdr:to>
    <xdr:sp macro="" textlink="">
      <xdr:nvSpPr>
        <xdr:cNvPr id="139" name="フローチャート : 判断 138"/>
        <xdr:cNvSpPr/>
      </xdr:nvSpPr>
      <xdr:spPr>
        <a:xfrm>
          <a:off x="13843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40113</xdr:rowOff>
    </xdr:from>
    <xdr:ext cx="762000" cy="259045"/>
    <xdr:sp macro="" textlink="">
      <xdr:nvSpPr>
        <xdr:cNvPr id="140" name="テキスト ボックス 139"/>
        <xdr:cNvSpPr txBox="1"/>
      </xdr:nvSpPr>
      <xdr:spPr>
        <a:xfrm>
          <a:off x="13512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157843</xdr:rowOff>
    </xdr:from>
    <xdr:to>
      <xdr:col>19</xdr:col>
      <xdr:colOff>6350</xdr:colOff>
      <xdr:row>15</xdr:row>
      <xdr:rowOff>87993</xdr:rowOff>
    </xdr:to>
    <xdr:sp macro="" textlink="">
      <xdr:nvSpPr>
        <xdr:cNvPr id="141" name="フローチャート : 判断 140"/>
        <xdr:cNvSpPr/>
      </xdr:nvSpPr>
      <xdr:spPr>
        <a:xfrm>
          <a:off x="12954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72770</xdr:rowOff>
    </xdr:from>
    <xdr:ext cx="762000" cy="259045"/>
    <xdr:sp macro="" textlink="">
      <xdr:nvSpPr>
        <xdr:cNvPr id="142" name="テキスト ボックス 141"/>
        <xdr:cNvSpPr txBox="1"/>
      </xdr:nvSpPr>
      <xdr:spPr>
        <a:xfrm>
          <a:off x="12623800" y="264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141514</xdr:rowOff>
    </xdr:from>
    <xdr:to>
      <xdr:col>24</xdr:col>
      <xdr:colOff>82550</xdr:colOff>
      <xdr:row>15</xdr:row>
      <xdr:rowOff>71664</xdr:rowOff>
    </xdr:to>
    <xdr:sp macro="" textlink="">
      <xdr:nvSpPr>
        <xdr:cNvPr id="148" name="円/楕円 147"/>
        <xdr:cNvSpPr/>
      </xdr:nvSpPr>
      <xdr:spPr>
        <a:xfrm>
          <a:off x="164592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50091</xdr:rowOff>
    </xdr:from>
    <xdr:ext cx="762000" cy="259045"/>
    <xdr:sp macro="" textlink="">
      <xdr:nvSpPr>
        <xdr:cNvPr id="149" name="物件費該当値テキスト"/>
        <xdr:cNvSpPr txBox="1"/>
      </xdr:nvSpPr>
      <xdr:spPr>
        <a:xfrm>
          <a:off x="16598900" y="245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19050</xdr:rowOff>
    </xdr:from>
    <xdr:to>
      <xdr:col>22</xdr:col>
      <xdr:colOff>615950</xdr:colOff>
      <xdr:row>15</xdr:row>
      <xdr:rowOff>120650</xdr:rowOff>
    </xdr:to>
    <xdr:sp macro="" textlink="">
      <xdr:nvSpPr>
        <xdr:cNvPr id="150" name="円/楕円 149"/>
        <xdr:cNvSpPr/>
      </xdr:nvSpPr>
      <xdr:spPr>
        <a:xfrm>
          <a:off x="15621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130827</xdr:rowOff>
    </xdr:from>
    <xdr:ext cx="736600" cy="259045"/>
    <xdr:sp macro="" textlink="">
      <xdr:nvSpPr>
        <xdr:cNvPr id="151" name="テキスト ボックス 150"/>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108857</xdr:rowOff>
    </xdr:from>
    <xdr:to>
      <xdr:col>21</xdr:col>
      <xdr:colOff>412750</xdr:colOff>
      <xdr:row>15</xdr:row>
      <xdr:rowOff>39007</xdr:rowOff>
    </xdr:to>
    <xdr:sp macro="" textlink="">
      <xdr:nvSpPr>
        <xdr:cNvPr id="152" name="円/楕円 151"/>
        <xdr:cNvSpPr/>
      </xdr:nvSpPr>
      <xdr:spPr>
        <a:xfrm>
          <a:off x="14732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49184</xdr:rowOff>
    </xdr:from>
    <xdr:ext cx="762000" cy="259045"/>
    <xdr:sp macro="" textlink="">
      <xdr:nvSpPr>
        <xdr:cNvPr id="153" name="テキスト ボックス 152"/>
        <xdr:cNvSpPr txBox="1"/>
      </xdr:nvSpPr>
      <xdr:spPr>
        <a:xfrm>
          <a:off x="14401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10886</xdr:rowOff>
    </xdr:from>
    <xdr:to>
      <xdr:col>20</xdr:col>
      <xdr:colOff>209550</xdr:colOff>
      <xdr:row>14</xdr:row>
      <xdr:rowOff>112486</xdr:rowOff>
    </xdr:to>
    <xdr:sp macro="" textlink="">
      <xdr:nvSpPr>
        <xdr:cNvPr id="154" name="円/楕円 153"/>
        <xdr:cNvSpPr/>
      </xdr:nvSpPr>
      <xdr:spPr>
        <a:xfrm>
          <a:off x="13843000" y="241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122663</xdr:rowOff>
    </xdr:from>
    <xdr:ext cx="762000" cy="259045"/>
    <xdr:sp macro="" textlink="">
      <xdr:nvSpPr>
        <xdr:cNvPr id="155" name="テキスト ボックス 154"/>
        <xdr:cNvSpPr txBox="1"/>
      </xdr:nvSpPr>
      <xdr:spPr>
        <a:xfrm>
          <a:off x="13512800" y="218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76200</xdr:rowOff>
    </xdr:from>
    <xdr:to>
      <xdr:col>19</xdr:col>
      <xdr:colOff>6350</xdr:colOff>
      <xdr:row>13</xdr:row>
      <xdr:rowOff>6350</xdr:rowOff>
    </xdr:to>
    <xdr:sp macro="" textlink="">
      <xdr:nvSpPr>
        <xdr:cNvPr id="156" name="円/楕円 155"/>
        <xdr:cNvSpPr/>
      </xdr:nvSpPr>
      <xdr:spPr>
        <a:xfrm>
          <a:off x="12954000" y="213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16527</xdr:rowOff>
    </xdr:from>
    <xdr:ext cx="762000" cy="259045"/>
    <xdr:sp macro="" textlink="">
      <xdr:nvSpPr>
        <xdr:cNvPr id="157" name="テキスト ボックス 156"/>
        <xdr:cNvSpPr txBox="1"/>
      </xdr:nvSpPr>
      <xdr:spPr>
        <a:xfrm>
          <a:off x="12623800" y="190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今年度については、一時的に長期入院患者等の減にともない生活保護費が減少したことや、後年度に返還を要する生活保護費の特定財源が増加したことにより、比率が改善した。</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en-US" sz="1300">
              <a:solidFill>
                <a:schemeClr val="dk1"/>
              </a:solidFill>
              <a:effectLst/>
              <a:latin typeface="+mn-lt"/>
              <a:ea typeface="+mn-ea"/>
              <a:cs typeface="+mn-cs"/>
            </a:rPr>
            <a:t>しかしながら、類似団体平均より高い水準となっており、引き続き</a:t>
          </a:r>
          <a:r>
            <a:rPr kumimoji="1" lang="ja-JP" altLang="ja-JP" sz="1300">
              <a:solidFill>
                <a:schemeClr val="dk1"/>
              </a:solidFill>
              <a:effectLst/>
              <a:latin typeface="+mn-lt"/>
              <a:ea typeface="+mn-ea"/>
              <a:cs typeface="+mn-cs"/>
            </a:rPr>
            <a:t>、資格審査の適正化や各種手当への特別加算等の見直しを進めていくことで抑制に努める。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2" name="直線コネクタ 171"/>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3" name="テキスト ボックス 172"/>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4" name="直線コネクタ 173"/>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5" name="テキスト ボックス 174"/>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6" name="直線コネクタ 175"/>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7" name="テキスト ボックス 176"/>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8" name="直線コネクタ 177"/>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9" name="テキスト ボックス 178"/>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58420</xdr:rowOff>
    </xdr:from>
    <xdr:to>
      <xdr:col>7</xdr:col>
      <xdr:colOff>15875</xdr:colOff>
      <xdr:row>61</xdr:row>
      <xdr:rowOff>1270</xdr:rowOff>
    </xdr:to>
    <xdr:cxnSp macro="">
      <xdr:nvCxnSpPr>
        <xdr:cNvPr id="183" name="直線コネクタ 182"/>
        <xdr:cNvCxnSpPr/>
      </xdr:nvCxnSpPr>
      <xdr:spPr>
        <a:xfrm flipV="1">
          <a:off x="4826000" y="931672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4"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5" name="直線コネクタ 184"/>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144797</xdr:rowOff>
    </xdr:from>
    <xdr:ext cx="762000" cy="259045"/>
    <xdr:sp macro="" textlink="">
      <xdr:nvSpPr>
        <xdr:cNvPr id="186" name="扶助費最大値テキスト"/>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54</xdr:row>
      <xdr:rowOff>58420</xdr:rowOff>
    </xdr:from>
    <xdr:to>
      <xdr:col>7</xdr:col>
      <xdr:colOff>104775</xdr:colOff>
      <xdr:row>54</xdr:row>
      <xdr:rowOff>58420</xdr:rowOff>
    </xdr:to>
    <xdr:cxnSp macro="">
      <xdr:nvCxnSpPr>
        <xdr:cNvPr id="187" name="直線コネクタ 186"/>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12700</xdr:rowOff>
    </xdr:from>
    <xdr:to>
      <xdr:col>7</xdr:col>
      <xdr:colOff>15875</xdr:colOff>
      <xdr:row>61</xdr:row>
      <xdr:rowOff>69850</xdr:rowOff>
    </xdr:to>
    <xdr:cxnSp macro="">
      <xdr:nvCxnSpPr>
        <xdr:cNvPr id="188" name="直線コネクタ 187"/>
        <xdr:cNvCxnSpPr/>
      </xdr:nvCxnSpPr>
      <xdr:spPr>
        <a:xfrm flipV="1">
          <a:off x="3987800" y="102997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69867</xdr:rowOff>
    </xdr:from>
    <xdr:ext cx="762000" cy="259045"/>
    <xdr:sp macro="" textlink="">
      <xdr:nvSpPr>
        <xdr:cNvPr id="189" name="扶助費平均値テキスト"/>
        <xdr:cNvSpPr txBox="1"/>
      </xdr:nvSpPr>
      <xdr:spPr>
        <a:xfrm>
          <a:off x="4914900" y="984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90" name="フローチャート : 判断 189"/>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127000</xdr:rowOff>
    </xdr:from>
    <xdr:to>
      <xdr:col>5</xdr:col>
      <xdr:colOff>549275</xdr:colOff>
      <xdr:row>61</xdr:row>
      <xdr:rowOff>69850</xdr:rowOff>
    </xdr:to>
    <xdr:cxnSp macro="">
      <xdr:nvCxnSpPr>
        <xdr:cNvPr id="191" name="直線コネクタ 190"/>
        <xdr:cNvCxnSpPr/>
      </xdr:nvCxnSpPr>
      <xdr:spPr>
        <a:xfrm>
          <a:off x="3098800" y="10414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53340</xdr:rowOff>
    </xdr:from>
    <xdr:to>
      <xdr:col>5</xdr:col>
      <xdr:colOff>600075</xdr:colOff>
      <xdr:row>58</xdr:row>
      <xdr:rowOff>154940</xdr:rowOff>
    </xdr:to>
    <xdr:sp macro="" textlink="">
      <xdr:nvSpPr>
        <xdr:cNvPr id="192" name="フローチャート : 判断 191"/>
        <xdr:cNvSpPr/>
      </xdr:nvSpPr>
      <xdr:spPr>
        <a:xfrm>
          <a:off x="39370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165117</xdr:rowOff>
    </xdr:from>
    <xdr:ext cx="736600" cy="259045"/>
    <xdr:sp macro="" textlink="">
      <xdr:nvSpPr>
        <xdr:cNvPr id="193" name="テキスト ボックス 192"/>
        <xdr:cNvSpPr txBox="1"/>
      </xdr:nvSpPr>
      <xdr:spPr>
        <a:xfrm>
          <a:off x="3606800" y="976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3</xdr:col>
      <xdr:colOff>142875</xdr:colOff>
      <xdr:row>60</xdr:row>
      <xdr:rowOff>12700</xdr:rowOff>
    </xdr:from>
    <xdr:to>
      <xdr:col>4</xdr:col>
      <xdr:colOff>346075</xdr:colOff>
      <xdr:row>60</xdr:row>
      <xdr:rowOff>127000</xdr:rowOff>
    </xdr:to>
    <xdr:cxnSp macro="">
      <xdr:nvCxnSpPr>
        <xdr:cNvPr id="194" name="直線コネクタ 193"/>
        <xdr:cNvCxnSpPr/>
      </xdr:nvCxnSpPr>
      <xdr:spPr>
        <a:xfrm>
          <a:off x="2209800" y="10299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133350</xdr:rowOff>
    </xdr:from>
    <xdr:to>
      <xdr:col>4</xdr:col>
      <xdr:colOff>396875</xdr:colOff>
      <xdr:row>58</xdr:row>
      <xdr:rowOff>63500</xdr:rowOff>
    </xdr:to>
    <xdr:sp macro="" textlink="">
      <xdr:nvSpPr>
        <xdr:cNvPr id="195" name="フローチャート : 判断 194"/>
        <xdr:cNvSpPr/>
      </xdr:nvSpPr>
      <xdr:spPr>
        <a:xfrm>
          <a:off x="3048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73677</xdr:rowOff>
    </xdr:from>
    <xdr:ext cx="762000" cy="259045"/>
    <xdr:sp macro="" textlink="">
      <xdr:nvSpPr>
        <xdr:cNvPr id="196" name="テキスト ボックス 195"/>
        <xdr:cNvSpPr txBox="1"/>
      </xdr:nvSpPr>
      <xdr:spPr>
        <a:xfrm>
          <a:off x="2717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149860</xdr:rowOff>
    </xdr:from>
    <xdr:to>
      <xdr:col>3</xdr:col>
      <xdr:colOff>142875</xdr:colOff>
      <xdr:row>60</xdr:row>
      <xdr:rowOff>12700</xdr:rowOff>
    </xdr:to>
    <xdr:cxnSp macro="">
      <xdr:nvCxnSpPr>
        <xdr:cNvPr id="197" name="直線コネクタ 196"/>
        <xdr:cNvCxnSpPr/>
      </xdr:nvCxnSpPr>
      <xdr:spPr>
        <a:xfrm>
          <a:off x="1320800" y="100939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41910</xdr:rowOff>
    </xdr:from>
    <xdr:to>
      <xdr:col>3</xdr:col>
      <xdr:colOff>193675</xdr:colOff>
      <xdr:row>57</xdr:row>
      <xdr:rowOff>143510</xdr:rowOff>
    </xdr:to>
    <xdr:sp macro="" textlink="">
      <xdr:nvSpPr>
        <xdr:cNvPr id="198" name="フローチャート : 判断 197"/>
        <xdr:cNvSpPr/>
      </xdr:nvSpPr>
      <xdr:spPr>
        <a:xfrm>
          <a:off x="2159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153687</xdr:rowOff>
    </xdr:from>
    <xdr:ext cx="762000" cy="259045"/>
    <xdr:sp macro="" textlink="">
      <xdr:nvSpPr>
        <xdr:cNvPr id="199" name="テキスト ボックス 198"/>
        <xdr:cNvSpPr txBox="1"/>
      </xdr:nvSpPr>
      <xdr:spPr>
        <a:xfrm>
          <a:off x="1828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87630</xdr:rowOff>
    </xdr:from>
    <xdr:to>
      <xdr:col>1</xdr:col>
      <xdr:colOff>676275</xdr:colOff>
      <xdr:row>58</xdr:row>
      <xdr:rowOff>17780</xdr:rowOff>
    </xdr:to>
    <xdr:sp macro="" textlink="">
      <xdr:nvSpPr>
        <xdr:cNvPr id="200" name="フローチャート : 判断 199"/>
        <xdr:cNvSpPr/>
      </xdr:nvSpPr>
      <xdr:spPr>
        <a:xfrm>
          <a:off x="1270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27957</xdr:rowOff>
    </xdr:from>
    <xdr:ext cx="762000" cy="259045"/>
    <xdr:sp macro="" textlink="">
      <xdr:nvSpPr>
        <xdr:cNvPr id="201" name="テキスト ボックス 200"/>
        <xdr:cNvSpPr txBox="1"/>
      </xdr:nvSpPr>
      <xdr:spPr>
        <a:xfrm>
          <a:off x="939800" y="962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133350</xdr:rowOff>
    </xdr:from>
    <xdr:to>
      <xdr:col>7</xdr:col>
      <xdr:colOff>66675</xdr:colOff>
      <xdr:row>60</xdr:row>
      <xdr:rowOff>63500</xdr:rowOff>
    </xdr:to>
    <xdr:sp macro="" textlink="">
      <xdr:nvSpPr>
        <xdr:cNvPr id="207" name="円/楕円 206"/>
        <xdr:cNvSpPr/>
      </xdr:nvSpPr>
      <xdr:spPr>
        <a:xfrm>
          <a:off x="4775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105427</xdr:rowOff>
    </xdr:from>
    <xdr:ext cx="762000" cy="259045"/>
    <xdr:sp macro="" textlink="">
      <xdr:nvSpPr>
        <xdr:cNvPr id="208" name="扶助費該当値テキスト"/>
        <xdr:cNvSpPr txBox="1"/>
      </xdr:nvSpPr>
      <xdr:spPr>
        <a:xfrm>
          <a:off x="49149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5</xdr:col>
      <xdr:colOff>498475</xdr:colOff>
      <xdr:row>61</xdr:row>
      <xdr:rowOff>19050</xdr:rowOff>
    </xdr:from>
    <xdr:to>
      <xdr:col>5</xdr:col>
      <xdr:colOff>600075</xdr:colOff>
      <xdr:row>61</xdr:row>
      <xdr:rowOff>120650</xdr:rowOff>
    </xdr:to>
    <xdr:sp macro="" textlink="">
      <xdr:nvSpPr>
        <xdr:cNvPr id="209" name="円/楕円 208"/>
        <xdr:cNvSpPr/>
      </xdr:nvSpPr>
      <xdr:spPr>
        <a:xfrm>
          <a:off x="3937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105427</xdr:rowOff>
    </xdr:from>
    <xdr:ext cx="736600" cy="259045"/>
    <xdr:sp macro="" textlink="">
      <xdr:nvSpPr>
        <xdr:cNvPr id="210" name="テキスト ボックス 209"/>
        <xdr:cNvSpPr txBox="1"/>
      </xdr:nvSpPr>
      <xdr:spPr>
        <a:xfrm>
          <a:off x="3606800" y="1056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76200</xdr:rowOff>
    </xdr:from>
    <xdr:to>
      <xdr:col>4</xdr:col>
      <xdr:colOff>396875</xdr:colOff>
      <xdr:row>61</xdr:row>
      <xdr:rowOff>6350</xdr:rowOff>
    </xdr:to>
    <xdr:sp macro="" textlink="">
      <xdr:nvSpPr>
        <xdr:cNvPr id="211" name="円/楕円 210"/>
        <xdr:cNvSpPr/>
      </xdr:nvSpPr>
      <xdr:spPr>
        <a:xfrm>
          <a:off x="3048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162577</xdr:rowOff>
    </xdr:from>
    <xdr:ext cx="762000" cy="259045"/>
    <xdr:sp macro="" textlink="">
      <xdr:nvSpPr>
        <xdr:cNvPr id="212" name="テキスト ボックス 211"/>
        <xdr:cNvSpPr txBox="1"/>
      </xdr:nvSpPr>
      <xdr:spPr>
        <a:xfrm>
          <a:off x="27178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133350</xdr:rowOff>
    </xdr:from>
    <xdr:to>
      <xdr:col>3</xdr:col>
      <xdr:colOff>193675</xdr:colOff>
      <xdr:row>60</xdr:row>
      <xdr:rowOff>63500</xdr:rowOff>
    </xdr:to>
    <xdr:sp macro="" textlink="">
      <xdr:nvSpPr>
        <xdr:cNvPr id="213" name="円/楕円 212"/>
        <xdr:cNvSpPr/>
      </xdr:nvSpPr>
      <xdr:spPr>
        <a:xfrm>
          <a:off x="2159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48277</xdr:rowOff>
    </xdr:from>
    <xdr:ext cx="762000" cy="259045"/>
    <xdr:sp macro="" textlink="">
      <xdr:nvSpPr>
        <xdr:cNvPr id="214" name="テキスト ボックス 213"/>
        <xdr:cNvSpPr txBox="1"/>
      </xdr:nvSpPr>
      <xdr:spPr>
        <a:xfrm>
          <a:off x="1828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99060</xdr:rowOff>
    </xdr:from>
    <xdr:to>
      <xdr:col>1</xdr:col>
      <xdr:colOff>676275</xdr:colOff>
      <xdr:row>59</xdr:row>
      <xdr:rowOff>29210</xdr:rowOff>
    </xdr:to>
    <xdr:sp macro="" textlink="">
      <xdr:nvSpPr>
        <xdr:cNvPr id="215" name="円/楕円 214"/>
        <xdr:cNvSpPr/>
      </xdr:nvSpPr>
      <xdr:spPr>
        <a:xfrm>
          <a:off x="1270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13987</xdr:rowOff>
    </xdr:from>
    <xdr:ext cx="762000" cy="259045"/>
    <xdr:sp macro="" textlink="">
      <xdr:nvSpPr>
        <xdr:cNvPr id="216" name="テキスト ボックス 215"/>
        <xdr:cNvSpPr txBox="1"/>
      </xdr:nvSpPr>
      <xdr:spPr>
        <a:xfrm>
          <a:off x="939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その他に係る経常収支比率が高い要因は、繰出金が類似団体より多額であるためである。これは、下水道事業会計において過去に整備費に多額の起債を発行し、その元利償還金が膨らんでいるからである。</a:t>
          </a:r>
          <a:endParaRPr lang="ja-JP" altLang="ja-JP" sz="1300">
            <a:effectLst/>
          </a:endParaRPr>
        </a:p>
        <a:p>
          <a:r>
            <a:rPr kumimoji="1" lang="ja-JP" altLang="ja-JP" sz="1300">
              <a:solidFill>
                <a:schemeClr val="dk1"/>
              </a:solidFill>
              <a:effectLst/>
              <a:latin typeface="+mn-lt"/>
              <a:ea typeface="+mn-ea"/>
              <a:cs typeface="+mn-cs"/>
            </a:rPr>
            <a:t>　今後、下水道事業会計では独立採算の原則に立ち返って徹底した経費の抑制を行うとともに、定期的に使用料の見直しを行うなど健全化に努め、繰出金の抑制を図る。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14986</xdr:rowOff>
    </xdr:from>
    <xdr:to>
      <xdr:col>24</xdr:col>
      <xdr:colOff>31750</xdr:colOff>
      <xdr:row>60</xdr:row>
      <xdr:rowOff>117856</xdr:rowOff>
    </xdr:to>
    <xdr:cxnSp macro="">
      <xdr:nvCxnSpPr>
        <xdr:cNvPr id="241" name="直線コネクタ 240"/>
        <xdr:cNvCxnSpPr/>
      </xdr:nvCxnSpPr>
      <xdr:spPr>
        <a:xfrm flipV="1">
          <a:off x="16510000" y="9444736"/>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89933</xdr:rowOff>
    </xdr:from>
    <xdr:ext cx="762000" cy="259045"/>
    <xdr:sp macro="" textlink="">
      <xdr:nvSpPr>
        <xdr:cNvPr id="242" name="その他最小値テキスト"/>
        <xdr:cNvSpPr txBox="1"/>
      </xdr:nvSpPr>
      <xdr:spPr>
        <a:xfrm>
          <a:off x="16598900" y="1037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23</xdr:col>
      <xdr:colOff>628650</xdr:colOff>
      <xdr:row>60</xdr:row>
      <xdr:rowOff>117856</xdr:rowOff>
    </xdr:from>
    <xdr:to>
      <xdr:col>24</xdr:col>
      <xdr:colOff>120650</xdr:colOff>
      <xdr:row>60</xdr:row>
      <xdr:rowOff>117856</xdr:rowOff>
    </xdr:to>
    <xdr:cxnSp macro="">
      <xdr:nvCxnSpPr>
        <xdr:cNvPr id="243" name="直線コネクタ 242"/>
        <xdr:cNvCxnSpPr/>
      </xdr:nvCxnSpPr>
      <xdr:spPr>
        <a:xfrm>
          <a:off x="16421100" y="10404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101363</xdr:rowOff>
    </xdr:from>
    <xdr:ext cx="762000" cy="259045"/>
    <xdr:sp macro="" textlink="">
      <xdr:nvSpPr>
        <xdr:cNvPr id="244" name="その他最大値テキスト"/>
        <xdr:cNvSpPr txBox="1"/>
      </xdr:nvSpPr>
      <xdr:spPr>
        <a:xfrm>
          <a:off x="16598900" y="9188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55</xdr:row>
      <xdr:rowOff>14986</xdr:rowOff>
    </xdr:from>
    <xdr:to>
      <xdr:col>24</xdr:col>
      <xdr:colOff>120650</xdr:colOff>
      <xdr:row>55</xdr:row>
      <xdr:rowOff>14986</xdr:rowOff>
    </xdr:to>
    <xdr:cxnSp macro="">
      <xdr:nvCxnSpPr>
        <xdr:cNvPr id="245" name="直線コネクタ 244"/>
        <xdr:cNvCxnSpPr/>
      </xdr:nvCxnSpPr>
      <xdr:spPr>
        <a:xfrm>
          <a:off x="16421100" y="9444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117856</xdr:rowOff>
    </xdr:from>
    <xdr:to>
      <xdr:col>24</xdr:col>
      <xdr:colOff>31750</xdr:colOff>
      <xdr:row>61</xdr:row>
      <xdr:rowOff>1270</xdr:rowOff>
    </xdr:to>
    <xdr:cxnSp macro="">
      <xdr:nvCxnSpPr>
        <xdr:cNvPr id="246" name="直線コネクタ 245"/>
        <xdr:cNvCxnSpPr/>
      </xdr:nvCxnSpPr>
      <xdr:spPr>
        <a:xfrm flipV="1">
          <a:off x="15671800" y="10404856"/>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17289</xdr:rowOff>
    </xdr:from>
    <xdr:ext cx="762000" cy="259045"/>
    <xdr:sp macro="" textlink="">
      <xdr:nvSpPr>
        <xdr:cNvPr id="247" name="その他平均値テキスト"/>
        <xdr:cNvSpPr txBox="1"/>
      </xdr:nvSpPr>
      <xdr:spPr>
        <a:xfrm>
          <a:off x="16598900" y="9618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762</xdr:rowOff>
    </xdr:from>
    <xdr:to>
      <xdr:col>24</xdr:col>
      <xdr:colOff>82550</xdr:colOff>
      <xdr:row>57</xdr:row>
      <xdr:rowOff>102362</xdr:rowOff>
    </xdr:to>
    <xdr:sp macro="" textlink="">
      <xdr:nvSpPr>
        <xdr:cNvPr id="248" name="フローチャート : 判断 247"/>
        <xdr:cNvSpPr/>
      </xdr:nvSpPr>
      <xdr:spPr>
        <a:xfrm>
          <a:off x="164592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85852</xdr:rowOff>
    </xdr:from>
    <xdr:to>
      <xdr:col>22</xdr:col>
      <xdr:colOff>565150</xdr:colOff>
      <xdr:row>61</xdr:row>
      <xdr:rowOff>1270</xdr:rowOff>
    </xdr:to>
    <xdr:cxnSp macro="">
      <xdr:nvCxnSpPr>
        <xdr:cNvPr id="249" name="直線コネクタ 248"/>
        <xdr:cNvCxnSpPr/>
      </xdr:nvCxnSpPr>
      <xdr:spPr>
        <a:xfrm>
          <a:off x="14782800" y="1037285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149352</xdr:rowOff>
    </xdr:from>
    <xdr:to>
      <xdr:col>22</xdr:col>
      <xdr:colOff>615950</xdr:colOff>
      <xdr:row>57</xdr:row>
      <xdr:rowOff>79502</xdr:rowOff>
    </xdr:to>
    <xdr:sp macro="" textlink="">
      <xdr:nvSpPr>
        <xdr:cNvPr id="250" name="フローチャート : 判断 249"/>
        <xdr:cNvSpPr/>
      </xdr:nvSpPr>
      <xdr:spPr>
        <a:xfrm>
          <a:off x="156210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89679</xdr:rowOff>
    </xdr:from>
    <xdr:ext cx="736600" cy="259045"/>
    <xdr:sp macro="" textlink="">
      <xdr:nvSpPr>
        <xdr:cNvPr id="251" name="テキスト ボックス 250"/>
        <xdr:cNvSpPr txBox="1"/>
      </xdr:nvSpPr>
      <xdr:spPr>
        <a:xfrm>
          <a:off x="15290800" y="9519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67564</xdr:rowOff>
    </xdr:from>
    <xdr:to>
      <xdr:col>21</xdr:col>
      <xdr:colOff>361950</xdr:colOff>
      <xdr:row>60</xdr:row>
      <xdr:rowOff>85852</xdr:rowOff>
    </xdr:to>
    <xdr:cxnSp macro="">
      <xdr:nvCxnSpPr>
        <xdr:cNvPr id="252" name="直線コネクタ 251"/>
        <xdr:cNvCxnSpPr/>
      </xdr:nvCxnSpPr>
      <xdr:spPr>
        <a:xfrm>
          <a:off x="13893800" y="10354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3" name="フローチャート : 判断 252"/>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53103</xdr:rowOff>
    </xdr:from>
    <xdr:ext cx="762000" cy="259045"/>
    <xdr:sp macro="" textlink="">
      <xdr:nvSpPr>
        <xdr:cNvPr id="254" name="テキスト ボックス 253"/>
        <xdr:cNvSpPr txBox="1"/>
      </xdr:nvSpPr>
      <xdr:spPr>
        <a:xfrm>
          <a:off x="14401800" y="9482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161290</xdr:rowOff>
    </xdr:from>
    <xdr:to>
      <xdr:col>20</xdr:col>
      <xdr:colOff>158750</xdr:colOff>
      <xdr:row>60</xdr:row>
      <xdr:rowOff>67564</xdr:rowOff>
    </xdr:to>
    <xdr:cxnSp macro="">
      <xdr:nvCxnSpPr>
        <xdr:cNvPr id="255" name="直線コネクタ 254"/>
        <xdr:cNvCxnSpPr/>
      </xdr:nvCxnSpPr>
      <xdr:spPr>
        <a:xfrm>
          <a:off x="13004800" y="1027684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112776</xdr:rowOff>
    </xdr:from>
    <xdr:to>
      <xdr:col>20</xdr:col>
      <xdr:colOff>209550</xdr:colOff>
      <xdr:row>57</xdr:row>
      <xdr:rowOff>42926</xdr:rowOff>
    </xdr:to>
    <xdr:sp macro="" textlink="">
      <xdr:nvSpPr>
        <xdr:cNvPr id="256" name="フローチャート : 判断 255"/>
        <xdr:cNvSpPr/>
      </xdr:nvSpPr>
      <xdr:spPr>
        <a:xfrm>
          <a:off x="13843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53103</xdr:rowOff>
    </xdr:from>
    <xdr:ext cx="762000" cy="259045"/>
    <xdr:sp macro="" textlink="">
      <xdr:nvSpPr>
        <xdr:cNvPr id="257" name="テキスト ボックス 256"/>
        <xdr:cNvSpPr txBox="1"/>
      </xdr:nvSpPr>
      <xdr:spPr>
        <a:xfrm>
          <a:off x="13512800" y="9482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58" name="フローチャート : 判断 257"/>
        <xdr:cNvSpPr/>
      </xdr:nvSpPr>
      <xdr:spPr>
        <a:xfrm>
          <a:off x="12954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80535</xdr:rowOff>
    </xdr:from>
    <xdr:ext cx="762000" cy="259045"/>
    <xdr:sp macro="" textlink="">
      <xdr:nvSpPr>
        <xdr:cNvPr id="259" name="テキスト ボックス 258"/>
        <xdr:cNvSpPr txBox="1"/>
      </xdr:nvSpPr>
      <xdr:spPr>
        <a:xfrm>
          <a:off x="12623800" y="951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67056</xdr:rowOff>
    </xdr:from>
    <xdr:to>
      <xdr:col>24</xdr:col>
      <xdr:colOff>82550</xdr:colOff>
      <xdr:row>60</xdr:row>
      <xdr:rowOff>168656</xdr:rowOff>
    </xdr:to>
    <xdr:sp macro="" textlink="">
      <xdr:nvSpPr>
        <xdr:cNvPr id="265" name="円/楕円 264"/>
        <xdr:cNvSpPr/>
      </xdr:nvSpPr>
      <xdr:spPr>
        <a:xfrm>
          <a:off x="16459200" y="1035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147083</xdr:rowOff>
    </xdr:from>
    <xdr:ext cx="762000" cy="259045"/>
    <xdr:sp macro="" textlink="">
      <xdr:nvSpPr>
        <xdr:cNvPr id="266" name="その他該当値テキスト"/>
        <xdr:cNvSpPr txBox="1"/>
      </xdr:nvSpPr>
      <xdr:spPr>
        <a:xfrm>
          <a:off x="16598900" y="10262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121920</xdr:rowOff>
    </xdr:from>
    <xdr:to>
      <xdr:col>22</xdr:col>
      <xdr:colOff>615950</xdr:colOff>
      <xdr:row>61</xdr:row>
      <xdr:rowOff>52070</xdr:rowOff>
    </xdr:to>
    <xdr:sp macro="" textlink="">
      <xdr:nvSpPr>
        <xdr:cNvPr id="267" name="円/楕円 266"/>
        <xdr:cNvSpPr/>
      </xdr:nvSpPr>
      <xdr:spPr>
        <a:xfrm>
          <a:off x="15621000" y="1040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36847</xdr:rowOff>
    </xdr:from>
    <xdr:ext cx="736600" cy="259045"/>
    <xdr:sp macro="" textlink="">
      <xdr:nvSpPr>
        <xdr:cNvPr id="268" name="テキスト ボックス 267"/>
        <xdr:cNvSpPr txBox="1"/>
      </xdr:nvSpPr>
      <xdr:spPr>
        <a:xfrm>
          <a:off x="15290800" y="1049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35052</xdr:rowOff>
    </xdr:from>
    <xdr:to>
      <xdr:col>21</xdr:col>
      <xdr:colOff>412750</xdr:colOff>
      <xdr:row>60</xdr:row>
      <xdr:rowOff>136652</xdr:rowOff>
    </xdr:to>
    <xdr:sp macro="" textlink="">
      <xdr:nvSpPr>
        <xdr:cNvPr id="269" name="円/楕円 268"/>
        <xdr:cNvSpPr/>
      </xdr:nvSpPr>
      <xdr:spPr>
        <a:xfrm>
          <a:off x="14732000" y="10322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121429</xdr:rowOff>
    </xdr:from>
    <xdr:ext cx="762000" cy="259045"/>
    <xdr:sp macro="" textlink="">
      <xdr:nvSpPr>
        <xdr:cNvPr id="270" name="テキスト ボックス 269"/>
        <xdr:cNvSpPr txBox="1"/>
      </xdr:nvSpPr>
      <xdr:spPr>
        <a:xfrm>
          <a:off x="14401800" y="1040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16764</xdr:rowOff>
    </xdr:from>
    <xdr:to>
      <xdr:col>20</xdr:col>
      <xdr:colOff>209550</xdr:colOff>
      <xdr:row>60</xdr:row>
      <xdr:rowOff>118364</xdr:rowOff>
    </xdr:to>
    <xdr:sp macro="" textlink="">
      <xdr:nvSpPr>
        <xdr:cNvPr id="271" name="円/楕円 270"/>
        <xdr:cNvSpPr/>
      </xdr:nvSpPr>
      <xdr:spPr>
        <a:xfrm>
          <a:off x="13843000" y="1030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103141</xdr:rowOff>
    </xdr:from>
    <xdr:ext cx="762000" cy="259045"/>
    <xdr:sp macro="" textlink="">
      <xdr:nvSpPr>
        <xdr:cNvPr id="272" name="テキスト ボックス 271"/>
        <xdr:cNvSpPr txBox="1"/>
      </xdr:nvSpPr>
      <xdr:spPr>
        <a:xfrm>
          <a:off x="13512800" y="1039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110490</xdr:rowOff>
    </xdr:from>
    <xdr:to>
      <xdr:col>19</xdr:col>
      <xdr:colOff>6350</xdr:colOff>
      <xdr:row>60</xdr:row>
      <xdr:rowOff>40640</xdr:rowOff>
    </xdr:to>
    <xdr:sp macro="" textlink="">
      <xdr:nvSpPr>
        <xdr:cNvPr id="273" name="円/楕円 272"/>
        <xdr:cNvSpPr/>
      </xdr:nvSpPr>
      <xdr:spPr>
        <a:xfrm>
          <a:off x="12954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25417</xdr:rowOff>
    </xdr:from>
    <xdr:ext cx="762000" cy="259045"/>
    <xdr:sp macro="" textlink="">
      <xdr:nvSpPr>
        <xdr:cNvPr id="274" name="テキスト ボックス 273"/>
        <xdr:cNvSpPr txBox="1"/>
      </xdr:nvSpPr>
      <xdr:spPr>
        <a:xfrm>
          <a:off x="12623800" y="1031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a:ea typeface="+mn-ea"/>
              <a:cs typeface="+mn-cs"/>
            </a:rPr>
            <a:t>　</a:t>
          </a:r>
          <a:r>
            <a:rPr kumimoji="1" lang="ja-JP" altLang="ja-JP" sz="1300">
              <a:solidFill>
                <a:schemeClr val="dk1"/>
              </a:solidFill>
              <a:effectLst/>
              <a:latin typeface="+mn-lt"/>
              <a:ea typeface="+mn-ea"/>
              <a:cs typeface="+mn-cs"/>
            </a:rPr>
            <a:t>平成２５年度より消防業務については一部事務組合による運営となったために比率は増加した。</a:t>
          </a:r>
          <a:endParaRPr lang="ja-JP" altLang="ja-JP" sz="1300">
            <a:effectLst/>
          </a:endParaRPr>
        </a:p>
        <a:p>
          <a:r>
            <a:rPr kumimoji="1" lang="ja-JP" altLang="ja-JP" sz="1300">
              <a:solidFill>
                <a:schemeClr val="dk1"/>
              </a:solidFill>
              <a:effectLst/>
              <a:latin typeface="+mn-lt"/>
              <a:ea typeface="+mn-ea"/>
              <a:cs typeface="+mn-cs"/>
            </a:rPr>
            <a:t>　また、単独で行う補助交付金を「第１期相生市行財政健全化計画」において見直したことも、比率が低い要因となっている</a:t>
          </a:r>
          <a:r>
            <a:rPr kumimoji="1" lang="ja-JP" altLang="en-US" sz="1300">
              <a:solidFill>
                <a:schemeClr val="dk1"/>
              </a:solidFill>
              <a:effectLst/>
              <a:latin typeface="ＭＳ Ｐゴシック"/>
              <a:ea typeface="+mn-ea"/>
              <a:cs typeface="+mn-cs"/>
            </a:rPr>
            <a:t>。</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153670</xdr:rowOff>
    </xdr:from>
    <xdr:to>
      <xdr:col>24</xdr:col>
      <xdr:colOff>31750</xdr:colOff>
      <xdr:row>42</xdr:row>
      <xdr:rowOff>58420</xdr:rowOff>
    </xdr:to>
    <xdr:cxnSp macro="">
      <xdr:nvCxnSpPr>
        <xdr:cNvPr id="301" name="直線コネクタ 300"/>
        <xdr:cNvCxnSpPr/>
      </xdr:nvCxnSpPr>
      <xdr:spPr>
        <a:xfrm flipV="1">
          <a:off x="16510000" y="581152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30497</xdr:rowOff>
    </xdr:from>
    <xdr:ext cx="762000" cy="259045"/>
    <xdr:sp macro="" textlink="">
      <xdr:nvSpPr>
        <xdr:cNvPr id="302" name="補助費等最小値テキスト"/>
        <xdr:cNvSpPr txBox="1"/>
      </xdr:nvSpPr>
      <xdr:spPr>
        <a:xfrm>
          <a:off x="16598900" y="723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42</xdr:row>
      <xdr:rowOff>58420</xdr:rowOff>
    </xdr:from>
    <xdr:to>
      <xdr:col>24</xdr:col>
      <xdr:colOff>120650</xdr:colOff>
      <xdr:row>42</xdr:row>
      <xdr:rowOff>58420</xdr:rowOff>
    </xdr:to>
    <xdr:cxnSp macro="">
      <xdr:nvCxnSpPr>
        <xdr:cNvPr id="303" name="直線コネクタ 302"/>
        <xdr:cNvCxnSpPr/>
      </xdr:nvCxnSpPr>
      <xdr:spPr>
        <a:xfrm>
          <a:off x="16421100" y="7259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68597</xdr:rowOff>
    </xdr:from>
    <xdr:ext cx="762000" cy="259045"/>
    <xdr:sp macro="" textlink="">
      <xdr:nvSpPr>
        <xdr:cNvPr id="304" name="補助費等最大値テキスト"/>
        <xdr:cNvSpPr txBox="1"/>
      </xdr:nvSpPr>
      <xdr:spPr>
        <a:xfrm>
          <a:off x="16598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153670</xdr:rowOff>
    </xdr:from>
    <xdr:to>
      <xdr:col>24</xdr:col>
      <xdr:colOff>120650</xdr:colOff>
      <xdr:row>33</xdr:row>
      <xdr:rowOff>153670</xdr:rowOff>
    </xdr:to>
    <xdr:cxnSp macro="">
      <xdr:nvCxnSpPr>
        <xdr:cNvPr id="305" name="直線コネクタ 304"/>
        <xdr:cNvCxnSpPr/>
      </xdr:nvCxnSpPr>
      <xdr:spPr>
        <a:xfrm>
          <a:off x="16421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168910</xdr:rowOff>
    </xdr:from>
    <xdr:to>
      <xdr:col>24</xdr:col>
      <xdr:colOff>31750</xdr:colOff>
      <xdr:row>36</xdr:row>
      <xdr:rowOff>5080</xdr:rowOff>
    </xdr:to>
    <xdr:cxnSp macro="">
      <xdr:nvCxnSpPr>
        <xdr:cNvPr id="306" name="直線コネクタ 305"/>
        <xdr:cNvCxnSpPr/>
      </xdr:nvCxnSpPr>
      <xdr:spPr>
        <a:xfrm flipV="1">
          <a:off x="15671800" y="61696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151147</xdr:rowOff>
    </xdr:from>
    <xdr:ext cx="762000" cy="259045"/>
    <xdr:sp macro="" textlink="">
      <xdr:nvSpPr>
        <xdr:cNvPr id="307" name="補助費等平均値テキスト"/>
        <xdr:cNvSpPr txBox="1"/>
      </xdr:nvSpPr>
      <xdr:spPr>
        <a:xfrm>
          <a:off x="16598900" y="649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38</xdr:row>
      <xdr:rowOff>7620</xdr:rowOff>
    </xdr:from>
    <xdr:to>
      <xdr:col>24</xdr:col>
      <xdr:colOff>82550</xdr:colOff>
      <xdr:row>38</xdr:row>
      <xdr:rowOff>109220</xdr:rowOff>
    </xdr:to>
    <xdr:sp macro="" textlink="">
      <xdr:nvSpPr>
        <xdr:cNvPr id="308" name="フローチャート : 判断 307"/>
        <xdr:cNvSpPr/>
      </xdr:nvSpPr>
      <xdr:spPr>
        <a:xfrm>
          <a:off x="164592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111760</xdr:rowOff>
    </xdr:from>
    <xdr:to>
      <xdr:col>22</xdr:col>
      <xdr:colOff>565150</xdr:colOff>
      <xdr:row>36</xdr:row>
      <xdr:rowOff>5080</xdr:rowOff>
    </xdr:to>
    <xdr:cxnSp macro="">
      <xdr:nvCxnSpPr>
        <xdr:cNvPr id="309" name="直線コネクタ 308"/>
        <xdr:cNvCxnSpPr/>
      </xdr:nvCxnSpPr>
      <xdr:spPr>
        <a:xfrm>
          <a:off x="14782800" y="594106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163830</xdr:rowOff>
    </xdr:from>
    <xdr:to>
      <xdr:col>22</xdr:col>
      <xdr:colOff>615950</xdr:colOff>
      <xdr:row>38</xdr:row>
      <xdr:rowOff>93980</xdr:rowOff>
    </xdr:to>
    <xdr:sp macro="" textlink="">
      <xdr:nvSpPr>
        <xdr:cNvPr id="310" name="フローチャート : 判断 309"/>
        <xdr:cNvSpPr/>
      </xdr:nvSpPr>
      <xdr:spPr>
        <a:xfrm>
          <a:off x="15621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78757</xdr:rowOff>
    </xdr:from>
    <xdr:ext cx="736600" cy="259045"/>
    <xdr:sp macro="" textlink="">
      <xdr:nvSpPr>
        <xdr:cNvPr id="311" name="テキスト ボックス 310"/>
        <xdr:cNvSpPr txBox="1"/>
      </xdr:nvSpPr>
      <xdr:spPr>
        <a:xfrm>
          <a:off x="15290800" y="659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27940</xdr:rowOff>
    </xdr:from>
    <xdr:to>
      <xdr:col>21</xdr:col>
      <xdr:colOff>361950</xdr:colOff>
      <xdr:row>34</xdr:row>
      <xdr:rowOff>111760</xdr:rowOff>
    </xdr:to>
    <xdr:cxnSp macro="">
      <xdr:nvCxnSpPr>
        <xdr:cNvPr id="312" name="直線コネクタ 311"/>
        <xdr:cNvCxnSpPr/>
      </xdr:nvCxnSpPr>
      <xdr:spPr>
        <a:xfrm>
          <a:off x="13893800" y="585724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3" name="フローチャート : 判断 312"/>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14" name="テキスト ボックス 313"/>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5080</xdr:rowOff>
    </xdr:from>
    <xdr:to>
      <xdr:col>20</xdr:col>
      <xdr:colOff>158750</xdr:colOff>
      <xdr:row>34</xdr:row>
      <xdr:rowOff>27940</xdr:rowOff>
    </xdr:to>
    <xdr:cxnSp macro="">
      <xdr:nvCxnSpPr>
        <xdr:cNvPr id="315" name="直線コネクタ 314"/>
        <xdr:cNvCxnSpPr/>
      </xdr:nvCxnSpPr>
      <xdr:spPr>
        <a:xfrm>
          <a:off x="13004800" y="5834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118110</xdr:rowOff>
    </xdr:from>
    <xdr:to>
      <xdr:col>20</xdr:col>
      <xdr:colOff>209550</xdr:colOff>
      <xdr:row>38</xdr:row>
      <xdr:rowOff>48260</xdr:rowOff>
    </xdr:to>
    <xdr:sp macro="" textlink="">
      <xdr:nvSpPr>
        <xdr:cNvPr id="316" name="フローチャート : 判断 315"/>
        <xdr:cNvSpPr/>
      </xdr:nvSpPr>
      <xdr:spPr>
        <a:xfrm>
          <a:off x="13843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33037</xdr:rowOff>
    </xdr:from>
    <xdr:ext cx="762000" cy="259045"/>
    <xdr:sp macro="" textlink="">
      <xdr:nvSpPr>
        <xdr:cNvPr id="317" name="テキスト ボックス 316"/>
        <xdr:cNvSpPr txBox="1"/>
      </xdr:nvSpPr>
      <xdr:spPr>
        <a:xfrm>
          <a:off x="13512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18" name="フローチャート : 判断 317"/>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19" name="テキスト ボックス 318"/>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118110</xdr:rowOff>
    </xdr:from>
    <xdr:to>
      <xdr:col>24</xdr:col>
      <xdr:colOff>82550</xdr:colOff>
      <xdr:row>36</xdr:row>
      <xdr:rowOff>48260</xdr:rowOff>
    </xdr:to>
    <xdr:sp macro="" textlink="">
      <xdr:nvSpPr>
        <xdr:cNvPr id="325" name="円/楕円 324"/>
        <xdr:cNvSpPr/>
      </xdr:nvSpPr>
      <xdr:spPr>
        <a:xfrm>
          <a:off x="164592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134637</xdr:rowOff>
    </xdr:from>
    <xdr:ext cx="762000" cy="259045"/>
    <xdr:sp macro="" textlink="">
      <xdr:nvSpPr>
        <xdr:cNvPr id="326" name="補助費等該当値テキスト"/>
        <xdr:cNvSpPr txBox="1"/>
      </xdr:nvSpPr>
      <xdr:spPr>
        <a:xfrm>
          <a:off x="165989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125730</xdr:rowOff>
    </xdr:from>
    <xdr:to>
      <xdr:col>22</xdr:col>
      <xdr:colOff>615950</xdr:colOff>
      <xdr:row>36</xdr:row>
      <xdr:rowOff>55880</xdr:rowOff>
    </xdr:to>
    <xdr:sp macro="" textlink="">
      <xdr:nvSpPr>
        <xdr:cNvPr id="327" name="円/楕円 326"/>
        <xdr:cNvSpPr/>
      </xdr:nvSpPr>
      <xdr:spPr>
        <a:xfrm>
          <a:off x="15621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66057</xdr:rowOff>
    </xdr:from>
    <xdr:ext cx="736600" cy="259045"/>
    <xdr:sp macro="" textlink="">
      <xdr:nvSpPr>
        <xdr:cNvPr id="328" name="テキスト ボックス 327"/>
        <xdr:cNvSpPr txBox="1"/>
      </xdr:nvSpPr>
      <xdr:spPr>
        <a:xfrm>
          <a:off x="15290800" y="589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60960</xdr:rowOff>
    </xdr:from>
    <xdr:to>
      <xdr:col>21</xdr:col>
      <xdr:colOff>412750</xdr:colOff>
      <xdr:row>34</xdr:row>
      <xdr:rowOff>162560</xdr:rowOff>
    </xdr:to>
    <xdr:sp macro="" textlink="">
      <xdr:nvSpPr>
        <xdr:cNvPr id="329" name="円/楕円 328"/>
        <xdr:cNvSpPr/>
      </xdr:nvSpPr>
      <xdr:spPr>
        <a:xfrm>
          <a:off x="14732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1287</xdr:rowOff>
    </xdr:from>
    <xdr:ext cx="762000" cy="259045"/>
    <xdr:sp macro="" textlink="">
      <xdr:nvSpPr>
        <xdr:cNvPr id="330" name="テキスト ボックス 329"/>
        <xdr:cNvSpPr txBox="1"/>
      </xdr:nvSpPr>
      <xdr:spPr>
        <a:xfrm>
          <a:off x="14401800" y="565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148590</xdr:rowOff>
    </xdr:from>
    <xdr:to>
      <xdr:col>20</xdr:col>
      <xdr:colOff>209550</xdr:colOff>
      <xdr:row>34</xdr:row>
      <xdr:rowOff>78740</xdr:rowOff>
    </xdr:to>
    <xdr:sp macro="" textlink="">
      <xdr:nvSpPr>
        <xdr:cNvPr id="331" name="円/楕円 330"/>
        <xdr:cNvSpPr/>
      </xdr:nvSpPr>
      <xdr:spPr>
        <a:xfrm>
          <a:off x="138430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88917</xdr:rowOff>
    </xdr:from>
    <xdr:ext cx="762000" cy="259045"/>
    <xdr:sp macro="" textlink="">
      <xdr:nvSpPr>
        <xdr:cNvPr id="332" name="テキスト ボックス 331"/>
        <xdr:cNvSpPr txBox="1"/>
      </xdr:nvSpPr>
      <xdr:spPr>
        <a:xfrm>
          <a:off x="13512800" y="557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125730</xdr:rowOff>
    </xdr:from>
    <xdr:to>
      <xdr:col>19</xdr:col>
      <xdr:colOff>6350</xdr:colOff>
      <xdr:row>34</xdr:row>
      <xdr:rowOff>55880</xdr:rowOff>
    </xdr:to>
    <xdr:sp macro="" textlink="">
      <xdr:nvSpPr>
        <xdr:cNvPr id="333" name="円/楕円 332"/>
        <xdr:cNvSpPr/>
      </xdr:nvSpPr>
      <xdr:spPr>
        <a:xfrm>
          <a:off x="12954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66057</xdr:rowOff>
    </xdr:from>
    <xdr:ext cx="762000" cy="259045"/>
    <xdr:sp macro="" textlink="">
      <xdr:nvSpPr>
        <xdr:cNvPr id="334" name="テキスト ボックス 333"/>
        <xdr:cNvSpPr txBox="1"/>
      </xdr:nvSpPr>
      <xdr:spPr>
        <a:xfrm>
          <a:off x="12623800" y="555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「第１期相生市行財政健全化計画」の実施により公債費の適正化に努めた結果、類似団体平均以下となった。</a:t>
          </a:r>
          <a:endParaRPr lang="ja-JP" altLang="ja-JP" sz="1300">
            <a:effectLst/>
          </a:endParaRPr>
        </a:p>
        <a:p>
          <a:r>
            <a:rPr kumimoji="1" lang="ja-JP" altLang="ja-JP" sz="1300">
              <a:solidFill>
                <a:schemeClr val="dk1"/>
              </a:solidFill>
              <a:effectLst/>
              <a:latin typeface="+mn-lt"/>
              <a:ea typeface="+mn-ea"/>
              <a:cs typeface="+mn-cs"/>
            </a:rPr>
            <a:t>　今後は、相生市文化会館建設などに多額の起債の発行を見込んでいるが、銀行等引受債の償還期間の見直しにより公債費の平準化に努める。</a:t>
          </a:r>
          <a:endParaRPr lang="ja-JP" altLang="ja-JP" sz="1300">
            <a:effectLst/>
          </a:endParaRPr>
        </a:p>
        <a:p>
          <a:r>
            <a:rPr kumimoji="1" lang="ja-JP" altLang="ja-JP" sz="1300">
              <a:solidFill>
                <a:schemeClr val="dk1"/>
              </a:solidFill>
              <a:effectLst/>
              <a:latin typeface="+mn-lt"/>
              <a:ea typeface="+mn-ea"/>
              <a:cs typeface="+mn-cs"/>
            </a:rPr>
            <a:t>　また、公営企業債の公債費に対する繰出金を含めると、実質的な公債費負担は大きくなっている。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49" name="直線コネクタ 348"/>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0" name="テキスト ボックス 349"/>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1" name="直線コネクタ 350"/>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2" name="テキスト ボックス 351"/>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3" name="直線コネクタ 352"/>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4" name="テキスト ボックス 353"/>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5" name="直線コネクタ 354"/>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6" name="テキスト ボックス 355"/>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7" name="直線コネクタ 356"/>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8" name="テキスト ボックス 357"/>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59" name="直線コネクタ 358"/>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0" name="テキスト ボックス 359"/>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143328</xdr:rowOff>
    </xdr:from>
    <xdr:to>
      <xdr:col>7</xdr:col>
      <xdr:colOff>15875</xdr:colOff>
      <xdr:row>82</xdr:row>
      <xdr:rowOff>7257</xdr:rowOff>
    </xdr:to>
    <xdr:cxnSp macro="">
      <xdr:nvCxnSpPr>
        <xdr:cNvPr id="364" name="直線コネクタ 363"/>
        <xdr:cNvCxnSpPr/>
      </xdr:nvCxnSpPr>
      <xdr:spPr>
        <a:xfrm flipV="1">
          <a:off x="4826000" y="12487728"/>
          <a:ext cx="0" cy="1578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150784</xdr:rowOff>
    </xdr:from>
    <xdr:ext cx="762000" cy="259045"/>
    <xdr:sp macro="" textlink="">
      <xdr:nvSpPr>
        <xdr:cNvPr id="365" name="公債費最小値テキスト"/>
        <xdr:cNvSpPr txBox="1"/>
      </xdr:nvSpPr>
      <xdr:spPr>
        <a:xfrm>
          <a:off x="4914900" y="1403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82</xdr:row>
      <xdr:rowOff>7257</xdr:rowOff>
    </xdr:from>
    <xdr:to>
      <xdr:col>7</xdr:col>
      <xdr:colOff>104775</xdr:colOff>
      <xdr:row>82</xdr:row>
      <xdr:rowOff>7257</xdr:rowOff>
    </xdr:to>
    <xdr:cxnSp macro="">
      <xdr:nvCxnSpPr>
        <xdr:cNvPr id="366" name="直線コネクタ 365"/>
        <xdr:cNvCxnSpPr/>
      </xdr:nvCxnSpPr>
      <xdr:spPr>
        <a:xfrm>
          <a:off x="4737100" y="14066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58255</xdr:rowOff>
    </xdr:from>
    <xdr:ext cx="762000" cy="259045"/>
    <xdr:sp macro="" textlink="">
      <xdr:nvSpPr>
        <xdr:cNvPr id="367" name="公債費最大値テキスト"/>
        <xdr:cNvSpPr txBox="1"/>
      </xdr:nvSpPr>
      <xdr:spPr>
        <a:xfrm>
          <a:off x="4914900" y="1223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6</xdr:col>
      <xdr:colOff>612775</xdr:colOff>
      <xdr:row>72</xdr:row>
      <xdr:rowOff>143328</xdr:rowOff>
    </xdr:from>
    <xdr:to>
      <xdr:col>7</xdr:col>
      <xdr:colOff>104775</xdr:colOff>
      <xdr:row>72</xdr:row>
      <xdr:rowOff>143328</xdr:rowOff>
    </xdr:to>
    <xdr:cxnSp macro="">
      <xdr:nvCxnSpPr>
        <xdr:cNvPr id="368" name="直線コネクタ 367"/>
        <xdr:cNvCxnSpPr/>
      </xdr:nvCxnSpPr>
      <xdr:spPr>
        <a:xfrm>
          <a:off x="4737100" y="12487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45357</xdr:rowOff>
    </xdr:from>
    <xdr:to>
      <xdr:col>7</xdr:col>
      <xdr:colOff>15875</xdr:colOff>
      <xdr:row>76</xdr:row>
      <xdr:rowOff>78014</xdr:rowOff>
    </xdr:to>
    <xdr:cxnSp macro="">
      <xdr:nvCxnSpPr>
        <xdr:cNvPr id="369" name="直線コネクタ 368"/>
        <xdr:cNvCxnSpPr/>
      </xdr:nvCxnSpPr>
      <xdr:spPr>
        <a:xfrm>
          <a:off x="3987800" y="1307555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75491</xdr:rowOff>
    </xdr:from>
    <xdr:ext cx="762000" cy="259045"/>
    <xdr:sp macro="" textlink="">
      <xdr:nvSpPr>
        <xdr:cNvPr id="370" name="公債費平均値テキスト"/>
        <xdr:cNvSpPr txBox="1"/>
      </xdr:nvSpPr>
      <xdr:spPr>
        <a:xfrm>
          <a:off x="4914900" y="13105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103414</xdr:rowOff>
    </xdr:from>
    <xdr:to>
      <xdr:col>7</xdr:col>
      <xdr:colOff>66675</xdr:colOff>
      <xdr:row>77</xdr:row>
      <xdr:rowOff>33564</xdr:rowOff>
    </xdr:to>
    <xdr:sp macro="" textlink="">
      <xdr:nvSpPr>
        <xdr:cNvPr id="371" name="フローチャート : 判断 370"/>
        <xdr:cNvSpPr/>
      </xdr:nvSpPr>
      <xdr:spPr>
        <a:xfrm>
          <a:off x="4775200" y="1313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xdr:rowOff>
    </xdr:from>
    <xdr:to>
      <xdr:col>5</xdr:col>
      <xdr:colOff>549275</xdr:colOff>
      <xdr:row>76</xdr:row>
      <xdr:rowOff>45357</xdr:rowOff>
    </xdr:to>
    <xdr:cxnSp macro="">
      <xdr:nvCxnSpPr>
        <xdr:cNvPr id="372" name="直線コネクタ 371"/>
        <xdr:cNvCxnSpPr/>
      </xdr:nvCxnSpPr>
      <xdr:spPr>
        <a:xfrm>
          <a:off x="3098800" y="13042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136071</xdr:rowOff>
    </xdr:from>
    <xdr:to>
      <xdr:col>5</xdr:col>
      <xdr:colOff>600075</xdr:colOff>
      <xdr:row>77</xdr:row>
      <xdr:rowOff>66221</xdr:rowOff>
    </xdr:to>
    <xdr:sp macro="" textlink="">
      <xdr:nvSpPr>
        <xdr:cNvPr id="373" name="フローチャート : 判断 372"/>
        <xdr:cNvSpPr/>
      </xdr:nvSpPr>
      <xdr:spPr>
        <a:xfrm>
          <a:off x="3937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50998</xdr:rowOff>
    </xdr:from>
    <xdr:ext cx="736600" cy="259045"/>
    <xdr:sp macro="" textlink="">
      <xdr:nvSpPr>
        <xdr:cNvPr id="374" name="テキスト ボックス 373"/>
        <xdr:cNvSpPr txBox="1"/>
      </xdr:nvSpPr>
      <xdr:spPr>
        <a:xfrm>
          <a:off x="3606800" y="13252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140607</xdr:rowOff>
    </xdr:from>
    <xdr:to>
      <xdr:col>4</xdr:col>
      <xdr:colOff>346075</xdr:colOff>
      <xdr:row>76</xdr:row>
      <xdr:rowOff>12700</xdr:rowOff>
    </xdr:to>
    <xdr:cxnSp macro="">
      <xdr:nvCxnSpPr>
        <xdr:cNvPr id="375" name="直線コネクタ 374"/>
        <xdr:cNvCxnSpPr/>
      </xdr:nvCxnSpPr>
      <xdr:spPr>
        <a:xfrm>
          <a:off x="2209800" y="129993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48986</xdr:rowOff>
    </xdr:from>
    <xdr:to>
      <xdr:col>4</xdr:col>
      <xdr:colOff>396875</xdr:colOff>
      <xdr:row>76</xdr:row>
      <xdr:rowOff>150586</xdr:rowOff>
    </xdr:to>
    <xdr:sp macro="" textlink="">
      <xdr:nvSpPr>
        <xdr:cNvPr id="376" name="フローチャート : 判断 375"/>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135363</xdr:rowOff>
    </xdr:from>
    <xdr:ext cx="762000" cy="259045"/>
    <xdr:sp macro="" textlink="">
      <xdr:nvSpPr>
        <xdr:cNvPr id="377" name="テキスト ボックス 376"/>
        <xdr:cNvSpPr txBox="1"/>
      </xdr:nvSpPr>
      <xdr:spPr>
        <a:xfrm>
          <a:off x="2717800" y="13165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86178</xdr:rowOff>
    </xdr:from>
    <xdr:to>
      <xdr:col>3</xdr:col>
      <xdr:colOff>142875</xdr:colOff>
      <xdr:row>75</xdr:row>
      <xdr:rowOff>140607</xdr:rowOff>
    </xdr:to>
    <xdr:cxnSp macro="">
      <xdr:nvCxnSpPr>
        <xdr:cNvPr id="378" name="直線コネクタ 377"/>
        <xdr:cNvCxnSpPr/>
      </xdr:nvCxnSpPr>
      <xdr:spPr>
        <a:xfrm>
          <a:off x="1320800" y="12944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81643</xdr:rowOff>
    </xdr:from>
    <xdr:to>
      <xdr:col>3</xdr:col>
      <xdr:colOff>193675</xdr:colOff>
      <xdr:row>77</xdr:row>
      <xdr:rowOff>11793</xdr:rowOff>
    </xdr:to>
    <xdr:sp macro="" textlink="">
      <xdr:nvSpPr>
        <xdr:cNvPr id="379" name="フローチャート : 判断 378"/>
        <xdr:cNvSpPr/>
      </xdr:nvSpPr>
      <xdr:spPr>
        <a:xfrm>
          <a:off x="2159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168020</xdr:rowOff>
    </xdr:from>
    <xdr:ext cx="762000" cy="259045"/>
    <xdr:sp macro="" textlink="">
      <xdr:nvSpPr>
        <xdr:cNvPr id="380" name="テキスト ボックス 379"/>
        <xdr:cNvSpPr txBox="1"/>
      </xdr:nvSpPr>
      <xdr:spPr>
        <a:xfrm>
          <a:off x="1828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38100</xdr:rowOff>
    </xdr:from>
    <xdr:to>
      <xdr:col>1</xdr:col>
      <xdr:colOff>676275</xdr:colOff>
      <xdr:row>76</xdr:row>
      <xdr:rowOff>139700</xdr:rowOff>
    </xdr:to>
    <xdr:sp macro="" textlink="">
      <xdr:nvSpPr>
        <xdr:cNvPr id="381" name="フローチャート : 判断 380"/>
        <xdr:cNvSpPr/>
      </xdr:nvSpPr>
      <xdr:spPr>
        <a:xfrm>
          <a:off x="1270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124477</xdr:rowOff>
    </xdr:from>
    <xdr:ext cx="762000" cy="259045"/>
    <xdr:sp macro="" textlink="">
      <xdr:nvSpPr>
        <xdr:cNvPr id="382" name="テキスト ボックス 381"/>
        <xdr:cNvSpPr txBox="1"/>
      </xdr:nvSpPr>
      <xdr:spPr>
        <a:xfrm>
          <a:off x="939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27214</xdr:rowOff>
    </xdr:from>
    <xdr:to>
      <xdr:col>7</xdr:col>
      <xdr:colOff>66675</xdr:colOff>
      <xdr:row>76</xdr:row>
      <xdr:rowOff>128814</xdr:rowOff>
    </xdr:to>
    <xdr:sp macro="" textlink="">
      <xdr:nvSpPr>
        <xdr:cNvPr id="388" name="円/楕円 387"/>
        <xdr:cNvSpPr/>
      </xdr:nvSpPr>
      <xdr:spPr>
        <a:xfrm>
          <a:off x="4775200" y="13057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43742</xdr:rowOff>
    </xdr:from>
    <xdr:ext cx="762000" cy="259045"/>
    <xdr:sp macro="" textlink="">
      <xdr:nvSpPr>
        <xdr:cNvPr id="389" name="公債費該当値テキスト"/>
        <xdr:cNvSpPr txBox="1"/>
      </xdr:nvSpPr>
      <xdr:spPr>
        <a:xfrm>
          <a:off x="4914900" y="1290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166007</xdr:rowOff>
    </xdr:from>
    <xdr:to>
      <xdr:col>5</xdr:col>
      <xdr:colOff>600075</xdr:colOff>
      <xdr:row>76</xdr:row>
      <xdr:rowOff>96157</xdr:rowOff>
    </xdr:to>
    <xdr:sp macro="" textlink="">
      <xdr:nvSpPr>
        <xdr:cNvPr id="390" name="円/楕円 389"/>
        <xdr:cNvSpPr/>
      </xdr:nvSpPr>
      <xdr:spPr>
        <a:xfrm>
          <a:off x="3937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106334</xdr:rowOff>
    </xdr:from>
    <xdr:ext cx="736600" cy="259045"/>
    <xdr:sp macro="" textlink="">
      <xdr:nvSpPr>
        <xdr:cNvPr id="391" name="テキスト ボックス 390"/>
        <xdr:cNvSpPr txBox="1"/>
      </xdr:nvSpPr>
      <xdr:spPr>
        <a:xfrm>
          <a:off x="3606800" y="12793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133350</xdr:rowOff>
    </xdr:from>
    <xdr:to>
      <xdr:col>4</xdr:col>
      <xdr:colOff>396875</xdr:colOff>
      <xdr:row>76</xdr:row>
      <xdr:rowOff>63500</xdr:rowOff>
    </xdr:to>
    <xdr:sp macro="" textlink="">
      <xdr:nvSpPr>
        <xdr:cNvPr id="392" name="円/楕円 391"/>
        <xdr:cNvSpPr/>
      </xdr:nvSpPr>
      <xdr:spPr>
        <a:xfrm>
          <a:off x="3048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73677</xdr:rowOff>
    </xdr:from>
    <xdr:ext cx="762000" cy="259045"/>
    <xdr:sp macro="" textlink="">
      <xdr:nvSpPr>
        <xdr:cNvPr id="393" name="テキスト ボックス 392"/>
        <xdr:cNvSpPr txBox="1"/>
      </xdr:nvSpPr>
      <xdr:spPr>
        <a:xfrm>
          <a:off x="2717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89807</xdr:rowOff>
    </xdr:from>
    <xdr:to>
      <xdr:col>3</xdr:col>
      <xdr:colOff>193675</xdr:colOff>
      <xdr:row>76</xdr:row>
      <xdr:rowOff>19957</xdr:rowOff>
    </xdr:to>
    <xdr:sp macro="" textlink="">
      <xdr:nvSpPr>
        <xdr:cNvPr id="394" name="円/楕円 393"/>
        <xdr:cNvSpPr/>
      </xdr:nvSpPr>
      <xdr:spPr>
        <a:xfrm>
          <a:off x="2159000" y="1294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30134</xdr:rowOff>
    </xdr:from>
    <xdr:ext cx="762000" cy="259045"/>
    <xdr:sp macro="" textlink="">
      <xdr:nvSpPr>
        <xdr:cNvPr id="395" name="テキスト ボックス 394"/>
        <xdr:cNvSpPr txBox="1"/>
      </xdr:nvSpPr>
      <xdr:spPr>
        <a:xfrm>
          <a:off x="1828800" y="1271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35378</xdr:rowOff>
    </xdr:from>
    <xdr:to>
      <xdr:col>1</xdr:col>
      <xdr:colOff>676275</xdr:colOff>
      <xdr:row>75</xdr:row>
      <xdr:rowOff>136978</xdr:rowOff>
    </xdr:to>
    <xdr:sp macro="" textlink="">
      <xdr:nvSpPr>
        <xdr:cNvPr id="396" name="円/楕円 395"/>
        <xdr:cNvSpPr/>
      </xdr:nvSpPr>
      <xdr:spPr>
        <a:xfrm>
          <a:off x="1270000" y="1289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147155</xdr:rowOff>
    </xdr:from>
    <xdr:ext cx="762000" cy="259045"/>
    <xdr:sp macro="" textlink="">
      <xdr:nvSpPr>
        <xdr:cNvPr id="397" name="テキスト ボックス 396"/>
        <xdr:cNvSpPr txBox="1"/>
      </xdr:nvSpPr>
      <xdr:spPr>
        <a:xfrm>
          <a:off x="939800" y="1266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物件費補助費等に係る経常収支比率は低いものの、以前から繰出金に係る比率が高いことに加え、近年扶助費の比率が増加傾向にあることが要因である。繰出金については下水道事業会計の元利償還金に対するものが主であるため、実質的には公債費に係る経費が当市の経常収支比率を押し上げている要因となってい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今後は、計画的な事業の実施により公債費の抑制を図り、健全な財政運営に努める。</a:t>
          </a:r>
          <a:endParaRPr kumimoji="1" lang="en-US" altLang="ja-JP" sz="1200">
            <a:solidFill>
              <a:schemeClr val="dk1"/>
            </a:solidFill>
            <a:effectLst/>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165862</xdr:rowOff>
    </xdr:from>
    <xdr:to>
      <xdr:col>24</xdr:col>
      <xdr:colOff>31750</xdr:colOff>
      <xdr:row>79</xdr:row>
      <xdr:rowOff>106426</xdr:rowOff>
    </xdr:to>
    <xdr:cxnSp macro="">
      <xdr:nvCxnSpPr>
        <xdr:cNvPr id="423" name="直線コネクタ 422"/>
        <xdr:cNvCxnSpPr/>
      </xdr:nvCxnSpPr>
      <xdr:spPr>
        <a:xfrm flipV="1">
          <a:off x="16510000" y="12681712"/>
          <a:ext cx="0"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78503</xdr:rowOff>
    </xdr:from>
    <xdr:ext cx="762000" cy="259045"/>
    <xdr:sp macro="" textlink="">
      <xdr:nvSpPr>
        <xdr:cNvPr id="424" name="公債費以外最小値テキスト"/>
        <xdr:cNvSpPr txBox="1"/>
      </xdr:nvSpPr>
      <xdr:spPr>
        <a:xfrm>
          <a:off x="16598900" y="1362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a:t>
          </a:r>
          <a:endParaRPr kumimoji="1" lang="ja-JP" altLang="en-US" sz="1000" b="1">
            <a:latin typeface="ＭＳ Ｐゴシック"/>
          </a:endParaRPr>
        </a:p>
      </xdr:txBody>
    </xdr:sp>
    <xdr:clientData/>
  </xdr:oneCellAnchor>
  <xdr:twoCellAnchor>
    <xdr:from>
      <xdr:col>23</xdr:col>
      <xdr:colOff>628650</xdr:colOff>
      <xdr:row>79</xdr:row>
      <xdr:rowOff>106426</xdr:rowOff>
    </xdr:from>
    <xdr:to>
      <xdr:col>24</xdr:col>
      <xdr:colOff>120650</xdr:colOff>
      <xdr:row>79</xdr:row>
      <xdr:rowOff>106426</xdr:rowOff>
    </xdr:to>
    <xdr:cxnSp macro="">
      <xdr:nvCxnSpPr>
        <xdr:cNvPr id="425" name="直線コネクタ 424"/>
        <xdr:cNvCxnSpPr/>
      </xdr:nvCxnSpPr>
      <xdr:spPr>
        <a:xfrm>
          <a:off x="16421100" y="13650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80789</xdr:rowOff>
    </xdr:from>
    <xdr:ext cx="762000" cy="259045"/>
    <xdr:sp macro="" textlink="">
      <xdr:nvSpPr>
        <xdr:cNvPr id="426" name="公債費以外最大値テキスト"/>
        <xdr:cNvSpPr txBox="1"/>
      </xdr:nvSpPr>
      <xdr:spPr>
        <a:xfrm>
          <a:off x="16598900" y="1242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62.1</a:t>
          </a:r>
          <a:endParaRPr kumimoji="1" lang="ja-JP" altLang="en-US" sz="1000" b="1">
            <a:latin typeface="ＭＳ Ｐゴシック"/>
          </a:endParaRPr>
        </a:p>
      </xdr:txBody>
    </xdr:sp>
    <xdr:clientData/>
  </xdr:oneCellAnchor>
  <xdr:twoCellAnchor>
    <xdr:from>
      <xdr:col>23</xdr:col>
      <xdr:colOff>628650</xdr:colOff>
      <xdr:row>73</xdr:row>
      <xdr:rowOff>165862</xdr:rowOff>
    </xdr:from>
    <xdr:to>
      <xdr:col>24</xdr:col>
      <xdr:colOff>120650</xdr:colOff>
      <xdr:row>73</xdr:row>
      <xdr:rowOff>165862</xdr:rowOff>
    </xdr:to>
    <xdr:cxnSp macro="">
      <xdr:nvCxnSpPr>
        <xdr:cNvPr id="427" name="直線コネクタ 426"/>
        <xdr:cNvCxnSpPr/>
      </xdr:nvCxnSpPr>
      <xdr:spPr>
        <a:xfrm>
          <a:off x="16421100" y="12681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99568</xdr:rowOff>
    </xdr:from>
    <xdr:to>
      <xdr:col>24</xdr:col>
      <xdr:colOff>31750</xdr:colOff>
      <xdr:row>78</xdr:row>
      <xdr:rowOff>154432</xdr:rowOff>
    </xdr:to>
    <xdr:cxnSp macro="">
      <xdr:nvCxnSpPr>
        <xdr:cNvPr id="428" name="直線コネクタ 427"/>
        <xdr:cNvCxnSpPr/>
      </xdr:nvCxnSpPr>
      <xdr:spPr>
        <a:xfrm flipV="1">
          <a:off x="15671800" y="1347266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60723</xdr:rowOff>
    </xdr:from>
    <xdr:ext cx="762000" cy="259045"/>
    <xdr:sp macro="" textlink="">
      <xdr:nvSpPr>
        <xdr:cNvPr id="429" name="公債費以外平均値テキスト"/>
        <xdr:cNvSpPr txBox="1"/>
      </xdr:nvSpPr>
      <xdr:spPr>
        <a:xfrm>
          <a:off x="16598900" y="12919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30" name="フローチャート : 判断 429"/>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72137</xdr:rowOff>
    </xdr:from>
    <xdr:to>
      <xdr:col>22</xdr:col>
      <xdr:colOff>565150</xdr:colOff>
      <xdr:row>78</xdr:row>
      <xdr:rowOff>154432</xdr:rowOff>
    </xdr:to>
    <xdr:cxnSp macro="">
      <xdr:nvCxnSpPr>
        <xdr:cNvPr id="431" name="直線コネクタ 430"/>
        <xdr:cNvCxnSpPr/>
      </xdr:nvCxnSpPr>
      <xdr:spPr>
        <a:xfrm>
          <a:off x="14782800" y="13445237"/>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2" name="フローチャート : 判断 431"/>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33" name="テキスト ボックス 432"/>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56135</xdr:rowOff>
    </xdr:from>
    <xdr:to>
      <xdr:col>21</xdr:col>
      <xdr:colOff>361950</xdr:colOff>
      <xdr:row>78</xdr:row>
      <xdr:rowOff>72137</xdr:rowOff>
    </xdr:to>
    <xdr:cxnSp macro="">
      <xdr:nvCxnSpPr>
        <xdr:cNvPr id="434" name="直線コネクタ 433"/>
        <xdr:cNvCxnSpPr/>
      </xdr:nvCxnSpPr>
      <xdr:spPr>
        <a:xfrm>
          <a:off x="13893800" y="13257785"/>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156211</xdr:rowOff>
    </xdr:from>
    <xdr:to>
      <xdr:col>21</xdr:col>
      <xdr:colOff>412750</xdr:colOff>
      <xdr:row>76</xdr:row>
      <xdr:rowOff>86361</xdr:rowOff>
    </xdr:to>
    <xdr:sp macro="" textlink="">
      <xdr:nvSpPr>
        <xdr:cNvPr id="435" name="フローチャート : 判断 434"/>
        <xdr:cNvSpPr/>
      </xdr:nvSpPr>
      <xdr:spPr>
        <a:xfrm>
          <a:off x="14732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96537</xdr:rowOff>
    </xdr:from>
    <xdr:ext cx="762000" cy="259045"/>
    <xdr:sp macro="" textlink="">
      <xdr:nvSpPr>
        <xdr:cNvPr id="436" name="テキスト ボックス 435"/>
        <xdr:cNvSpPr txBox="1"/>
      </xdr:nvSpPr>
      <xdr:spPr>
        <a:xfrm>
          <a:off x="14401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104139</xdr:rowOff>
    </xdr:from>
    <xdr:to>
      <xdr:col>20</xdr:col>
      <xdr:colOff>158750</xdr:colOff>
      <xdr:row>77</xdr:row>
      <xdr:rowOff>56135</xdr:rowOff>
    </xdr:to>
    <xdr:cxnSp macro="">
      <xdr:nvCxnSpPr>
        <xdr:cNvPr id="437" name="直線コネクタ 436"/>
        <xdr:cNvCxnSpPr/>
      </xdr:nvCxnSpPr>
      <xdr:spPr>
        <a:xfrm>
          <a:off x="13004800" y="13134339"/>
          <a:ext cx="889000" cy="123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156211</xdr:rowOff>
    </xdr:from>
    <xdr:to>
      <xdr:col>20</xdr:col>
      <xdr:colOff>209550</xdr:colOff>
      <xdr:row>76</xdr:row>
      <xdr:rowOff>86361</xdr:rowOff>
    </xdr:to>
    <xdr:sp macro="" textlink="">
      <xdr:nvSpPr>
        <xdr:cNvPr id="438" name="フローチャート : 判断 437"/>
        <xdr:cNvSpPr/>
      </xdr:nvSpPr>
      <xdr:spPr>
        <a:xfrm>
          <a:off x="13843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96537</xdr:rowOff>
    </xdr:from>
    <xdr:ext cx="762000" cy="259045"/>
    <xdr:sp macro="" textlink="">
      <xdr:nvSpPr>
        <xdr:cNvPr id="439" name="テキスト ボックス 438"/>
        <xdr:cNvSpPr txBox="1"/>
      </xdr:nvSpPr>
      <xdr:spPr>
        <a:xfrm>
          <a:off x="13512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142494</xdr:rowOff>
    </xdr:from>
    <xdr:to>
      <xdr:col>19</xdr:col>
      <xdr:colOff>6350</xdr:colOff>
      <xdr:row>76</xdr:row>
      <xdr:rowOff>72644</xdr:rowOff>
    </xdr:to>
    <xdr:sp macro="" textlink="">
      <xdr:nvSpPr>
        <xdr:cNvPr id="440" name="フローチャート : 判断 439"/>
        <xdr:cNvSpPr/>
      </xdr:nvSpPr>
      <xdr:spPr>
        <a:xfrm>
          <a:off x="12954000" y="1300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82821</xdr:rowOff>
    </xdr:from>
    <xdr:ext cx="762000" cy="259045"/>
    <xdr:sp macro="" textlink="">
      <xdr:nvSpPr>
        <xdr:cNvPr id="441" name="テキスト ボックス 440"/>
        <xdr:cNvSpPr txBox="1"/>
      </xdr:nvSpPr>
      <xdr:spPr>
        <a:xfrm>
          <a:off x="12623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47" name="円/楕円 446"/>
        <xdr:cNvSpPr/>
      </xdr:nvSpPr>
      <xdr:spPr>
        <a:xfrm>
          <a:off x="16459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20845</xdr:rowOff>
    </xdr:from>
    <xdr:ext cx="762000" cy="259045"/>
    <xdr:sp macro="" textlink="">
      <xdr:nvSpPr>
        <xdr:cNvPr id="448" name="公債費以外該当値テキスト"/>
        <xdr:cNvSpPr txBox="1"/>
      </xdr:nvSpPr>
      <xdr:spPr>
        <a:xfrm>
          <a:off x="16598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103632</xdr:rowOff>
    </xdr:from>
    <xdr:to>
      <xdr:col>22</xdr:col>
      <xdr:colOff>615950</xdr:colOff>
      <xdr:row>79</xdr:row>
      <xdr:rowOff>33782</xdr:rowOff>
    </xdr:to>
    <xdr:sp macro="" textlink="">
      <xdr:nvSpPr>
        <xdr:cNvPr id="449" name="円/楕円 448"/>
        <xdr:cNvSpPr/>
      </xdr:nvSpPr>
      <xdr:spPr>
        <a:xfrm>
          <a:off x="15621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18559</xdr:rowOff>
    </xdr:from>
    <xdr:ext cx="736600" cy="259045"/>
    <xdr:sp macro="" textlink="">
      <xdr:nvSpPr>
        <xdr:cNvPr id="450" name="テキスト ボックス 449"/>
        <xdr:cNvSpPr txBox="1"/>
      </xdr:nvSpPr>
      <xdr:spPr>
        <a:xfrm>
          <a:off x="15290800" y="13563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21337</xdr:rowOff>
    </xdr:from>
    <xdr:to>
      <xdr:col>21</xdr:col>
      <xdr:colOff>412750</xdr:colOff>
      <xdr:row>78</xdr:row>
      <xdr:rowOff>122937</xdr:rowOff>
    </xdr:to>
    <xdr:sp macro="" textlink="">
      <xdr:nvSpPr>
        <xdr:cNvPr id="451" name="円/楕円 450"/>
        <xdr:cNvSpPr/>
      </xdr:nvSpPr>
      <xdr:spPr>
        <a:xfrm>
          <a:off x="14732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107714</xdr:rowOff>
    </xdr:from>
    <xdr:ext cx="762000" cy="259045"/>
    <xdr:sp macro="" textlink="">
      <xdr:nvSpPr>
        <xdr:cNvPr id="452" name="テキスト ボックス 451"/>
        <xdr:cNvSpPr txBox="1"/>
      </xdr:nvSpPr>
      <xdr:spPr>
        <a:xfrm>
          <a:off x="14401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5335</xdr:rowOff>
    </xdr:from>
    <xdr:to>
      <xdr:col>20</xdr:col>
      <xdr:colOff>209550</xdr:colOff>
      <xdr:row>77</xdr:row>
      <xdr:rowOff>106935</xdr:rowOff>
    </xdr:to>
    <xdr:sp macro="" textlink="">
      <xdr:nvSpPr>
        <xdr:cNvPr id="453" name="円/楕円 452"/>
        <xdr:cNvSpPr/>
      </xdr:nvSpPr>
      <xdr:spPr>
        <a:xfrm>
          <a:off x="13843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91712</xdr:rowOff>
    </xdr:from>
    <xdr:ext cx="762000" cy="259045"/>
    <xdr:sp macro="" textlink="">
      <xdr:nvSpPr>
        <xdr:cNvPr id="454" name="テキスト ボックス 453"/>
        <xdr:cNvSpPr txBox="1"/>
      </xdr:nvSpPr>
      <xdr:spPr>
        <a:xfrm>
          <a:off x="13512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55" name="円/楕円 454"/>
        <xdr:cNvSpPr/>
      </xdr:nvSpPr>
      <xdr:spPr>
        <a:xfrm>
          <a:off x="12954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56" name="テキスト ボックス 455"/>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兵庫県相生市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121285</xdr:rowOff>
    </xdr:from>
    <xdr:to>
      <xdr:col>4</xdr:col>
      <xdr:colOff>1117600</xdr:colOff>
      <xdr:row>20</xdr:row>
      <xdr:rowOff>118732</xdr:rowOff>
    </xdr:to>
    <xdr:cxnSp macro="">
      <xdr:nvCxnSpPr>
        <xdr:cNvPr id="45" name="直線コネクタ 44"/>
        <xdr:cNvCxnSpPr/>
      </xdr:nvCxnSpPr>
      <xdr:spPr bwMode="auto">
        <a:xfrm flipV="1">
          <a:off x="5651500" y="2226310"/>
          <a:ext cx="0" cy="13690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90809</xdr:rowOff>
    </xdr:from>
    <xdr:ext cx="762000" cy="259045"/>
    <xdr:sp macro="" textlink="">
      <xdr:nvSpPr>
        <xdr:cNvPr id="46" name="人口1人当たり決算額の推移最小値テキスト130"/>
        <xdr:cNvSpPr txBox="1"/>
      </xdr:nvSpPr>
      <xdr:spPr>
        <a:xfrm>
          <a:off x="5740400" y="356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58,967</a:t>
          </a:r>
          <a:endParaRPr kumimoji="1" lang="ja-JP" altLang="en-US" sz="1000" b="1">
            <a:latin typeface="ＭＳ Ｐゴシック"/>
          </a:endParaRPr>
        </a:p>
      </xdr:txBody>
    </xdr:sp>
    <xdr:clientData/>
  </xdr:oneCellAnchor>
  <xdr:twoCellAnchor>
    <xdr:from>
      <xdr:col>4</xdr:col>
      <xdr:colOff>1028700</xdr:colOff>
      <xdr:row>20</xdr:row>
      <xdr:rowOff>118732</xdr:rowOff>
    </xdr:from>
    <xdr:to>
      <xdr:col>5</xdr:col>
      <xdr:colOff>73025</xdr:colOff>
      <xdr:row>20</xdr:row>
      <xdr:rowOff>118732</xdr:rowOff>
    </xdr:to>
    <xdr:cxnSp macro="">
      <xdr:nvCxnSpPr>
        <xdr:cNvPr id="47" name="直線コネクタ 46"/>
        <xdr:cNvCxnSpPr/>
      </xdr:nvCxnSpPr>
      <xdr:spPr bwMode="auto">
        <a:xfrm>
          <a:off x="5562600" y="35953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36212</xdr:rowOff>
    </xdr:from>
    <xdr:ext cx="762000" cy="259045"/>
    <xdr:sp macro="" textlink="">
      <xdr:nvSpPr>
        <xdr:cNvPr id="48" name="人口1人当たり決算額の推移最大値テキスト130"/>
        <xdr:cNvSpPr txBox="1"/>
      </xdr:nvSpPr>
      <xdr:spPr>
        <a:xfrm>
          <a:off x="5740400" y="1969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94,900</a:t>
          </a:r>
          <a:endParaRPr kumimoji="1" lang="ja-JP" altLang="en-US" sz="1000" b="1">
            <a:latin typeface="ＭＳ Ｐゴシック"/>
          </a:endParaRPr>
        </a:p>
      </xdr:txBody>
    </xdr:sp>
    <xdr:clientData/>
  </xdr:oneCellAnchor>
  <xdr:twoCellAnchor>
    <xdr:from>
      <xdr:col>4</xdr:col>
      <xdr:colOff>1028700</xdr:colOff>
      <xdr:row>12</xdr:row>
      <xdr:rowOff>121285</xdr:rowOff>
    </xdr:from>
    <xdr:to>
      <xdr:col>5</xdr:col>
      <xdr:colOff>73025</xdr:colOff>
      <xdr:row>12</xdr:row>
      <xdr:rowOff>121285</xdr:rowOff>
    </xdr:to>
    <xdr:cxnSp macro="">
      <xdr:nvCxnSpPr>
        <xdr:cNvPr id="49" name="直線コネクタ 48"/>
        <xdr:cNvCxnSpPr/>
      </xdr:nvCxnSpPr>
      <xdr:spPr bwMode="auto">
        <a:xfrm>
          <a:off x="5562600" y="2226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110312</xdr:rowOff>
    </xdr:from>
    <xdr:to>
      <xdr:col>4</xdr:col>
      <xdr:colOff>1117600</xdr:colOff>
      <xdr:row>15</xdr:row>
      <xdr:rowOff>154470</xdr:rowOff>
    </xdr:to>
    <xdr:cxnSp macro="">
      <xdr:nvCxnSpPr>
        <xdr:cNvPr id="50" name="直線コネクタ 49"/>
        <xdr:cNvCxnSpPr/>
      </xdr:nvCxnSpPr>
      <xdr:spPr bwMode="auto">
        <a:xfrm>
          <a:off x="5003800" y="2558237"/>
          <a:ext cx="647700" cy="2156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31780</xdr:rowOff>
    </xdr:from>
    <xdr:ext cx="762000" cy="259045"/>
    <xdr:sp macro="" textlink="">
      <xdr:nvSpPr>
        <xdr:cNvPr id="51" name="人口1人当たり決算額の推移平均値テキスト130"/>
        <xdr:cNvSpPr txBox="1"/>
      </xdr:nvSpPr>
      <xdr:spPr>
        <a:xfrm>
          <a:off x="5740400" y="2822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77,183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59703</xdr:rowOff>
    </xdr:from>
    <xdr:to>
      <xdr:col>5</xdr:col>
      <xdr:colOff>34925</xdr:colOff>
      <xdr:row>16</xdr:row>
      <xdr:rowOff>161303</xdr:rowOff>
    </xdr:to>
    <xdr:sp macro="" textlink="">
      <xdr:nvSpPr>
        <xdr:cNvPr id="52" name="フローチャート : 判断 51"/>
        <xdr:cNvSpPr/>
      </xdr:nvSpPr>
      <xdr:spPr bwMode="auto">
        <a:xfrm>
          <a:off x="5600700" y="2850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110312</xdr:rowOff>
    </xdr:from>
    <xdr:to>
      <xdr:col>4</xdr:col>
      <xdr:colOff>469900</xdr:colOff>
      <xdr:row>16</xdr:row>
      <xdr:rowOff>88595</xdr:rowOff>
    </xdr:to>
    <xdr:cxnSp macro="">
      <xdr:nvCxnSpPr>
        <xdr:cNvPr id="53" name="直線コネクタ 52"/>
        <xdr:cNvCxnSpPr/>
      </xdr:nvCxnSpPr>
      <xdr:spPr bwMode="auto">
        <a:xfrm flipV="1">
          <a:off x="4305300" y="2558237"/>
          <a:ext cx="698500" cy="3211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117005</xdr:rowOff>
    </xdr:from>
    <xdr:to>
      <xdr:col>4</xdr:col>
      <xdr:colOff>520700</xdr:colOff>
      <xdr:row>17</xdr:row>
      <xdr:rowOff>47155</xdr:rowOff>
    </xdr:to>
    <xdr:sp macro="" textlink="">
      <xdr:nvSpPr>
        <xdr:cNvPr id="54" name="フローチャート : 判断 53"/>
        <xdr:cNvSpPr/>
      </xdr:nvSpPr>
      <xdr:spPr bwMode="auto">
        <a:xfrm>
          <a:off x="4953000" y="2907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31932</xdr:rowOff>
    </xdr:from>
    <xdr:ext cx="736600" cy="259045"/>
    <xdr:sp macro="" textlink="">
      <xdr:nvSpPr>
        <xdr:cNvPr id="55" name="テキスト ボックス 54"/>
        <xdr:cNvSpPr txBox="1"/>
      </xdr:nvSpPr>
      <xdr:spPr>
        <a:xfrm>
          <a:off x="4622800" y="299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65926</xdr:rowOff>
    </xdr:from>
    <xdr:to>
      <xdr:col>3</xdr:col>
      <xdr:colOff>904875</xdr:colOff>
      <xdr:row>16</xdr:row>
      <xdr:rowOff>88595</xdr:rowOff>
    </xdr:to>
    <xdr:cxnSp macro="">
      <xdr:nvCxnSpPr>
        <xdr:cNvPr id="56" name="直線コネクタ 55"/>
        <xdr:cNvCxnSpPr/>
      </xdr:nvCxnSpPr>
      <xdr:spPr bwMode="auto">
        <a:xfrm>
          <a:off x="3606800" y="2856751"/>
          <a:ext cx="698500" cy="22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86487</xdr:rowOff>
    </xdr:from>
    <xdr:to>
      <xdr:col>3</xdr:col>
      <xdr:colOff>955675</xdr:colOff>
      <xdr:row>17</xdr:row>
      <xdr:rowOff>16637</xdr:rowOff>
    </xdr:to>
    <xdr:sp macro="" textlink="">
      <xdr:nvSpPr>
        <xdr:cNvPr id="57" name="フローチャート : 判断 56"/>
        <xdr:cNvSpPr/>
      </xdr:nvSpPr>
      <xdr:spPr bwMode="auto">
        <a:xfrm>
          <a:off x="4254500" y="2877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1414</xdr:rowOff>
    </xdr:from>
    <xdr:ext cx="762000" cy="259045"/>
    <xdr:sp macro="" textlink="">
      <xdr:nvSpPr>
        <xdr:cNvPr id="58" name="テキスト ボックス 57"/>
        <xdr:cNvSpPr txBox="1"/>
      </xdr:nvSpPr>
      <xdr:spPr>
        <a:xfrm>
          <a:off x="3924300" y="296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65926</xdr:rowOff>
    </xdr:from>
    <xdr:to>
      <xdr:col>3</xdr:col>
      <xdr:colOff>206375</xdr:colOff>
      <xdr:row>16</xdr:row>
      <xdr:rowOff>151117</xdr:rowOff>
    </xdr:to>
    <xdr:cxnSp macro="">
      <xdr:nvCxnSpPr>
        <xdr:cNvPr id="59" name="直線コネクタ 58"/>
        <xdr:cNvCxnSpPr/>
      </xdr:nvCxnSpPr>
      <xdr:spPr bwMode="auto">
        <a:xfrm flipV="1">
          <a:off x="2908300" y="2856751"/>
          <a:ext cx="698500" cy="85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131788</xdr:rowOff>
    </xdr:from>
    <xdr:to>
      <xdr:col>3</xdr:col>
      <xdr:colOff>257175</xdr:colOff>
      <xdr:row>16</xdr:row>
      <xdr:rowOff>61938</xdr:rowOff>
    </xdr:to>
    <xdr:sp macro="" textlink="">
      <xdr:nvSpPr>
        <xdr:cNvPr id="60" name="フローチャート : 判断 59"/>
        <xdr:cNvSpPr/>
      </xdr:nvSpPr>
      <xdr:spPr bwMode="auto">
        <a:xfrm>
          <a:off x="3556000" y="2751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72115</xdr:rowOff>
    </xdr:from>
    <xdr:ext cx="762000" cy="259045"/>
    <xdr:sp macro="" textlink="">
      <xdr:nvSpPr>
        <xdr:cNvPr id="61" name="テキスト ボックス 60"/>
        <xdr:cNvSpPr txBox="1"/>
      </xdr:nvSpPr>
      <xdr:spPr>
        <a:xfrm>
          <a:off x="3225800" y="2520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133769</xdr:rowOff>
    </xdr:from>
    <xdr:to>
      <xdr:col>2</xdr:col>
      <xdr:colOff>692150</xdr:colOff>
      <xdr:row>16</xdr:row>
      <xdr:rowOff>63919</xdr:rowOff>
    </xdr:to>
    <xdr:sp macro="" textlink="">
      <xdr:nvSpPr>
        <xdr:cNvPr id="62" name="フローチャート : 判断 61"/>
        <xdr:cNvSpPr/>
      </xdr:nvSpPr>
      <xdr:spPr bwMode="auto">
        <a:xfrm>
          <a:off x="2857500" y="2753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74096</xdr:rowOff>
    </xdr:from>
    <xdr:ext cx="762000" cy="259045"/>
    <xdr:sp macro="" textlink="">
      <xdr:nvSpPr>
        <xdr:cNvPr id="63" name="テキスト ボックス 62"/>
        <xdr:cNvSpPr txBox="1"/>
      </xdr:nvSpPr>
      <xdr:spPr>
        <a:xfrm>
          <a:off x="2527300" y="252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103670</xdr:rowOff>
    </xdr:from>
    <xdr:to>
      <xdr:col>5</xdr:col>
      <xdr:colOff>34925</xdr:colOff>
      <xdr:row>16</xdr:row>
      <xdr:rowOff>33820</xdr:rowOff>
    </xdr:to>
    <xdr:sp macro="" textlink="">
      <xdr:nvSpPr>
        <xdr:cNvPr id="69" name="円/楕円 68"/>
        <xdr:cNvSpPr/>
      </xdr:nvSpPr>
      <xdr:spPr bwMode="auto">
        <a:xfrm>
          <a:off x="5600700" y="2723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120197</xdr:rowOff>
    </xdr:from>
    <xdr:ext cx="762000" cy="259045"/>
    <xdr:sp macro="" textlink="">
      <xdr:nvSpPr>
        <xdr:cNvPr id="70" name="人口1人当たり決算額の推移該当値テキスト130"/>
        <xdr:cNvSpPr txBox="1"/>
      </xdr:nvSpPr>
      <xdr:spPr>
        <a:xfrm>
          <a:off x="5740400" y="2568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80,529</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59512</xdr:rowOff>
    </xdr:from>
    <xdr:to>
      <xdr:col>4</xdr:col>
      <xdr:colOff>520700</xdr:colOff>
      <xdr:row>14</xdr:row>
      <xdr:rowOff>161112</xdr:rowOff>
    </xdr:to>
    <xdr:sp macro="" textlink="">
      <xdr:nvSpPr>
        <xdr:cNvPr id="71" name="円/楕円 70"/>
        <xdr:cNvSpPr/>
      </xdr:nvSpPr>
      <xdr:spPr bwMode="auto">
        <a:xfrm>
          <a:off x="4953000" y="2507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171289</xdr:rowOff>
    </xdr:from>
    <xdr:ext cx="736600" cy="259045"/>
    <xdr:sp macro="" textlink="">
      <xdr:nvSpPr>
        <xdr:cNvPr id="72" name="テキスト ボックス 71"/>
        <xdr:cNvSpPr txBox="1"/>
      </xdr:nvSpPr>
      <xdr:spPr>
        <a:xfrm>
          <a:off x="4622800" y="2276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86,188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37795</xdr:rowOff>
    </xdr:from>
    <xdr:to>
      <xdr:col>3</xdr:col>
      <xdr:colOff>955675</xdr:colOff>
      <xdr:row>16</xdr:row>
      <xdr:rowOff>139395</xdr:rowOff>
    </xdr:to>
    <xdr:sp macro="" textlink="">
      <xdr:nvSpPr>
        <xdr:cNvPr id="73" name="円/楕円 72"/>
        <xdr:cNvSpPr/>
      </xdr:nvSpPr>
      <xdr:spPr bwMode="auto">
        <a:xfrm>
          <a:off x="4254500" y="2828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149572</xdr:rowOff>
    </xdr:from>
    <xdr:ext cx="762000" cy="259045"/>
    <xdr:sp macro="" textlink="">
      <xdr:nvSpPr>
        <xdr:cNvPr id="74" name="テキスト ボックス 73"/>
        <xdr:cNvSpPr txBox="1"/>
      </xdr:nvSpPr>
      <xdr:spPr>
        <a:xfrm>
          <a:off x="3924300" y="259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77,758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15126</xdr:rowOff>
    </xdr:from>
    <xdr:to>
      <xdr:col>3</xdr:col>
      <xdr:colOff>257175</xdr:colOff>
      <xdr:row>16</xdr:row>
      <xdr:rowOff>116726</xdr:rowOff>
    </xdr:to>
    <xdr:sp macro="" textlink="">
      <xdr:nvSpPr>
        <xdr:cNvPr id="75" name="円/楕円 74"/>
        <xdr:cNvSpPr/>
      </xdr:nvSpPr>
      <xdr:spPr bwMode="auto">
        <a:xfrm>
          <a:off x="3556000" y="2805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101503</xdr:rowOff>
    </xdr:from>
    <xdr:ext cx="762000" cy="259045"/>
    <xdr:sp macro="" textlink="">
      <xdr:nvSpPr>
        <xdr:cNvPr id="76" name="テキスト ボックス 75"/>
        <xdr:cNvSpPr txBox="1"/>
      </xdr:nvSpPr>
      <xdr:spPr>
        <a:xfrm>
          <a:off x="3225800" y="2892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78,353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100317</xdr:rowOff>
    </xdr:from>
    <xdr:to>
      <xdr:col>2</xdr:col>
      <xdr:colOff>692150</xdr:colOff>
      <xdr:row>17</xdr:row>
      <xdr:rowOff>30467</xdr:rowOff>
    </xdr:to>
    <xdr:sp macro="" textlink="">
      <xdr:nvSpPr>
        <xdr:cNvPr id="77" name="円/楕円 76"/>
        <xdr:cNvSpPr/>
      </xdr:nvSpPr>
      <xdr:spPr bwMode="auto">
        <a:xfrm>
          <a:off x="2857500" y="2891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15244</xdr:rowOff>
    </xdr:from>
    <xdr:ext cx="762000" cy="259045"/>
    <xdr:sp macro="" textlink="">
      <xdr:nvSpPr>
        <xdr:cNvPr id="78" name="テキスト ボックス 77"/>
        <xdr:cNvSpPr txBox="1"/>
      </xdr:nvSpPr>
      <xdr:spPr>
        <a:xfrm>
          <a:off x="2527300" y="2977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76,117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5" name="テキスト ボックス 94"/>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7" name="テキスト ボックス 96"/>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9" name="テキスト ボックス 98"/>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1" name="テキスト ボックス 100"/>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3" name="テキスト ボックス 102"/>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5" name="テキスト ボックス 104"/>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258053</xdr:rowOff>
    </xdr:from>
    <xdr:to>
      <xdr:col>4</xdr:col>
      <xdr:colOff>1117600</xdr:colOff>
      <xdr:row>37</xdr:row>
      <xdr:rowOff>303610</xdr:rowOff>
    </xdr:to>
    <xdr:cxnSp macro="">
      <xdr:nvCxnSpPr>
        <xdr:cNvPr id="109" name="直線コネクタ 108"/>
        <xdr:cNvCxnSpPr/>
      </xdr:nvCxnSpPr>
      <xdr:spPr bwMode="auto">
        <a:xfrm flipV="1">
          <a:off x="5651500" y="6182603"/>
          <a:ext cx="0" cy="12457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275687</xdr:rowOff>
    </xdr:from>
    <xdr:ext cx="762000" cy="259045"/>
    <xdr:sp macro="" textlink="">
      <xdr:nvSpPr>
        <xdr:cNvPr id="110" name="人口1人当たり決算額の推移最小値テキスト445"/>
        <xdr:cNvSpPr txBox="1"/>
      </xdr:nvSpPr>
      <xdr:spPr>
        <a:xfrm>
          <a:off x="5740400" y="7400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5,592</a:t>
          </a:r>
          <a:endParaRPr kumimoji="1" lang="ja-JP" altLang="en-US" sz="1000" b="1">
            <a:latin typeface="ＭＳ Ｐゴシック"/>
          </a:endParaRPr>
        </a:p>
      </xdr:txBody>
    </xdr:sp>
    <xdr:clientData/>
  </xdr:oneCellAnchor>
  <xdr:twoCellAnchor>
    <xdr:from>
      <xdr:col>4</xdr:col>
      <xdr:colOff>1028700</xdr:colOff>
      <xdr:row>37</xdr:row>
      <xdr:rowOff>303610</xdr:rowOff>
    </xdr:from>
    <xdr:to>
      <xdr:col>5</xdr:col>
      <xdr:colOff>73025</xdr:colOff>
      <xdr:row>37</xdr:row>
      <xdr:rowOff>303610</xdr:rowOff>
    </xdr:to>
    <xdr:cxnSp macro="">
      <xdr:nvCxnSpPr>
        <xdr:cNvPr id="111" name="直線コネクタ 110"/>
        <xdr:cNvCxnSpPr/>
      </xdr:nvCxnSpPr>
      <xdr:spPr bwMode="auto">
        <a:xfrm>
          <a:off x="5562600" y="7428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1530</xdr:rowOff>
    </xdr:from>
    <xdr:ext cx="762000" cy="259045"/>
    <xdr:sp macro="" textlink="">
      <xdr:nvSpPr>
        <xdr:cNvPr id="112" name="人口1人当たり決算額の推移最大値テキスト445"/>
        <xdr:cNvSpPr txBox="1"/>
      </xdr:nvSpPr>
      <xdr:spPr>
        <a:xfrm>
          <a:off x="5740400" y="592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43,737</a:t>
          </a:r>
          <a:endParaRPr kumimoji="1" lang="ja-JP" altLang="en-US" sz="1000" b="1">
            <a:latin typeface="ＭＳ Ｐゴシック"/>
          </a:endParaRPr>
        </a:p>
      </xdr:txBody>
    </xdr:sp>
    <xdr:clientData/>
  </xdr:oneCellAnchor>
  <xdr:twoCellAnchor>
    <xdr:from>
      <xdr:col>4</xdr:col>
      <xdr:colOff>1028700</xdr:colOff>
      <xdr:row>33</xdr:row>
      <xdr:rowOff>258053</xdr:rowOff>
    </xdr:from>
    <xdr:to>
      <xdr:col>5</xdr:col>
      <xdr:colOff>73025</xdr:colOff>
      <xdr:row>33</xdr:row>
      <xdr:rowOff>258053</xdr:rowOff>
    </xdr:to>
    <xdr:cxnSp macro="">
      <xdr:nvCxnSpPr>
        <xdr:cNvPr id="113" name="直線コネクタ 112"/>
        <xdr:cNvCxnSpPr/>
      </xdr:nvCxnSpPr>
      <xdr:spPr bwMode="auto">
        <a:xfrm>
          <a:off x="5562600" y="61826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59367</xdr:rowOff>
    </xdr:from>
    <xdr:to>
      <xdr:col>4</xdr:col>
      <xdr:colOff>1117600</xdr:colOff>
      <xdr:row>35</xdr:row>
      <xdr:rowOff>109234</xdr:rowOff>
    </xdr:to>
    <xdr:cxnSp macro="">
      <xdr:nvCxnSpPr>
        <xdr:cNvPr id="114" name="直線コネクタ 113"/>
        <xdr:cNvCxnSpPr/>
      </xdr:nvCxnSpPr>
      <xdr:spPr bwMode="auto">
        <a:xfrm flipV="1">
          <a:off x="5003800" y="6669717"/>
          <a:ext cx="647700" cy="498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105394</xdr:rowOff>
    </xdr:from>
    <xdr:ext cx="762000" cy="259045"/>
    <xdr:sp macro="" textlink="">
      <xdr:nvSpPr>
        <xdr:cNvPr id="115" name="人口1人当たり決算額の推移平均値テキスト445"/>
        <xdr:cNvSpPr txBox="1"/>
      </xdr:nvSpPr>
      <xdr:spPr>
        <a:xfrm>
          <a:off x="5740400" y="67157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25,001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133317</xdr:rowOff>
    </xdr:from>
    <xdr:to>
      <xdr:col>5</xdr:col>
      <xdr:colOff>34925</xdr:colOff>
      <xdr:row>35</xdr:row>
      <xdr:rowOff>234917</xdr:rowOff>
    </xdr:to>
    <xdr:sp macro="" textlink="">
      <xdr:nvSpPr>
        <xdr:cNvPr id="116" name="フローチャート : 判断 115"/>
        <xdr:cNvSpPr/>
      </xdr:nvSpPr>
      <xdr:spPr bwMode="auto">
        <a:xfrm>
          <a:off x="5600700" y="674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109234</xdr:rowOff>
    </xdr:from>
    <xdr:to>
      <xdr:col>4</xdr:col>
      <xdr:colOff>469900</xdr:colOff>
      <xdr:row>35</xdr:row>
      <xdr:rowOff>170662</xdr:rowOff>
    </xdr:to>
    <xdr:cxnSp macro="">
      <xdr:nvCxnSpPr>
        <xdr:cNvPr id="117" name="直線コネクタ 116"/>
        <xdr:cNvCxnSpPr/>
      </xdr:nvCxnSpPr>
      <xdr:spPr bwMode="auto">
        <a:xfrm flipV="1">
          <a:off x="4305300" y="6719584"/>
          <a:ext cx="698500" cy="61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73685</xdr:rowOff>
    </xdr:from>
    <xdr:to>
      <xdr:col>4</xdr:col>
      <xdr:colOff>520700</xdr:colOff>
      <xdr:row>35</xdr:row>
      <xdr:rowOff>175285</xdr:rowOff>
    </xdr:to>
    <xdr:sp macro="" textlink="">
      <xdr:nvSpPr>
        <xdr:cNvPr id="118" name="フローチャート : 判断 117"/>
        <xdr:cNvSpPr/>
      </xdr:nvSpPr>
      <xdr:spPr bwMode="auto">
        <a:xfrm>
          <a:off x="49530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160062</xdr:rowOff>
    </xdr:from>
    <xdr:ext cx="736600" cy="259045"/>
    <xdr:sp macro="" textlink="">
      <xdr:nvSpPr>
        <xdr:cNvPr id="119" name="テキスト ボックス 118"/>
        <xdr:cNvSpPr txBox="1"/>
      </xdr:nvSpPr>
      <xdr:spPr>
        <a:xfrm>
          <a:off x="4622800" y="67704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170662</xdr:rowOff>
    </xdr:from>
    <xdr:to>
      <xdr:col>3</xdr:col>
      <xdr:colOff>904875</xdr:colOff>
      <xdr:row>35</xdr:row>
      <xdr:rowOff>226016</xdr:rowOff>
    </xdr:to>
    <xdr:cxnSp macro="">
      <xdr:nvCxnSpPr>
        <xdr:cNvPr id="120" name="直線コネクタ 119"/>
        <xdr:cNvCxnSpPr/>
      </xdr:nvCxnSpPr>
      <xdr:spPr bwMode="auto">
        <a:xfrm flipV="1">
          <a:off x="3606800" y="6781012"/>
          <a:ext cx="698500" cy="553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104579</xdr:rowOff>
    </xdr:from>
    <xdr:to>
      <xdr:col>3</xdr:col>
      <xdr:colOff>955675</xdr:colOff>
      <xdr:row>35</xdr:row>
      <xdr:rowOff>206179</xdr:rowOff>
    </xdr:to>
    <xdr:sp macro="" textlink="">
      <xdr:nvSpPr>
        <xdr:cNvPr id="121" name="フローチャート : 判断 120"/>
        <xdr:cNvSpPr/>
      </xdr:nvSpPr>
      <xdr:spPr bwMode="auto">
        <a:xfrm>
          <a:off x="42545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216356</xdr:rowOff>
    </xdr:from>
    <xdr:ext cx="762000" cy="259045"/>
    <xdr:sp macro="" textlink="">
      <xdr:nvSpPr>
        <xdr:cNvPr id="122" name="テキスト ボックス 121"/>
        <xdr:cNvSpPr txBox="1"/>
      </xdr:nvSpPr>
      <xdr:spPr>
        <a:xfrm>
          <a:off x="3924300" y="6483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217264</xdr:rowOff>
    </xdr:from>
    <xdr:to>
      <xdr:col>3</xdr:col>
      <xdr:colOff>206375</xdr:colOff>
      <xdr:row>35</xdr:row>
      <xdr:rowOff>226016</xdr:rowOff>
    </xdr:to>
    <xdr:cxnSp macro="">
      <xdr:nvCxnSpPr>
        <xdr:cNvPr id="123" name="直線コネクタ 122"/>
        <xdr:cNvCxnSpPr/>
      </xdr:nvCxnSpPr>
      <xdr:spPr bwMode="auto">
        <a:xfrm>
          <a:off x="2908300" y="6827614"/>
          <a:ext cx="698500" cy="8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63888</xdr:rowOff>
    </xdr:from>
    <xdr:to>
      <xdr:col>3</xdr:col>
      <xdr:colOff>257175</xdr:colOff>
      <xdr:row>35</xdr:row>
      <xdr:rowOff>165488</xdr:rowOff>
    </xdr:to>
    <xdr:sp macro="" textlink="">
      <xdr:nvSpPr>
        <xdr:cNvPr id="124" name="フローチャート : 判断 123"/>
        <xdr:cNvSpPr/>
      </xdr:nvSpPr>
      <xdr:spPr bwMode="auto">
        <a:xfrm>
          <a:off x="35560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175665</xdr:rowOff>
    </xdr:from>
    <xdr:ext cx="762000" cy="259045"/>
    <xdr:sp macro="" textlink="">
      <xdr:nvSpPr>
        <xdr:cNvPr id="125" name="テキスト ボックス 124"/>
        <xdr:cNvSpPr txBox="1"/>
      </xdr:nvSpPr>
      <xdr:spPr>
        <a:xfrm>
          <a:off x="3225800" y="644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104187</xdr:rowOff>
    </xdr:from>
    <xdr:to>
      <xdr:col>2</xdr:col>
      <xdr:colOff>692150</xdr:colOff>
      <xdr:row>35</xdr:row>
      <xdr:rowOff>205787</xdr:rowOff>
    </xdr:to>
    <xdr:sp macro="" textlink="">
      <xdr:nvSpPr>
        <xdr:cNvPr id="126" name="フローチャート : 判断 125"/>
        <xdr:cNvSpPr/>
      </xdr:nvSpPr>
      <xdr:spPr bwMode="auto">
        <a:xfrm>
          <a:off x="28575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215964</xdr:rowOff>
    </xdr:from>
    <xdr:ext cx="762000" cy="259045"/>
    <xdr:sp macro="" textlink="">
      <xdr:nvSpPr>
        <xdr:cNvPr id="127" name="テキスト ボックス 126"/>
        <xdr:cNvSpPr txBox="1"/>
      </xdr:nvSpPr>
      <xdr:spPr>
        <a:xfrm>
          <a:off x="25273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8567</xdr:rowOff>
    </xdr:from>
    <xdr:to>
      <xdr:col>5</xdr:col>
      <xdr:colOff>34925</xdr:colOff>
      <xdr:row>35</xdr:row>
      <xdr:rowOff>110167</xdr:rowOff>
    </xdr:to>
    <xdr:sp macro="" textlink="">
      <xdr:nvSpPr>
        <xdr:cNvPr id="133" name="円/楕円 132"/>
        <xdr:cNvSpPr/>
      </xdr:nvSpPr>
      <xdr:spPr bwMode="auto">
        <a:xfrm>
          <a:off x="5600700" y="6618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196544</xdr:rowOff>
    </xdr:from>
    <xdr:ext cx="762000" cy="259045"/>
    <xdr:sp macro="" textlink="">
      <xdr:nvSpPr>
        <xdr:cNvPr id="134" name="人口1人当たり決算額の推移該当値テキスト445"/>
        <xdr:cNvSpPr txBox="1"/>
      </xdr:nvSpPr>
      <xdr:spPr>
        <a:xfrm>
          <a:off x="5740400" y="6463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28,821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58434</xdr:rowOff>
    </xdr:from>
    <xdr:to>
      <xdr:col>4</xdr:col>
      <xdr:colOff>520700</xdr:colOff>
      <xdr:row>35</xdr:row>
      <xdr:rowOff>160034</xdr:rowOff>
    </xdr:to>
    <xdr:sp macro="" textlink="">
      <xdr:nvSpPr>
        <xdr:cNvPr id="135" name="円/楕円 134"/>
        <xdr:cNvSpPr/>
      </xdr:nvSpPr>
      <xdr:spPr bwMode="auto">
        <a:xfrm>
          <a:off x="4953000" y="6668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170211</xdr:rowOff>
    </xdr:from>
    <xdr:ext cx="736600" cy="259045"/>
    <xdr:sp macro="" textlink="">
      <xdr:nvSpPr>
        <xdr:cNvPr id="136" name="テキスト ボックス 135"/>
        <xdr:cNvSpPr txBox="1"/>
      </xdr:nvSpPr>
      <xdr:spPr>
        <a:xfrm>
          <a:off x="4622800" y="6437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119862</xdr:rowOff>
    </xdr:from>
    <xdr:to>
      <xdr:col>3</xdr:col>
      <xdr:colOff>955675</xdr:colOff>
      <xdr:row>35</xdr:row>
      <xdr:rowOff>221462</xdr:rowOff>
    </xdr:to>
    <xdr:sp macro="" textlink="">
      <xdr:nvSpPr>
        <xdr:cNvPr id="137" name="円/楕円 136"/>
        <xdr:cNvSpPr/>
      </xdr:nvSpPr>
      <xdr:spPr bwMode="auto">
        <a:xfrm>
          <a:off x="4254500" y="6730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206239</xdr:rowOff>
    </xdr:from>
    <xdr:ext cx="762000" cy="259045"/>
    <xdr:sp macro="" textlink="">
      <xdr:nvSpPr>
        <xdr:cNvPr id="138" name="テキスト ボックス 137"/>
        <xdr:cNvSpPr txBox="1"/>
      </xdr:nvSpPr>
      <xdr:spPr>
        <a:xfrm>
          <a:off x="3924300" y="681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25,413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175216</xdr:rowOff>
    </xdr:from>
    <xdr:to>
      <xdr:col>3</xdr:col>
      <xdr:colOff>257175</xdr:colOff>
      <xdr:row>35</xdr:row>
      <xdr:rowOff>276816</xdr:rowOff>
    </xdr:to>
    <xdr:sp macro="" textlink="">
      <xdr:nvSpPr>
        <xdr:cNvPr id="139" name="円/楕円 138"/>
        <xdr:cNvSpPr/>
      </xdr:nvSpPr>
      <xdr:spPr bwMode="auto">
        <a:xfrm>
          <a:off x="3556000" y="6785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261593</xdr:rowOff>
    </xdr:from>
    <xdr:ext cx="762000" cy="259045"/>
    <xdr:sp macro="" textlink="">
      <xdr:nvSpPr>
        <xdr:cNvPr id="140" name="テキスト ボックス 139"/>
        <xdr:cNvSpPr txBox="1"/>
      </xdr:nvSpPr>
      <xdr:spPr>
        <a:xfrm>
          <a:off x="3225800" y="6871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23,718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166464</xdr:rowOff>
    </xdr:from>
    <xdr:to>
      <xdr:col>2</xdr:col>
      <xdr:colOff>692150</xdr:colOff>
      <xdr:row>35</xdr:row>
      <xdr:rowOff>268064</xdr:rowOff>
    </xdr:to>
    <xdr:sp macro="" textlink="">
      <xdr:nvSpPr>
        <xdr:cNvPr id="141" name="円/楕円 140"/>
        <xdr:cNvSpPr/>
      </xdr:nvSpPr>
      <xdr:spPr bwMode="auto">
        <a:xfrm>
          <a:off x="2857500" y="6776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252841</xdr:rowOff>
    </xdr:from>
    <xdr:ext cx="762000" cy="259045"/>
    <xdr:sp macro="" textlink="">
      <xdr:nvSpPr>
        <xdr:cNvPr id="142" name="テキスト ボックス 141"/>
        <xdr:cNvSpPr txBox="1"/>
      </xdr:nvSpPr>
      <xdr:spPr>
        <a:xfrm>
          <a:off x="2527300" y="686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23,986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相生市文化会館建設工事や平成２７年度実施予定であった普光沢大橋添架工事などの前倒し事業の財源として財政調整基金を取崩したため、財政調整基金残高が減少し、実質単年度収支でも赤字となった。</a:t>
          </a:r>
          <a:endParaRPr kumimoji="1" lang="en-US" altLang="ja-JP" sz="14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kumimoji="1" lang="ja-JP" altLang="ja-JP" sz="1400">
              <a:solidFill>
                <a:schemeClr val="dk1"/>
              </a:solidFill>
              <a:effectLst/>
              <a:latin typeface="+mn-lt"/>
              <a:ea typeface="+mn-ea"/>
              <a:cs typeface="+mn-cs"/>
            </a:rPr>
            <a:t>実質収支については、一定の実質収支を見込み調整を行っているが、工事費等の執行残が年度間で増減するため、変動している。</a:t>
          </a:r>
          <a:endParaRPr lang="ja-JP" altLang="ja-JP" sz="1400">
            <a:effectLst/>
          </a:endParaRPr>
        </a:p>
        <a:p>
          <a:r>
            <a:rPr kumimoji="1" lang="ja-JP" altLang="en-US" sz="13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全ての会計において赤字は発生していない。今後も引き続き健全な財政運営に努める。</a:t>
          </a:r>
          <a:endParaRPr lang="ja-JP" altLang="ja-JP" sz="1300">
            <a:effectLst/>
          </a:endParaRPr>
        </a:p>
        <a:p>
          <a:pPr rtl="0"/>
          <a:r>
            <a:rPr lang="ja-JP" altLang="ja-JP" sz="1300" b="0" i="0" baseline="0">
              <a:solidFill>
                <a:schemeClr val="dk1"/>
              </a:solidFill>
              <a:effectLst/>
              <a:latin typeface="+mn-lt"/>
              <a:ea typeface="+mn-ea"/>
              <a:cs typeface="+mn-cs"/>
            </a:rPr>
            <a:t>　なお、公共下水道特別会計や農業集落排水事業特別会計などについては、一般会計からの繰出金が多額となっているので、歳入確保と歳出削減を徹底し繰出金の抑制に努める。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mn-lt"/>
              <a:ea typeface="+mn-ea"/>
              <a:cs typeface="+mn-cs"/>
            </a:rPr>
            <a:t>　元利償還金の増加は、第三セクター改革推進債の償還開始や臨時財政対策債の償還額の増加等による。また</a:t>
          </a:r>
          <a:r>
            <a:rPr kumimoji="1" lang="ja-JP" altLang="ja-JP" sz="1300">
              <a:solidFill>
                <a:schemeClr val="dk1"/>
              </a:solidFill>
              <a:effectLst/>
              <a:latin typeface="+mn-lt"/>
              <a:ea typeface="+mn-ea"/>
              <a:cs typeface="+mn-cs"/>
            </a:rPr>
            <a:t>、今後は相生市文化会館建設費などの財源として地方債を発行する予定であることから、上昇する見込みである。</a:t>
          </a:r>
          <a:endParaRPr lang="ja-JP" altLang="ja-JP" sz="1300">
            <a:effectLst/>
          </a:endParaRPr>
        </a:p>
        <a:p>
          <a:r>
            <a:rPr kumimoji="1" lang="ja-JP" altLang="ja-JP" sz="1300">
              <a:solidFill>
                <a:schemeClr val="dk1"/>
              </a:solidFill>
              <a:effectLst/>
              <a:latin typeface="+mn-lt"/>
              <a:ea typeface="+mn-ea"/>
              <a:cs typeface="+mn-cs"/>
            </a:rPr>
            <a:t>　公営企業債の元利償還金に対する繰出しについては、元利償還金は増加しているものの、資本費平準化債の発行によりほぼ同水準で推移している。</a:t>
          </a:r>
          <a:endParaRPr lang="ja-JP" altLang="ja-JP" sz="1300">
            <a:effectLst/>
          </a:endParaRPr>
        </a:p>
        <a:p>
          <a:r>
            <a:rPr kumimoji="1" lang="ja-JP" altLang="ja-JP" sz="1300">
              <a:solidFill>
                <a:schemeClr val="dk1"/>
              </a:solidFill>
              <a:effectLst/>
              <a:latin typeface="+mn-lt"/>
              <a:ea typeface="+mn-ea"/>
              <a:cs typeface="+mn-cs"/>
            </a:rPr>
            <a:t>　今後は元利償還金の増加が見込まれるが、交付税算入のある地方債の活用などにより適正な比率の管理に努める。</a:t>
          </a:r>
          <a:endParaRPr kumimoji="1" lang="ja-JP" altLang="en-US"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兵庫県相生市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itchFamily="49" charset="-128"/>
              <a:ea typeface="ＭＳ ゴシック" pitchFamily="49" charset="-128"/>
              <a:cs typeface="+mn-cs"/>
            </a:rPr>
            <a:t>　一般会計等に係る地方債の現在高は、小学校の耐震化、消防指令センター整備等にかかる起債の発行により増加しているが、公営企業債等繰入額が減少しているため、将来負担額は減少している。</a:t>
          </a:r>
          <a:endParaRPr kumimoji="1" lang="en-US" altLang="ja-JP" sz="1300">
            <a:solidFill>
              <a:schemeClr val="dk1"/>
            </a:solidFill>
            <a:effectLst/>
            <a:latin typeface="ＭＳ ゴシック" pitchFamily="49" charset="-128"/>
            <a:ea typeface="ＭＳ ゴシック"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aseline="0">
              <a:solidFill>
                <a:schemeClr val="dk1"/>
              </a:solidFill>
              <a:effectLst/>
              <a:latin typeface="ＭＳ ゴシック" pitchFamily="49" charset="-128"/>
              <a:ea typeface="ＭＳ ゴシック" pitchFamily="49" charset="-128"/>
              <a:cs typeface="+mn-cs"/>
            </a:rPr>
            <a:t> </a:t>
          </a:r>
          <a:r>
            <a:rPr kumimoji="1" lang="ja-JP" altLang="en-US" sz="1300">
              <a:solidFill>
                <a:schemeClr val="dk1"/>
              </a:solidFill>
              <a:effectLst/>
              <a:latin typeface="ＭＳ ゴシック" pitchFamily="49" charset="-128"/>
              <a:ea typeface="ＭＳ ゴシック" pitchFamily="49" charset="-128"/>
              <a:cs typeface="+mn-cs"/>
            </a:rPr>
            <a:t>しかしながら、財源不足の調整や</a:t>
          </a:r>
          <a:r>
            <a:rPr kumimoji="1" lang="ja-JP" altLang="ja-JP" sz="1300">
              <a:solidFill>
                <a:schemeClr val="dk1"/>
              </a:solidFill>
              <a:effectLst/>
              <a:latin typeface="+mn-lt"/>
              <a:ea typeface="+mn-ea"/>
              <a:cs typeface="+mn-cs"/>
            </a:rPr>
            <a:t>退職手当の財源として財政調整基金や職員退職手当基金を取り崩したことにより減少したこ</a:t>
          </a:r>
          <a:r>
            <a:rPr kumimoji="1" lang="ja-JP" altLang="en-US" sz="1300">
              <a:solidFill>
                <a:schemeClr val="dk1"/>
              </a:solidFill>
              <a:effectLst/>
              <a:latin typeface="+mn-lt"/>
              <a:ea typeface="+mn-ea"/>
              <a:cs typeface="+mn-cs"/>
            </a:rPr>
            <a:t>と等によって、充当可能基金残高が減少している。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結果として、分子が増加している。</a:t>
          </a:r>
          <a:endParaRPr kumimoji="1" lang="en-US" altLang="ja-JP" sz="1300">
            <a:solidFill>
              <a:schemeClr val="dk1"/>
            </a:solidFill>
            <a:effectLst/>
            <a:latin typeface="ＭＳ ゴシック" pitchFamily="49" charset="-128"/>
            <a:ea typeface="ＭＳ ゴシック"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今後についても、相生市文化会館等の大規模な投資的経費の財源として起債や財政調整基金を充当する予定であるので、起債残高が増加し財政調整基金は減少する傾向となるので、</a:t>
          </a:r>
          <a:r>
            <a:rPr kumimoji="1" lang="ja-JP" altLang="ja-JP" sz="1300">
              <a:solidFill>
                <a:schemeClr val="dk1"/>
              </a:solidFill>
              <a:effectLst/>
              <a:latin typeface="+mn-lt"/>
              <a:ea typeface="+mn-ea"/>
              <a:cs typeface="+mn-cs"/>
            </a:rPr>
            <a:t>事業内容をゼロベースで見直しを図り、財政の健全化を図る。</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3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62</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64</v>
      </c>
      <c r="C3" s="560"/>
      <c r="D3" s="560"/>
      <c r="E3" s="561"/>
      <c r="F3" s="561"/>
      <c r="G3" s="561"/>
      <c r="H3" s="561"/>
      <c r="I3" s="561"/>
      <c r="J3" s="561"/>
      <c r="K3" s="561"/>
      <c r="L3" s="561" t="s">
        <v>65</v>
      </c>
      <c r="M3" s="561"/>
      <c r="N3" s="561"/>
      <c r="O3" s="561"/>
      <c r="P3" s="561"/>
      <c r="Q3" s="561"/>
      <c r="R3" s="564"/>
      <c r="S3" s="564"/>
      <c r="T3" s="564"/>
      <c r="U3" s="564"/>
      <c r="V3" s="565"/>
      <c r="W3" s="462" t="s">
        <v>66</v>
      </c>
      <c r="X3" s="463"/>
      <c r="Y3" s="463"/>
      <c r="Z3" s="463"/>
      <c r="AA3" s="463"/>
      <c r="AB3" s="560"/>
      <c r="AC3" s="564" t="s">
        <v>67</v>
      </c>
      <c r="AD3" s="463"/>
      <c r="AE3" s="463"/>
      <c r="AF3" s="463"/>
      <c r="AG3" s="463"/>
      <c r="AH3" s="463"/>
      <c r="AI3" s="463"/>
      <c r="AJ3" s="463"/>
      <c r="AK3" s="463"/>
      <c r="AL3" s="526"/>
      <c r="AM3" s="462" t="s">
        <v>68</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69</v>
      </c>
      <c r="BO3" s="463"/>
      <c r="BP3" s="463"/>
      <c r="BQ3" s="463"/>
      <c r="BR3" s="463"/>
      <c r="BS3" s="463"/>
      <c r="BT3" s="463"/>
      <c r="BU3" s="526"/>
      <c r="BV3" s="462" t="s">
        <v>70</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71</v>
      </c>
      <c r="CU3" s="463"/>
      <c r="CV3" s="463"/>
      <c r="CW3" s="463"/>
      <c r="CX3" s="463"/>
      <c r="CY3" s="463"/>
      <c r="CZ3" s="463"/>
      <c r="DA3" s="526"/>
      <c r="DB3" s="462" t="s">
        <v>72</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73</v>
      </c>
      <c r="AZ4" s="376"/>
      <c r="BA4" s="376"/>
      <c r="BB4" s="376"/>
      <c r="BC4" s="376"/>
      <c r="BD4" s="376"/>
      <c r="BE4" s="376"/>
      <c r="BF4" s="376"/>
      <c r="BG4" s="376"/>
      <c r="BH4" s="376"/>
      <c r="BI4" s="376"/>
      <c r="BJ4" s="376"/>
      <c r="BK4" s="376"/>
      <c r="BL4" s="376"/>
      <c r="BM4" s="377"/>
      <c r="BN4" s="378">
        <v>14753052</v>
      </c>
      <c r="BO4" s="379"/>
      <c r="BP4" s="379"/>
      <c r="BQ4" s="379"/>
      <c r="BR4" s="379"/>
      <c r="BS4" s="379"/>
      <c r="BT4" s="379"/>
      <c r="BU4" s="380"/>
      <c r="BV4" s="378">
        <v>13619263</v>
      </c>
      <c r="BW4" s="379"/>
      <c r="BX4" s="379"/>
      <c r="BY4" s="379"/>
      <c r="BZ4" s="379"/>
      <c r="CA4" s="379"/>
      <c r="CB4" s="379"/>
      <c r="CC4" s="380"/>
      <c r="CD4" s="552" t="s">
        <v>74</v>
      </c>
      <c r="CE4" s="553"/>
      <c r="CF4" s="553"/>
      <c r="CG4" s="553"/>
      <c r="CH4" s="553"/>
      <c r="CI4" s="553"/>
      <c r="CJ4" s="553"/>
      <c r="CK4" s="553"/>
      <c r="CL4" s="553"/>
      <c r="CM4" s="553"/>
      <c r="CN4" s="553"/>
      <c r="CO4" s="553"/>
      <c r="CP4" s="553"/>
      <c r="CQ4" s="553"/>
      <c r="CR4" s="553"/>
      <c r="CS4" s="554"/>
      <c r="CT4" s="555">
        <v>6.3</v>
      </c>
      <c r="CU4" s="556"/>
      <c r="CV4" s="556"/>
      <c r="CW4" s="556"/>
      <c r="CX4" s="556"/>
      <c r="CY4" s="556"/>
      <c r="CZ4" s="556"/>
      <c r="DA4" s="557"/>
      <c r="DB4" s="555">
        <v>5.5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75</v>
      </c>
      <c r="AN5" s="357"/>
      <c r="AO5" s="357"/>
      <c r="AP5" s="357"/>
      <c r="AQ5" s="357"/>
      <c r="AR5" s="357"/>
      <c r="AS5" s="357"/>
      <c r="AT5" s="358"/>
      <c r="AU5" s="440" t="s">
        <v>76</v>
      </c>
      <c r="AV5" s="441"/>
      <c r="AW5" s="441"/>
      <c r="AX5" s="441"/>
      <c r="AY5" s="363" t="s">
        <v>77</v>
      </c>
      <c r="AZ5" s="364"/>
      <c r="BA5" s="364"/>
      <c r="BB5" s="364"/>
      <c r="BC5" s="364"/>
      <c r="BD5" s="364"/>
      <c r="BE5" s="364"/>
      <c r="BF5" s="364"/>
      <c r="BG5" s="364"/>
      <c r="BH5" s="364"/>
      <c r="BI5" s="364"/>
      <c r="BJ5" s="364"/>
      <c r="BK5" s="364"/>
      <c r="BL5" s="364"/>
      <c r="BM5" s="365"/>
      <c r="BN5" s="383">
        <v>13824161</v>
      </c>
      <c r="BO5" s="384"/>
      <c r="BP5" s="384"/>
      <c r="BQ5" s="384"/>
      <c r="BR5" s="384"/>
      <c r="BS5" s="384"/>
      <c r="BT5" s="384"/>
      <c r="BU5" s="385"/>
      <c r="BV5" s="383">
        <v>13023080</v>
      </c>
      <c r="BW5" s="384"/>
      <c r="BX5" s="384"/>
      <c r="BY5" s="384"/>
      <c r="BZ5" s="384"/>
      <c r="CA5" s="384"/>
      <c r="CB5" s="384"/>
      <c r="CC5" s="385"/>
      <c r="CD5" s="392" t="s">
        <v>78</v>
      </c>
      <c r="CE5" s="393"/>
      <c r="CF5" s="393"/>
      <c r="CG5" s="393"/>
      <c r="CH5" s="393"/>
      <c r="CI5" s="393"/>
      <c r="CJ5" s="393"/>
      <c r="CK5" s="393"/>
      <c r="CL5" s="393"/>
      <c r="CM5" s="393"/>
      <c r="CN5" s="393"/>
      <c r="CO5" s="393"/>
      <c r="CP5" s="393"/>
      <c r="CQ5" s="393"/>
      <c r="CR5" s="393"/>
      <c r="CS5" s="394"/>
      <c r="CT5" s="353">
        <v>97.4</v>
      </c>
      <c r="CU5" s="354"/>
      <c r="CV5" s="354"/>
      <c r="CW5" s="354"/>
      <c r="CX5" s="354"/>
      <c r="CY5" s="354"/>
      <c r="CZ5" s="354"/>
      <c r="DA5" s="355"/>
      <c r="DB5" s="353">
        <v>98.3</v>
      </c>
      <c r="DC5" s="354"/>
      <c r="DD5" s="354"/>
      <c r="DE5" s="354"/>
      <c r="DF5" s="354"/>
      <c r="DG5" s="354"/>
      <c r="DH5" s="354"/>
      <c r="DI5" s="355"/>
      <c r="DJ5" s="137"/>
      <c r="DK5" s="137"/>
      <c r="DL5" s="137"/>
      <c r="DM5" s="137"/>
      <c r="DN5" s="137"/>
      <c r="DO5" s="137"/>
    </row>
    <row r="6" spans="1:119" ht="18.75" customHeight="1">
      <c r="A6" s="138"/>
      <c r="B6" s="532" t="s">
        <v>79</v>
      </c>
      <c r="C6" s="397"/>
      <c r="D6" s="397"/>
      <c r="E6" s="533"/>
      <c r="F6" s="533"/>
      <c r="G6" s="533"/>
      <c r="H6" s="533"/>
      <c r="I6" s="533"/>
      <c r="J6" s="533"/>
      <c r="K6" s="533"/>
      <c r="L6" s="533" t="s">
        <v>80</v>
      </c>
      <c r="M6" s="533"/>
      <c r="N6" s="533"/>
      <c r="O6" s="533"/>
      <c r="P6" s="533"/>
      <c r="Q6" s="533"/>
      <c r="R6" s="421"/>
      <c r="S6" s="421"/>
      <c r="T6" s="421"/>
      <c r="U6" s="421"/>
      <c r="V6" s="539"/>
      <c r="W6" s="472" t="s">
        <v>81</v>
      </c>
      <c r="X6" s="396"/>
      <c r="Y6" s="396"/>
      <c r="Z6" s="396"/>
      <c r="AA6" s="396"/>
      <c r="AB6" s="397"/>
      <c r="AC6" s="544" t="s">
        <v>82</v>
      </c>
      <c r="AD6" s="545"/>
      <c r="AE6" s="545"/>
      <c r="AF6" s="545"/>
      <c r="AG6" s="545"/>
      <c r="AH6" s="545"/>
      <c r="AI6" s="545"/>
      <c r="AJ6" s="545"/>
      <c r="AK6" s="545"/>
      <c r="AL6" s="546"/>
      <c r="AM6" s="452" t="s">
        <v>83</v>
      </c>
      <c r="AN6" s="357"/>
      <c r="AO6" s="357"/>
      <c r="AP6" s="357"/>
      <c r="AQ6" s="357"/>
      <c r="AR6" s="357"/>
      <c r="AS6" s="357"/>
      <c r="AT6" s="358"/>
      <c r="AU6" s="440" t="s">
        <v>76</v>
      </c>
      <c r="AV6" s="441"/>
      <c r="AW6" s="441"/>
      <c r="AX6" s="441"/>
      <c r="AY6" s="363" t="s">
        <v>84</v>
      </c>
      <c r="AZ6" s="364"/>
      <c r="BA6" s="364"/>
      <c r="BB6" s="364"/>
      <c r="BC6" s="364"/>
      <c r="BD6" s="364"/>
      <c r="BE6" s="364"/>
      <c r="BF6" s="364"/>
      <c r="BG6" s="364"/>
      <c r="BH6" s="364"/>
      <c r="BI6" s="364"/>
      <c r="BJ6" s="364"/>
      <c r="BK6" s="364"/>
      <c r="BL6" s="364"/>
      <c r="BM6" s="365"/>
      <c r="BN6" s="383">
        <v>928891</v>
      </c>
      <c r="BO6" s="384"/>
      <c r="BP6" s="384"/>
      <c r="BQ6" s="384"/>
      <c r="BR6" s="384"/>
      <c r="BS6" s="384"/>
      <c r="BT6" s="384"/>
      <c r="BU6" s="385"/>
      <c r="BV6" s="383">
        <v>596183</v>
      </c>
      <c r="BW6" s="384"/>
      <c r="BX6" s="384"/>
      <c r="BY6" s="384"/>
      <c r="BZ6" s="384"/>
      <c r="CA6" s="384"/>
      <c r="CB6" s="384"/>
      <c r="CC6" s="385"/>
      <c r="CD6" s="392" t="s">
        <v>85</v>
      </c>
      <c r="CE6" s="393"/>
      <c r="CF6" s="393"/>
      <c r="CG6" s="393"/>
      <c r="CH6" s="393"/>
      <c r="CI6" s="393"/>
      <c r="CJ6" s="393"/>
      <c r="CK6" s="393"/>
      <c r="CL6" s="393"/>
      <c r="CM6" s="393"/>
      <c r="CN6" s="393"/>
      <c r="CO6" s="393"/>
      <c r="CP6" s="393"/>
      <c r="CQ6" s="393"/>
      <c r="CR6" s="393"/>
      <c r="CS6" s="394"/>
      <c r="CT6" s="529">
        <v>106.3</v>
      </c>
      <c r="CU6" s="530"/>
      <c r="CV6" s="530"/>
      <c r="CW6" s="530"/>
      <c r="CX6" s="530"/>
      <c r="CY6" s="530"/>
      <c r="CZ6" s="530"/>
      <c r="DA6" s="531"/>
      <c r="DB6" s="529">
        <v>107.3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86</v>
      </c>
      <c r="AN7" s="357"/>
      <c r="AO7" s="357"/>
      <c r="AP7" s="357"/>
      <c r="AQ7" s="357"/>
      <c r="AR7" s="357"/>
      <c r="AS7" s="357"/>
      <c r="AT7" s="358"/>
      <c r="AU7" s="440" t="s">
        <v>87</v>
      </c>
      <c r="AV7" s="441"/>
      <c r="AW7" s="441"/>
      <c r="AX7" s="441"/>
      <c r="AY7" s="363" t="s">
        <v>88</v>
      </c>
      <c r="AZ7" s="364"/>
      <c r="BA7" s="364"/>
      <c r="BB7" s="364"/>
      <c r="BC7" s="364"/>
      <c r="BD7" s="364"/>
      <c r="BE7" s="364"/>
      <c r="BF7" s="364"/>
      <c r="BG7" s="364"/>
      <c r="BH7" s="364"/>
      <c r="BI7" s="364"/>
      <c r="BJ7" s="364"/>
      <c r="BK7" s="364"/>
      <c r="BL7" s="364"/>
      <c r="BM7" s="365"/>
      <c r="BN7" s="383">
        <v>419925</v>
      </c>
      <c r="BO7" s="384"/>
      <c r="BP7" s="384"/>
      <c r="BQ7" s="384"/>
      <c r="BR7" s="384"/>
      <c r="BS7" s="384"/>
      <c r="BT7" s="384"/>
      <c r="BU7" s="385"/>
      <c r="BV7" s="383">
        <v>148203</v>
      </c>
      <c r="BW7" s="384"/>
      <c r="BX7" s="384"/>
      <c r="BY7" s="384"/>
      <c r="BZ7" s="384"/>
      <c r="CA7" s="384"/>
      <c r="CB7" s="384"/>
      <c r="CC7" s="385"/>
      <c r="CD7" s="392" t="s">
        <v>89</v>
      </c>
      <c r="CE7" s="393"/>
      <c r="CF7" s="393"/>
      <c r="CG7" s="393"/>
      <c r="CH7" s="393"/>
      <c r="CI7" s="393"/>
      <c r="CJ7" s="393"/>
      <c r="CK7" s="393"/>
      <c r="CL7" s="393"/>
      <c r="CM7" s="393"/>
      <c r="CN7" s="393"/>
      <c r="CO7" s="393"/>
      <c r="CP7" s="393"/>
      <c r="CQ7" s="393"/>
      <c r="CR7" s="393"/>
      <c r="CS7" s="394"/>
      <c r="CT7" s="383">
        <v>8086662</v>
      </c>
      <c r="CU7" s="384"/>
      <c r="CV7" s="384"/>
      <c r="CW7" s="384"/>
      <c r="CX7" s="384"/>
      <c r="CY7" s="384"/>
      <c r="CZ7" s="384"/>
      <c r="DA7" s="385"/>
      <c r="DB7" s="383">
        <v>8152051</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90</v>
      </c>
      <c r="AN8" s="357"/>
      <c r="AO8" s="357"/>
      <c r="AP8" s="357"/>
      <c r="AQ8" s="357"/>
      <c r="AR8" s="357"/>
      <c r="AS8" s="357"/>
      <c r="AT8" s="358"/>
      <c r="AU8" s="440" t="s">
        <v>91</v>
      </c>
      <c r="AV8" s="441"/>
      <c r="AW8" s="441"/>
      <c r="AX8" s="441"/>
      <c r="AY8" s="363" t="s">
        <v>92</v>
      </c>
      <c r="AZ8" s="364"/>
      <c r="BA8" s="364"/>
      <c r="BB8" s="364"/>
      <c r="BC8" s="364"/>
      <c r="BD8" s="364"/>
      <c r="BE8" s="364"/>
      <c r="BF8" s="364"/>
      <c r="BG8" s="364"/>
      <c r="BH8" s="364"/>
      <c r="BI8" s="364"/>
      <c r="BJ8" s="364"/>
      <c r="BK8" s="364"/>
      <c r="BL8" s="364"/>
      <c r="BM8" s="365"/>
      <c r="BN8" s="383">
        <v>508966</v>
      </c>
      <c r="BO8" s="384"/>
      <c r="BP8" s="384"/>
      <c r="BQ8" s="384"/>
      <c r="BR8" s="384"/>
      <c r="BS8" s="384"/>
      <c r="BT8" s="384"/>
      <c r="BU8" s="385"/>
      <c r="BV8" s="383">
        <v>447980</v>
      </c>
      <c r="BW8" s="384"/>
      <c r="BX8" s="384"/>
      <c r="BY8" s="384"/>
      <c r="BZ8" s="384"/>
      <c r="CA8" s="384"/>
      <c r="CB8" s="384"/>
      <c r="CC8" s="385"/>
      <c r="CD8" s="392" t="s">
        <v>93</v>
      </c>
      <c r="CE8" s="393"/>
      <c r="CF8" s="393"/>
      <c r="CG8" s="393"/>
      <c r="CH8" s="393"/>
      <c r="CI8" s="393"/>
      <c r="CJ8" s="393"/>
      <c r="CK8" s="393"/>
      <c r="CL8" s="393"/>
      <c r="CM8" s="393"/>
      <c r="CN8" s="393"/>
      <c r="CO8" s="393"/>
      <c r="CP8" s="393"/>
      <c r="CQ8" s="393"/>
      <c r="CR8" s="393"/>
      <c r="CS8" s="394"/>
      <c r="CT8" s="492">
        <v>0.56000000000000005</v>
      </c>
      <c r="CU8" s="493"/>
      <c r="CV8" s="493"/>
      <c r="CW8" s="493"/>
      <c r="CX8" s="493"/>
      <c r="CY8" s="493"/>
      <c r="CZ8" s="493"/>
      <c r="DA8" s="494"/>
      <c r="DB8" s="492">
        <v>0.56000000000000005</v>
      </c>
      <c r="DC8" s="493"/>
      <c r="DD8" s="493"/>
      <c r="DE8" s="493"/>
      <c r="DF8" s="493"/>
      <c r="DG8" s="493"/>
      <c r="DH8" s="493"/>
      <c r="DI8" s="494"/>
      <c r="DJ8" s="137"/>
      <c r="DK8" s="137"/>
      <c r="DL8" s="137"/>
      <c r="DM8" s="137"/>
      <c r="DN8" s="137"/>
      <c r="DO8" s="137"/>
    </row>
    <row r="9" spans="1:119" ht="18.75" customHeight="1" thickBot="1">
      <c r="A9" s="138"/>
      <c r="B9" s="518" t="s">
        <v>94</v>
      </c>
      <c r="C9" s="519"/>
      <c r="D9" s="519"/>
      <c r="E9" s="519"/>
      <c r="F9" s="519"/>
      <c r="G9" s="519"/>
      <c r="H9" s="519"/>
      <c r="I9" s="519"/>
      <c r="J9" s="519"/>
      <c r="K9" s="446"/>
      <c r="L9" s="520" t="s">
        <v>95</v>
      </c>
      <c r="M9" s="521"/>
      <c r="N9" s="521"/>
      <c r="O9" s="521"/>
      <c r="P9" s="521"/>
      <c r="Q9" s="522"/>
      <c r="R9" s="523">
        <v>31158</v>
      </c>
      <c r="S9" s="524"/>
      <c r="T9" s="524"/>
      <c r="U9" s="524"/>
      <c r="V9" s="525"/>
      <c r="W9" s="462" t="s">
        <v>96</v>
      </c>
      <c r="X9" s="463"/>
      <c r="Y9" s="463"/>
      <c r="Z9" s="463"/>
      <c r="AA9" s="463"/>
      <c r="AB9" s="463"/>
      <c r="AC9" s="463"/>
      <c r="AD9" s="463"/>
      <c r="AE9" s="463"/>
      <c r="AF9" s="463"/>
      <c r="AG9" s="463"/>
      <c r="AH9" s="463"/>
      <c r="AI9" s="463"/>
      <c r="AJ9" s="463"/>
      <c r="AK9" s="463"/>
      <c r="AL9" s="526"/>
      <c r="AM9" s="452" t="s">
        <v>97</v>
      </c>
      <c r="AN9" s="357"/>
      <c r="AO9" s="357"/>
      <c r="AP9" s="357"/>
      <c r="AQ9" s="357"/>
      <c r="AR9" s="357"/>
      <c r="AS9" s="357"/>
      <c r="AT9" s="358"/>
      <c r="AU9" s="440" t="s">
        <v>76</v>
      </c>
      <c r="AV9" s="441"/>
      <c r="AW9" s="441"/>
      <c r="AX9" s="441"/>
      <c r="AY9" s="363" t="s">
        <v>98</v>
      </c>
      <c r="AZ9" s="364"/>
      <c r="BA9" s="364"/>
      <c r="BB9" s="364"/>
      <c r="BC9" s="364"/>
      <c r="BD9" s="364"/>
      <c r="BE9" s="364"/>
      <c r="BF9" s="364"/>
      <c r="BG9" s="364"/>
      <c r="BH9" s="364"/>
      <c r="BI9" s="364"/>
      <c r="BJ9" s="364"/>
      <c r="BK9" s="364"/>
      <c r="BL9" s="364"/>
      <c r="BM9" s="365"/>
      <c r="BN9" s="383">
        <v>60986</v>
      </c>
      <c r="BO9" s="384"/>
      <c r="BP9" s="384"/>
      <c r="BQ9" s="384"/>
      <c r="BR9" s="384"/>
      <c r="BS9" s="384"/>
      <c r="BT9" s="384"/>
      <c r="BU9" s="385"/>
      <c r="BV9" s="383">
        <v>26294</v>
      </c>
      <c r="BW9" s="384"/>
      <c r="BX9" s="384"/>
      <c r="BY9" s="384"/>
      <c r="BZ9" s="384"/>
      <c r="CA9" s="384"/>
      <c r="CB9" s="384"/>
      <c r="CC9" s="385"/>
      <c r="CD9" s="392" t="s">
        <v>99</v>
      </c>
      <c r="CE9" s="393"/>
      <c r="CF9" s="393"/>
      <c r="CG9" s="393"/>
      <c r="CH9" s="393"/>
      <c r="CI9" s="393"/>
      <c r="CJ9" s="393"/>
      <c r="CK9" s="393"/>
      <c r="CL9" s="393"/>
      <c r="CM9" s="393"/>
      <c r="CN9" s="393"/>
      <c r="CO9" s="393"/>
      <c r="CP9" s="393"/>
      <c r="CQ9" s="393"/>
      <c r="CR9" s="393"/>
      <c r="CS9" s="394"/>
      <c r="CT9" s="353">
        <v>13.7</v>
      </c>
      <c r="CU9" s="354"/>
      <c r="CV9" s="354"/>
      <c r="CW9" s="354"/>
      <c r="CX9" s="354"/>
      <c r="CY9" s="354"/>
      <c r="CZ9" s="354"/>
      <c r="DA9" s="355"/>
      <c r="DB9" s="353">
        <v>14.3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100</v>
      </c>
      <c r="M10" s="357"/>
      <c r="N10" s="357"/>
      <c r="O10" s="357"/>
      <c r="P10" s="357"/>
      <c r="Q10" s="358"/>
      <c r="R10" s="359">
        <v>32475</v>
      </c>
      <c r="S10" s="360"/>
      <c r="T10" s="360"/>
      <c r="U10" s="360"/>
      <c r="V10" s="362"/>
      <c r="W10" s="527"/>
      <c r="X10" s="345"/>
      <c r="Y10" s="345"/>
      <c r="Z10" s="345"/>
      <c r="AA10" s="345"/>
      <c r="AB10" s="345"/>
      <c r="AC10" s="345"/>
      <c r="AD10" s="345"/>
      <c r="AE10" s="345"/>
      <c r="AF10" s="345"/>
      <c r="AG10" s="345"/>
      <c r="AH10" s="345"/>
      <c r="AI10" s="345"/>
      <c r="AJ10" s="345"/>
      <c r="AK10" s="345"/>
      <c r="AL10" s="528"/>
      <c r="AM10" s="452" t="s">
        <v>101</v>
      </c>
      <c r="AN10" s="357"/>
      <c r="AO10" s="357"/>
      <c r="AP10" s="357"/>
      <c r="AQ10" s="357"/>
      <c r="AR10" s="357"/>
      <c r="AS10" s="357"/>
      <c r="AT10" s="358"/>
      <c r="AU10" s="440" t="s">
        <v>102</v>
      </c>
      <c r="AV10" s="441"/>
      <c r="AW10" s="441"/>
      <c r="AX10" s="441"/>
      <c r="AY10" s="363" t="s">
        <v>103</v>
      </c>
      <c r="AZ10" s="364"/>
      <c r="BA10" s="364"/>
      <c r="BB10" s="364"/>
      <c r="BC10" s="364"/>
      <c r="BD10" s="364"/>
      <c r="BE10" s="364"/>
      <c r="BF10" s="364"/>
      <c r="BG10" s="364"/>
      <c r="BH10" s="364"/>
      <c r="BI10" s="364"/>
      <c r="BJ10" s="364"/>
      <c r="BK10" s="364"/>
      <c r="BL10" s="364"/>
      <c r="BM10" s="365"/>
      <c r="BN10" s="383">
        <v>631956</v>
      </c>
      <c r="BO10" s="384"/>
      <c r="BP10" s="384"/>
      <c r="BQ10" s="384"/>
      <c r="BR10" s="384"/>
      <c r="BS10" s="384"/>
      <c r="BT10" s="384"/>
      <c r="BU10" s="385"/>
      <c r="BV10" s="383">
        <v>410335</v>
      </c>
      <c r="BW10" s="384"/>
      <c r="BX10" s="384"/>
      <c r="BY10" s="384"/>
      <c r="BZ10" s="384"/>
      <c r="CA10" s="384"/>
      <c r="CB10" s="384"/>
      <c r="CC10" s="38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105</v>
      </c>
      <c r="M11" s="430"/>
      <c r="N11" s="430"/>
      <c r="O11" s="430"/>
      <c r="P11" s="430"/>
      <c r="Q11" s="431"/>
      <c r="R11" s="515" t="s">
        <v>106</v>
      </c>
      <c r="S11" s="516"/>
      <c r="T11" s="516"/>
      <c r="U11" s="516"/>
      <c r="V11" s="517"/>
      <c r="W11" s="527"/>
      <c r="X11" s="345"/>
      <c r="Y11" s="345"/>
      <c r="Z11" s="345"/>
      <c r="AA11" s="345"/>
      <c r="AB11" s="345"/>
      <c r="AC11" s="345"/>
      <c r="AD11" s="345"/>
      <c r="AE11" s="345"/>
      <c r="AF11" s="345"/>
      <c r="AG11" s="345"/>
      <c r="AH11" s="345"/>
      <c r="AI11" s="345"/>
      <c r="AJ11" s="345"/>
      <c r="AK11" s="345"/>
      <c r="AL11" s="528"/>
      <c r="AM11" s="452" t="s">
        <v>107</v>
      </c>
      <c r="AN11" s="357"/>
      <c r="AO11" s="357"/>
      <c r="AP11" s="357"/>
      <c r="AQ11" s="357"/>
      <c r="AR11" s="357"/>
      <c r="AS11" s="357"/>
      <c r="AT11" s="358"/>
      <c r="AU11" s="440" t="s">
        <v>76</v>
      </c>
      <c r="AV11" s="441"/>
      <c r="AW11" s="441"/>
      <c r="AX11" s="441"/>
      <c r="AY11" s="363" t="s">
        <v>108</v>
      </c>
      <c r="AZ11" s="364"/>
      <c r="BA11" s="364"/>
      <c r="BB11" s="364"/>
      <c r="BC11" s="364"/>
      <c r="BD11" s="364"/>
      <c r="BE11" s="364"/>
      <c r="BF11" s="364"/>
      <c r="BG11" s="364"/>
      <c r="BH11" s="364"/>
      <c r="BI11" s="364"/>
      <c r="BJ11" s="364"/>
      <c r="BK11" s="364"/>
      <c r="BL11" s="364"/>
      <c r="BM11" s="365"/>
      <c r="BN11" s="383" t="s">
        <v>109</v>
      </c>
      <c r="BO11" s="384"/>
      <c r="BP11" s="384"/>
      <c r="BQ11" s="384"/>
      <c r="BR11" s="384"/>
      <c r="BS11" s="384"/>
      <c r="BT11" s="384"/>
      <c r="BU11" s="385"/>
      <c r="BV11" s="383" t="s">
        <v>109</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2" t="s">
        <v>109</v>
      </c>
      <c r="CU11" s="493"/>
      <c r="CV11" s="493"/>
      <c r="CW11" s="493"/>
      <c r="CX11" s="493"/>
      <c r="CY11" s="493"/>
      <c r="CZ11" s="493"/>
      <c r="DA11" s="494"/>
      <c r="DB11" s="492" t="s">
        <v>109</v>
      </c>
      <c r="DC11" s="493"/>
      <c r="DD11" s="493"/>
      <c r="DE11" s="493"/>
      <c r="DF11" s="493"/>
      <c r="DG11" s="493"/>
      <c r="DH11" s="493"/>
      <c r="DI11" s="494"/>
      <c r="DJ11" s="137"/>
      <c r="DK11" s="137"/>
      <c r="DL11" s="137"/>
      <c r="DM11" s="137"/>
      <c r="DN11" s="137"/>
      <c r="DO11" s="137"/>
    </row>
    <row r="12" spans="1:119" ht="18.75" customHeight="1">
      <c r="A12" s="138"/>
      <c r="B12" s="495" t="s">
        <v>111</v>
      </c>
      <c r="C12" s="496"/>
      <c r="D12" s="496"/>
      <c r="E12" s="496"/>
      <c r="F12" s="496"/>
      <c r="G12" s="496"/>
      <c r="H12" s="496"/>
      <c r="I12" s="496"/>
      <c r="J12" s="496"/>
      <c r="K12" s="497"/>
      <c r="L12" s="504" t="s">
        <v>112</v>
      </c>
      <c r="M12" s="505"/>
      <c r="N12" s="505"/>
      <c r="O12" s="505"/>
      <c r="P12" s="505"/>
      <c r="Q12" s="506"/>
      <c r="R12" s="507">
        <v>30660</v>
      </c>
      <c r="S12" s="508"/>
      <c r="T12" s="508"/>
      <c r="U12" s="508"/>
      <c r="V12" s="509"/>
      <c r="W12" s="510" t="s">
        <v>1</v>
      </c>
      <c r="X12" s="441"/>
      <c r="Y12" s="441"/>
      <c r="Z12" s="441"/>
      <c r="AA12" s="441"/>
      <c r="AB12" s="511"/>
      <c r="AC12" s="440" t="s">
        <v>113</v>
      </c>
      <c r="AD12" s="441"/>
      <c r="AE12" s="441"/>
      <c r="AF12" s="441"/>
      <c r="AG12" s="511"/>
      <c r="AH12" s="440" t="s">
        <v>114</v>
      </c>
      <c r="AI12" s="441"/>
      <c r="AJ12" s="441"/>
      <c r="AK12" s="441"/>
      <c r="AL12" s="512"/>
      <c r="AM12" s="452" t="s">
        <v>115</v>
      </c>
      <c r="AN12" s="357"/>
      <c r="AO12" s="357"/>
      <c r="AP12" s="357"/>
      <c r="AQ12" s="357"/>
      <c r="AR12" s="357"/>
      <c r="AS12" s="357"/>
      <c r="AT12" s="358"/>
      <c r="AU12" s="440" t="s">
        <v>116</v>
      </c>
      <c r="AV12" s="441"/>
      <c r="AW12" s="441"/>
      <c r="AX12" s="441"/>
      <c r="AY12" s="363" t="s">
        <v>117</v>
      </c>
      <c r="AZ12" s="364"/>
      <c r="BA12" s="364"/>
      <c r="BB12" s="364"/>
      <c r="BC12" s="364"/>
      <c r="BD12" s="364"/>
      <c r="BE12" s="364"/>
      <c r="BF12" s="364"/>
      <c r="BG12" s="364"/>
      <c r="BH12" s="364"/>
      <c r="BI12" s="364"/>
      <c r="BJ12" s="364"/>
      <c r="BK12" s="364"/>
      <c r="BL12" s="364"/>
      <c r="BM12" s="365"/>
      <c r="BN12" s="383">
        <v>800000</v>
      </c>
      <c r="BO12" s="384"/>
      <c r="BP12" s="384"/>
      <c r="BQ12" s="384"/>
      <c r="BR12" s="384"/>
      <c r="BS12" s="384"/>
      <c r="BT12" s="384"/>
      <c r="BU12" s="385"/>
      <c r="BV12" s="383">
        <v>392000</v>
      </c>
      <c r="BW12" s="384"/>
      <c r="BX12" s="384"/>
      <c r="BY12" s="384"/>
      <c r="BZ12" s="384"/>
      <c r="CA12" s="384"/>
      <c r="CB12" s="384"/>
      <c r="CC12" s="385"/>
      <c r="CD12" s="392" t="s">
        <v>118</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120</v>
      </c>
      <c r="N13" s="482"/>
      <c r="O13" s="482"/>
      <c r="P13" s="482"/>
      <c r="Q13" s="483"/>
      <c r="R13" s="484">
        <v>30321</v>
      </c>
      <c r="S13" s="485"/>
      <c r="T13" s="485"/>
      <c r="U13" s="485"/>
      <c r="V13" s="486"/>
      <c r="W13" s="472" t="s">
        <v>121</v>
      </c>
      <c r="X13" s="396"/>
      <c r="Y13" s="396"/>
      <c r="Z13" s="396"/>
      <c r="AA13" s="396"/>
      <c r="AB13" s="397"/>
      <c r="AC13" s="359">
        <v>255</v>
      </c>
      <c r="AD13" s="360"/>
      <c r="AE13" s="360"/>
      <c r="AF13" s="360"/>
      <c r="AG13" s="361"/>
      <c r="AH13" s="359">
        <v>399</v>
      </c>
      <c r="AI13" s="360"/>
      <c r="AJ13" s="360"/>
      <c r="AK13" s="360"/>
      <c r="AL13" s="362"/>
      <c r="AM13" s="452" t="s">
        <v>122</v>
      </c>
      <c r="AN13" s="357"/>
      <c r="AO13" s="357"/>
      <c r="AP13" s="357"/>
      <c r="AQ13" s="357"/>
      <c r="AR13" s="357"/>
      <c r="AS13" s="357"/>
      <c r="AT13" s="358"/>
      <c r="AU13" s="440" t="s">
        <v>123</v>
      </c>
      <c r="AV13" s="441"/>
      <c r="AW13" s="441"/>
      <c r="AX13" s="441"/>
      <c r="AY13" s="363" t="s">
        <v>124</v>
      </c>
      <c r="AZ13" s="364"/>
      <c r="BA13" s="364"/>
      <c r="BB13" s="364"/>
      <c r="BC13" s="364"/>
      <c r="BD13" s="364"/>
      <c r="BE13" s="364"/>
      <c r="BF13" s="364"/>
      <c r="BG13" s="364"/>
      <c r="BH13" s="364"/>
      <c r="BI13" s="364"/>
      <c r="BJ13" s="364"/>
      <c r="BK13" s="364"/>
      <c r="BL13" s="364"/>
      <c r="BM13" s="365"/>
      <c r="BN13" s="383">
        <v>-107058</v>
      </c>
      <c r="BO13" s="384"/>
      <c r="BP13" s="384"/>
      <c r="BQ13" s="384"/>
      <c r="BR13" s="384"/>
      <c r="BS13" s="384"/>
      <c r="BT13" s="384"/>
      <c r="BU13" s="385"/>
      <c r="BV13" s="383">
        <v>44629</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13</v>
      </c>
      <c r="CU13" s="354"/>
      <c r="CV13" s="354"/>
      <c r="CW13" s="354"/>
      <c r="CX13" s="354"/>
      <c r="CY13" s="354"/>
      <c r="CZ13" s="354"/>
      <c r="DA13" s="355"/>
      <c r="DB13" s="353">
        <v>12.1</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126</v>
      </c>
      <c r="M14" s="513"/>
      <c r="N14" s="513"/>
      <c r="O14" s="513"/>
      <c r="P14" s="513"/>
      <c r="Q14" s="514"/>
      <c r="R14" s="484">
        <v>30931</v>
      </c>
      <c r="S14" s="485"/>
      <c r="T14" s="485"/>
      <c r="U14" s="485"/>
      <c r="V14" s="486"/>
      <c r="W14" s="487"/>
      <c r="X14" s="399"/>
      <c r="Y14" s="399"/>
      <c r="Z14" s="399"/>
      <c r="AA14" s="399"/>
      <c r="AB14" s="400"/>
      <c r="AC14" s="477">
        <v>2</v>
      </c>
      <c r="AD14" s="478"/>
      <c r="AE14" s="478"/>
      <c r="AF14" s="478"/>
      <c r="AG14" s="479"/>
      <c r="AH14" s="477">
        <v>2.7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111.2</v>
      </c>
      <c r="CU14" s="456"/>
      <c r="CV14" s="456"/>
      <c r="CW14" s="456"/>
      <c r="CX14" s="456"/>
      <c r="CY14" s="456"/>
      <c r="CZ14" s="456"/>
      <c r="DA14" s="457"/>
      <c r="DB14" s="488">
        <v>106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120</v>
      </c>
      <c r="N15" s="482"/>
      <c r="O15" s="482"/>
      <c r="P15" s="482"/>
      <c r="Q15" s="483"/>
      <c r="R15" s="484">
        <v>30603</v>
      </c>
      <c r="S15" s="485"/>
      <c r="T15" s="485"/>
      <c r="U15" s="485"/>
      <c r="V15" s="486"/>
      <c r="W15" s="472" t="s">
        <v>128</v>
      </c>
      <c r="X15" s="396"/>
      <c r="Y15" s="396"/>
      <c r="Z15" s="396"/>
      <c r="AA15" s="396"/>
      <c r="AB15" s="397"/>
      <c r="AC15" s="359">
        <v>4454</v>
      </c>
      <c r="AD15" s="360"/>
      <c r="AE15" s="360"/>
      <c r="AF15" s="360"/>
      <c r="AG15" s="361"/>
      <c r="AH15" s="359">
        <v>5159</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3477922</v>
      </c>
      <c r="BO15" s="379"/>
      <c r="BP15" s="379"/>
      <c r="BQ15" s="379"/>
      <c r="BR15" s="379"/>
      <c r="BS15" s="379"/>
      <c r="BT15" s="379"/>
      <c r="BU15" s="380"/>
      <c r="BV15" s="378">
        <v>3565655</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34.200000000000003</v>
      </c>
      <c r="AD16" s="478"/>
      <c r="AE16" s="478"/>
      <c r="AF16" s="478"/>
      <c r="AG16" s="479"/>
      <c r="AH16" s="477">
        <v>35.200000000000003</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6377089</v>
      </c>
      <c r="BO16" s="384"/>
      <c r="BP16" s="384"/>
      <c r="BQ16" s="384"/>
      <c r="BR16" s="384"/>
      <c r="BS16" s="384"/>
      <c r="BT16" s="384"/>
      <c r="BU16" s="385"/>
      <c r="BV16" s="383">
        <v>6410764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134</v>
      </c>
      <c r="N17" s="467"/>
      <c r="O17" s="467"/>
      <c r="P17" s="467"/>
      <c r="Q17" s="468"/>
      <c r="R17" s="469" t="s">
        <v>132</v>
      </c>
      <c r="S17" s="470"/>
      <c r="T17" s="470"/>
      <c r="U17" s="470"/>
      <c r="V17" s="471"/>
      <c r="W17" s="472" t="s">
        <v>135</v>
      </c>
      <c r="X17" s="396"/>
      <c r="Y17" s="396"/>
      <c r="Z17" s="396"/>
      <c r="AA17" s="396"/>
      <c r="AB17" s="397"/>
      <c r="AC17" s="359">
        <v>8325</v>
      </c>
      <c r="AD17" s="360"/>
      <c r="AE17" s="360"/>
      <c r="AF17" s="360"/>
      <c r="AG17" s="361"/>
      <c r="AH17" s="359">
        <v>8932</v>
      </c>
      <c r="AI17" s="360"/>
      <c r="AJ17" s="360"/>
      <c r="AK17" s="360"/>
      <c r="AL17" s="362"/>
      <c r="AM17" s="452"/>
      <c r="AN17" s="357"/>
      <c r="AO17" s="357"/>
      <c r="AP17" s="357"/>
      <c r="AQ17" s="357"/>
      <c r="AR17" s="357"/>
      <c r="AS17" s="357"/>
      <c r="AT17" s="358"/>
      <c r="AU17" s="440"/>
      <c r="AV17" s="441"/>
      <c r="AW17" s="441"/>
      <c r="AX17" s="441"/>
      <c r="AY17" s="363" t="s">
        <v>136</v>
      </c>
      <c r="AZ17" s="364"/>
      <c r="BA17" s="364"/>
      <c r="BB17" s="364"/>
      <c r="BC17" s="364"/>
      <c r="BD17" s="364"/>
      <c r="BE17" s="364"/>
      <c r="BF17" s="364"/>
      <c r="BG17" s="364"/>
      <c r="BH17" s="364"/>
      <c r="BI17" s="364"/>
      <c r="BJ17" s="364"/>
      <c r="BK17" s="364"/>
      <c r="BL17" s="364"/>
      <c r="BM17" s="365"/>
      <c r="BN17" s="383">
        <v>4475225</v>
      </c>
      <c r="BO17" s="384"/>
      <c r="BP17" s="384"/>
      <c r="BQ17" s="384"/>
      <c r="BR17" s="384"/>
      <c r="BS17" s="384"/>
      <c r="BT17" s="384"/>
      <c r="BU17" s="385"/>
      <c r="BV17" s="383">
        <v>4615847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137</v>
      </c>
      <c r="C18" s="446"/>
      <c r="D18" s="446"/>
      <c r="E18" s="447"/>
      <c r="F18" s="447"/>
      <c r="G18" s="447"/>
      <c r="H18" s="447"/>
      <c r="I18" s="447"/>
      <c r="J18" s="447"/>
      <c r="K18" s="447"/>
      <c r="L18" s="448">
        <v>90.4</v>
      </c>
      <c r="M18" s="448"/>
      <c r="N18" s="448"/>
      <c r="O18" s="448"/>
      <c r="P18" s="448"/>
      <c r="Q18" s="448"/>
      <c r="R18" s="449"/>
      <c r="S18" s="449"/>
      <c r="T18" s="449"/>
      <c r="U18" s="449"/>
      <c r="V18" s="450"/>
      <c r="W18" s="464"/>
      <c r="X18" s="465"/>
      <c r="Y18" s="465"/>
      <c r="Z18" s="465"/>
      <c r="AA18" s="465"/>
      <c r="AB18" s="473"/>
      <c r="AC18" s="347">
        <v>63.9</v>
      </c>
      <c r="AD18" s="348"/>
      <c r="AE18" s="348"/>
      <c r="AF18" s="348"/>
      <c r="AG18" s="451"/>
      <c r="AH18" s="347">
        <v>61</v>
      </c>
      <c r="AI18" s="348"/>
      <c r="AJ18" s="348"/>
      <c r="AK18" s="348"/>
      <c r="AL18" s="349"/>
      <c r="AM18" s="452"/>
      <c r="AN18" s="357"/>
      <c r="AO18" s="357"/>
      <c r="AP18" s="357"/>
      <c r="AQ18" s="357"/>
      <c r="AR18" s="357"/>
      <c r="AS18" s="357"/>
      <c r="AT18" s="358"/>
      <c r="AU18" s="440"/>
      <c r="AV18" s="441"/>
      <c r="AW18" s="441"/>
      <c r="AX18" s="441"/>
      <c r="AY18" s="363" t="s">
        <v>138</v>
      </c>
      <c r="AZ18" s="364"/>
      <c r="BA18" s="364"/>
      <c r="BB18" s="364"/>
      <c r="BC18" s="364"/>
      <c r="BD18" s="364"/>
      <c r="BE18" s="364"/>
      <c r="BF18" s="364"/>
      <c r="BG18" s="364"/>
      <c r="BH18" s="364"/>
      <c r="BI18" s="364"/>
      <c r="BJ18" s="364"/>
      <c r="BK18" s="364"/>
      <c r="BL18" s="364"/>
      <c r="BM18" s="365"/>
      <c r="BN18" s="383">
        <v>8123490</v>
      </c>
      <c r="BO18" s="384"/>
      <c r="BP18" s="384"/>
      <c r="BQ18" s="384"/>
      <c r="BR18" s="384"/>
      <c r="BS18" s="384"/>
      <c r="BT18" s="384"/>
      <c r="BU18" s="385"/>
      <c r="BV18" s="383">
        <v>8018772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139</v>
      </c>
      <c r="C19" s="446"/>
      <c r="D19" s="446"/>
      <c r="E19" s="447"/>
      <c r="F19" s="447"/>
      <c r="G19" s="447"/>
      <c r="H19" s="447"/>
      <c r="I19" s="447"/>
      <c r="J19" s="447"/>
      <c r="K19" s="447"/>
      <c r="L19" s="453">
        <v>345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140</v>
      </c>
      <c r="AZ19" s="364"/>
      <c r="BA19" s="364"/>
      <c r="BB19" s="364"/>
      <c r="BC19" s="364"/>
      <c r="BD19" s="364"/>
      <c r="BE19" s="364"/>
      <c r="BF19" s="364"/>
      <c r="BG19" s="364"/>
      <c r="BH19" s="364"/>
      <c r="BI19" s="364"/>
      <c r="BJ19" s="364"/>
      <c r="BK19" s="364"/>
      <c r="BL19" s="364"/>
      <c r="BM19" s="365"/>
      <c r="BN19" s="383">
        <v>10975042</v>
      </c>
      <c r="BO19" s="384"/>
      <c r="BP19" s="384"/>
      <c r="BQ19" s="384"/>
      <c r="BR19" s="384"/>
      <c r="BS19" s="384"/>
      <c r="BT19" s="384"/>
      <c r="BU19" s="385"/>
      <c r="BV19" s="383">
        <v>10102414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141</v>
      </c>
      <c r="C20" s="446"/>
      <c r="D20" s="446"/>
      <c r="E20" s="447"/>
      <c r="F20" s="447"/>
      <c r="G20" s="447"/>
      <c r="H20" s="447"/>
      <c r="I20" s="447"/>
      <c r="J20" s="447"/>
      <c r="K20" s="447"/>
      <c r="L20" s="453">
        <v>12141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142</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14057040</v>
      </c>
      <c r="BO23" s="384"/>
      <c r="BP23" s="384"/>
      <c r="BQ23" s="384"/>
      <c r="BR23" s="384"/>
      <c r="BS23" s="384"/>
      <c r="BT23" s="384"/>
      <c r="BU23" s="385"/>
      <c r="BV23" s="383">
        <v>13889764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150</v>
      </c>
      <c r="F24" s="357"/>
      <c r="G24" s="357"/>
      <c r="H24" s="357"/>
      <c r="I24" s="357"/>
      <c r="J24" s="357"/>
      <c r="K24" s="358"/>
      <c r="L24" s="359">
        <v>1</v>
      </c>
      <c r="M24" s="360"/>
      <c r="N24" s="360"/>
      <c r="O24" s="360"/>
      <c r="P24" s="361"/>
      <c r="Q24" s="359">
        <v>8200</v>
      </c>
      <c r="R24" s="360"/>
      <c r="S24" s="360"/>
      <c r="T24" s="360"/>
      <c r="U24" s="360"/>
      <c r="V24" s="361"/>
      <c r="W24" s="425"/>
      <c r="X24" s="416"/>
      <c r="Y24" s="417"/>
      <c r="Z24" s="356" t="s">
        <v>151</v>
      </c>
      <c r="AA24" s="357"/>
      <c r="AB24" s="357"/>
      <c r="AC24" s="357"/>
      <c r="AD24" s="357"/>
      <c r="AE24" s="357"/>
      <c r="AF24" s="357"/>
      <c r="AG24" s="358"/>
      <c r="AH24" s="359">
        <v>204</v>
      </c>
      <c r="AI24" s="360"/>
      <c r="AJ24" s="360"/>
      <c r="AK24" s="360"/>
      <c r="AL24" s="361"/>
      <c r="AM24" s="359">
        <v>626688</v>
      </c>
      <c r="AN24" s="360"/>
      <c r="AO24" s="360"/>
      <c r="AP24" s="360"/>
      <c r="AQ24" s="360"/>
      <c r="AR24" s="361"/>
      <c r="AS24" s="359">
        <v>3072</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12817402</v>
      </c>
      <c r="BO24" s="384"/>
      <c r="BP24" s="384"/>
      <c r="BQ24" s="384"/>
      <c r="BR24" s="384"/>
      <c r="BS24" s="384"/>
      <c r="BT24" s="384"/>
      <c r="BU24" s="385"/>
      <c r="BV24" s="383">
        <v>12542535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153</v>
      </c>
      <c r="F25" s="357"/>
      <c r="G25" s="357"/>
      <c r="H25" s="357"/>
      <c r="I25" s="357"/>
      <c r="J25" s="357"/>
      <c r="K25" s="358"/>
      <c r="L25" s="359">
        <v>1</v>
      </c>
      <c r="M25" s="360"/>
      <c r="N25" s="360"/>
      <c r="O25" s="360"/>
      <c r="P25" s="361"/>
      <c r="Q25" s="359">
        <v>7180</v>
      </c>
      <c r="R25" s="360"/>
      <c r="S25" s="360"/>
      <c r="T25" s="360"/>
      <c r="U25" s="360"/>
      <c r="V25" s="361"/>
      <c r="W25" s="425"/>
      <c r="X25" s="416"/>
      <c r="Y25" s="417"/>
      <c r="Z25" s="356" t="s">
        <v>154</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577079</v>
      </c>
      <c r="BO25" s="379"/>
      <c r="BP25" s="379"/>
      <c r="BQ25" s="379"/>
      <c r="BR25" s="379"/>
      <c r="BS25" s="379"/>
      <c r="BT25" s="379"/>
      <c r="BU25" s="380"/>
      <c r="BV25" s="378">
        <v>2331672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156</v>
      </c>
      <c r="F26" s="357"/>
      <c r="G26" s="357"/>
      <c r="H26" s="357"/>
      <c r="I26" s="357"/>
      <c r="J26" s="357"/>
      <c r="K26" s="358"/>
      <c r="L26" s="359">
        <v>1</v>
      </c>
      <c r="M26" s="360"/>
      <c r="N26" s="360"/>
      <c r="O26" s="360"/>
      <c r="P26" s="361"/>
      <c r="Q26" s="359">
        <v>6370</v>
      </c>
      <c r="R26" s="360"/>
      <c r="S26" s="360"/>
      <c r="T26" s="360"/>
      <c r="U26" s="360"/>
      <c r="V26" s="361"/>
      <c r="W26" s="425"/>
      <c r="X26" s="416"/>
      <c r="Y26" s="417"/>
      <c r="Z26" s="356" t="s">
        <v>157</v>
      </c>
      <c r="AA26" s="438"/>
      <c r="AB26" s="438"/>
      <c r="AC26" s="438"/>
      <c r="AD26" s="438"/>
      <c r="AE26" s="438"/>
      <c r="AF26" s="438"/>
      <c r="AG26" s="439"/>
      <c r="AH26" s="359">
        <v>37</v>
      </c>
      <c r="AI26" s="360"/>
      <c r="AJ26" s="360"/>
      <c r="AK26" s="360"/>
      <c r="AL26" s="361"/>
      <c r="AM26" s="359">
        <v>100344</v>
      </c>
      <c r="AN26" s="360"/>
      <c r="AO26" s="360"/>
      <c r="AP26" s="360"/>
      <c r="AQ26" s="360"/>
      <c r="AR26" s="361"/>
      <c r="AS26" s="359">
        <v>2712</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159</v>
      </c>
      <c r="F27" s="357"/>
      <c r="G27" s="357"/>
      <c r="H27" s="357"/>
      <c r="I27" s="357"/>
      <c r="J27" s="357"/>
      <c r="K27" s="358"/>
      <c r="L27" s="359">
        <v>1</v>
      </c>
      <c r="M27" s="360"/>
      <c r="N27" s="360"/>
      <c r="O27" s="360"/>
      <c r="P27" s="361"/>
      <c r="Q27" s="359">
        <v>5030</v>
      </c>
      <c r="R27" s="360"/>
      <c r="S27" s="360"/>
      <c r="T27" s="360"/>
      <c r="U27" s="360"/>
      <c r="V27" s="361"/>
      <c r="W27" s="425"/>
      <c r="X27" s="416"/>
      <c r="Y27" s="417"/>
      <c r="Z27" s="356" t="s">
        <v>160</v>
      </c>
      <c r="AA27" s="357"/>
      <c r="AB27" s="357"/>
      <c r="AC27" s="357"/>
      <c r="AD27" s="357"/>
      <c r="AE27" s="357"/>
      <c r="AF27" s="357"/>
      <c r="AG27" s="358"/>
      <c r="AH27" s="359">
        <v>24</v>
      </c>
      <c r="AI27" s="360"/>
      <c r="AJ27" s="360"/>
      <c r="AK27" s="360"/>
      <c r="AL27" s="361"/>
      <c r="AM27" s="359">
        <v>73044</v>
      </c>
      <c r="AN27" s="360"/>
      <c r="AO27" s="360"/>
      <c r="AP27" s="360"/>
      <c r="AQ27" s="360"/>
      <c r="AR27" s="361"/>
      <c r="AS27" s="359">
        <v>3044</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t="s">
        <v>119</v>
      </c>
      <c r="BO27" s="387"/>
      <c r="BP27" s="387"/>
      <c r="BQ27" s="387"/>
      <c r="BR27" s="387"/>
      <c r="BS27" s="387"/>
      <c r="BT27" s="387"/>
      <c r="BU27" s="388"/>
      <c r="BV27" s="386" t="s">
        <v>119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162</v>
      </c>
      <c r="F28" s="357"/>
      <c r="G28" s="357"/>
      <c r="H28" s="357"/>
      <c r="I28" s="357"/>
      <c r="J28" s="357"/>
      <c r="K28" s="358"/>
      <c r="L28" s="359">
        <v>1</v>
      </c>
      <c r="M28" s="360"/>
      <c r="N28" s="360"/>
      <c r="O28" s="360"/>
      <c r="P28" s="361"/>
      <c r="Q28" s="359">
        <v>4310</v>
      </c>
      <c r="R28" s="360"/>
      <c r="S28" s="360"/>
      <c r="T28" s="360"/>
      <c r="U28" s="360"/>
      <c r="V28" s="361"/>
      <c r="W28" s="425"/>
      <c r="X28" s="416"/>
      <c r="Y28" s="417"/>
      <c r="Z28" s="356" t="s">
        <v>163</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2636287</v>
      </c>
      <c r="BO28" s="379"/>
      <c r="BP28" s="379"/>
      <c r="BQ28" s="379"/>
      <c r="BR28" s="379"/>
      <c r="BS28" s="379"/>
      <c r="BT28" s="379"/>
      <c r="BU28" s="380"/>
      <c r="BV28" s="378">
        <v>2804331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166</v>
      </c>
      <c r="F29" s="357"/>
      <c r="G29" s="357"/>
      <c r="H29" s="357"/>
      <c r="I29" s="357"/>
      <c r="J29" s="357"/>
      <c r="K29" s="358"/>
      <c r="L29" s="359">
        <v>12</v>
      </c>
      <c r="M29" s="360"/>
      <c r="N29" s="360"/>
      <c r="O29" s="360"/>
      <c r="P29" s="361"/>
      <c r="Q29" s="359">
        <v>3920</v>
      </c>
      <c r="R29" s="360"/>
      <c r="S29" s="360"/>
      <c r="T29" s="360"/>
      <c r="U29" s="360"/>
      <c r="V29" s="361"/>
      <c r="W29" s="426"/>
      <c r="X29" s="427"/>
      <c r="Y29" s="428"/>
      <c r="Z29" s="356" t="s">
        <v>167</v>
      </c>
      <c r="AA29" s="357"/>
      <c r="AB29" s="357"/>
      <c r="AC29" s="357"/>
      <c r="AD29" s="357"/>
      <c r="AE29" s="357"/>
      <c r="AF29" s="357"/>
      <c r="AG29" s="358"/>
      <c r="AH29" s="359">
        <v>228</v>
      </c>
      <c r="AI29" s="360"/>
      <c r="AJ29" s="360"/>
      <c r="AK29" s="360"/>
      <c r="AL29" s="361"/>
      <c r="AM29" s="359">
        <v>699732</v>
      </c>
      <c r="AN29" s="360"/>
      <c r="AO29" s="360"/>
      <c r="AP29" s="360"/>
      <c r="AQ29" s="360"/>
      <c r="AR29" s="361"/>
      <c r="AS29" s="359">
        <v>3069</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90084</v>
      </c>
      <c r="BO29" s="384"/>
      <c r="BP29" s="384"/>
      <c r="BQ29" s="384"/>
      <c r="BR29" s="384"/>
      <c r="BS29" s="384"/>
      <c r="BT29" s="384"/>
      <c r="BU29" s="385"/>
      <c r="BV29" s="383">
        <v>89939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169</v>
      </c>
      <c r="X30" s="436"/>
      <c r="Y30" s="436"/>
      <c r="Z30" s="436"/>
      <c r="AA30" s="436"/>
      <c r="AB30" s="436"/>
      <c r="AC30" s="436"/>
      <c r="AD30" s="436"/>
      <c r="AE30" s="436"/>
      <c r="AF30" s="436"/>
      <c r="AG30" s="437"/>
      <c r="AH30" s="347">
        <v>97.6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967519</v>
      </c>
      <c r="BO30" s="387"/>
      <c r="BP30" s="387"/>
      <c r="BQ30" s="387"/>
      <c r="BR30" s="387"/>
      <c r="BS30" s="387"/>
      <c r="BT30" s="387"/>
      <c r="BU30" s="388"/>
      <c r="BV30" s="386">
        <v>1092079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安室ダム水道用水供給企業団</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あいおいアクアポリス</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看護専門学校特別会計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西播磨水道企業団</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西はりま消防組合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60" zoomScaleNormal="60" zoomScaleSheetLayoutView="100" workbookViewId="0">
      <selection activeCell="S42" sqref="S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81" t="s">
        <v>24</v>
      </c>
      <c r="C41" s="1182"/>
      <c r="D41" s="81"/>
      <c r="E41" s="1183" t="s">
        <v>25</v>
      </c>
      <c r="F41" s="1183"/>
      <c r="G41" s="1183"/>
      <c r="H41" s="1184"/>
      <c r="I41" s="82">
        <v>14034</v>
      </c>
      <c r="J41" s="83">
        <v>13725</v>
      </c>
      <c r="K41" s="83">
        <v>13646</v>
      </c>
      <c r="L41" s="83">
        <v>13890</v>
      </c>
      <c r="M41" s="84">
        <v>14057</v>
      </c>
    </row>
    <row r="42" spans="2:13" ht="27.75" customHeight="1">
      <c r="B42" s="1171"/>
      <c r="C42" s="1172"/>
      <c r="D42" s="85"/>
      <c r="E42" s="1175" t="s">
        <v>26</v>
      </c>
      <c r="F42" s="1175"/>
      <c r="G42" s="1175"/>
      <c r="H42" s="1176"/>
      <c r="I42" s="86">
        <v>1255</v>
      </c>
      <c r="J42" s="87">
        <v>978</v>
      </c>
      <c r="K42" s="87">
        <v>985</v>
      </c>
      <c r="L42" s="87" t="s">
        <v>476</v>
      </c>
      <c r="M42" s="88" t="s">
        <v>476</v>
      </c>
    </row>
    <row r="43" spans="2:13" ht="27.75" customHeight="1">
      <c r="B43" s="1171"/>
      <c r="C43" s="1172"/>
      <c r="D43" s="85"/>
      <c r="E43" s="1175" t="s">
        <v>27</v>
      </c>
      <c r="F43" s="1175"/>
      <c r="G43" s="1175"/>
      <c r="H43" s="1176"/>
      <c r="I43" s="86">
        <v>21147</v>
      </c>
      <c r="J43" s="87">
        <v>20212</v>
      </c>
      <c r="K43" s="87">
        <v>19499</v>
      </c>
      <c r="L43" s="87">
        <v>18895</v>
      </c>
      <c r="M43" s="88">
        <v>18247</v>
      </c>
    </row>
    <row r="44" spans="2:13" ht="27.75" customHeight="1">
      <c r="B44" s="1171"/>
      <c r="C44" s="1172"/>
      <c r="D44" s="85"/>
      <c r="E44" s="1175" t="s">
        <v>28</v>
      </c>
      <c r="F44" s="1175"/>
      <c r="G44" s="1175"/>
      <c r="H44" s="1176"/>
      <c r="I44" s="86">
        <v>349</v>
      </c>
      <c r="J44" s="87">
        <v>321</v>
      </c>
      <c r="K44" s="87">
        <v>292</v>
      </c>
      <c r="L44" s="87">
        <v>263</v>
      </c>
      <c r="M44" s="88">
        <v>233</v>
      </c>
    </row>
    <row r="45" spans="2:13" ht="27.75" customHeight="1">
      <c r="B45" s="1171"/>
      <c r="C45" s="1172"/>
      <c r="D45" s="85"/>
      <c r="E45" s="1175" t="s">
        <v>29</v>
      </c>
      <c r="F45" s="1175"/>
      <c r="G45" s="1175"/>
      <c r="H45" s="1176"/>
      <c r="I45" s="86">
        <v>2401</v>
      </c>
      <c r="J45" s="87">
        <v>2332</v>
      </c>
      <c r="K45" s="87">
        <v>2249</v>
      </c>
      <c r="L45" s="87">
        <v>1944</v>
      </c>
      <c r="M45" s="88">
        <v>1752</v>
      </c>
    </row>
    <row r="46" spans="2:13" ht="27.75" customHeight="1">
      <c r="B46" s="1171"/>
      <c r="C46" s="1172"/>
      <c r="D46" s="85"/>
      <c r="E46" s="1175" t="s">
        <v>30</v>
      </c>
      <c r="F46" s="1175"/>
      <c r="G46" s="1175"/>
      <c r="H46" s="1176"/>
      <c r="I46" s="86" t="s">
        <v>476</v>
      </c>
      <c r="J46" s="87" t="s">
        <v>476</v>
      </c>
      <c r="K46" s="87" t="s">
        <v>476</v>
      </c>
      <c r="L46" s="87" t="s">
        <v>476</v>
      </c>
      <c r="M46" s="88" t="s">
        <v>476</v>
      </c>
    </row>
    <row r="47" spans="2:13" ht="27.75" customHeight="1">
      <c r="B47" s="1171"/>
      <c r="C47" s="1172"/>
      <c r="D47" s="85"/>
      <c r="E47" s="1175" t="s">
        <v>31</v>
      </c>
      <c r="F47" s="1175"/>
      <c r="G47" s="1175"/>
      <c r="H47" s="1176"/>
      <c r="I47" s="86" t="s">
        <v>476</v>
      </c>
      <c r="J47" s="87" t="s">
        <v>476</v>
      </c>
      <c r="K47" s="87" t="s">
        <v>476</v>
      </c>
      <c r="L47" s="87" t="s">
        <v>476</v>
      </c>
      <c r="M47" s="88" t="s">
        <v>476</v>
      </c>
    </row>
    <row r="48" spans="2:13" ht="27.75" customHeight="1">
      <c r="B48" s="1173"/>
      <c r="C48" s="1174"/>
      <c r="D48" s="85"/>
      <c r="E48" s="1175" t="s">
        <v>32</v>
      </c>
      <c r="F48" s="1175"/>
      <c r="G48" s="1175"/>
      <c r="H48" s="1176"/>
      <c r="I48" s="86" t="s">
        <v>476</v>
      </c>
      <c r="J48" s="87" t="s">
        <v>476</v>
      </c>
      <c r="K48" s="87" t="s">
        <v>476</v>
      </c>
      <c r="L48" s="87" t="s">
        <v>476</v>
      </c>
      <c r="M48" s="88" t="s">
        <v>476</v>
      </c>
    </row>
    <row r="49" spans="2:13" ht="27.75" customHeight="1">
      <c r="B49" s="1169" t="s">
        <v>33</v>
      </c>
      <c r="C49" s="1170"/>
      <c r="D49" s="89"/>
      <c r="E49" s="1175" t="s">
        <v>34</v>
      </c>
      <c r="F49" s="1175"/>
      <c r="G49" s="1175"/>
      <c r="H49" s="1176"/>
      <c r="I49" s="86">
        <v>4528</v>
      </c>
      <c r="J49" s="87">
        <v>4790</v>
      </c>
      <c r="K49" s="87">
        <v>4753</v>
      </c>
      <c r="L49" s="87">
        <v>4416</v>
      </c>
      <c r="M49" s="88">
        <v>4084</v>
      </c>
    </row>
    <row r="50" spans="2:13" ht="27.75" customHeight="1">
      <c r="B50" s="1171"/>
      <c r="C50" s="1172"/>
      <c r="D50" s="85"/>
      <c r="E50" s="1175" t="s">
        <v>35</v>
      </c>
      <c r="F50" s="1175"/>
      <c r="G50" s="1175"/>
      <c r="H50" s="1176"/>
      <c r="I50" s="86">
        <v>2381</v>
      </c>
      <c r="J50" s="87">
        <v>2259</v>
      </c>
      <c r="K50" s="87">
        <v>2651</v>
      </c>
      <c r="L50" s="87">
        <v>3213</v>
      </c>
      <c r="M50" s="88">
        <v>2889</v>
      </c>
    </row>
    <row r="51" spans="2:13" ht="27.75" customHeight="1">
      <c r="B51" s="1173"/>
      <c r="C51" s="1174"/>
      <c r="D51" s="85"/>
      <c r="E51" s="1175" t="s">
        <v>36</v>
      </c>
      <c r="F51" s="1175"/>
      <c r="G51" s="1175"/>
      <c r="H51" s="1176"/>
      <c r="I51" s="86">
        <v>21541</v>
      </c>
      <c r="J51" s="87">
        <v>21230</v>
      </c>
      <c r="K51" s="87">
        <v>20926</v>
      </c>
      <c r="L51" s="87">
        <v>20507</v>
      </c>
      <c r="M51" s="88">
        <v>20240</v>
      </c>
    </row>
    <row r="52" spans="2:13" ht="27.75" customHeight="1" thickBot="1">
      <c r="B52" s="1177" t="s">
        <v>21</v>
      </c>
      <c r="C52" s="1178"/>
      <c r="D52" s="90"/>
      <c r="E52" s="1179" t="s">
        <v>37</v>
      </c>
      <c r="F52" s="1179"/>
      <c r="G52" s="1179"/>
      <c r="H52" s="1180"/>
      <c r="I52" s="91">
        <v>10736</v>
      </c>
      <c r="J52" s="92">
        <v>9289</v>
      </c>
      <c r="K52" s="92">
        <v>8342</v>
      </c>
      <c r="L52" s="92">
        <v>6857</v>
      </c>
      <c r="M52" s="93">
        <v>7076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30359</v>
      </c>
      <c r="E3" s="116"/>
      <c r="F3" s="117">
        <v>50545</v>
      </c>
      <c r="G3" s="118"/>
      <c r="H3" s="119"/>
    </row>
    <row r="4" spans="1:8">
      <c r="A4" s="120"/>
      <c r="B4" s="121"/>
      <c r="C4" s="122"/>
      <c r="D4" s="123">
        <v>22446</v>
      </c>
      <c r="E4" s="124"/>
      <c r="F4" s="125">
        <v>28740</v>
      </c>
      <c r="G4" s="126"/>
      <c r="H4" s="127"/>
    </row>
    <row r="5" spans="1:8">
      <c r="A5" s="108" t="s">
        <v>508</v>
      </c>
      <c r="B5" s="113"/>
      <c r="C5" s="114"/>
      <c r="D5" s="115">
        <v>45522</v>
      </c>
      <c r="E5" s="116"/>
      <c r="F5" s="117">
        <v>49094</v>
      </c>
      <c r="G5" s="118"/>
      <c r="H5" s="119"/>
    </row>
    <row r="6" spans="1:8">
      <c r="A6" s="120"/>
      <c r="B6" s="121"/>
      <c r="C6" s="122"/>
      <c r="D6" s="123">
        <v>39207</v>
      </c>
      <c r="E6" s="124"/>
      <c r="F6" s="125">
        <v>27415</v>
      </c>
      <c r="G6" s="126"/>
      <c r="H6" s="127"/>
    </row>
    <row r="7" spans="1:8">
      <c r="A7" s="108" t="s">
        <v>509</v>
      </c>
      <c r="B7" s="113"/>
      <c r="C7" s="114"/>
      <c r="D7" s="115">
        <v>44617</v>
      </c>
      <c r="E7" s="116"/>
      <c r="F7" s="117">
        <v>60245</v>
      </c>
      <c r="G7" s="118"/>
      <c r="H7" s="119"/>
    </row>
    <row r="8" spans="1:8">
      <c r="A8" s="120"/>
      <c r="B8" s="121"/>
      <c r="C8" s="122"/>
      <c r="D8" s="123">
        <v>37487</v>
      </c>
      <c r="E8" s="124"/>
      <c r="F8" s="125">
        <v>33678</v>
      </c>
      <c r="G8" s="126"/>
      <c r="H8" s="127"/>
    </row>
    <row r="9" spans="1:8">
      <c r="A9" s="108" t="s">
        <v>510</v>
      </c>
      <c r="B9" s="113"/>
      <c r="C9" s="114"/>
      <c r="D9" s="115">
        <v>35005</v>
      </c>
      <c r="E9" s="116"/>
      <c r="F9" s="117">
        <v>68386</v>
      </c>
      <c r="G9" s="118"/>
      <c r="H9" s="119"/>
    </row>
    <row r="10" spans="1:8">
      <c r="A10" s="120"/>
      <c r="B10" s="121"/>
      <c r="C10" s="122"/>
      <c r="D10" s="123">
        <v>28691</v>
      </c>
      <c r="E10" s="124"/>
      <c r="F10" s="125">
        <v>35121</v>
      </c>
      <c r="G10" s="126"/>
      <c r="H10" s="127"/>
    </row>
    <row r="11" spans="1:8">
      <c r="A11" s="108" t="s">
        <v>511</v>
      </c>
      <c r="B11" s="113"/>
      <c r="C11" s="114"/>
      <c r="D11" s="115">
        <v>58606</v>
      </c>
      <c r="E11" s="116"/>
      <c r="F11" s="117">
        <v>81305</v>
      </c>
      <c r="G11" s="118"/>
      <c r="H11" s="119"/>
    </row>
    <row r="12" spans="1:8">
      <c r="A12" s="120"/>
      <c r="B12" s="121"/>
      <c r="C12" s="128"/>
      <c r="D12" s="123">
        <v>33288</v>
      </c>
      <c r="E12" s="124"/>
      <c r="F12" s="125">
        <v>48720</v>
      </c>
      <c r="G12" s="126"/>
      <c r="H12" s="127"/>
    </row>
    <row r="13" spans="1:8">
      <c r="A13" s="108"/>
      <c r="B13" s="113"/>
      <c r="C13" s="129"/>
      <c r="D13" s="130">
        <v>42822</v>
      </c>
      <c r="E13" s="131"/>
      <c r="F13" s="132">
        <v>61915</v>
      </c>
      <c r="G13" s="133"/>
      <c r="H13" s="119"/>
    </row>
    <row r="14" spans="1:8">
      <c r="A14" s="120"/>
      <c r="B14" s="121"/>
      <c r="C14" s="122"/>
      <c r="D14" s="123">
        <v>32224</v>
      </c>
      <c r="E14" s="124"/>
      <c r="F14" s="125">
        <v>34735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5.38</v>
      </c>
      <c r="C19" s="134">
        <f>ROUND(VALUE(SUBSTITUTE(実質収支比率等に係る経年分析!G$48,"▲","-")),2)</f>
        <v>4.24</v>
      </c>
      <c r="D19" s="134">
        <f>ROUND(VALUE(SUBSTITUTE(実質収支比率等に係る経年分析!H$48,"▲","-")),2)</f>
        <v>5.14</v>
      </c>
      <c r="E19" s="134">
        <f>ROUND(VALUE(SUBSTITUTE(実質収支比率等に係る経年分析!I$48,"▲","-")),2)</f>
        <v>5.5</v>
      </c>
      <c r="F19" s="134">
        <f>ROUND(VALUE(SUBSTITUTE(実質収支比率等に係る経年分析!J$48,"▲","-")),2)</f>
        <v>6.29</v>
      </c>
    </row>
    <row r="20" spans="1:11">
      <c r="A20" s="134" t="s">
        <v>42</v>
      </c>
      <c r="B20" s="134">
        <f>ROUND(VALUE(SUBSTITUTE(実質収支比率等に係る経年分析!F$47,"▲","-")),2)</f>
        <v>30.56</v>
      </c>
      <c r="C20" s="134">
        <f>ROUND(VALUE(SUBSTITUTE(実質収支比率等に係る経年分析!G$47,"▲","-")),2)</f>
        <v>33.86</v>
      </c>
      <c r="D20" s="134">
        <f>ROUND(VALUE(SUBSTITUTE(実質収支比率等に係る経年分析!H$47,"▲","-")),2)</f>
        <v>33.979999999999997</v>
      </c>
      <c r="E20" s="134">
        <f>ROUND(VALUE(SUBSTITUTE(実質収支比率等に係る経年分析!I$47,"▲","-")),2)</f>
        <v>34.4</v>
      </c>
      <c r="F20" s="134">
        <f>ROUND(VALUE(SUBSTITUTE(実質収支比率等に係る経年分析!J$47,"▲","-")),2)</f>
        <v>32.6</v>
      </c>
    </row>
    <row r="21" spans="1:11">
      <c r="A21" s="134" t="s">
        <v>43</v>
      </c>
      <c r="B21" s="134">
        <f>IF(ISNUMBER(VALUE(SUBSTITUTE(実質収支比率等に係る経年分析!F$49,"▲","-"))),ROUND(VALUE(SUBSTITUTE(実質収支比率等に係る経年分析!F$49,"▲","-")),2),NA())</f>
        <v>12.64</v>
      </c>
      <c r="C21" s="134">
        <f>IF(ISNUMBER(VALUE(SUBSTITUTE(実質収支比率等に係る経年分析!G$49,"▲","-"))),ROUND(VALUE(SUBSTITUTE(実質収支比率等に係る経年分析!G$49,"▲","-")),2),NA())</f>
        <v>2.06</v>
      </c>
      <c r="D21" s="134">
        <f>IF(ISNUMBER(VALUE(SUBSTITUTE(実質収支比率等に係る経年分析!H$49,"▲","-"))),ROUND(VALUE(SUBSTITUTE(実質収支比率等に係る経年分析!H$49,"▲","-")),2),NA())</f>
        <v>0.73</v>
      </c>
      <c r="E21" s="134">
        <f>IF(ISNUMBER(VALUE(SUBSTITUTE(実質収支比率等に係る経年分析!I$49,"▲","-"))),ROUND(VALUE(SUBSTITUTE(実質収支比率等に係る経年分析!I$49,"▲","-")),2),NA())</f>
        <v>0.55000000000000004</v>
      </c>
      <c r="F21" s="134">
        <f>IF(ISNUMBER(VALUE(SUBSTITUTE(実質収支比率等に係る経年分析!J$49,"▲","-"))),ROUND(VALUE(SUBSTITUTE(実質収支比率等に係る経年分析!J$49,"▲","-")),2),NA())</f>
        <v>-1.32</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看護専門学校特別会計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f>IF(ROUND(VALUE(SUBSTITUTE(連結実質赤字比率に係る赤字・黒字の構成分析!I$38,"▲", "-")), 2) &lt; 0, ABS(ROUND(VALUE(SUBSTITUTE(連結実質赤字比率に係る赤字・黒字の構成分析!I$38,"▲", "-")), 2)), NA())</f>
        <v>0.01</v>
      </c>
      <c r="I32" s="135" t="e">
        <f>IF(ROUND(VALUE(SUBSTITUTE(連結実質赤字比率に係る赤字・黒字の構成分析!I$38,"▲", "-")), 2) &gt;= 0, ABS(ROUND(VALUE(SUBSTITUTE(連結実質赤字比率に係る赤字・黒字の構成分析!I$38,"▲", "-")), 2)), NA())</f>
        <v>#N/A</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0.55000000000000004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0.52</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1.1399999999999999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1.1499999999999999</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2.12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2.4900000000000002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2.11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5.38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4.2300000000000004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5.14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5.49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6.29</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2053</v>
      </c>
      <c r="E42" s="136"/>
      <c r="F42" s="136"/>
      <c r="G42" s="136">
        <f>'実質公債費比率（分子）の構造'!L$52</f>
        <v>2069</v>
      </c>
      <c r="H42" s="136"/>
      <c r="I42" s="136"/>
      <c r="J42" s="136">
        <f>'実質公債費比率（分子）の構造'!M$52</f>
        <v>2043</v>
      </c>
      <c r="K42" s="136"/>
      <c r="L42" s="136"/>
      <c r="M42" s="136">
        <f>'実質公債費比率（分子）の構造'!N$52</f>
        <v>2020</v>
      </c>
      <c r="N42" s="136"/>
      <c r="O42" s="136"/>
      <c r="P42" s="136">
        <f>'実質公債費比率（分子）の構造'!O$52</f>
        <v>2060</v>
      </c>
    </row>
    <row r="43" spans="1:16">
      <c r="A43" s="136" t="s">
        <v>18</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51</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52</v>
      </c>
      <c r="B45" s="136">
        <f>'実質公債費比率（分子）の構造'!K$49</f>
        <v>12</v>
      </c>
      <c r="C45" s="136"/>
      <c r="D45" s="136"/>
      <c r="E45" s="136">
        <f>'実質公債費比率（分子）の構造'!L$49</f>
        <v>12</v>
      </c>
      <c r="F45" s="136"/>
      <c r="G45" s="136"/>
      <c r="H45" s="136">
        <f>'実質公債費比率（分子）の構造'!M$49</f>
        <v>13</v>
      </c>
      <c r="I45" s="136"/>
      <c r="J45" s="136"/>
      <c r="K45" s="136">
        <f>'実質公債費比率（分子）の構造'!N$49</f>
        <v>13</v>
      </c>
      <c r="L45" s="136"/>
      <c r="M45" s="136"/>
      <c r="N45" s="136">
        <f>'実質公債費比率（分子）の構造'!O$49</f>
        <v>14</v>
      </c>
      <c r="O45" s="136"/>
      <c r="P45" s="136"/>
    </row>
    <row r="46" spans="1:16">
      <c r="A46" s="136" t="s">
        <v>53</v>
      </c>
      <c r="B46" s="136">
        <f>'実質公債費比率（分子）の構造'!K$48</f>
        <v>1322</v>
      </c>
      <c r="C46" s="136"/>
      <c r="D46" s="136"/>
      <c r="E46" s="136">
        <f>'実質公債費比率（分子）の構造'!L$48</f>
        <v>1325</v>
      </c>
      <c r="F46" s="136"/>
      <c r="G46" s="136"/>
      <c r="H46" s="136">
        <f>'実質公債費比率（分子）の構造'!M$48</f>
        <v>1336</v>
      </c>
      <c r="I46" s="136"/>
      <c r="J46" s="136"/>
      <c r="K46" s="136">
        <f>'実質公債費比率（分子）の構造'!N$48</f>
        <v>1354</v>
      </c>
      <c r="L46" s="136"/>
      <c r="M46" s="136"/>
      <c r="N46" s="136">
        <f>'実質公債費比率（分子）の構造'!O$48</f>
        <v>1366</v>
      </c>
      <c r="O46" s="136"/>
      <c r="P46" s="136"/>
    </row>
    <row r="47" spans="1:16">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56</v>
      </c>
      <c r="B49" s="136">
        <f>'実質公債費比率（分子）の構造'!K$45</f>
        <v>1469</v>
      </c>
      <c r="C49" s="136"/>
      <c r="D49" s="136"/>
      <c r="E49" s="136">
        <f>'実質公債費比率（分子）の構造'!L$45</f>
        <v>1466</v>
      </c>
      <c r="F49" s="136"/>
      <c r="G49" s="136"/>
      <c r="H49" s="136">
        <f>'実質公債費比率（分子）の構造'!M$45</f>
        <v>1483</v>
      </c>
      <c r="I49" s="136"/>
      <c r="J49" s="136"/>
      <c r="K49" s="136">
        <f>'実質公債費比率（分子）の構造'!N$45</f>
        <v>1499</v>
      </c>
      <c r="L49" s="136"/>
      <c r="M49" s="136"/>
      <c r="N49" s="136">
        <f>'実質公債費比率（分子）の構造'!O$45</f>
        <v>1563</v>
      </c>
      <c r="O49" s="136"/>
      <c r="P49" s="136"/>
    </row>
    <row r="50" spans="1:16">
      <c r="A50" s="136" t="s">
        <v>57</v>
      </c>
      <c r="B50" s="136" t="e">
        <f>NA()</f>
        <v>#N/A</v>
      </c>
      <c r="C50" s="136">
        <f>IF(ISNUMBER('実質公債費比率（分子）の構造'!K$53),'実質公債費比率（分子）の構造'!K$53,NA())</f>
        <v>750</v>
      </c>
      <c r="D50" s="136" t="e">
        <f>NA()</f>
        <v>#N/A</v>
      </c>
      <c r="E50" s="136" t="e">
        <f>NA()</f>
        <v>#N/A</v>
      </c>
      <c r="F50" s="136">
        <f>IF(ISNUMBER('実質公債費比率（分子）の構造'!L$53),'実質公債費比率（分子）の構造'!L$53,NA())</f>
        <v>734</v>
      </c>
      <c r="G50" s="136" t="e">
        <f>NA()</f>
        <v>#N/A</v>
      </c>
      <c r="H50" s="136" t="e">
        <f>NA()</f>
        <v>#N/A</v>
      </c>
      <c r="I50" s="136">
        <f>IF(ISNUMBER('実質公債費比率（分子）の構造'!M$53),'実質公債費比率（分子）の構造'!M$53,NA())</f>
        <v>789</v>
      </c>
      <c r="J50" s="136" t="e">
        <f>NA()</f>
        <v>#N/A</v>
      </c>
      <c r="K50" s="136" t="e">
        <f>NA()</f>
        <v>#N/A</v>
      </c>
      <c r="L50" s="136">
        <f>IF(ISNUMBER('実質公債費比率（分子）の構造'!N$53),'実質公債費比率（分子）の構造'!N$53,NA())</f>
        <v>846</v>
      </c>
      <c r="M50" s="136" t="e">
        <f>NA()</f>
        <v>#N/A</v>
      </c>
      <c r="N50" s="136" t="e">
        <f>NA()</f>
        <v>#N/A</v>
      </c>
      <c r="O50" s="136">
        <f>IF(ISNUMBER('実質公債費比率（分子）の構造'!O$53),'実質公債費比率（分子）の構造'!O$53,NA())</f>
        <v>883</v>
      </c>
      <c r="P50" s="136" t="e">
        <f>NA()</f>
        <v>#N/A</v>
      </c>
    </row>
    <row r="53" spans="1:16">
      <c r="A53" s="104" t="s">
        <v>58</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c r="A56" s="135" t="s">
        <v>36</v>
      </c>
      <c r="B56" s="135"/>
      <c r="C56" s="135"/>
      <c r="D56" s="135">
        <f>'将来負担比率（分子）の構造'!I$51</f>
        <v>21541</v>
      </c>
      <c r="E56" s="135"/>
      <c r="F56" s="135"/>
      <c r="G56" s="135">
        <f>'将来負担比率（分子）の構造'!J$51</f>
        <v>21230</v>
      </c>
      <c r="H56" s="135"/>
      <c r="I56" s="135"/>
      <c r="J56" s="135">
        <f>'将来負担比率（分子）の構造'!K$51</f>
        <v>20926</v>
      </c>
      <c r="K56" s="135"/>
      <c r="L56" s="135"/>
      <c r="M56" s="135">
        <f>'将来負担比率（分子）の構造'!L$51</f>
        <v>20507</v>
      </c>
      <c r="N56" s="135"/>
      <c r="O56" s="135"/>
      <c r="P56" s="135">
        <f>'将来負担比率（分子）の構造'!M$51</f>
        <v>20240</v>
      </c>
    </row>
    <row r="57" spans="1:16">
      <c r="A57" s="135" t="s">
        <v>35</v>
      </c>
      <c r="B57" s="135"/>
      <c r="C57" s="135"/>
      <c r="D57" s="135">
        <f>'将来負担比率（分子）の構造'!I$50</f>
        <v>2381</v>
      </c>
      <c r="E57" s="135"/>
      <c r="F57" s="135"/>
      <c r="G57" s="135">
        <f>'将来負担比率（分子）の構造'!J$50</f>
        <v>2259</v>
      </c>
      <c r="H57" s="135"/>
      <c r="I57" s="135"/>
      <c r="J57" s="135">
        <f>'将来負担比率（分子）の構造'!K$50</f>
        <v>2651</v>
      </c>
      <c r="K57" s="135"/>
      <c r="L57" s="135"/>
      <c r="M57" s="135">
        <f>'将来負担比率（分子）の構造'!L$50</f>
        <v>3213</v>
      </c>
      <c r="N57" s="135"/>
      <c r="O57" s="135"/>
      <c r="P57" s="135">
        <f>'将来負担比率（分子）の構造'!M$50</f>
        <v>2889</v>
      </c>
    </row>
    <row r="58" spans="1:16">
      <c r="A58" s="135" t="s">
        <v>34</v>
      </c>
      <c r="B58" s="135"/>
      <c r="C58" s="135"/>
      <c r="D58" s="135">
        <f>'将来負担比率（分子）の構造'!I$49</f>
        <v>4528</v>
      </c>
      <c r="E58" s="135"/>
      <c r="F58" s="135"/>
      <c r="G58" s="135">
        <f>'将来負担比率（分子）の構造'!J$49</f>
        <v>4790</v>
      </c>
      <c r="H58" s="135"/>
      <c r="I58" s="135"/>
      <c r="J58" s="135">
        <f>'将来負担比率（分子）の構造'!K$49</f>
        <v>4753</v>
      </c>
      <c r="K58" s="135"/>
      <c r="L58" s="135"/>
      <c r="M58" s="135">
        <f>'将来負担比率（分子）の構造'!L$49</f>
        <v>4416</v>
      </c>
      <c r="N58" s="135"/>
      <c r="O58" s="135"/>
      <c r="P58" s="135">
        <f>'将来負担比率（分子）の構造'!M$49</f>
        <v>4084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2401</v>
      </c>
      <c r="C62" s="135"/>
      <c r="D62" s="135"/>
      <c r="E62" s="135">
        <f>'将来負担比率（分子）の構造'!J$45</f>
        <v>2332</v>
      </c>
      <c r="F62" s="135"/>
      <c r="G62" s="135"/>
      <c r="H62" s="135">
        <f>'将来負担比率（分子）の構造'!K$45</f>
        <v>2249</v>
      </c>
      <c r="I62" s="135"/>
      <c r="J62" s="135"/>
      <c r="K62" s="135">
        <f>'将来負担比率（分子）の構造'!L$45</f>
        <v>1944</v>
      </c>
      <c r="L62" s="135"/>
      <c r="M62" s="135"/>
      <c r="N62" s="135">
        <f>'将来負担比率（分子）の構造'!M$45</f>
        <v>1752</v>
      </c>
      <c r="O62" s="135"/>
      <c r="P62" s="135"/>
    </row>
    <row r="63" spans="1:16">
      <c r="A63" s="135" t="s">
        <v>28</v>
      </c>
      <c r="B63" s="135">
        <f>'将来負担比率（分子）の構造'!I$44</f>
        <v>349</v>
      </c>
      <c r="C63" s="135"/>
      <c r="D63" s="135"/>
      <c r="E63" s="135">
        <f>'将来負担比率（分子）の構造'!J$44</f>
        <v>321</v>
      </c>
      <c r="F63" s="135"/>
      <c r="G63" s="135"/>
      <c r="H63" s="135">
        <f>'将来負担比率（分子）の構造'!K$44</f>
        <v>292</v>
      </c>
      <c r="I63" s="135"/>
      <c r="J63" s="135"/>
      <c r="K63" s="135">
        <f>'将来負担比率（分子）の構造'!L$44</f>
        <v>263</v>
      </c>
      <c r="L63" s="135"/>
      <c r="M63" s="135"/>
      <c r="N63" s="135">
        <f>'将来負担比率（分子）の構造'!M$44</f>
        <v>233</v>
      </c>
      <c r="O63" s="135"/>
      <c r="P63" s="135"/>
    </row>
    <row r="64" spans="1:16">
      <c r="A64" s="135" t="s">
        <v>27</v>
      </c>
      <c r="B64" s="135">
        <f>'将来負担比率（分子）の構造'!I$43</f>
        <v>21147</v>
      </c>
      <c r="C64" s="135"/>
      <c r="D64" s="135"/>
      <c r="E64" s="135">
        <f>'将来負担比率（分子）の構造'!J$43</f>
        <v>20212</v>
      </c>
      <c r="F64" s="135"/>
      <c r="G64" s="135"/>
      <c r="H64" s="135">
        <f>'将来負担比率（分子）の構造'!K$43</f>
        <v>19499</v>
      </c>
      <c r="I64" s="135"/>
      <c r="J64" s="135"/>
      <c r="K64" s="135">
        <f>'将来負担比率（分子）の構造'!L$43</f>
        <v>18895</v>
      </c>
      <c r="L64" s="135"/>
      <c r="M64" s="135"/>
      <c r="N64" s="135">
        <f>'将来負担比率（分子）の構造'!M$43</f>
        <v>18247</v>
      </c>
      <c r="O64" s="135"/>
      <c r="P64" s="135"/>
    </row>
    <row r="65" spans="1:16">
      <c r="A65" s="135" t="s">
        <v>26</v>
      </c>
      <c r="B65" s="135">
        <f>'将来負担比率（分子）の構造'!I$42</f>
        <v>1255</v>
      </c>
      <c r="C65" s="135"/>
      <c r="D65" s="135"/>
      <c r="E65" s="135">
        <f>'将来負担比率（分子）の構造'!J$42</f>
        <v>978</v>
      </c>
      <c r="F65" s="135"/>
      <c r="G65" s="135"/>
      <c r="H65" s="135">
        <f>'将来負担比率（分子）の構造'!K$42</f>
        <v>985</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14034</v>
      </c>
      <c r="C66" s="135"/>
      <c r="D66" s="135"/>
      <c r="E66" s="135">
        <f>'将来負担比率（分子）の構造'!J$41</f>
        <v>13725</v>
      </c>
      <c r="F66" s="135"/>
      <c r="G66" s="135"/>
      <c r="H66" s="135">
        <f>'将来負担比率（分子）の構造'!K$41</f>
        <v>13646</v>
      </c>
      <c r="I66" s="135"/>
      <c r="J66" s="135"/>
      <c r="K66" s="135">
        <f>'将来負担比率（分子）の構造'!L$41</f>
        <v>13890</v>
      </c>
      <c r="L66" s="135"/>
      <c r="M66" s="135"/>
      <c r="N66" s="135">
        <f>'将来負担比率（分子）の構造'!M$41</f>
        <v>14057</v>
      </c>
      <c r="O66" s="135"/>
      <c r="P66" s="135"/>
    </row>
    <row r="67" spans="1:16">
      <c r="A67" s="135" t="s">
        <v>61</v>
      </c>
      <c r="B67" s="135" t="e">
        <f>NA()</f>
        <v>#N/A</v>
      </c>
      <c r="C67" s="135">
        <f>IF(ISNUMBER('将来負担比率（分子）の構造'!I$52), IF('将来負担比率（分子）の構造'!I$52 &lt; 0, 0, '将来負担比率（分子）の構造'!I$52), NA())</f>
        <v>10736</v>
      </c>
      <c r="D67" s="135" t="e">
        <f>NA()</f>
        <v>#N/A</v>
      </c>
      <c r="E67" s="135" t="e">
        <f>NA()</f>
        <v>#N/A</v>
      </c>
      <c r="F67" s="135">
        <f>IF(ISNUMBER('将来負担比率（分子）の構造'!J$52), IF('将来負担比率（分子）の構造'!J$52 &lt; 0, 0, '将来負担比率（分子）の構造'!J$52), NA())</f>
        <v>9289</v>
      </c>
      <c r="G67" s="135" t="e">
        <f>NA()</f>
        <v>#N/A</v>
      </c>
      <c r="H67" s="135" t="e">
        <f>NA()</f>
        <v>#N/A</v>
      </c>
      <c r="I67" s="135">
        <f>IF(ISNUMBER('将来負担比率（分子）の構造'!K$52), IF('将来負担比率（分子）の構造'!K$52 &lt; 0, 0, '将来負担比率（分子）の構造'!K$52), NA())</f>
        <v>8342</v>
      </c>
      <c r="J67" s="135" t="e">
        <f>NA()</f>
        <v>#N/A</v>
      </c>
      <c r="K67" s="135" t="e">
        <f>NA()</f>
        <v>#N/A</v>
      </c>
      <c r="L67" s="135">
        <f>IF(ISNUMBER('将来負担比率（分子）の構造'!L$52), IF('将来負担比率（分子）の構造'!L$52 &lt; 0, 0, '将来負担比率（分子）の構造'!L$52), NA())</f>
        <v>6857</v>
      </c>
      <c r="M67" s="135" t="e">
        <f>NA()</f>
        <v>#N/A</v>
      </c>
      <c r="N67" s="135" t="e">
        <f>NA()</f>
        <v>#N/A</v>
      </c>
      <c r="O67" s="135">
        <f>IF(ISNUMBER('将来負担比率（分子）の構造'!M$52), IF('将来負担比率（分子）の構造'!M$52 &lt; 0, 0, '将来負担比率（分子）の構造'!M$52), NA())</f>
        <v>7076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V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191</v>
      </c>
      <c r="DI1" s="702"/>
      <c r="DJ1" s="702"/>
      <c r="DK1" s="702"/>
      <c r="DL1" s="702"/>
      <c r="DM1" s="702"/>
      <c r="DN1" s="703"/>
      <c r="DP1" s="701" t="s">
        <v>192</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194</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195</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196</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197</v>
      </c>
      <c r="S4" s="649"/>
      <c r="T4" s="649"/>
      <c r="U4" s="649"/>
      <c r="V4" s="649"/>
      <c r="W4" s="649"/>
      <c r="X4" s="649"/>
      <c r="Y4" s="650"/>
      <c r="Z4" s="648" t="s">
        <v>198</v>
      </c>
      <c r="AA4" s="649"/>
      <c r="AB4" s="649"/>
      <c r="AC4" s="650"/>
      <c r="AD4" s="648" t="s">
        <v>199</v>
      </c>
      <c r="AE4" s="649"/>
      <c r="AF4" s="649"/>
      <c r="AG4" s="649"/>
      <c r="AH4" s="649"/>
      <c r="AI4" s="649"/>
      <c r="AJ4" s="649"/>
      <c r="AK4" s="650"/>
      <c r="AL4" s="648" t="s">
        <v>198</v>
      </c>
      <c r="AM4" s="649"/>
      <c r="AN4" s="649"/>
      <c r="AO4" s="650"/>
      <c r="AP4" s="704" t="s">
        <v>200</v>
      </c>
      <c r="AQ4" s="704"/>
      <c r="AR4" s="704"/>
      <c r="AS4" s="704"/>
      <c r="AT4" s="704"/>
      <c r="AU4" s="704"/>
      <c r="AV4" s="704"/>
      <c r="AW4" s="704"/>
      <c r="AX4" s="704"/>
      <c r="AY4" s="704"/>
      <c r="AZ4" s="704"/>
      <c r="BA4" s="704"/>
      <c r="BB4" s="704"/>
      <c r="BC4" s="704"/>
      <c r="BD4" s="704"/>
      <c r="BE4" s="704"/>
      <c r="BF4" s="704"/>
      <c r="BG4" s="704" t="s">
        <v>201</v>
      </c>
      <c r="BH4" s="704"/>
      <c r="BI4" s="704"/>
      <c r="BJ4" s="704"/>
      <c r="BK4" s="704"/>
      <c r="BL4" s="704"/>
      <c r="BM4" s="704"/>
      <c r="BN4" s="704"/>
      <c r="BO4" s="704" t="s">
        <v>198</v>
      </c>
      <c r="BP4" s="704"/>
      <c r="BQ4" s="704"/>
      <c r="BR4" s="704"/>
      <c r="BS4" s="704" t="s">
        <v>202</v>
      </c>
      <c r="BT4" s="704"/>
      <c r="BU4" s="704"/>
      <c r="BV4" s="704"/>
      <c r="BW4" s="704"/>
      <c r="BX4" s="704"/>
      <c r="BY4" s="704"/>
      <c r="BZ4" s="704"/>
      <c r="CA4" s="704"/>
      <c r="CB4" s="704"/>
      <c r="CD4" s="693" t="s">
        <v>203</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204</v>
      </c>
      <c r="C5" s="676"/>
      <c r="D5" s="676"/>
      <c r="E5" s="676"/>
      <c r="F5" s="676"/>
      <c r="G5" s="676"/>
      <c r="H5" s="676"/>
      <c r="I5" s="676"/>
      <c r="J5" s="676"/>
      <c r="K5" s="676"/>
      <c r="L5" s="676"/>
      <c r="M5" s="676"/>
      <c r="N5" s="676"/>
      <c r="O5" s="676"/>
      <c r="P5" s="676"/>
      <c r="Q5" s="677"/>
      <c r="R5" s="638">
        <v>4426456</v>
      </c>
      <c r="S5" s="639"/>
      <c r="T5" s="639"/>
      <c r="U5" s="639"/>
      <c r="V5" s="639"/>
      <c r="W5" s="639"/>
      <c r="X5" s="639"/>
      <c r="Y5" s="686"/>
      <c r="Z5" s="699">
        <v>30</v>
      </c>
      <c r="AA5" s="699"/>
      <c r="AB5" s="699"/>
      <c r="AC5" s="699"/>
      <c r="AD5" s="700">
        <v>4126479</v>
      </c>
      <c r="AE5" s="700"/>
      <c r="AF5" s="700"/>
      <c r="AG5" s="700"/>
      <c r="AH5" s="700"/>
      <c r="AI5" s="700"/>
      <c r="AJ5" s="700"/>
      <c r="AK5" s="700"/>
      <c r="AL5" s="687">
        <v>54</v>
      </c>
      <c r="AM5" s="656"/>
      <c r="AN5" s="656"/>
      <c r="AO5" s="688"/>
      <c r="AP5" s="675" t="s">
        <v>205</v>
      </c>
      <c r="AQ5" s="676"/>
      <c r="AR5" s="676"/>
      <c r="AS5" s="676"/>
      <c r="AT5" s="676"/>
      <c r="AU5" s="676"/>
      <c r="AV5" s="676"/>
      <c r="AW5" s="676"/>
      <c r="AX5" s="676"/>
      <c r="AY5" s="676"/>
      <c r="AZ5" s="676"/>
      <c r="BA5" s="676"/>
      <c r="BB5" s="676"/>
      <c r="BC5" s="676"/>
      <c r="BD5" s="676"/>
      <c r="BE5" s="676"/>
      <c r="BF5" s="677"/>
      <c r="BG5" s="588">
        <v>4126479</v>
      </c>
      <c r="BH5" s="589"/>
      <c r="BI5" s="589"/>
      <c r="BJ5" s="589"/>
      <c r="BK5" s="589"/>
      <c r="BL5" s="589"/>
      <c r="BM5" s="589"/>
      <c r="BN5" s="590"/>
      <c r="BO5" s="641">
        <v>93.2</v>
      </c>
      <c r="BP5" s="641"/>
      <c r="BQ5" s="641"/>
      <c r="BR5" s="641"/>
      <c r="BS5" s="642">
        <v>40981</v>
      </c>
      <c r="BT5" s="642"/>
      <c r="BU5" s="642"/>
      <c r="BV5" s="642"/>
      <c r="BW5" s="642"/>
      <c r="BX5" s="642"/>
      <c r="BY5" s="642"/>
      <c r="BZ5" s="642"/>
      <c r="CA5" s="642"/>
      <c r="CB5" s="678"/>
      <c r="CD5" s="693" t="s">
        <v>200</v>
      </c>
      <c r="CE5" s="694"/>
      <c r="CF5" s="694"/>
      <c r="CG5" s="694"/>
      <c r="CH5" s="694"/>
      <c r="CI5" s="694"/>
      <c r="CJ5" s="694"/>
      <c r="CK5" s="694"/>
      <c r="CL5" s="694"/>
      <c r="CM5" s="694"/>
      <c r="CN5" s="694"/>
      <c r="CO5" s="694"/>
      <c r="CP5" s="694"/>
      <c r="CQ5" s="695"/>
      <c r="CR5" s="693" t="s">
        <v>206</v>
      </c>
      <c r="CS5" s="694"/>
      <c r="CT5" s="694"/>
      <c r="CU5" s="694"/>
      <c r="CV5" s="694"/>
      <c r="CW5" s="694"/>
      <c r="CX5" s="694"/>
      <c r="CY5" s="695"/>
      <c r="CZ5" s="693" t="s">
        <v>198</v>
      </c>
      <c r="DA5" s="694"/>
      <c r="DB5" s="694"/>
      <c r="DC5" s="695"/>
      <c r="DD5" s="693" t="s">
        <v>207</v>
      </c>
      <c r="DE5" s="694"/>
      <c r="DF5" s="694"/>
      <c r="DG5" s="694"/>
      <c r="DH5" s="694"/>
      <c r="DI5" s="694"/>
      <c r="DJ5" s="694"/>
      <c r="DK5" s="694"/>
      <c r="DL5" s="694"/>
      <c r="DM5" s="694"/>
      <c r="DN5" s="694"/>
      <c r="DO5" s="694"/>
      <c r="DP5" s="695"/>
      <c r="DQ5" s="693" t="s">
        <v>208</v>
      </c>
      <c r="DR5" s="694"/>
      <c r="DS5" s="694"/>
      <c r="DT5" s="694"/>
      <c r="DU5" s="694"/>
      <c r="DV5" s="694"/>
      <c r="DW5" s="694"/>
      <c r="DX5" s="694"/>
      <c r="DY5" s="694"/>
      <c r="DZ5" s="694"/>
      <c r="EA5" s="694"/>
      <c r="EB5" s="694"/>
      <c r="EC5" s="695"/>
    </row>
    <row r="6" spans="2:143" ht="11.25" customHeight="1">
      <c r="B6" s="585" t="s">
        <v>209</v>
      </c>
      <c r="C6" s="586"/>
      <c r="D6" s="586"/>
      <c r="E6" s="586"/>
      <c r="F6" s="586"/>
      <c r="G6" s="586"/>
      <c r="H6" s="586"/>
      <c r="I6" s="586"/>
      <c r="J6" s="586"/>
      <c r="K6" s="586"/>
      <c r="L6" s="586"/>
      <c r="M6" s="586"/>
      <c r="N6" s="586"/>
      <c r="O6" s="586"/>
      <c r="P6" s="586"/>
      <c r="Q6" s="587"/>
      <c r="R6" s="588">
        <v>96779</v>
      </c>
      <c r="S6" s="589"/>
      <c r="T6" s="589"/>
      <c r="U6" s="589"/>
      <c r="V6" s="589"/>
      <c r="W6" s="589"/>
      <c r="X6" s="589"/>
      <c r="Y6" s="590"/>
      <c r="Z6" s="641">
        <v>0.7</v>
      </c>
      <c r="AA6" s="641"/>
      <c r="AB6" s="641"/>
      <c r="AC6" s="641"/>
      <c r="AD6" s="642">
        <v>96779</v>
      </c>
      <c r="AE6" s="642"/>
      <c r="AF6" s="642"/>
      <c r="AG6" s="642"/>
      <c r="AH6" s="642"/>
      <c r="AI6" s="642"/>
      <c r="AJ6" s="642"/>
      <c r="AK6" s="642"/>
      <c r="AL6" s="611">
        <v>1.3</v>
      </c>
      <c r="AM6" s="643"/>
      <c r="AN6" s="643"/>
      <c r="AO6" s="644"/>
      <c r="AP6" s="585" t="s">
        <v>210</v>
      </c>
      <c r="AQ6" s="586"/>
      <c r="AR6" s="586"/>
      <c r="AS6" s="586"/>
      <c r="AT6" s="586"/>
      <c r="AU6" s="586"/>
      <c r="AV6" s="586"/>
      <c r="AW6" s="586"/>
      <c r="AX6" s="586"/>
      <c r="AY6" s="586"/>
      <c r="AZ6" s="586"/>
      <c r="BA6" s="586"/>
      <c r="BB6" s="586"/>
      <c r="BC6" s="586"/>
      <c r="BD6" s="586"/>
      <c r="BE6" s="586"/>
      <c r="BF6" s="587"/>
      <c r="BG6" s="588">
        <v>4126479</v>
      </c>
      <c r="BH6" s="589"/>
      <c r="BI6" s="589"/>
      <c r="BJ6" s="589"/>
      <c r="BK6" s="589"/>
      <c r="BL6" s="589"/>
      <c r="BM6" s="589"/>
      <c r="BN6" s="590"/>
      <c r="BO6" s="641">
        <v>93.2</v>
      </c>
      <c r="BP6" s="641"/>
      <c r="BQ6" s="641"/>
      <c r="BR6" s="641"/>
      <c r="BS6" s="642">
        <v>40981</v>
      </c>
      <c r="BT6" s="642"/>
      <c r="BU6" s="642"/>
      <c r="BV6" s="642"/>
      <c r="BW6" s="642"/>
      <c r="BX6" s="642"/>
      <c r="BY6" s="642"/>
      <c r="BZ6" s="642"/>
      <c r="CA6" s="642"/>
      <c r="CB6" s="678"/>
      <c r="CD6" s="645" t="s">
        <v>211</v>
      </c>
      <c r="CE6" s="646"/>
      <c r="CF6" s="646"/>
      <c r="CG6" s="646"/>
      <c r="CH6" s="646"/>
      <c r="CI6" s="646"/>
      <c r="CJ6" s="646"/>
      <c r="CK6" s="646"/>
      <c r="CL6" s="646"/>
      <c r="CM6" s="646"/>
      <c r="CN6" s="646"/>
      <c r="CO6" s="646"/>
      <c r="CP6" s="646"/>
      <c r="CQ6" s="647"/>
      <c r="CR6" s="588">
        <v>186746</v>
      </c>
      <c r="CS6" s="589"/>
      <c r="CT6" s="589"/>
      <c r="CU6" s="589"/>
      <c r="CV6" s="589"/>
      <c r="CW6" s="589"/>
      <c r="CX6" s="589"/>
      <c r="CY6" s="590"/>
      <c r="CZ6" s="641">
        <v>1.4</v>
      </c>
      <c r="DA6" s="641"/>
      <c r="DB6" s="641"/>
      <c r="DC6" s="641"/>
      <c r="DD6" s="594" t="s">
        <v>212</v>
      </c>
      <c r="DE6" s="589"/>
      <c r="DF6" s="589"/>
      <c r="DG6" s="589"/>
      <c r="DH6" s="589"/>
      <c r="DI6" s="589"/>
      <c r="DJ6" s="589"/>
      <c r="DK6" s="589"/>
      <c r="DL6" s="589"/>
      <c r="DM6" s="589"/>
      <c r="DN6" s="589"/>
      <c r="DO6" s="589"/>
      <c r="DP6" s="590"/>
      <c r="DQ6" s="594">
        <v>186746</v>
      </c>
      <c r="DR6" s="589"/>
      <c r="DS6" s="589"/>
      <c r="DT6" s="589"/>
      <c r="DU6" s="589"/>
      <c r="DV6" s="589"/>
      <c r="DW6" s="589"/>
      <c r="DX6" s="589"/>
      <c r="DY6" s="589"/>
      <c r="DZ6" s="589"/>
      <c r="EA6" s="589"/>
      <c r="EB6" s="589"/>
      <c r="EC6" s="624"/>
    </row>
    <row r="7" spans="2:143" ht="11.25" customHeight="1">
      <c r="B7" s="585" t="s">
        <v>213</v>
      </c>
      <c r="C7" s="586"/>
      <c r="D7" s="586"/>
      <c r="E7" s="586"/>
      <c r="F7" s="586"/>
      <c r="G7" s="586"/>
      <c r="H7" s="586"/>
      <c r="I7" s="586"/>
      <c r="J7" s="586"/>
      <c r="K7" s="586"/>
      <c r="L7" s="586"/>
      <c r="M7" s="586"/>
      <c r="N7" s="586"/>
      <c r="O7" s="586"/>
      <c r="P7" s="586"/>
      <c r="Q7" s="587"/>
      <c r="R7" s="588">
        <v>10455</v>
      </c>
      <c r="S7" s="589"/>
      <c r="T7" s="589"/>
      <c r="U7" s="589"/>
      <c r="V7" s="589"/>
      <c r="W7" s="589"/>
      <c r="X7" s="589"/>
      <c r="Y7" s="590"/>
      <c r="Z7" s="641">
        <v>0.1</v>
      </c>
      <c r="AA7" s="641"/>
      <c r="AB7" s="641"/>
      <c r="AC7" s="641"/>
      <c r="AD7" s="642">
        <v>10455</v>
      </c>
      <c r="AE7" s="642"/>
      <c r="AF7" s="642"/>
      <c r="AG7" s="642"/>
      <c r="AH7" s="642"/>
      <c r="AI7" s="642"/>
      <c r="AJ7" s="642"/>
      <c r="AK7" s="642"/>
      <c r="AL7" s="611">
        <v>0.1</v>
      </c>
      <c r="AM7" s="643"/>
      <c r="AN7" s="643"/>
      <c r="AO7" s="644"/>
      <c r="AP7" s="585" t="s">
        <v>214</v>
      </c>
      <c r="AQ7" s="586"/>
      <c r="AR7" s="586"/>
      <c r="AS7" s="586"/>
      <c r="AT7" s="586"/>
      <c r="AU7" s="586"/>
      <c r="AV7" s="586"/>
      <c r="AW7" s="586"/>
      <c r="AX7" s="586"/>
      <c r="AY7" s="586"/>
      <c r="AZ7" s="586"/>
      <c r="BA7" s="586"/>
      <c r="BB7" s="586"/>
      <c r="BC7" s="586"/>
      <c r="BD7" s="586"/>
      <c r="BE7" s="586"/>
      <c r="BF7" s="587"/>
      <c r="BG7" s="588">
        <v>1657840</v>
      </c>
      <c r="BH7" s="589"/>
      <c r="BI7" s="589"/>
      <c r="BJ7" s="589"/>
      <c r="BK7" s="589"/>
      <c r="BL7" s="589"/>
      <c r="BM7" s="589"/>
      <c r="BN7" s="590"/>
      <c r="BO7" s="641">
        <v>37.5</v>
      </c>
      <c r="BP7" s="641"/>
      <c r="BQ7" s="641"/>
      <c r="BR7" s="641"/>
      <c r="BS7" s="642">
        <v>40981</v>
      </c>
      <c r="BT7" s="642"/>
      <c r="BU7" s="642"/>
      <c r="BV7" s="642"/>
      <c r="BW7" s="642"/>
      <c r="BX7" s="642"/>
      <c r="BY7" s="642"/>
      <c r="BZ7" s="642"/>
      <c r="CA7" s="642"/>
      <c r="CB7" s="678"/>
      <c r="CD7" s="625" t="s">
        <v>215</v>
      </c>
      <c r="CE7" s="622"/>
      <c r="CF7" s="622"/>
      <c r="CG7" s="622"/>
      <c r="CH7" s="622"/>
      <c r="CI7" s="622"/>
      <c r="CJ7" s="622"/>
      <c r="CK7" s="622"/>
      <c r="CL7" s="622"/>
      <c r="CM7" s="622"/>
      <c r="CN7" s="622"/>
      <c r="CO7" s="622"/>
      <c r="CP7" s="622"/>
      <c r="CQ7" s="623"/>
      <c r="CR7" s="588">
        <v>1987564</v>
      </c>
      <c r="CS7" s="589"/>
      <c r="CT7" s="589"/>
      <c r="CU7" s="589"/>
      <c r="CV7" s="589"/>
      <c r="CW7" s="589"/>
      <c r="CX7" s="589"/>
      <c r="CY7" s="590"/>
      <c r="CZ7" s="641">
        <v>14.4</v>
      </c>
      <c r="DA7" s="641"/>
      <c r="DB7" s="641"/>
      <c r="DC7" s="641"/>
      <c r="DD7" s="594">
        <v>68623</v>
      </c>
      <c r="DE7" s="589"/>
      <c r="DF7" s="589"/>
      <c r="DG7" s="589"/>
      <c r="DH7" s="589"/>
      <c r="DI7" s="589"/>
      <c r="DJ7" s="589"/>
      <c r="DK7" s="589"/>
      <c r="DL7" s="589"/>
      <c r="DM7" s="589"/>
      <c r="DN7" s="589"/>
      <c r="DO7" s="589"/>
      <c r="DP7" s="590"/>
      <c r="DQ7" s="594">
        <v>1849004</v>
      </c>
      <c r="DR7" s="589"/>
      <c r="DS7" s="589"/>
      <c r="DT7" s="589"/>
      <c r="DU7" s="589"/>
      <c r="DV7" s="589"/>
      <c r="DW7" s="589"/>
      <c r="DX7" s="589"/>
      <c r="DY7" s="589"/>
      <c r="DZ7" s="589"/>
      <c r="EA7" s="589"/>
      <c r="EB7" s="589"/>
      <c r="EC7" s="624"/>
    </row>
    <row r="8" spans="2:143" ht="11.25" customHeight="1">
      <c r="B8" s="585" t="s">
        <v>216</v>
      </c>
      <c r="C8" s="586"/>
      <c r="D8" s="586"/>
      <c r="E8" s="586"/>
      <c r="F8" s="586"/>
      <c r="G8" s="586"/>
      <c r="H8" s="586"/>
      <c r="I8" s="586"/>
      <c r="J8" s="586"/>
      <c r="K8" s="586"/>
      <c r="L8" s="586"/>
      <c r="M8" s="586"/>
      <c r="N8" s="586"/>
      <c r="O8" s="586"/>
      <c r="P8" s="586"/>
      <c r="Q8" s="587"/>
      <c r="R8" s="588">
        <v>38528</v>
      </c>
      <c r="S8" s="589"/>
      <c r="T8" s="589"/>
      <c r="U8" s="589"/>
      <c r="V8" s="589"/>
      <c r="W8" s="589"/>
      <c r="X8" s="589"/>
      <c r="Y8" s="590"/>
      <c r="Z8" s="641">
        <v>0.3</v>
      </c>
      <c r="AA8" s="641"/>
      <c r="AB8" s="641"/>
      <c r="AC8" s="641"/>
      <c r="AD8" s="642">
        <v>38528</v>
      </c>
      <c r="AE8" s="642"/>
      <c r="AF8" s="642"/>
      <c r="AG8" s="642"/>
      <c r="AH8" s="642"/>
      <c r="AI8" s="642"/>
      <c r="AJ8" s="642"/>
      <c r="AK8" s="642"/>
      <c r="AL8" s="611">
        <v>0.5</v>
      </c>
      <c r="AM8" s="643"/>
      <c r="AN8" s="643"/>
      <c r="AO8" s="644"/>
      <c r="AP8" s="585" t="s">
        <v>217</v>
      </c>
      <c r="AQ8" s="586"/>
      <c r="AR8" s="586"/>
      <c r="AS8" s="586"/>
      <c r="AT8" s="586"/>
      <c r="AU8" s="586"/>
      <c r="AV8" s="586"/>
      <c r="AW8" s="586"/>
      <c r="AX8" s="586"/>
      <c r="AY8" s="586"/>
      <c r="AZ8" s="586"/>
      <c r="BA8" s="586"/>
      <c r="BB8" s="586"/>
      <c r="BC8" s="586"/>
      <c r="BD8" s="586"/>
      <c r="BE8" s="586"/>
      <c r="BF8" s="587"/>
      <c r="BG8" s="588">
        <v>50218</v>
      </c>
      <c r="BH8" s="589"/>
      <c r="BI8" s="589"/>
      <c r="BJ8" s="589"/>
      <c r="BK8" s="589"/>
      <c r="BL8" s="589"/>
      <c r="BM8" s="589"/>
      <c r="BN8" s="590"/>
      <c r="BO8" s="641">
        <v>1.1000000000000001</v>
      </c>
      <c r="BP8" s="641"/>
      <c r="BQ8" s="641"/>
      <c r="BR8" s="641"/>
      <c r="BS8" s="594" t="s">
        <v>218</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3972356</v>
      </c>
      <c r="CS8" s="589"/>
      <c r="CT8" s="589"/>
      <c r="CU8" s="589"/>
      <c r="CV8" s="589"/>
      <c r="CW8" s="589"/>
      <c r="CX8" s="589"/>
      <c r="CY8" s="590"/>
      <c r="CZ8" s="641">
        <v>28.7</v>
      </c>
      <c r="DA8" s="641"/>
      <c r="DB8" s="641"/>
      <c r="DC8" s="641"/>
      <c r="DD8" s="594">
        <v>101609</v>
      </c>
      <c r="DE8" s="589"/>
      <c r="DF8" s="589"/>
      <c r="DG8" s="589"/>
      <c r="DH8" s="589"/>
      <c r="DI8" s="589"/>
      <c r="DJ8" s="589"/>
      <c r="DK8" s="589"/>
      <c r="DL8" s="589"/>
      <c r="DM8" s="589"/>
      <c r="DN8" s="589"/>
      <c r="DO8" s="589"/>
      <c r="DP8" s="590"/>
      <c r="DQ8" s="594">
        <v>2024283</v>
      </c>
      <c r="DR8" s="589"/>
      <c r="DS8" s="589"/>
      <c r="DT8" s="589"/>
      <c r="DU8" s="589"/>
      <c r="DV8" s="589"/>
      <c r="DW8" s="589"/>
      <c r="DX8" s="589"/>
      <c r="DY8" s="589"/>
      <c r="DZ8" s="589"/>
      <c r="EA8" s="589"/>
      <c r="EB8" s="589"/>
      <c r="EC8" s="624"/>
    </row>
    <row r="9" spans="2:143" ht="11.25" customHeight="1">
      <c r="B9" s="585" t="s">
        <v>220</v>
      </c>
      <c r="C9" s="586"/>
      <c r="D9" s="586"/>
      <c r="E9" s="586"/>
      <c r="F9" s="586"/>
      <c r="G9" s="586"/>
      <c r="H9" s="586"/>
      <c r="I9" s="586"/>
      <c r="J9" s="586"/>
      <c r="K9" s="586"/>
      <c r="L9" s="586"/>
      <c r="M9" s="586"/>
      <c r="N9" s="586"/>
      <c r="O9" s="586"/>
      <c r="P9" s="586"/>
      <c r="Q9" s="587"/>
      <c r="R9" s="588">
        <v>20929</v>
      </c>
      <c r="S9" s="589"/>
      <c r="T9" s="589"/>
      <c r="U9" s="589"/>
      <c r="V9" s="589"/>
      <c r="W9" s="589"/>
      <c r="X9" s="589"/>
      <c r="Y9" s="590"/>
      <c r="Z9" s="641">
        <v>0.1</v>
      </c>
      <c r="AA9" s="641"/>
      <c r="AB9" s="641"/>
      <c r="AC9" s="641"/>
      <c r="AD9" s="642">
        <v>20929</v>
      </c>
      <c r="AE9" s="642"/>
      <c r="AF9" s="642"/>
      <c r="AG9" s="642"/>
      <c r="AH9" s="642"/>
      <c r="AI9" s="642"/>
      <c r="AJ9" s="642"/>
      <c r="AK9" s="642"/>
      <c r="AL9" s="611">
        <v>0.3</v>
      </c>
      <c r="AM9" s="643"/>
      <c r="AN9" s="643"/>
      <c r="AO9" s="644"/>
      <c r="AP9" s="585" t="s">
        <v>221</v>
      </c>
      <c r="AQ9" s="586"/>
      <c r="AR9" s="586"/>
      <c r="AS9" s="586"/>
      <c r="AT9" s="586"/>
      <c r="AU9" s="586"/>
      <c r="AV9" s="586"/>
      <c r="AW9" s="586"/>
      <c r="AX9" s="586"/>
      <c r="AY9" s="586"/>
      <c r="AZ9" s="586"/>
      <c r="BA9" s="586"/>
      <c r="BB9" s="586"/>
      <c r="BC9" s="586"/>
      <c r="BD9" s="586"/>
      <c r="BE9" s="586"/>
      <c r="BF9" s="587"/>
      <c r="BG9" s="588">
        <v>1266489</v>
      </c>
      <c r="BH9" s="589"/>
      <c r="BI9" s="589"/>
      <c r="BJ9" s="589"/>
      <c r="BK9" s="589"/>
      <c r="BL9" s="589"/>
      <c r="BM9" s="589"/>
      <c r="BN9" s="590"/>
      <c r="BO9" s="641">
        <v>28.6</v>
      </c>
      <c r="BP9" s="641"/>
      <c r="BQ9" s="641"/>
      <c r="BR9" s="641"/>
      <c r="BS9" s="594" t="s">
        <v>218</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1235682</v>
      </c>
      <c r="CS9" s="589"/>
      <c r="CT9" s="589"/>
      <c r="CU9" s="589"/>
      <c r="CV9" s="589"/>
      <c r="CW9" s="589"/>
      <c r="CX9" s="589"/>
      <c r="CY9" s="590"/>
      <c r="CZ9" s="641">
        <v>8.9</v>
      </c>
      <c r="DA9" s="641"/>
      <c r="DB9" s="641"/>
      <c r="DC9" s="641"/>
      <c r="DD9" s="594">
        <v>323588</v>
      </c>
      <c r="DE9" s="589"/>
      <c r="DF9" s="589"/>
      <c r="DG9" s="589"/>
      <c r="DH9" s="589"/>
      <c r="DI9" s="589"/>
      <c r="DJ9" s="589"/>
      <c r="DK9" s="589"/>
      <c r="DL9" s="589"/>
      <c r="DM9" s="589"/>
      <c r="DN9" s="589"/>
      <c r="DO9" s="589"/>
      <c r="DP9" s="590"/>
      <c r="DQ9" s="594">
        <v>855692</v>
      </c>
      <c r="DR9" s="589"/>
      <c r="DS9" s="589"/>
      <c r="DT9" s="589"/>
      <c r="DU9" s="589"/>
      <c r="DV9" s="589"/>
      <c r="DW9" s="589"/>
      <c r="DX9" s="589"/>
      <c r="DY9" s="589"/>
      <c r="DZ9" s="589"/>
      <c r="EA9" s="589"/>
      <c r="EB9" s="589"/>
      <c r="EC9" s="624"/>
    </row>
    <row r="10" spans="2:143" ht="11.25" customHeight="1">
      <c r="B10" s="585" t="s">
        <v>223</v>
      </c>
      <c r="C10" s="586"/>
      <c r="D10" s="586"/>
      <c r="E10" s="586"/>
      <c r="F10" s="586"/>
      <c r="G10" s="586"/>
      <c r="H10" s="586"/>
      <c r="I10" s="586"/>
      <c r="J10" s="586"/>
      <c r="K10" s="586"/>
      <c r="L10" s="586"/>
      <c r="M10" s="586"/>
      <c r="N10" s="586"/>
      <c r="O10" s="586"/>
      <c r="P10" s="586"/>
      <c r="Q10" s="587"/>
      <c r="R10" s="588">
        <v>345386</v>
      </c>
      <c r="S10" s="589"/>
      <c r="T10" s="589"/>
      <c r="U10" s="589"/>
      <c r="V10" s="589"/>
      <c r="W10" s="589"/>
      <c r="X10" s="589"/>
      <c r="Y10" s="590"/>
      <c r="Z10" s="641">
        <v>2.2999999999999998</v>
      </c>
      <c r="AA10" s="641"/>
      <c r="AB10" s="641"/>
      <c r="AC10" s="641"/>
      <c r="AD10" s="642">
        <v>345386</v>
      </c>
      <c r="AE10" s="642"/>
      <c r="AF10" s="642"/>
      <c r="AG10" s="642"/>
      <c r="AH10" s="642"/>
      <c r="AI10" s="642"/>
      <c r="AJ10" s="642"/>
      <c r="AK10" s="642"/>
      <c r="AL10" s="611">
        <v>4.5</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79577</v>
      </c>
      <c r="BH10" s="589"/>
      <c r="BI10" s="589"/>
      <c r="BJ10" s="589"/>
      <c r="BK10" s="589"/>
      <c r="BL10" s="589"/>
      <c r="BM10" s="589"/>
      <c r="BN10" s="590"/>
      <c r="BO10" s="641">
        <v>1.8</v>
      </c>
      <c r="BP10" s="641"/>
      <c r="BQ10" s="641"/>
      <c r="BR10" s="641"/>
      <c r="BS10" s="594" t="s">
        <v>218</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46897</v>
      </c>
      <c r="CS10" s="589"/>
      <c r="CT10" s="589"/>
      <c r="CU10" s="589"/>
      <c r="CV10" s="589"/>
      <c r="CW10" s="589"/>
      <c r="CX10" s="589"/>
      <c r="CY10" s="590"/>
      <c r="CZ10" s="641">
        <v>0.3</v>
      </c>
      <c r="DA10" s="641"/>
      <c r="DB10" s="641"/>
      <c r="DC10" s="641"/>
      <c r="DD10" s="594" t="s">
        <v>218</v>
      </c>
      <c r="DE10" s="589"/>
      <c r="DF10" s="589"/>
      <c r="DG10" s="589"/>
      <c r="DH10" s="589"/>
      <c r="DI10" s="589"/>
      <c r="DJ10" s="589"/>
      <c r="DK10" s="589"/>
      <c r="DL10" s="589"/>
      <c r="DM10" s="589"/>
      <c r="DN10" s="589"/>
      <c r="DO10" s="589"/>
      <c r="DP10" s="590"/>
      <c r="DQ10" s="594">
        <v>11461</v>
      </c>
      <c r="DR10" s="589"/>
      <c r="DS10" s="589"/>
      <c r="DT10" s="589"/>
      <c r="DU10" s="589"/>
      <c r="DV10" s="589"/>
      <c r="DW10" s="589"/>
      <c r="DX10" s="589"/>
      <c r="DY10" s="589"/>
      <c r="DZ10" s="589"/>
      <c r="EA10" s="589"/>
      <c r="EB10" s="589"/>
      <c r="EC10" s="624"/>
    </row>
    <row r="11" spans="2:143" ht="11.25" customHeight="1">
      <c r="B11" s="585" t="s">
        <v>226</v>
      </c>
      <c r="C11" s="586"/>
      <c r="D11" s="586"/>
      <c r="E11" s="586"/>
      <c r="F11" s="586"/>
      <c r="G11" s="586"/>
      <c r="H11" s="586"/>
      <c r="I11" s="586"/>
      <c r="J11" s="586"/>
      <c r="K11" s="586"/>
      <c r="L11" s="586"/>
      <c r="M11" s="586"/>
      <c r="N11" s="586"/>
      <c r="O11" s="586"/>
      <c r="P11" s="586"/>
      <c r="Q11" s="587"/>
      <c r="R11" s="588">
        <v>18343</v>
      </c>
      <c r="S11" s="589"/>
      <c r="T11" s="589"/>
      <c r="U11" s="589"/>
      <c r="V11" s="589"/>
      <c r="W11" s="589"/>
      <c r="X11" s="589"/>
      <c r="Y11" s="590"/>
      <c r="Z11" s="641">
        <v>0.1</v>
      </c>
      <c r="AA11" s="641"/>
      <c r="AB11" s="641"/>
      <c r="AC11" s="641"/>
      <c r="AD11" s="642">
        <v>18343</v>
      </c>
      <c r="AE11" s="642"/>
      <c r="AF11" s="642"/>
      <c r="AG11" s="642"/>
      <c r="AH11" s="642"/>
      <c r="AI11" s="642"/>
      <c r="AJ11" s="642"/>
      <c r="AK11" s="642"/>
      <c r="AL11" s="611">
        <v>0.2</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261556</v>
      </c>
      <c r="BH11" s="589"/>
      <c r="BI11" s="589"/>
      <c r="BJ11" s="589"/>
      <c r="BK11" s="589"/>
      <c r="BL11" s="589"/>
      <c r="BM11" s="589"/>
      <c r="BN11" s="590"/>
      <c r="BO11" s="641">
        <v>5.9</v>
      </c>
      <c r="BP11" s="641"/>
      <c r="BQ11" s="641"/>
      <c r="BR11" s="641"/>
      <c r="BS11" s="594">
        <v>40981</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510602</v>
      </c>
      <c r="CS11" s="589"/>
      <c r="CT11" s="589"/>
      <c r="CU11" s="589"/>
      <c r="CV11" s="589"/>
      <c r="CW11" s="589"/>
      <c r="CX11" s="589"/>
      <c r="CY11" s="590"/>
      <c r="CZ11" s="641">
        <v>3.7</v>
      </c>
      <c r="DA11" s="641"/>
      <c r="DB11" s="641"/>
      <c r="DC11" s="641"/>
      <c r="DD11" s="594">
        <v>48122</v>
      </c>
      <c r="DE11" s="589"/>
      <c r="DF11" s="589"/>
      <c r="DG11" s="589"/>
      <c r="DH11" s="589"/>
      <c r="DI11" s="589"/>
      <c r="DJ11" s="589"/>
      <c r="DK11" s="589"/>
      <c r="DL11" s="589"/>
      <c r="DM11" s="589"/>
      <c r="DN11" s="589"/>
      <c r="DO11" s="589"/>
      <c r="DP11" s="590"/>
      <c r="DQ11" s="594">
        <v>464888</v>
      </c>
      <c r="DR11" s="589"/>
      <c r="DS11" s="589"/>
      <c r="DT11" s="589"/>
      <c r="DU11" s="589"/>
      <c r="DV11" s="589"/>
      <c r="DW11" s="589"/>
      <c r="DX11" s="589"/>
      <c r="DY11" s="589"/>
      <c r="DZ11" s="589"/>
      <c r="EA11" s="589"/>
      <c r="EB11" s="589"/>
      <c r="EC11" s="624"/>
    </row>
    <row r="12" spans="2:143" ht="11.25" customHeight="1">
      <c r="B12" s="585" t="s">
        <v>229</v>
      </c>
      <c r="C12" s="586"/>
      <c r="D12" s="586"/>
      <c r="E12" s="586"/>
      <c r="F12" s="586"/>
      <c r="G12" s="586"/>
      <c r="H12" s="586"/>
      <c r="I12" s="586"/>
      <c r="J12" s="586"/>
      <c r="K12" s="586"/>
      <c r="L12" s="586"/>
      <c r="M12" s="586"/>
      <c r="N12" s="586"/>
      <c r="O12" s="586"/>
      <c r="P12" s="586"/>
      <c r="Q12" s="587"/>
      <c r="R12" s="588" t="s">
        <v>218</v>
      </c>
      <c r="S12" s="589"/>
      <c r="T12" s="589"/>
      <c r="U12" s="589"/>
      <c r="V12" s="589"/>
      <c r="W12" s="589"/>
      <c r="X12" s="589"/>
      <c r="Y12" s="590"/>
      <c r="Z12" s="641" t="s">
        <v>218</v>
      </c>
      <c r="AA12" s="641"/>
      <c r="AB12" s="641"/>
      <c r="AC12" s="641"/>
      <c r="AD12" s="642" t="s">
        <v>218</v>
      </c>
      <c r="AE12" s="642"/>
      <c r="AF12" s="642"/>
      <c r="AG12" s="642"/>
      <c r="AH12" s="642"/>
      <c r="AI12" s="642"/>
      <c r="AJ12" s="642"/>
      <c r="AK12" s="642"/>
      <c r="AL12" s="611" t="s">
        <v>218</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2205352</v>
      </c>
      <c r="BH12" s="589"/>
      <c r="BI12" s="589"/>
      <c r="BJ12" s="589"/>
      <c r="BK12" s="589"/>
      <c r="BL12" s="589"/>
      <c r="BM12" s="589"/>
      <c r="BN12" s="590"/>
      <c r="BO12" s="641">
        <v>49.8</v>
      </c>
      <c r="BP12" s="641"/>
      <c r="BQ12" s="641"/>
      <c r="BR12" s="641"/>
      <c r="BS12" s="594" t="s">
        <v>218</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98038</v>
      </c>
      <c r="CS12" s="589"/>
      <c r="CT12" s="589"/>
      <c r="CU12" s="589"/>
      <c r="CV12" s="589"/>
      <c r="CW12" s="589"/>
      <c r="CX12" s="589"/>
      <c r="CY12" s="590"/>
      <c r="CZ12" s="641">
        <v>0.7</v>
      </c>
      <c r="DA12" s="641"/>
      <c r="DB12" s="641"/>
      <c r="DC12" s="641"/>
      <c r="DD12" s="594">
        <v>15779</v>
      </c>
      <c r="DE12" s="589"/>
      <c r="DF12" s="589"/>
      <c r="DG12" s="589"/>
      <c r="DH12" s="589"/>
      <c r="DI12" s="589"/>
      <c r="DJ12" s="589"/>
      <c r="DK12" s="589"/>
      <c r="DL12" s="589"/>
      <c r="DM12" s="589"/>
      <c r="DN12" s="589"/>
      <c r="DO12" s="589"/>
      <c r="DP12" s="590"/>
      <c r="DQ12" s="594">
        <v>84221</v>
      </c>
      <c r="DR12" s="589"/>
      <c r="DS12" s="589"/>
      <c r="DT12" s="589"/>
      <c r="DU12" s="589"/>
      <c r="DV12" s="589"/>
      <c r="DW12" s="589"/>
      <c r="DX12" s="589"/>
      <c r="DY12" s="589"/>
      <c r="DZ12" s="589"/>
      <c r="EA12" s="589"/>
      <c r="EB12" s="589"/>
      <c r="EC12" s="624"/>
    </row>
    <row r="13" spans="2:143" ht="11.25" customHeight="1">
      <c r="B13" s="585" t="s">
        <v>232</v>
      </c>
      <c r="C13" s="586"/>
      <c r="D13" s="586"/>
      <c r="E13" s="586"/>
      <c r="F13" s="586"/>
      <c r="G13" s="586"/>
      <c r="H13" s="586"/>
      <c r="I13" s="586"/>
      <c r="J13" s="586"/>
      <c r="K13" s="586"/>
      <c r="L13" s="586"/>
      <c r="M13" s="586"/>
      <c r="N13" s="586"/>
      <c r="O13" s="586"/>
      <c r="P13" s="586"/>
      <c r="Q13" s="587"/>
      <c r="R13" s="588">
        <v>16821</v>
      </c>
      <c r="S13" s="589"/>
      <c r="T13" s="589"/>
      <c r="U13" s="589"/>
      <c r="V13" s="589"/>
      <c r="W13" s="589"/>
      <c r="X13" s="589"/>
      <c r="Y13" s="590"/>
      <c r="Z13" s="641">
        <v>0.1</v>
      </c>
      <c r="AA13" s="641"/>
      <c r="AB13" s="641"/>
      <c r="AC13" s="641"/>
      <c r="AD13" s="642">
        <v>16821</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2197168</v>
      </c>
      <c r="BH13" s="589"/>
      <c r="BI13" s="589"/>
      <c r="BJ13" s="589"/>
      <c r="BK13" s="589"/>
      <c r="BL13" s="589"/>
      <c r="BM13" s="589"/>
      <c r="BN13" s="590"/>
      <c r="BO13" s="641">
        <v>49.6</v>
      </c>
      <c r="BP13" s="641"/>
      <c r="BQ13" s="641"/>
      <c r="BR13" s="641"/>
      <c r="BS13" s="594" t="s">
        <v>218</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2162157</v>
      </c>
      <c r="CS13" s="589"/>
      <c r="CT13" s="589"/>
      <c r="CU13" s="589"/>
      <c r="CV13" s="589"/>
      <c r="CW13" s="589"/>
      <c r="CX13" s="589"/>
      <c r="CY13" s="590"/>
      <c r="CZ13" s="641">
        <v>15.6</v>
      </c>
      <c r="DA13" s="641"/>
      <c r="DB13" s="641"/>
      <c r="DC13" s="641"/>
      <c r="DD13" s="594">
        <v>790668</v>
      </c>
      <c r="DE13" s="589"/>
      <c r="DF13" s="589"/>
      <c r="DG13" s="589"/>
      <c r="DH13" s="589"/>
      <c r="DI13" s="589"/>
      <c r="DJ13" s="589"/>
      <c r="DK13" s="589"/>
      <c r="DL13" s="589"/>
      <c r="DM13" s="589"/>
      <c r="DN13" s="589"/>
      <c r="DO13" s="589"/>
      <c r="DP13" s="590"/>
      <c r="DQ13" s="594">
        <v>1637468</v>
      </c>
      <c r="DR13" s="589"/>
      <c r="DS13" s="589"/>
      <c r="DT13" s="589"/>
      <c r="DU13" s="589"/>
      <c r="DV13" s="589"/>
      <c r="DW13" s="589"/>
      <c r="DX13" s="589"/>
      <c r="DY13" s="589"/>
      <c r="DZ13" s="589"/>
      <c r="EA13" s="589"/>
      <c r="EB13" s="589"/>
      <c r="EC13" s="624"/>
    </row>
    <row r="14" spans="2:143" ht="11.25" customHeight="1">
      <c r="B14" s="585" t="s">
        <v>235</v>
      </c>
      <c r="C14" s="586"/>
      <c r="D14" s="586"/>
      <c r="E14" s="586"/>
      <c r="F14" s="586"/>
      <c r="G14" s="586"/>
      <c r="H14" s="586"/>
      <c r="I14" s="586"/>
      <c r="J14" s="586"/>
      <c r="K14" s="586"/>
      <c r="L14" s="586"/>
      <c r="M14" s="586"/>
      <c r="N14" s="586"/>
      <c r="O14" s="586"/>
      <c r="P14" s="586"/>
      <c r="Q14" s="587"/>
      <c r="R14" s="588" t="s">
        <v>218</v>
      </c>
      <c r="S14" s="589"/>
      <c r="T14" s="589"/>
      <c r="U14" s="589"/>
      <c r="V14" s="589"/>
      <c r="W14" s="589"/>
      <c r="X14" s="589"/>
      <c r="Y14" s="590"/>
      <c r="Z14" s="641" t="s">
        <v>218</v>
      </c>
      <c r="AA14" s="641"/>
      <c r="AB14" s="641"/>
      <c r="AC14" s="641"/>
      <c r="AD14" s="642" t="s">
        <v>218</v>
      </c>
      <c r="AE14" s="642"/>
      <c r="AF14" s="642"/>
      <c r="AG14" s="642"/>
      <c r="AH14" s="642"/>
      <c r="AI14" s="642"/>
      <c r="AJ14" s="642"/>
      <c r="AK14" s="642"/>
      <c r="AL14" s="611" t="s">
        <v>218</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61255</v>
      </c>
      <c r="BH14" s="589"/>
      <c r="BI14" s="589"/>
      <c r="BJ14" s="589"/>
      <c r="BK14" s="589"/>
      <c r="BL14" s="589"/>
      <c r="BM14" s="589"/>
      <c r="BN14" s="590"/>
      <c r="BO14" s="641">
        <v>1.4</v>
      </c>
      <c r="BP14" s="641"/>
      <c r="BQ14" s="641"/>
      <c r="BR14" s="641"/>
      <c r="BS14" s="594" t="s">
        <v>218</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689157</v>
      </c>
      <c r="CS14" s="589"/>
      <c r="CT14" s="589"/>
      <c r="CU14" s="589"/>
      <c r="CV14" s="589"/>
      <c r="CW14" s="589"/>
      <c r="CX14" s="589"/>
      <c r="CY14" s="590"/>
      <c r="CZ14" s="641">
        <v>5</v>
      </c>
      <c r="DA14" s="641"/>
      <c r="DB14" s="641"/>
      <c r="DC14" s="641"/>
      <c r="DD14" s="594">
        <v>85481</v>
      </c>
      <c r="DE14" s="589"/>
      <c r="DF14" s="589"/>
      <c r="DG14" s="589"/>
      <c r="DH14" s="589"/>
      <c r="DI14" s="589"/>
      <c r="DJ14" s="589"/>
      <c r="DK14" s="589"/>
      <c r="DL14" s="589"/>
      <c r="DM14" s="589"/>
      <c r="DN14" s="589"/>
      <c r="DO14" s="589"/>
      <c r="DP14" s="590"/>
      <c r="DQ14" s="594">
        <v>378121</v>
      </c>
      <c r="DR14" s="589"/>
      <c r="DS14" s="589"/>
      <c r="DT14" s="589"/>
      <c r="DU14" s="589"/>
      <c r="DV14" s="589"/>
      <c r="DW14" s="589"/>
      <c r="DX14" s="589"/>
      <c r="DY14" s="589"/>
      <c r="DZ14" s="589"/>
      <c r="EA14" s="589"/>
      <c r="EB14" s="589"/>
      <c r="EC14" s="624"/>
    </row>
    <row r="15" spans="2:143" ht="11.25" customHeight="1">
      <c r="B15" s="585" t="s">
        <v>238</v>
      </c>
      <c r="C15" s="586"/>
      <c r="D15" s="586"/>
      <c r="E15" s="586"/>
      <c r="F15" s="586"/>
      <c r="G15" s="586"/>
      <c r="H15" s="586"/>
      <c r="I15" s="586"/>
      <c r="J15" s="586"/>
      <c r="K15" s="586"/>
      <c r="L15" s="586"/>
      <c r="M15" s="586"/>
      <c r="N15" s="586"/>
      <c r="O15" s="586"/>
      <c r="P15" s="586"/>
      <c r="Q15" s="587"/>
      <c r="R15" s="588">
        <v>15766</v>
      </c>
      <c r="S15" s="589"/>
      <c r="T15" s="589"/>
      <c r="U15" s="589"/>
      <c r="V15" s="589"/>
      <c r="W15" s="589"/>
      <c r="X15" s="589"/>
      <c r="Y15" s="590"/>
      <c r="Z15" s="641">
        <v>0.1</v>
      </c>
      <c r="AA15" s="641"/>
      <c r="AB15" s="641"/>
      <c r="AC15" s="641"/>
      <c r="AD15" s="642">
        <v>15766</v>
      </c>
      <c r="AE15" s="642"/>
      <c r="AF15" s="642"/>
      <c r="AG15" s="642"/>
      <c r="AH15" s="642"/>
      <c r="AI15" s="642"/>
      <c r="AJ15" s="642"/>
      <c r="AK15" s="642"/>
      <c r="AL15" s="611">
        <v>0.2</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202032</v>
      </c>
      <c r="BH15" s="589"/>
      <c r="BI15" s="589"/>
      <c r="BJ15" s="589"/>
      <c r="BK15" s="589"/>
      <c r="BL15" s="589"/>
      <c r="BM15" s="589"/>
      <c r="BN15" s="590"/>
      <c r="BO15" s="641">
        <v>4.5999999999999996</v>
      </c>
      <c r="BP15" s="641"/>
      <c r="BQ15" s="641"/>
      <c r="BR15" s="641"/>
      <c r="BS15" s="594" t="s">
        <v>218</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1371705</v>
      </c>
      <c r="CS15" s="589"/>
      <c r="CT15" s="589"/>
      <c r="CU15" s="589"/>
      <c r="CV15" s="589"/>
      <c r="CW15" s="589"/>
      <c r="CX15" s="589"/>
      <c r="CY15" s="590"/>
      <c r="CZ15" s="641">
        <v>9.9</v>
      </c>
      <c r="DA15" s="641"/>
      <c r="DB15" s="641"/>
      <c r="DC15" s="641"/>
      <c r="DD15" s="594">
        <v>362982</v>
      </c>
      <c r="DE15" s="589"/>
      <c r="DF15" s="589"/>
      <c r="DG15" s="589"/>
      <c r="DH15" s="589"/>
      <c r="DI15" s="589"/>
      <c r="DJ15" s="589"/>
      <c r="DK15" s="589"/>
      <c r="DL15" s="589"/>
      <c r="DM15" s="589"/>
      <c r="DN15" s="589"/>
      <c r="DO15" s="589"/>
      <c r="DP15" s="590"/>
      <c r="DQ15" s="594">
        <v>1049261</v>
      </c>
      <c r="DR15" s="589"/>
      <c r="DS15" s="589"/>
      <c r="DT15" s="589"/>
      <c r="DU15" s="589"/>
      <c r="DV15" s="589"/>
      <c r="DW15" s="589"/>
      <c r="DX15" s="589"/>
      <c r="DY15" s="589"/>
      <c r="DZ15" s="589"/>
      <c r="EA15" s="589"/>
      <c r="EB15" s="589"/>
      <c r="EC15" s="624"/>
    </row>
    <row r="16" spans="2:143" ht="11.25" customHeight="1">
      <c r="B16" s="585" t="s">
        <v>241</v>
      </c>
      <c r="C16" s="586"/>
      <c r="D16" s="586"/>
      <c r="E16" s="586"/>
      <c r="F16" s="586"/>
      <c r="G16" s="586"/>
      <c r="H16" s="586"/>
      <c r="I16" s="586"/>
      <c r="J16" s="586"/>
      <c r="K16" s="586"/>
      <c r="L16" s="586"/>
      <c r="M16" s="586"/>
      <c r="N16" s="586"/>
      <c r="O16" s="586"/>
      <c r="P16" s="586"/>
      <c r="Q16" s="587"/>
      <c r="R16" s="588">
        <v>3370850</v>
      </c>
      <c r="S16" s="589"/>
      <c r="T16" s="589"/>
      <c r="U16" s="589"/>
      <c r="V16" s="589"/>
      <c r="W16" s="589"/>
      <c r="X16" s="589"/>
      <c r="Y16" s="590"/>
      <c r="Z16" s="641">
        <v>22.8</v>
      </c>
      <c r="AA16" s="641"/>
      <c r="AB16" s="641"/>
      <c r="AC16" s="641"/>
      <c r="AD16" s="642">
        <v>2912258</v>
      </c>
      <c r="AE16" s="642"/>
      <c r="AF16" s="642"/>
      <c r="AG16" s="642"/>
      <c r="AH16" s="642"/>
      <c r="AI16" s="642"/>
      <c r="AJ16" s="642"/>
      <c r="AK16" s="642"/>
      <c r="AL16" s="611">
        <v>38.1</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218</v>
      </c>
      <c r="BH16" s="589"/>
      <c r="BI16" s="589"/>
      <c r="BJ16" s="589"/>
      <c r="BK16" s="589"/>
      <c r="BL16" s="589"/>
      <c r="BM16" s="589"/>
      <c r="BN16" s="590"/>
      <c r="BO16" s="641" t="s">
        <v>218</v>
      </c>
      <c r="BP16" s="641"/>
      <c r="BQ16" s="641"/>
      <c r="BR16" s="641"/>
      <c r="BS16" s="594" t="s">
        <v>218</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t="s">
        <v>218</v>
      </c>
      <c r="CS16" s="589"/>
      <c r="CT16" s="589"/>
      <c r="CU16" s="589"/>
      <c r="CV16" s="589"/>
      <c r="CW16" s="589"/>
      <c r="CX16" s="589"/>
      <c r="CY16" s="590"/>
      <c r="CZ16" s="641" t="s">
        <v>218</v>
      </c>
      <c r="DA16" s="641"/>
      <c r="DB16" s="641"/>
      <c r="DC16" s="641"/>
      <c r="DD16" s="594" t="s">
        <v>218</v>
      </c>
      <c r="DE16" s="589"/>
      <c r="DF16" s="589"/>
      <c r="DG16" s="589"/>
      <c r="DH16" s="589"/>
      <c r="DI16" s="589"/>
      <c r="DJ16" s="589"/>
      <c r="DK16" s="589"/>
      <c r="DL16" s="589"/>
      <c r="DM16" s="589"/>
      <c r="DN16" s="589"/>
      <c r="DO16" s="589"/>
      <c r="DP16" s="590"/>
      <c r="DQ16" s="594" t="s">
        <v>218</v>
      </c>
      <c r="DR16" s="589"/>
      <c r="DS16" s="589"/>
      <c r="DT16" s="589"/>
      <c r="DU16" s="589"/>
      <c r="DV16" s="589"/>
      <c r="DW16" s="589"/>
      <c r="DX16" s="589"/>
      <c r="DY16" s="589"/>
      <c r="DZ16" s="589"/>
      <c r="EA16" s="589"/>
      <c r="EB16" s="589"/>
      <c r="EC16" s="624"/>
    </row>
    <row r="17" spans="2:133" ht="11.25" customHeight="1">
      <c r="B17" s="585" t="s">
        <v>244</v>
      </c>
      <c r="C17" s="586"/>
      <c r="D17" s="586"/>
      <c r="E17" s="586"/>
      <c r="F17" s="586"/>
      <c r="G17" s="586"/>
      <c r="H17" s="586"/>
      <c r="I17" s="586"/>
      <c r="J17" s="586"/>
      <c r="K17" s="586"/>
      <c r="L17" s="586"/>
      <c r="M17" s="586"/>
      <c r="N17" s="586"/>
      <c r="O17" s="586"/>
      <c r="P17" s="586"/>
      <c r="Q17" s="587"/>
      <c r="R17" s="588">
        <v>2912258</v>
      </c>
      <c r="S17" s="589"/>
      <c r="T17" s="589"/>
      <c r="U17" s="589"/>
      <c r="V17" s="589"/>
      <c r="W17" s="589"/>
      <c r="X17" s="589"/>
      <c r="Y17" s="590"/>
      <c r="Z17" s="641">
        <v>19.7</v>
      </c>
      <c r="AA17" s="641"/>
      <c r="AB17" s="641"/>
      <c r="AC17" s="641"/>
      <c r="AD17" s="642">
        <v>2912258</v>
      </c>
      <c r="AE17" s="642"/>
      <c r="AF17" s="642"/>
      <c r="AG17" s="642"/>
      <c r="AH17" s="642"/>
      <c r="AI17" s="642"/>
      <c r="AJ17" s="642"/>
      <c r="AK17" s="642"/>
      <c r="AL17" s="611">
        <v>38.1</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218</v>
      </c>
      <c r="BH17" s="589"/>
      <c r="BI17" s="589"/>
      <c r="BJ17" s="589"/>
      <c r="BK17" s="589"/>
      <c r="BL17" s="589"/>
      <c r="BM17" s="589"/>
      <c r="BN17" s="590"/>
      <c r="BO17" s="641" t="s">
        <v>218</v>
      </c>
      <c r="BP17" s="641"/>
      <c r="BQ17" s="641"/>
      <c r="BR17" s="641"/>
      <c r="BS17" s="594" t="s">
        <v>218</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1563257</v>
      </c>
      <c r="CS17" s="589"/>
      <c r="CT17" s="589"/>
      <c r="CU17" s="589"/>
      <c r="CV17" s="589"/>
      <c r="CW17" s="589"/>
      <c r="CX17" s="589"/>
      <c r="CY17" s="590"/>
      <c r="CZ17" s="641">
        <v>11.3</v>
      </c>
      <c r="DA17" s="641"/>
      <c r="DB17" s="641"/>
      <c r="DC17" s="641"/>
      <c r="DD17" s="594" t="s">
        <v>218</v>
      </c>
      <c r="DE17" s="589"/>
      <c r="DF17" s="589"/>
      <c r="DG17" s="589"/>
      <c r="DH17" s="589"/>
      <c r="DI17" s="589"/>
      <c r="DJ17" s="589"/>
      <c r="DK17" s="589"/>
      <c r="DL17" s="589"/>
      <c r="DM17" s="589"/>
      <c r="DN17" s="589"/>
      <c r="DO17" s="589"/>
      <c r="DP17" s="590"/>
      <c r="DQ17" s="594">
        <v>1505006</v>
      </c>
      <c r="DR17" s="589"/>
      <c r="DS17" s="589"/>
      <c r="DT17" s="589"/>
      <c r="DU17" s="589"/>
      <c r="DV17" s="589"/>
      <c r="DW17" s="589"/>
      <c r="DX17" s="589"/>
      <c r="DY17" s="589"/>
      <c r="DZ17" s="589"/>
      <c r="EA17" s="589"/>
      <c r="EB17" s="589"/>
      <c r="EC17" s="624"/>
    </row>
    <row r="18" spans="2:133" ht="11.25" customHeight="1">
      <c r="B18" s="585" t="s">
        <v>247</v>
      </c>
      <c r="C18" s="586"/>
      <c r="D18" s="586"/>
      <c r="E18" s="586"/>
      <c r="F18" s="586"/>
      <c r="G18" s="586"/>
      <c r="H18" s="586"/>
      <c r="I18" s="586"/>
      <c r="J18" s="586"/>
      <c r="K18" s="586"/>
      <c r="L18" s="586"/>
      <c r="M18" s="586"/>
      <c r="N18" s="586"/>
      <c r="O18" s="586"/>
      <c r="P18" s="586"/>
      <c r="Q18" s="587"/>
      <c r="R18" s="588">
        <v>458591</v>
      </c>
      <c r="S18" s="589"/>
      <c r="T18" s="589"/>
      <c r="U18" s="589"/>
      <c r="V18" s="589"/>
      <c r="W18" s="589"/>
      <c r="X18" s="589"/>
      <c r="Y18" s="590"/>
      <c r="Z18" s="641">
        <v>3.1</v>
      </c>
      <c r="AA18" s="641"/>
      <c r="AB18" s="641"/>
      <c r="AC18" s="641"/>
      <c r="AD18" s="642" t="s">
        <v>218</v>
      </c>
      <c r="AE18" s="642"/>
      <c r="AF18" s="642"/>
      <c r="AG18" s="642"/>
      <c r="AH18" s="642"/>
      <c r="AI18" s="642"/>
      <c r="AJ18" s="642"/>
      <c r="AK18" s="642"/>
      <c r="AL18" s="611" t="s">
        <v>218</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218</v>
      </c>
      <c r="BH18" s="589"/>
      <c r="BI18" s="589"/>
      <c r="BJ18" s="589"/>
      <c r="BK18" s="589"/>
      <c r="BL18" s="589"/>
      <c r="BM18" s="589"/>
      <c r="BN18" s="590"/>
      <c r="BO18" s="641" t="s">
        <v>218</v>
      </c>
      <c r="BP18" s="641"/>
      <c r="BQ18" s="641"/>
      <c r="BR18" s="641"/>
      <c r="BS18" s="594" t="s">
        <v>218</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218</v>
      </c>
      <c r="CS18" s="589"/>
      <c r="CT18" s="589"/>
      <c r="CU18" s="589"/>
      <c r="CV18" s="589"/>
      <c r="CW18" s="589"/>
      <c r="CX18" s="589"/>
      <c r="CY18" s="590"/>
      <c r="CZ18" s="641" t="s">
        <v>218</v>
      </c>
      <c r="DA18" s="641"/>
      <c r="DB18" s="641"/>
      <c r="DC18" s="641"/>
      <c r="DD18" s="594" t="s">
        <v>218</v>
      </c>
      <c r="DE18" s="589"/>
      <c r="DF18" s="589"/>
      <c r="DG18" s="589"/>
      <c r="DH18" s="589"/>
      <c r="DI18" s="589"/>
      <c r="DJ18" s="589"/>
      <c r="DK18" s="589"/>
      <c r="DL18" s="589"/>
      <c r="DM18" s="589"/>
      <c r="DN18" s="589"/>
      <c r="DO18" s="589"/>
      <c r="DP18" s="590"/>
      <c r="DQ18" s="594" t="s">
        <v>218</v>
      </c>
      <c r="DR18" s="589"/>
      <c r="DS18" s="589"/>
      <c r="DT18" s="589"/>
      <c r="DU18" s="589"/>
      <c r="DV18" s="589"/>
      <c r="DW18" s="589"/>
      <c r="DX18" s="589"/>
      <c r="DY18" s="589"/>
      <c r="DZ18" s="589"/>
      <c r="EA18" s="589"/>
      <c r="EB18" s="589"/>
      <c r="EC18" s="624"/>
    </row>
    <row r="19" spans="2:133" ht="11.25" customHeight="1">
      <c r="B19" s="585" t="s">
        <v>250</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218</v>
      </c>
      <c r="AE19" s="642"/>
      <c r="AF19" s="642"/>
      <c r="AG19" s="642"/>
      <c r="AH19" s="642"/>
      <c r="AI19" s="642"/>
      <c r="AJ19" s="642"/>
      <c r="AK19" s="642"/>
      <c r="AL19" s="611" t="s">
        <v>218</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v>299977</v>
      </c>
      <c r="BH19" s="589"/>
      <c r="BI19" s="589"/>
      <c r="BJ19" s="589"/>
      <c r="BK19" s="589"/>
      <c r="BL19" s="589"/>
      <c r="BM19" s="589"/>
      <c r="BN19" s="590"/>
      <c r="BO19" s="641">
        <v>6.8</v>
      </c>
      <c r="BP19" s="641"/>
      <c r="BQ19" s="641"/>
      <c r="BR19" s="641"/>
      <c r="BS19" s="594" t="s">
        <v>218</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218</v>
      </c>
      <c r="CS19" s="589"/>
      <c r="CT19" s="589"/>
      <c r="CU19" s="589"/>
      <c r="CV19" s="589"/>
      <c r="CW19" s="589"/>
      <c r="CX19" s="589"/>
      <c r="CY19" s="590"/>
      <c r="CZ19" s="641" t="s">
        <v>218</v>
      </c>
      <c r="DA19" s="641"/>
      <c r="DB19" s="641"/>
      <c r="DC19" s="641"/>
      <c r="DD19" s="594" t="s">
        <v>218</v>
      </c>
      <c r="DE19" s="589"/>
      <c r="DF19" s="589"/>
      <c r="DG19" s="589"/>
      <c r="DH19" s="589"/>
      <c r="DI19" s="589"/>
      <c r="DJ19" s="589"/>
      <c r="DK19" s="589"/>
      <c r="DL19" s="589"/>
      <c r="DM19" s="589"/>
      <c r="DN19" s="589"/>
      <c r="DO19" s="589"/>
      <c r="DP19" s="590"/>
      <c r="DQ19" s="594" t="s">
        <v>218</v>
      </c>
      <c r="DR19" s="589"/>
      <c r="DS19" s="589"/>
      <c r="DT19" s="589"/>
      <c r="DU19" s="589"/>
      <c r="DV19" s="589"/>
      <c r="DW19" s="589"/>
      <c r="DX19" s="589"/>
      <c r="DY19" s="589"/>
      <c r="DZ19" s="589"/>
      <c r="EA19" s="589"/>
      <c r="EB19" s="589"/>
      <c r="EC19" s="624"/>
    </row>
    <row r="20" spans="2:133" ht="11.25" customHeight="1">
      <c r="B20" s="585" t="s">
        <v>253</v>
      </c>
      <c r="C20" s="586"/>
      <c r="D20" s="586"/>
      <c r="E20" s="586"/>
      <c r="F20" s="586"/>
      <c r="G20" s="586"/>
      <c r="H20" s="586"/>
      <c r="I20" s="586"/>
      <c r="J20" s="586"/>
      <c r="K20" s="586"/>
      <c r="L20" s="586"/>
      <c r="M20" s="586"/>
      <c r="N20" s="586"/>
      <c r="O20" s="586"/>
      <c r="P20" s="586"/>
      <c r="Q20" s="587"/>
      <c r="R20" s="588">
        <v>8360313</v>
      </c>
      <c r="S20" s="589"/>
      <c r="T20" s="589"/>
      <c r="U20" s="589"/>
      <c r="V20" s="589"/>
      <c r="W20" s="589"/>
      <c r="X20" s="589"/>
      <c r="Y20" s="590"/>
      <c r="Z20" s="641">
        <v>56.7</v>
      </c>
      <c r="AA20" s="641"/>
      <c r="AB20" s="641"/>
      <c r="AC20" s="641"/>
      <c r="AD20" s="642">
        <v>7601744</v>
      </c>
      <c r="AE20" s="642"/>
      <c r="AF20" s="642"/>
      <c r="AG20" s="642"/>
      <c r="AH20" s="642"/>
      <c r="AI20" s="642"/>
      <c r="AJ20" s="642"/>
      <c r="AK20" s="642"/>
      <c r="AL20" s="611">
        <v>99.5</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v>299977</v>
      </c>
      <c r="BH20" s="589"/>
      <c r="BI20" s="589"/>
      <c r="BJ20" s="589"/>
      <c r="BK20" s="589"/>
      <c r="BL20" s="589"/>
      <c r="BM20" s="589"/>
      <c r="BN20" s="590"/>
      <c r="BO20" s="641">
        <v>6.8</v>
      </c>
      <c r="BP20" s="641"/>
      <c r="BQ20" s="641"/>
      <c r="BR20" s="641"/>
      <c r="BS20" s="594" t="s">
        <v>218</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13824161</v>
      </c>
      <c r="CS20" s="589"/>
      <c r="CT20" s="589"/>
      <c r="CU20" s="589"/>
      <c r="CV20" s="589"/>
      <c r="CW20" s="589"/>
      <c r="CX20" s="589"/>
      <c r="CY20" s="590"/>
      <c r="CZ20" s="641">
        <v>100</v>
      </c>
      <c r="DA20" s="641"/>
      <c r="DB20" s="641"/>
      <c r="DC20" s="641"/>
      <c r="DD20" s="594">
        <v>1796852</v>
      </c>
      <c r="DE20" s="589"/>
      <c r="DF20" s="589"/>
      <c r="DG20" s="589"/>
      <c r="DH20" s="589"/>
      <c r="DI20" s="589"/>
      <c r="DJ20" s="589"/>
      <c r="DK20" s="589"/>
      <c r="DL20" s="589"/>
      <c r="DM20" s="589"/>
      <c r="DN20" s="589"/>
      <c r="DO20" s="589"/>
      <c r="DP20" s="590"/>
      <c r="DQ20" s="594">
        <v>10046151</v>
      </c>
      <c r="DR20" s="589"/>
      <c r="DS20" s="589"/>
      <c r="DT20" s="589"/>
      <c r="DU20" s="589"/>
      <c r="DV20" s="589"/>
      <c r="DW20" s="589"/>
      <c r="DX20" s="589"/>
      <c r="DY20" s="589"/>
      <c r="DZ20" s="589"/>
      <c r="EA20" s="589"/>
      <c r="EB20" s="589"/>
      <c r="EC20" s="624"/>
    </row>
    <row r="21" spans="2:133" ht="11.25" customHeight="1">
      <c r="B21" s="585" t="s">
        <v>256</v>
      </c>
      <c r="C21" s="586"/>
      <c r="D21" s="586"/>
      <c r="E21" s="586"/>
      <c r="F21" s="586"/>
      <c r="G21" s="586"/>
      <c r="H21" s="586"/>
      <c r="I21" s="586"/>
      <c r="J21" s="586"/>
      <c r="K21" s="586"/>
      <c r="L21" s="586"/>
      <c r="M21" s="586"/>
      <c r="N21" s="586"/>
      <c r="O21" s="586"/>
      <c r="P21" s="586"/>
      <c r="Q21" s="587"/>
      <c r="R21" s="588">
        <v>5821</v>
      </c>
      <c r="S21" s="589"/>
      <c r="T21" s="589"/>
      <c r="U21" s="589"/>
      <c r="V21" s="589"/>
      <c r="W21" s="589"/>
      <c r="X21" s="589"/>
      <c r="Y21" s="590"/>
      <c r="Z21" s="641">
        <v>0</v>
      </c>
      <c r="AA21" s="641"/>
      <c r="AB21" s="641"/>
      <c r="AC21" s="641"/>
      <c r="AD21" s="642">
        <v>5821</v>
      </c>
      <c r="AE21" s="642"/>
      <c r="AF21" s="642"/>
      <c r="AG21" s="642"/>
      <c r="AH21" s="642"/>
      <c r="AI21" s="642"/>
      <c r="AJ21" s="642"/>
      <c r="AK21" s="642"/>
      <c r="AL21" s="611">
        <v>0.1</v>
      </c>
      <c r="AM21" s="643"/>
      <c r="AN21" s="643"/>
      <c r="AO21" s="644"/>
      <c r="AP21" s="679" t="s">
        <v>257</v>
      </c>
      <c r="AQ21" s="689"/>
      <c r="AR21" s="689"/>
      <c r="AS21" s="689"/>
      <c r="AT21" s="689"/>
      <c r="AU21" s="689"/>
      <c r="AV21" s="689"/>
      <c r="AW21" s="689"/>
      <c r="AX21" s="689"/>
      <c r="AY21" s="689"/>
      <c r="AZ21" s="689"/>
      <c r="BA21" s="689"/>
      <c r="BB21" s="689"/>
      <c r="BC21" s="689"/>
      <c r="BD21" s="689"/>
      <c r="BE21" s="689"/>
      <c r="BF21" s="681"/>
      <c r="BG21" s="588" t="s">
        <v>218</v>
      </c>
      <c r="BH21" s="589"/>
      <c r="BI21" s="589"/>
      <c r="BJ21" s="589"/>
      <c r="BK21" s="589"/>
      <c r="BL21" s="589"/>
      <c r="BM21" s="589"/>
      <c r="BN21" s="590"/>
      <c r="BO21" s="641" t="s">
        <v>218</v>
      </c>
      <c r="BP21" s="641"/>
      <c r="BQ21" s="641"/>
      <c r="BR21" s="641"/>
      <c r="BS21" s="594" t="s">
        <v>218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258</v>
      </c>
      <c r="C22" s="586"/>
      <c r="D22" s="586"/>
      <c r="E22" s="586"/>
      <c r="F22" s="586"/>
      <c r="G22" s="586"/>
      <c r="H22" s="586"/>
      <c r="I22" s="586"/>
      <c r="J22" s="586"/>
      <c r="K22" s="586"/>
      <c r="L22" s="586"/>
      <c r="M22" s="586"/>
      <c r="N22" s="586"/>
      <c r="O22" s="586"/>
      <c r="P22" s="586"/>
      <c r="Q22" s="587"/>
      <c r="R22" s="588">
        <v>44585</v>
      </c>
      <c r="S22" s="589"/>
      <c r="T22" s="589"/>
      <c r="U22" s="589"/>
      <c r="V22" s="589"/>
      <c r="W22" s="589"/>
      <c r="X22" s="589"/>
      <c r="Y22" s="590"/>
      <c r="Z22" s="641">
        <v>0.3</v>
      </c>
      <c r="AA22" s="641"/>
      <c r="AB22" s="641"/>
      <c r="AC22" s="641"/>
      <c r="AD22" s="642" t="s">
        <v>218</v>
      </c>
      <c r="AE22" s="642"/>
      <c r="AF22" s="642"/>
      <c r="AG22" s="642"/>
      <c r="AH22" s="642"/>
      <c r="AI22" s="642"/>
      <c r="AJ22" s="642"/>
      <c r="AK22" s="642"/>
      <c r="AL22" s="611" t="s">
        <v>218</v>
      </c>
      <c r="AM22" s="643"/>
      <c r="AN22" s="643"/>
      <c r="AO22" s="644"/>
      <c r="AP22" s="679" t="s">
        <v>259</v>
      </c>
      <c r="AQ22" s="689"/>
      <c r="AR22" s="689"/>
      <c r="AS22" s="689"/>
      <c r="AT22" s="689"/>
      <c r="AU22" s="689"/>
      <c r="AV22" s="689"/>
      <c r="AW22" s="689"/>
      <c r="AX22" s="689"/>
      <c r="AY22" s="689"/>
      <c r="AZ22" s="689"/>
      <c r="BA22" s="689"/>
      <c r="BB22" s="689"/>
      <c r="BC22" s="689"/>
      <c r="BD22" s="689"/>
      <c r="BE22" s="689"/>
      <c r="BF22" s="681"/>
      <c r="BG22" s="588" t="s">
        <v>218</v>
      </c>
      <c r="BH22" s="589"/>
      <c r="BI22" s="589"/>
      <c r="BJ22" s="589"/>
      <c r="BK22" s="589"/>
      <c r="BL22" s="589"/>
      <c r="BM22" s="589"/>
      <c r="BN22" s="590"/>
      <c r="BO22" s="641" t="s">
        <v>218</v>
      </c>
      <c r="BP22" s="641"/>
      <c r="BQ22" s="641"/>
      <c r="BR22" s="641"/>
      <c r="BS22" s="594" t="s">
        <v>218</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261</v>
      </c>
      <c r="C23" s="586"/>
      <c r="D23" s="586"/>
      <c r="E23" s="586"/>
      <c r="F23" s="586"/>
      <c r="G23" s="586"/>
      <c r="H23" s="586"/>
      <c r="I23" s="586"/>
      <c r="J23" s="586"/>
      <c r="K23" s="586"/>
      <c r="L23" s="586"/>
      <c r="M23" s="586"/>
      <c r="N23" s="586"/>
      <c r="O23" s="586"/>
      <c r="P23" s="586"/>
      <c r="Q23" s="587"/>
      <c r="R23" s="588">
        <v>244517</v>
      </c>
      <c r="S23" s="589"/>
      <c r="T23" s="589"/>
      <c r="U23" s="589"/>
      <c r="V23" s="589"/>
      <c r="W23" s="589"/>
      <c r="X23" s="589"/>
      <c r="Y23" s="590"/>
      <c r="Z23" s="641">
        <v>1.7</v>
      </c>
      <c r="AA23" s="641"/>
      <c r="AB23" s="641"/>
      <c r="AC23" s="641"/>
      <c r="AD23" s="642">
        <v>31787</v>
      </c>
      <c r="AE23" s="642"/>
      <c r="AF23" s="642"/>
      <c r="AG23" s="642"/>
      <c r="AH23" s="642"/>
      <c r="AI23" s="642"/>
      <c r="AJ23" s="642"/>
      <c r="AK23" s="642"/>
      <c r="AL23" s="611">
        <v>0.4</v>
      </c>
      <c r="AM23" s="643"/>
      <c r="AN23" s="643"/>
      <c r="AO23" s="644"/>
      <c r="AP23" s="679" t="s">
        <v>262</v>
      </c>
      <c r="AQ23" s="689"/>
      <c r="AR23" s="689"/>
      <c r="AS23" s="689"/>
      <c r="AT23" s="689"/>
      <c r="AU23" s="689"/>
      <c r="AV23" s="689"/>
      <c r="AW23" s="689"/>
      <c r="AX23" s="689"/>
      <c r="AY23" s="689"/>
      <c r="AZ23" s="689"/>
      <c r="BA23" s="689"/>
      <c r="BB23" s="689"/>
      <c r="BC23" s="689"/>
      <c r="BD23" s="689"/>
      <c r="BE23" s="689"/>
      <c r="BF23" s="681"/>
      <c r="BG23" s="588">
        <v>299977</v>
      </c>
      <c r="BH23" s="589"/>
      <c r="BI23" s="589"/>
      <c r="BJ23" s="589"/>
      <c r="BK23" s="589"/>
      <c r="BL23" s="589"/>
      <c r="BM23" s="589"/>
      <c r="BN23" s="590"/>
      <c r="BO23" s="641">
        <v>6.8</v>
      </c>
      <c r="BP23" s="641"/>
      <c r="BQ23" s="641"/>
      <c r="BR23" s="641"/>
      <c r="BS23" s="594" t="s">
        <v>218</v>
      </c>
      <c r="BT23" s="589"/>
      <c r="BU23" s="589"/>
      <c r="BV23" s="589"/>
      <c r="BW23" s="589"/>
      <c r="BX23" s="589"/>
      <c r="BY23" s="589"/>
      <c r="BZ23" s="589"/>
      <c r="CA23" s="589"/>
      <c r="CB23" s="624"/>
      <c r="CD23" s="693" t="s">
        <v>200</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c r="B24" s="585" t="s">
        <v>268</v>
      </c>
      <c r="C24" s="586"/>
      <c r="D24" s="586"/>
      <c r="E24" s="586"/>
      <c r="F24" s="586"/>
      <c r="G24" s="586"/>
      <c r="H24" s="586"/>
      <c r="I24" s="586"/>
      <c r="J24" s="586"/>
      <c r="K24" s="586"/>
      <c r="L24" s="586"/>
      <c r="M24" s="586"/>
      <c r="N24" s="586"/>
      <c r="O24" s="586"/>
      <c r="P24" s="586"/>
      <c r="Q24" s="587"/>
      <c r="R24" s="588">
        <v>88644</v>
      </c>
      <c r="S24" s="589"/>
      <c r="T24" s="589"/>
      <c r="U24" s="589"/>
      <c r="V24" s="589"/>
      <c r="W24" s="589"/>
      <c r="X24" s="589"/>
      <c r="Y24" s="590"/>
      <c r="Z24" s="641">
        <v>0.6</v>
      </c>
      <c r="AA24" s="641"/>
      <c r="AB24" s="641"/>
      <c r="AC24" s="641"/>
      <c r="AD24" s="642" t="s">
        <v>218</v>
      </c>
      <c r="AE24" s="642"/>
      <c r="AF24" s="642"/>
      <c r="AG24" s="642"/>
      <c r="AH24" s="642"/>
      <c r="AI24" s="642"/>
      <c r="AJ24" s="642"/>
      <c r="AK24" s="642"/>
      <c r="AL24" s="611" t="s">
        <v>218</v>
      </c>
      <c r="AM24" s="643"/>
      <c r="AN24" s="643"/>
      <c r="AO24" s="644"/>
      <c r="AP24" s="679" t="s">
        <v>269</v>
      </c>
      <c r="AQ24" s="689"/>
      <c r="AR24" s="689"/>
      <c r="AS24" s="689"/>
      <c r="AT24" s="689"/>
      <c r="AU24" s="689"/>
      <c r="AV24" s="689"/>
      <c r="AW24" s="689"/>
      <c r="AX24" s="689"/>
      <c r="AY24" s="689"/>
      <c r="AZ24" s="689"/>
      <c r="BA24" s="689"/>
      <c r="BB24" s="689"/>
      <c r="BC24" s="689"/>
      <c r="BD24" s="689"/>
      <c r="BE24" s="689"/>
      <c r="BF24" s="681"/>
      <c r="BG24" s="588" t="s">
        <v>218</v>
      </c>
      <c r="BH24" s="589"/>
      <c r="BI24" s="589"/>
      <c r="BJ24" s="589"/>
      <c r="BK24" s="589"/>
      <c r="BL24" s="589"/>
      <c r="BM24" s="589"/>
      <c r="BN24" s="590"/>
      <c r="BO24" s="641" t="s">
        <v>218</v>
      </c>
      <c r="BP24" s="641"/>
      <c r="BQ24" s="641"/>
      <c r="BR24" s="641"/>
      <c r="BS24" s="594" t="s">
        <v>218</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5993521</v>
      </c>
      <c r="CS24" s="639"/>
      <c r="CT24" s="639"/>
      <c r="CU24" s="639"/>
      <c r="CV24" s="639"/>
      <c r="CW24" s="639"/>
      <c r="CX24" s="639"/>
      <c r="CY24" s="686"/>
      <c r="CZ24" s="690">
        <v>43.4</v>
      </c>
      <c r="DA24" s="691"/>
      <c r="DB24" s="691"/>
      <c r="DC24" s="692"/>
      <c r="DD24" s="685">
        <v>4263166</v>
      </c>
      <c r="DE24" s="639"/>
      <c r="DF24" s="639"/>
      <c r="DG24" s="639"/>
      <c r="DH24" s="639"/>
      <c r="DI24" s="639"/>
      <c r="DJ24" s="639"/>
      <c r="DK24" s="686"/>
      <c r="DL24" s="685">
        <v>4237121</v>
      </c>
      <c r="DM24" s="639"/>
      <c r="DN24" s="639"/>
      <c r="DO24" s="639"/>
      <c r="DP24" s="639"/>
      <c r="DQ24" s="639"/>
      <c r="DR24" s="639"/>
      <c r="DS24" s="639"/>
      <c r="DT24" s="639"/>
      <c r="DU24" s="639"/>
      <c r="DV24" s="686"/>
      <c r="DW24" s="687">
        <v>50.8</v>
      </c>
      <c r="DX24" s="656"/>
      <c r="DY24" s="656"/>
      <c r="DZ24" s="656"/>
      <c r="EA24" s="656"/>
      <c r="EB24" s="656"/>
      <c r="EC24" s="688"/>
    </row>
    <row r="25" spans="2:133" ht="11.25" customHeight="1">
      <c r="B25" s="585" t="s">
        <v>271</v>
      </c>
      <c r="C25" s="586"/>
      <c r="D25" s="586"/>
      <c r="E25" s="586"/>
      <c r="F25" s="586"/>
      <c r="G25" s="586"/>
      <c r="H25" s="586"/>
      <c r="I25" s="586"/>
      <c r="J25" s="586"/>
      <c r="K25" s="586"/>
      <c r="L25" s="586"/>
      <c r="M25" s="586"/>
      <c r="N25" s="586"/>
      <c r="O25" s="586"/>
      <c r="P25" s="586"/>
      <c r="Q25" s="587"/>
      <c r="R25" s="588">
        <v>1678363</v>
      </c>
      <c r="S25" s="589"/>
      <c r="T25" s="589"/>
      <c r="U25" s="589"/>
      <c r="V25" s="589"/>
      <c r="W25" s="589"/>
      <c r="X25" s="589"/>
      <c r="Y25" s="590"/>
      <c r="Z25" s="641">
        <v>11.4</v>
      </c>
      <c r="AA25" s="641"/>
      <c r="AB25" s="641"/>
      <c r="AC25" s="641"/>
      <c r="AD25" s="642" t="s">
        <v>218</v>
      </c>
      <c r="AE25" s="642"/>
      <c r="AF25" s="642"/>
      <c r="AG25" s="642"/>
      <c r="AH25" s="642"/>
      <c r="AI25" s="642"/>
      <c r="AJ25" s="642"/>
      <c r="AK25" s="642"/>
      <c r="AL25" s="611" t="s">
        <v>218</v>
      </c>
      <c r="AM25" s="643"/>
      <c r="AN25" s="643"/>
      <c r="AO25" s="644"/>
      <c r="AP25" s="679" t="s">
        <v>272</v>
      </c>
      <c r="AQ25" s="689"/>
      <c r="AR25" s="689"/>
      <c r="AS25" s="689"/>
      <c r="AT25" s="689"/>
      <c r="AU25" s="689"/>
      <c r="AV25" s="689"/>
      <c r="AW25" s="689"/>
      <c r="AX25" s="689"/>
      <c r="AY25" s="689"/>
      <c r="AZ25" s="689"/>
      <c r="BA25" s="689"/>
      <c r="BB25" s="689"/>
      <c r="BC25" s="689"/>
      <c r="BD25" s="689"/>
      <c r="BE25" s="689"/>
      <c r="BF25" s="681"/>
      <c r="BG25" s="588" t="s">
        <v>218</v>
      </c>
      <c r="BH25" s="589"/>
      <c r="BI25" s="589"/>
      <c r="BJ25" s="589"/>
      <c r="BK25" s="589"/>
      <c r="BL25" s="589"/>
      <c r="BM25" s="589"/>
      <c r="BN25" s="590"/>
      <c r="BO25" s="641" t="s">
        <v>218</v>
      </c>
      <c r="BP25" s="641"/>
      <c r="BQ25" s="641"/>
      <c r="BR25" s="641"/>
      <c r="BS25" s="594" t="s">
        <v>218</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2101114</v>
      </c>
      <c r="CS25" s="607"/>
      <c r="CT25" s="607"/>
      <c r="CU25" s="607"/>
      <c r="CV25" s="607"/>
      <c r="CW25" s="607"/>
      <c r="CX25" s="607"/>
      <c r="CY25" s="608"/>
      <c r="CZ25" s="591">
        <v>15.2</v>
      </c>
      <c r="DA25" s="609"/>
      <c r="DB25" s="609"/>
      <c r="DC25" s="610"/>
      <c r="DD25" s="594">
        <v>1982789</v>
      </c>
      <c r="DE25" s="607"/>
      <c r="DF25" s="607"/>
      <c r="DG25" s="607"/>
      <c r="DH25" s="607"/>
      <c r="DI25" s="607"/>
      <c r="DJ25" s="607"/>
      <c r="DK25" s="608"/>
      <c r="DL25" s="594">
        <v>1978272</v>
      </c>
      <c r="DM25" s="607"/>
      <c r="DN25" s="607"/>
      <c r="DO25" s="607"/>
      <c r="DP25" s="607"/>
      <c r="DQ25" s="607"/>
      <c r="DR25" s="607"/>
      <c r="DS25" s="607"/>
      <c r="DT25" s="607"/>
      <c r="DU25" s="607"/>
      <c r="DV25" s="608"/>
      <c r="DW25" s="611">
        <v>23.7</v>
      </c>
      <c r="DX25" s="612"/>
      <c r="DY25" s="612"/>
      <c r="DZ25" s="612"/>
      <c r="EA25" s="612"/>
      <c r="EB25" s="612"/>
      <c r="EC25" s="613"/>
    </row>
    <row r="26" spans="2:133" ht="11.25" customHeight="1">
      <c r="B26" s="682" t="s">
        <v>274</v>
      </c>
      <c r="C26" s="683"/>
      <c r="D26" s="683"/>
      <c r="E26" s="683"/>
      <c r="F26" s="683"/>
      <c r="G26" s="683"/>
      <c r="H26" s="683"/>
      <c r="I26" s="683"/>
      <c r="J26" s="683"/>
      <c r="K26" s="683"/>
      <c r="L26" s="683"/>
      <c r="M26" s="683"/>
      <c r="N26" s="683"/>
      <c r="O26" s="683"/>
      <c r="P26" s="683"/>
      <c r="Q26" s="684"/>
      <c r="R26" s="588" t="s">
        <v>218</v>
      </c>
      <c r="S26" s="589"/>
      <c r="T26" s="589"/>
      <c r="U26" s="589"/>
      <c r="V26" s="589"/>
      <c r="W26" s="589"/>
      <c r="X26" s="589"/>
      <c r="Y26" s="590"/>
      <c r="Z26" s="641" t="s">
        <v>218</v>
      </c>
      <c r="AA26" s="641"/>
      <c r="AB26" s="641"/>
      <c r="AC26" s="641"/>
      <c r="AD26" s="642" t="s">
        <v>218</v>
      </c>
      <c r="AE26" s="642"/>
      <c r="AF26" s="642"/>
      <c r="AG26" s="642"/>
      <c r="AH26" s="642"/>
      <c r="AI26" s="642"/>
      <c r="AJ26" s="642"/>
      <c r="AK26" s="642"/>
      <c r="AL26" s="611" t="s">
        <v>218</v>
      </c>
      <c r="AM26" s="643"/>
      <c r="AN26" s="643"/>
      <c r="AO26" s="644"/>
      <c r="AP26" s="679" t="s">
        <v>275</v>
      </c>
      <c r="AQ26" s="680"/>
      <c r="AR26" s="680"/>
      <c r="AS26" s="680"/>
      <c r="AT26" s="680"/>
      <c r="AU26" s="680"/>
      <c r="AV26" s="680"/>
      <c r="AW26" s="680"/>
      <c r="AX26" s="680"/>
      <c r="AY26" s="680"/>
      <c r="AZ26" s="680"/>
      <c r="BA26" s="680"/>
      <c r="BB26" s="680"/>
      <c r="BC26" s="680"/>
      <c r="BD26" s="680"/>
      <c r="BE26" s="680"/>
      <c r="BF26" s="681"/>
      <c r="BG26" s="588" t="s">
        <v>218</v>
      </c>
      <c r="BH26" s="589"/>
      <c r="BI26" s="589"/>
      <c r="BJ26" s="589"/>
      <c r="BK26" s="589"/>
      <c r="BL26" s="589"/>
      <c r="BM26" s="589"/>
      <c r="BN26" s="590"/>
      <c r="BO26" s="641" t="s">
        <v>218</v>
      </c>
      <c r="BP26" s="641"/>
      <c r="BQ26" s="641"/>
      <c r="BR26" s="641"/>
      <c r="BS26" s="594" t="s">
        <v>218</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1186902</v>
      </c>
      <c r="CS26" s="589"/>
      <c r="CT26" s="589"/>
      <c r="CU26" s="589"/>
      <c r="CV26" s="589"/>
      <c r="CW26" s="589"/>
      <c r="CX26" s="589"/>
      <c r="CY26" s="590"/>
      <c r="CZ26" s="591">
        <v>8.6</v>
      </c>
      <c r="DA26" s="609"/>
      <c r="DB26" s="609"/>
      <c r="DC26" s="610"/>
      <c r="DD26" s="594">
        <v>1076546</v>
      </c>
      <c r="DE26" s="589"/>
      <c r="DF26" s="589"/>
      <c r="DG26" s="589"/>
      <c r="DH26" s="589"/>
      <c r="DI26" s="589"/>
      <c r="DJ26" s="589"/>
      <c r="DK26" s="590"/>
      <c r="DL26" s="594" t="s">
        <v>212</v>
      </c>
      <c r="DM26" s="589"/>
      <c r="DN26" s="589"/>
      <c r="DO26" s="589"/>
      <c r="DP26" s="589"/>
      <c r="DQ26" s="589"/>
      <c r="DR26" s="589"/>
      <c r="DS26" s="589"/>
      <c r="DT26" s="589"/>
      <c r="DU26" s="589"/>
      <c r="DV26" s="590"/>
      <c r="DW26" s="611" t="s">
        <v>212</v>
      </c>
      <c r="DX26" s="612"/>
      <c r="DY26" s="612"/>
      <c r="DZ26" s="612"/>
      <c r="EA26" s="612"/>
      <c r="EB26" s="612"/>
      <c r="EC26" s="613"/>
    </row>
    <row r="27" spans="2:133" ht="11.25" customHeight="1">
      <c r="B27" s="585" t="s">
        <v>277</v>
      </c>
      <c r="C27" s="586"/>
      <c r="D27" s="586"/>
      <c r="E27" s="586"/>
      <c r="F27" s="586"/>
      <c r="G27" s="586"/>
      <c r="H27" s="586"/>
      <c r="I27" s="586"/>
      <c r="J27" s="586"/>
      <c r="K27" s="586"/>
      <c r="L27" s="586"/>
      <c r="M27" s="586"/>
      <c r="N27" s="586"/>
      <c r="O27" s="586"/>
      <c r="P27" s="586"/>
      <c r="Q27" s="587"/>
      <c r="R27" s="588">
        <v>742067</v>
      </c>
      <c r="S27" s="589"/>
      <c r="T27" s="589"/>
      <c r="U27" s="589"/>
      <c r="V27" s="589"/>
      <c r="W27" s="589"/>
      <c r="X27" s="589"/>
      <c r="Y27" s="590"/>
      <c r="Z27" s="641">
        <v>5</v>
      </c>
      <c r="AA27" s="641"/>
      <c r="AB27" s="641"/>
      <c r="AC27" s="641"/>
      <c r="AD27" s="642" t="s">
        <v>218</v>
      </c>
      <c r="AE27" s="642"/>
      <c r="AF27" s="642"/>
      <c r="AG27" s="642"/>
      <c r="AH27" s="642"/>
      <c r="AI27" s="642"/>
      <c r="AJ27" s="642"/>
      <c r="AK27" s="642"/>
      <c r="AL27" s="611" t="s">
        <v>218</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4426456</v>
      </c>
      <c r="BH27" s="589"/>
      <c r="BI27" s="589"/>
      <c r="BJ27" s="589"/>
      <c r="BK27" s="589"/>
      <c r="BL27" s="589"/>
      <c r="BM27" s="589"/>
      <c r="BN27" s="590"/>
      <c r="BO27" s="641">
        <v>100</v>
      </c>
      <c r="BP27" s="641"/>
      <c r="BQ27" s="641"/>
      <c r="BR27" s="641"/>
      <c r="BS27" s="594">
        <v>40981</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2329150</v>
      </c>
      <c r="CS27" s="607"/>
      <c r="CT27" s="607"/>
      <c r="CU27" s="607"/>
      <c r="CV27" s="607"/>
      <c r="CW27" s="607"/>
      <c r="CX27" s="607"/>
      <c r="CY27" s="608"/>
      <c r="CZ27" s="591">
        <v>16.8</v>
      </c>
      <c r="DA27" s="609"/>
      <c r="DB27" s="609"/>
      <c r="DC27" s="610"/>
      <c r="DD27" s="594">
        <v>775371</v>
      </c>
      <c r="DE27" s="607"/>
      <c r="DF27" s="607"/>
      <c r="DG27" s="607"/>
      <c r="DH27" s="607"/>
      <c r="DI27" s="607"/>
      <c r="DJ27" s="607"/>
      <c r="DK27" s="608"/>
      <c r="DL27" s="594">
        <v>753843</v>
      </c>
      <c r="DM27" s="607"/>
      <c r="DN27" s="607"/>
      <c r="DO27" s="607"/>
      <c r="DP27" s="607"/>
      <c r="DQ27" s="607"/>
      <c r="DR27" s="607"/>
      <c r="DS27" s="607"/>
      <c r="DT27" s="607"/>
      <c r="DU27" s="607"/>
      <c r="DV27" s="608"/>
      <c r="DW27" s="611">
        <v>9</v>
      </c>
      <c r="DX27" s="612"/>
      <c r="DY27" s="612"/>
      <c r="DZ27" s="612"/>
      <c r="EA27" s="612"/>
      <c r="EB27" s="612"/>
      <c r="EC27" s="613"/>
    </row>
    <row r="28" spans="2:133" ht="11.25" customHeight="1">
      <c r="B28" s="585" t="s">
        <v>280</v>
      </c>
      <c r="C28" s="586"/>
      <c r="D28" s="586"/>
      <c r="E28" s="586"/>
      <c r="F28" s="586"/>
      <c r="G28" s="586"/>
      <c r="H28" s="586"/>
      <c r="I28" s="586"/>
      <c r="J28" s="586"/>
      <c r="K28" s="586"/>
      <c r="L28" s="586"/>
      <c r="M28" s="586"/>
      <c r="N28" s="586"/>
      <c r="O28" s="586"/>
      <c r="P28" s="586"/>
      <c r="Q28" s="587"/>
      <c r="R28" s="588">
        <v>261792</v>
      </c>
      <c r="S28" s="589"/>
      <c r="T28" s="589"/>
      <c r="U28" s="589"/>
      <c r="V28" s="589"/>
      <c r="W28" s="589"/>
      <c r="X28" s="589"/>
      <c r="Y28" s="590"/>
      <c r="Z28" s="641">
        <v>1.8</v>
      </c>
      <c r="AA28" s="641"/>
      <c r="AB28" s="641"/>
      <c r="AC28" s="641"/>
      <c r="AD28" s="642" t="s">
        <v>218</v>
      </c>
      <c r="AE28" s="642"/>
      <c r="AF28" s="642"/>
      <c r="AG28" s="642"/>
      <c r="AH28" s="642"/>
      <c r="AI28" s="642"/>
      <c r="AJ28" s="642"/>
      <c r="AK28" s="642"/>
      <c r="AL28" s="611" t="s">
        <v>218</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1563257</v>
      </c>
      <c r="CS28" s="589"/>
      <c r="CT28" s="589"/>
      <c r="CU28" s="589"/>
      <c r="CV28" s="589"/>
      <c r="CW28" s="589"/>
      <c r="CX28" s="589"/>
      <c r="CY28" s="590"/>
      <c r="CZ28" s="591">
        <v>11.3</v>
      </c>
      <c r="DA28" s="609"/>
      <c r="DB28" s="609"/>
      <c r="DC28" s="610"/>
      <c r="DD28" s="594">
        <v>1505006</v>
      </c>
      <c r="DE28" s="589"/>
      <c r="DF28" s="589"/>
      <c r="DG28" s="589"/>
      <c r="DH28" s="589"/>
      <c r="DI28" s="589"/>
      <c r="DJ28" s="589"/>
      <c r="DK28" s="590"/>
      <c r="DL28" s="594">
        <v>1505006</v>
      </c>
      <c r="DM28" s="589"/>
      <c r="DN28" s="589"/>
      <c r="DO28" s="589"/>
      <c r="DP28" s="589"/>
      <c r="DQ28" s="589"/>
      <c r="DR28" s="589"/>
      <c r="DS28" s="589"/>
      <c r="DT28" s="589"/>
      <c r="DU28" s="589"/>
      <c r="DV28" s="590"/>
      <c r="DW28" s="611">
        <v>18</v>
      </c>
      <c r="DX28" s="612"/>
      <c r="DY28" s="612"/>
      <c r="DZ28" s="612"/>
      <c r="EA28" s="612"/>
      <c r="EB28" s="612"/>
      <c r="EC28" s="613"/>
    </row>
    <row r="29" spans="2:133" ht="11.25" customHeight="1">
      <c r="B29" s="585" t="s">
        <v>282</v>
      </c>
      <c r="C29" s="586"/>
      <c r="D29" s="586"/>
      <c r="E29" s="586"/>
      <c r="F29" s="586"/>
      <c r="G29" s="586"/>
      <c r="H29" s="586"/>
      <c r="I29" s="586"/>
      <c r="J29" s="586"/>
      <c r="K29" s="586"/>
      <c r="L29" s="586"/>
      <c r="M29" s="586"/>
      <c r="N29" s="586"/>
      <c r="O29" s="586"/>
      <c r="P29" s="586"/>
      <c r="Q29" s="587"/>
      <c r="R29" s="588">
        <v>11143</v>
      </c>
      <c r="S29" s="589"/>
      <c r="T29" s="589"/>
      <c r="U29" s="589"/>
      <c r="V29" s="589"/>
      <c r="W29" s="589"/>
      <c r="X29" s="589"/>
      <c r="Y29" s="590"/>
      <c r="Z29" s="641">
        <v>0.1</v>
      </c>
      <c r="AA29" s="641"/>
      <c r="AB29" s="641"/>
      <c r="AC29" s="641"/>
      <c r="AD29" s="642" t="s">
        <v>218</v>
      </c>
      <c r="AE29" s="642"/>
      <c r="AF29" s="642"/>
      <c r="AG29" s="642"/>
      <c r="AH29" s="642"/>
      <c r="AI29" s="642"/>
      <c r="AJ29" s="642"/>
      <c r="AK29" s="642"/>
      <c r="AL29" s="611" t="s">
        <v>218</v>
      </c>
      <c r="AM29" s="643"/>
      <c r="AN29" s="643"/>
      <c r="AO29" s="644"/>
      <c r="AP29" s="648" t="s">
        <v>200</v>
      </c>
      <c r="AQ29" s="649"/>
      <c r="AR29" s="649"/>
      <c r="AS29" s="649"/>
      <c r="AT29" s="649"/>
      <c r="AU29" s="649"/>
      <c r="AV29" s="649"/>
      <c r="AW29" s="649"/>
      <c r="AX29" s="649"/>
      <c r="AY29" s="649"/>
      <c r="AZ29" s="649"/>
      <c r="BA29" s="649"/>
      <c r="BB29" s="649"/>
      <c r="BC29" s="649"/>
      <c r="BD29" s="649"/>
      <c r="BE29" s="649"/>
      <c r="BF29" s="650"/>
      <c r="BG29" s="648" t="s">
        <v>283</v>
      </c>
      <c r="BH29" s="664"/>
      <c r="BI29" s="664"/>
      <c r="BJ29" s="664"/>
      <c r="BK29" s="664"/>
      <c r="BL29" s="664"/>
      <c r="BM29" s="664"/>
      <c r="BN29" s="664"/>
      <c r="BO29" s="664"/>
      <c r="BP29" s="664"/>
      <c r="BQ29" s="665"/>
      <c r="BR29" s="648" t="s">
        <v>284</v>
      </c>
      <c r="BS29" s="664"/>
      <c r="BT29" s="664"/>
      <c r="BU29" s="664"/>
      <c r="BV29" s="664"/>
      <c r="BW29" s="664"/>
      <c r="BX29" s="664"/>
      <c r="BY29" s="664"/>
      <c r="BZ29" s="664"/>
      <c r="CA29" s="664"/>
      <c r="CB29" s="665"/>
      <c r="CD29" s="658" t="s">
        <v>285</v>
      </c>
      <c r="CE29" s="659"/>
      <c r="CF29" s="625" t="s">
        <v>286</v>
      </c>
      <c r="CG29" s="622"/>
      <c r="CH29" s="622"/>
      <c r="CI29" s="622"/>
      <c r="CJ29" s="622"/>
      <c r="CK29" s="622"/>
      <c r="CL29" s="622"/>
      <c r="CM29" s="622"/>
      <c r="CN29" s="622"/>
      <c r="CO29" s="622"/>
      <c r="CP29" s="622"/>
      <c r="CQ29" s="623"/>
      <c r="CR29" s="588">
        <v>1563257</v>
      </c>
      <c r="CS29" s="607"/>
      <c r="CT29" s="607"/>
      <c r="CU29" s="607"/>
      <c r="CV29" s="607"/>
      <c r="CW29" s="607"/>
      <c r="CX29" s="607"/>
      <c r="CY29" s="608"/>
      <c r="CZ29" s="591">
        <v>11.3</v>
      </c>
      <c r="DA29" s="609"/>
      <c r="DB29" s="609"/>
      <c r="DC29" s="610"/>
      <c r="DD29" s="594">
        <v>1505006</v>
      </c>
      <c r="DE29" s="607"/>
      <c r="DF29" s="607"/>
      <c r="DG29" s="607"/>
      <c r="DH29" s="607"/>
      <c r="DI29" s="607"/>
      <c r="DJ29" s="607"/>
      <c r="DK29" s="608"/>
      <c r="DL29" s="594">
        <v>1505006</v>
      </c>
      <c r="DM29" s="607"/>
      <c r="DN29" s="607"/>
      <c r="DO29" s="607"/>
      <c r="DP29" s="607"/>
      <c r="DQ29" s="607"/>
      <c r="DR29" s="607"/>
      <c r="DS29" s="607"/>
      <c r="DT29" s="607"/>
      <c r="DU29" s="607"/>
      <c r="DV29" s="608"/>
      <c r="DW29" s="611">
        <v>18</v>
      </c>
      <c r="DX29" s="612"/>
      <c r="DY29" s="612"/>
      <c r="DZ29" s="612"/>
      <c r="EA29" s="612"/>
      <c r="EB29" s="612"/>
      <c r="EC29" s="613"/>
    </row>
    <row r="30" spans="2:133" ht="11.25" customHeight="1">
      <c r="B30" s="585" t="s">
        <v>287</v>
      </c>
      <c r="C30" s="586"/>
      <c r="D30" s="586"/>
      <c r="E30" s="586"/>
      <c r="F30" s="586"/>
      <c r="G30" s="586"/>
      <c r="H30" s="586"/>
      <c r="I30" s="586"/>
      <c r="J30" s="586"/>
      <c r="K30" s="586"/>
      <c r="L30" s="586"/>
      <c r="M30" s="586"/>
      <c r="N30" s="586"/>
      <c r="O30" s="586"/>
      <c r="P30" s="586"/>
      <c r="Q30" s="587"/>
      <c r="R30" s="588">
        <v>979966</v>
      </c>
      <c r="S30" s="589"/>
      <c r="T30" s="589"/>
      <c r="U30" s="589"/>
      <c r="V30" s="589"/>
      <c r="W30" s="589"/>
      <c r="X30" s="589"/>
      <c r="Y30" s="590"/>
      <c r="Z30" s="641">
        <v>6.6</v>
      </c>
      <c r="AA30" s="641"/>
      <c r="AB30" s="641"/>
      <c r="AC30" s="641"/>
      <c r="AD30" s="642" t="s">
        <v>218</v>
      </c>
      <c r="AE30" s="642"/>
      <c r="AF30" s="642"/>
      <c r="AG30" s="642"/>
      <c r="AH30" s="642"/>
      <c r="AI30" s="642"/>
      <c r="AJ30" s="642"/>
      <c r="AK30" s="642"/>
      <c r="AL30" s="611" t="s">
        <v>218</v>
      </c>
      <c r="AM30" s="643"/>
      <c r="AN30" s="643"/>
      <c r="AO30" s="644"/>
      <c r="AP30" s="666" t="s">
        <v>288</v>
      </c>
      <c r="AQ30" s="667"/>
      <c r="AR30" s="667"/>
      <c r="AS30" s="667"/>
      <c r="AT30" s="672" t="s">
        <v>289</v>
      </c>
      <c r="AU30" s="182"/>
      <c r="AV30" s="182"/>
      <c r="AW30" s="182"/>
      <c r="AX30" s="675" t="s">
        <v>167</v>
      </c>
      <c r="AY30" s="676"/>
      <c r="AZ30" s="676"/>
      <c r="BA30" s="676"/>
      <c r="BB30" s="676"/>
      <c r="BC30" s="676"/>
      <c r="BD30" s="676"/>
      <c r="BE30" s="676"/>
      <c r="BF30" s="677"/>
      <c r="BG30" s="654">
        <v>98.9</v>
      </c>
      <c r="BH30" s="655"/>
      <c r="BI30" s="655"/>
      <c r="BJ30" s="655"/>
      <c r="BK30" s="655"/>
      <c r="BL30" s="655"/>
      <c r="BM30" s="656">
        <v>96.4</v>
      </c>
      <c r="BN30" s="655"/>
      <c r="BO30" s="655"/>
      <c r="BP30" s="655"/>
      <c r="BQ30" s="657"/>
      <c r="BR30" s="654">
        <v>98.9</v>
      </c>
      <c r="BS30" s="655"/>
      <c r="BT30" s="655"/>
      <c r="BU30" s="655"/>
      <c r="BV30" s="655"/>
      <c r="BW30" s="655"/>
      <c r="BX30" s="656">
        <v>95.5</v>
      </c>
      <c r="BY30" s="655"/>
      <c r="BZ30" s="655"/>
      <c r="CA30" s="655"/>
      <c r="CB30" s="657"/>
      <c r="CD30" s="660"/>
      <c r="CE30" s="661"/>
      <c r="CF30" s="625" t="s">
        <v>290</v>
      </c>
      <c r="CG30" s="622"/>
      <c r="CH30" s="622"/>
      <c r="CI30" s="622"/>
      <c r="CJ30" s="622"/>
      <c r="CK30" s="622"/>
      <c r="CL30" s="622"/>
      <c r="CM30" s="622"/>
      <c r="CN30" s="622"/>
      <c r="CO30" s="622"/>
      <c r="CP30" s="622"/>
      <c r="CQ30" s="623"/>
      <c r="CR30" s="588">
        <v>1379803</v>
      </c>
      <c r="CS30" s="589"/>
      <c r="CT30" s="589"/>
      <c r="CU30" s="589"/>
      <c r="CV30" s="589"/>
      <c r="CW30" s="589"/>
      <c r="CX30" s="589"/>
      <c r="CY30" s="590"/>
      <c r="CZ30" s="591">
        <v>10</v>
      </c>
      <c r="DA30" s="609"/>
      <c r="DB30" s="609"/>
      <c r="DC30" s="610"/>
      <c r="DD30" s="594">
        <v>1321552</v>
      </c>
      <c r="DE30" s="589"/>
      <c r="DF30" s="589"/>
      <c r="DG30" s="589"/>
      <c r="DH30" s="589"/>
      <c r="DI30" s="589"/>
      <c r="DJ30" s="589"/>
      <c r="DK30" s="590"/>
      <c r="DL30" s="594">
        <v>1321552</v>
      </c>
      <c r="DM30" s="589"/>
      <c r="DN30" s="589"/>
      <c r="DO30" s="589"/>
      <c r="DP30" s="589"/>
      <c r="DQ30" s="589"/>
      <c r="DR30" s="589"/>
      <c r="DS30" s="589"/>
      <c r="DT30" s="589"/>
      <c r="DU30" s="589"/>
      <c r="DV30" s="590"/>
      <c r="DW30" s="611">
        <v>15.8</v>
      </c>
      <c r="DX30" s="612"/>
      <c r="DY30" s="612"/>
      <c r="DZ30" s="612"/>
      <c r="EA30" s="612"/>
      <c r="EB30" s="612"/>
      <c r="EC30" s="613"/>
    </row>
    <row r="31" spans="2:133" ht="11.25" customHeight="1">
      <c r="B31" s="585" t="s">
        <v>291</v>
      </c>
      <c r="C31" s="586"/>
      <c r="D31" s="586"/>
      <c r="E31" s="586"/>
      <c r="F31" s="586"/>
      <c r="G31" s="586"/>
      <c r="H31" s="586"/>
      <c r="I31" s="586"/>
      <c r="J31" s="586"/>
      <c r="K31" s="586"/>
      <c r="L31" s="586"/>
      <c r="M31" s="586"/>
      <c r="N31" s="586"/>
      <c r="O31" s="586"/>
      <c r="P31" s="586"/>
      <c r="Q31" s="587"/>
      <c r="R31" s="588">
        <v>596183</v>
      </c>
      <c r="S31" s="589"/>
      <c r="T31" s="589"/>
      <c r="U31" s="589"/>
      <c r="V31" s="589"/>
      <c r="W31" s="589"/>
      <c r="X31" s="589"/>
      <c r="Y31" s="590"/>
      <c r="Z31" s="641">
        <v>4</v>
      </c>
      <c r="AA31" s="641"/>
      <c r="AB31" s="641"/>
      <c r="AC31" s="641"/>
      <c r="AD31" s="642" t="s">
        <v>218</v>
      </c>
      <c r="AE31" s="642"/>
      <c r="AF31" s="642"/>
      <c r="AG31" s="642"/>
      <c r="AH31" s="642"/>
      <c r="AI31" s="642"/>
      <c r="AJ31" s="642"/>
      <c r="AK31" s="642"/>
      <c r="AL31" s="611" t="s">
        <v>218</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98.7</v>
      </c>
      <c r="BH31" s="607"/>
      <c r="BI31" s="607"/>
      <c r="BJ31" s="607"/>
      <c r="BK31" s="607"/>
      <c r="BL31" s="607"/>
      <c r="BM31" s="643">
        <v>95.7</v>
      </c>
      <c r="BN31" s="653"/>
      <c r="BO31" s="653"/>
      <c r="BP31" s="653"/>
      <c r="BQ31" s="617"/>
      <c r="BR31" s="652">
        <v>98.8</v>
      </c>
      <c r="BS31" s="607"/>
      <c r="BT31" s="607"/>
      <c r="BU31" s="607"/>
      <c r="BV31" s="607"/>
      <c r="BW31" s="607"/>
      <c r="BX31" s="643">
        <v>95.1</v>
      </c>
      <c r="BY31" s="653"/>
      <c r="BZ31" s="653"/>
      <c r="CA31" s="653"/>
      <c r="CB31" s="617"/>
      <c r="CD31" s="660"/>
      <c r="CE31" s="661"/>
      <c r="CF31" s="625" t="s">
        <v>294</v>
      </c>
      <c r="CG31" s="622"/>
      <c r="CH31" s="622"/>
      <c r="CI31" s="622"/>
      <c r="CJ31" s="622"/>
      <c r="CK31" s="622"/>
      <c r="CL31" s="622"/>
      <c r="CM31" s="622"/>
      <c r="CN31" s="622"/>
      <c r="CO31" s="622"/>
      <c r="CP31" s="622"/>
      <c r="CQ31" s="623"/>
      <c r="CR31" s="588">
        <v>183454</v>
      </c>
      <c r="CS31" s="607"/>
      <c r="CT31" s="607"/>
      <c r="CU31" s="607"/>
      <c r="CV31" s="607"/>
      <c r="CW31" s="607"/>
      <c r="CX31" s="607"/>
      <c r="CY31" s="608"/>
      <c r="CZ31" s="591">
        <v>1.3</v>
      </c>
      <c r="DA31" s="609"/>
      <c r="DB31" s="609"/>
      <c r="DC31" s="610"/>
      <c r="DD31" s="594">
        <v>183454</v>
      </c>
      <c r="DE31" s="607"/>
      <c r="DF31" s="607"/>
      <c r="DG31" s="607"/>
      <c r="DH31" s="607"/>
      <c r="DI31" s="607"/>
      <c r="DJ31" s="607"/>
      <c r="DK31" s="608"/>
      <c r="DL31" s="594">
        <v>183454</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295</v>
      </c>
      <c r="C32" s="586"/>
      <c r="D32" s="586"/>
      <c r="E32" s="586"/>
      <c r="F32" s="586"/>
      <c r="G32" s="586"/>
      <c r="H32" s="586"/>
      <c r="I32" s="586"/>
      <c r="J32" s="586"/>
      <c r="K32" s="586"/>
      <c r="L32" s="586"/>
      <c r="M32" s="586"/>
      <c r="N32" s="586"/>
      <c r="O32" s="586"/>
      <c r="P32" s="586"/>
      <c r="Q32" s="587"/>
      <c r="R32" s="588">
        <v>192579</v>
      </c>
      <c r="S32" s="589"/>
      <c r="T32" s="589"/>
      <c r="U32" s="589"/>
      <c r="V32" s="589"/>
      <c r="W32" s="589"/>
      <c r="X32" s="589"/>
      <c r="Y32" s="590"/>
      <c r="Z32" s="641">
        <v>1.3</v>
      </c>
      <c r="AA32" s="641"/>
      <c r="AB32" s="641"/>
      <c r="AC32" s="641"/>
      <c r="AD32" s="642" t="s">
        <v>218</v>
      </c>
      <c r="AE32" s="642"/>
      <c r="AF32" s="642"/>
      <c r="AG32" s="642"/>
      <c r="AH32" s="642"/>
      <c r="AI32" s="642"/>
      <c r="AJ32" s="642"/>
      <c r="AK32" s="642"/>
      <c r="AL32" s="611" t="s">
        <v>218</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99</v>
      </c>
      <c r="BH32" s="573"/>
      <c r="BI32" s="573"/>
      <c r="BJ32" s="573"/>
      <c r="BK32" s="573"/>
      <c r="BL32" s="573"/>
      <c r="BM32" s="636">
        <v>96.7</v>
      </c>
      <c r="BN32" s="573"/>
      <c r="BO32" s="573"/>
      <c r="BP32" s="573"/>
      <c r="BQ32" s="630"/>
      <c r="BR32" s="651">
        <v>98.8</v>
      </c>
      <c r="BS32" s="573"/>
      <c r="BT32" s="573"/>
      <c r="BU32" s="573"/>
      <c r="BV32" s="573"/>
      <c r="BW32" s="573"/>
      <c r="BX32" s="636">
        <v>95.6</v>
      </c>
      <c r="BY32" s="573"/>
      <c r="BZ32" s="573"/>
      <c r="CA32" s="573"/>
      <c r="CB32" s="630"/>
      <c r="CD32" s="662"/>
      <c r="CE32" s="663"/>
      <c r="CF32" s="625" t="s">
        <v>297</v>
      </c>
      <c r="CG32" s="622"/>
      <c r="CH32" s="622"/>
      <c r="CI32" s="622"/>
      <c r="CJ32" s="622"/>
      <c r="CK32" s="622"/>
      <c r="CL32" s="622"/>
      <c r="CM32" s="622"/>
      <c r="CN32" s="622"/>
      <c r="CO32" s="622"/>
      <c r="CP32" s="622"/>
      <c r="CQ32" s="623"/>
      <c r="CR32" s="588" t="s">
        <v>218</v>
      </c>
      <c r="CS32" s="589"/>
      <c r="CT32" s="589"/>
      <c r="CU32" s="589"/>
      <c r="CV32" s="589"/>
      <c r="CW32" s="589"/>
      <c r="CX32" s="589"/>
      <c r="CY32" s="590"/>
      <c r="CZ32" s="591" t="s">
        <v>218</v>
      </c>
      <c r="DA32" s="609"/>
      <c r="DB32" s="609"/>
      <c r="DC32" s="610"/>
      <c r="DD32" s="594" t="s">
        <v>218</v>
      </c>
      <c r="DE32" s="589"/>
      <c r="DF32" s="589"/>
      <c r="DG32" s="589"/>
      <c r="DH32" s="589"/>
      <c r="DI32" s="589"/>
      <c r="DJ32" s="589"/>
      <c r="DK32" s="590"/>
      <c r="DL32" s="594" t="s">
        <v>218</v>
      </c>
      <c r="DM32" s="589"/>
      <c r="DN32" s="589"/>
      <c r="DO32" s="589"/>
      <c r="DP32" s="589"/>
      <c r="DQ32" s="589"/>
      <c r="DR32" s="589"/>
      <c r="DS32" s="589"/>
      <c r="DT32" s="589"/>
      <c r="DU32" s="589"/>
      <c r="DV32" s="590"/>
      <c r="DW32" s="611" t="s">
        <v>218</v>
      </c>
      <c r="DX32" s="612"/>
      <c r="DY32" s="612"/>
      <c r="DZ32" s="612"/>
      <c r="EA32" s="612"/>
      <c r="EB32" s="612"/>
      <c r="EC32" s="613"/>
    </row>
    <row r="33" spans="2:133" ht="11.25" customHeight="1">
      <c r="B33" s="585" t="s">
        <v>298</v>
      </c>
      <c r="C33" s="586"/>
      <c r="D33" s="586"/>
      <c r="E33" s="586"/>
      <c r="F33" s="586"/>
      <c r="G33" s="586"/>
      <c r="H33" s="586"/>
      <c r="I33" s="586"/>
      <c r="J33" s="586"/>
      <c r="K33" s="586"/>
      <c r="L33" s="586"/>
      <c r="M33" s="586"/>
      <c r="N33" s="586"/>
      <c r="O33" s="586"/>
      <c r="P33" s="586"/>
      <c r="Q33" s="587"/>
      <c r="R33" s="588">
        <v>1547079</v>
      </c>
      <c r="S33" s="589"/>
      <c r="T33" s="589"/>
      <c r="U33" s="589"/>
      <c r="V33" s="589"/>
      <c r="W33" s="589"/>
      <c r="X33" s="589"/>
      <c r="Y33" s="590"/>
      <c r="Z33" s="641">
        <v>10.5</v>
      </c>
      <c r="AA33" s="641"/>
      <c r="AB33" s="641"/>
      <c r="AC33" s="641"/>
      <c r="AD33" s="642" t="s">
        <v>218</v>
      </c>
      <c r="AE33" s="642"/>
      <c r="AF33" s="642"/>
      <c r="AG33" s="642"/>
      <c r="AH33" s="642"/>
      <c r="AI33" s="642"/>
      <c r="AJ33" s="642"/>
      <c r="AK33" s="642"/>
      <c r="AL33" s="611" t="s">
        <v>218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6033788</v>
      </c>
      <c r="CS33" s="607"/>
      <c r="CT33" s="607"/>
      <c r="CU33" s="607"/>
      <c r="CV33" s="607"/>
      <c r="CW33" s="607"/>
      <c r="CX33" s="607"/>
      <c r="CY33" s="608"/>
      <c r="CZ33" s="591">
        <v>43.6</v>
      </c>
      <c r="DA33" s="609"/>
      <c r="DB33" s="609"/>
      <c r="DC33" s="610"/>
      <c r="DD33" s="594">
        <v>5121201</v>
      </c>
      <c r="DE33" s="607"/>
      <c r="DF33" s="607"/>
      <c r="DG33" s="607"/>
      <c r="DH33" s="607"/>
      <c r="DI33" s="607"/>
      <c r="DJ33" s="607"/>
      <c r="DK33" s="608"/>
      <c r="DL33" s="594">
        <v>3886369</v>
      </c>
      <c r="DM33" s="607"/>
      <c r="DN33" s="607"/>
      <c r="DO33" s="607"/>
      <c r="DP33" s="607"/>
      <c r="DQ33" s="607"/>
      <c r="DR33" s="607"/>
      <c r="DS33" s="607"/>
      <c r="DT33" s="607"/>
      <c r="DU33" s="607"/>
      <c r="DV33" s="608"/>
      <c r="DW33" s="611">
        <v>46.6</v>
      </c>
      <c r="DX33" s="612"/>
      <c r="DY33" s="612"/>
      <c r="DZ33" s="612"/>
      <c r="EA33" s="612"/>
      <c r="EB33" s="612"/>
      <c r="EC33" s="613"/>
    </row>
    <row r="34" spans="2:133" ht="11.25" customHeight="1">
      <c r="B34" s="585" t="s">
        <v>300</v>
      </c>
      <c r="C34" s="586"/>
      <c r="D34" s="586"/>
      <c r="E34" s="586"/>
      <c r="F34" s="586"/>
      <c r="G34" s="586"/>
      <c r="H34" s="586"/>
      <c r="I34" s="586"/>
      <c r="J34" s="586"/>
      <c r="K34" s="586"/>
      <c r="L34" s="586"/>
      <c r="M34" s="586"/>
      <c r="N34" s="586"/>
      <c r="O34" s="586"/>
      <c r="P34" s="586"/>
      <c r="Q34" s="587"/>
      <c r="R34" s="588" t="s">
        <v>218</v>
      </c>
      <c r="S34" s="589"/>
      <c r="T34" s="589"/>
      <c r="U34" s="589"/>
      <c r="V34" s="589"/>
      <c r="W34" s="589"/>
      <c r="X34" s="589"/>
      <c r="Y34" s="590"/>
      <c r="Z34" s="641" t="s">
        <v>218</v>
      </c>
      <c r="AA34" s="641"/>
      <c r="AB34" s="641"/>
      <c r="AC34" s="641"/>
      <c r="AD34" s="642" t="s">
        <v>218</v>
      </c>
      <c r="AE34" s="642"/>
      <c r="AF34" s="642"/>
      <c r="AG34" s="642"/>
      <c r="AH34" s="642"/>
      <c r="AI34" s="642"/>
      <c r="AJ34" s="642"/>
      <c r="AK34" s="642"/>
      <c r="AL34" s="611" t="s">
        <v>218</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1506693</v>
      </c>
      <c r="CS34" s="589"/>
      <c r="CT34" s="589"/>
      <c r="CU34" s="589"/>
      <c r="CV34" s="589"/>
      <c r="CW34" s="589"/>
      <c r="CX34" s="589"/>
      <c r="CY34" s="590"/>
      <c r="CZ34" s="591">
        <v>10.9</v>
      </c>
      <c r="DA34" s="609"/>
      <c r="DB34" s="609"/>
      <c r="DC34" s="610"/>
      <c r="DD34" s="594">
        <v>1174632</v>
      </c>
      <c r="DE34" s="589"/>
      <c r="DF34" s="589"/>
      <c r="DG34" s="589"/>
      <c r="DH34" s="589"/>
      <c r="DI34" s="589"/>
      <c r="DJ34" s="589"/>
      <c r="DK34" s="590"/>
      <c r="DL34" s="594">
        <v>1048241</v>
      </c>
      <c r="DM34" s="589"/>
      <c r="DN34" s="589"/>
      <c r="DO34" s="589"/>
      <c r="DP34" s="589"/>
      <c r="DQ34" s="589"/>
      <c r="DR34" s="589"/>
      <c r="DS34" s="589"/>
      <c r="DT34" s="589"/>
      <c r="DU34" s="589"/>
      <c r="DV34" s="590"/>
      <c r="DW34" s="611">
        <v>12.6</v>
      </c>
      <c r="DX34" s="612"/>
      <c r="DY34" s="612"/>
      <c r="DZ34" s="612"/>
      <c r="EA34" s="612"/>
      <c r="EB34" s="612"/>
      <c r="EC34" s="613"/>
    </row>
    <row r="35" spans="2:133" ht="11.25" customHeight="1">
      <c r="B35" s="585" t="s">
        <v>304</v>
      </c>
      <c r="C35" s="586"/>
      <c r="D35" s="586"/>
      <c r="E35" s="586"/>
      <c r="F35" s="586"/>
      <c r="G35" s="586"/>
      <c r="H35" s="586"/>
      <c r="I35" s="586"/>
      <c r="J35" s="586"/>
      <c r="K35" s="586"/>
      <c r="L35" s="586"/>
      <c r="M35" s="586"/>
      <c r="N35" s="586"/>
      <c r="O35" s="586"/>
      <c r="P35" s="586"/>
      <c r="Q35" s="587"/>
      <c r="R35" s="588">
        <v>699179</v>
      </c>
      <c r="S35" s="589"/>
      <c r="T35" s="589"/>
      <c r="U35" s="589"/>
      <c r="V35" s="589"/>
      <c r="W35" s="589"/>
      <c r="X35" s="589"/>
      <c r="Y35" s="590"/>
      <c r="Z35" s="641">
        <v>4.7</v>
      </c>
      <c r="AA35" s="641"/>
      <c r="AB35" s="641"/>
      <c r="AC35" s="641"/>
      <c r="AD35" s="642" t="s">
        <v>218</v>
      </c>
      <c r="AE35" s="642"/>
      <c r="AF35" s="642"/>
      <c r="AG35" s="642"/>
      <c r="AH35" s="642"/>
      <c r="AI35" s="642"/>
      <c r="AJ35" s="642"/>
      <c r="AK35" s="642"/>
      <c r="AL35" s="611" t="s">
        <v>218</v>
      </c>
      <c r="AM35" s="643"/>
      <c r="AN35" s="643"/>
      <c r="AO35" s="644"/>
      <c r="AP35" s="186"/>
      <c r="AQ35" s="645" t="s">
        <v>305</v>
      </c>
      <c r="AR35" s="646"/>
      <c r="AS35" s="646"/>
      <c r="AT35" s="646"/>
      <c r="AU35" s="646"/>
      <c r="AV35" s="646"/>
      <c r="AW35" s="646"/>
      <c r="AX35" s="646"/>
      <c r="AY35" s="647"/>
      <c r="AZ35" s="638">
        <v>2719135</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170991</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78046</v>
      </c>
      <c r="CS35" s="607"/>
      <c r="CT35" s="607"/>
      <c r="CU35" s="607"/>
      <c r="CV35" s="607"/>
      <c r="CW35" s="607"/>
      <c r="CX35" s="607"/>
      <c r="CY35" s="608"/>
      <c r="CZ35" s="591">
        <v>0.6</v>
      </c>
      <c r="DA35" s="609"/>
      <c r="DB35" s="609"/>
      <c r="DC35" s="610"/>
      <c r="DD35" s="594">
        <v>59653</v>
      </c>
      <c r="DE35" s="607"/>
      <c r="DF35" s="607"/>
      <c r="DG35" s="607"/>
      <c r="DH35" s="607"/>
      <c r="DI35" s="607"/>
      <c r="DJ35" s="607"/>
      <c r="DK35" s="608"/>
      <c r="DL35" s="594">
        <v>59653</v>
      </c>
      <c r="DM35" s="607"/>
      <c r="DN35" s="607"/>
      <c r="DO35" s="607"/>
      <c r="DP35" s="607"/>
      <c r="DQ35" s="607"/>
      <c r="DR35" s="607"/>
      <c r="DS35" s="607"/>
      <c r="DT35" s="607"/>
      <c r="DU35" s="607"/>
      <c r="DV35" s="608"/>
      <c r="DW35" s="611">
        <v>0.7</v>
      </c>
      <c r="DX35" s="612"/>
      <c r="DY35" s="612"/>
      <c r="DZ35" s="612"/>
      <c r="EA35" s="612"/>
      <c r="EB35" s="612"/>
      <c r="EC35" s="613"/>
    </row>
    <row r="36" spans="2:133" ht="11.25" customHeight="1">
      <c r="B36" s="569" t="s">
        <v>308</v>
      </c>
      <c r="C36" s="570"/>
      <c r="D36" s="570"/>
      <c r="E36" s="570"/>
      <c r="F36" s="570"/>
      <c r="G36" s="570"/>
      <c r="H36" s="570"/>
      <c r="I36" s="570"/>
      <c r="J36" s="570"/>
      <c r="K36" s="570"/>
      <c r="L36" s="570"/>
      <c r="M36" s="570"/>
      <c r="N36" s="570"/>
      <c r="O36" s="570"/>
      <c r="P36" s="570"/>
      <c r="Q36" s="571"/>
      <c r="R36" s="572">
        <v>14753052</v>
      </c>
      <c r="S36" s="629"/>
      <c r="T36" s="629"/>
      <c r="U36" s="629"/>
      <c r="V36" s="629"/>
      <c r="W36" s="629"/>
      <c r="X36" s="629"/>
      <c r="Y36" s="632"/>
      <c r="Z36" s="633">
        <v>100</v>
      </c>
      <c r="AA36" s="633"/>
      <c r="AB36" s="633"/>
      <c r="AC36" s="633"/>
      <c r="AD36" s="634">
        <v>7639352</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1445790</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81537</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1179183</v>
      </c>
      <c r="CS36" s="589"/>
      <c r="CT36" s="589"/>
      <c r="CU36" s="589"/>
      <c r="CV36" s="589"/>
      <c r="CW36" s="589"/>
      <c r="CX36" s="589"/>
      <c r="CY36" s="590"/>
      <c r="CZ36" s="591">
        <v>8.5</v>
      </c>
      <c r="DA36" s="609"/>
      <c r="DB36" s="609"/>
      <c r="DC36" s="610"/>
      <c r="DD36" s="594">
        <v>835665</v>
      </c>
      <c r="DE36" s="589"/>
      <c r="DF36" s="589"/>
      <c r="DG36" s="589"/>
      <c r="DH36" s="589"/>
      <c r="DI36" s="589"/>
      <c r="DJ36" s="589"/>
      <c r="DK36" s="590"/>
      <c r="DL36" s="594">
        <v>570163</v>
      </c>
      <c r="DM36" s="589"/>
      <c r="DN36" s="589"/>
      <c r="DO36" s="589"/>
      <c r="DP36" s="589"/>
      <c r="DQ36" s="589"/>
      <c r="DR36" s="589"/>
      <c r="DS36" s="589"/>
      <c r="DT36" s="589"/>
      <c r="DU36" s="589"/>
      <c r="DV36" s="590"/>
      <c r="DW36" s="611">
        <v>6.8</v>
      </c>
      <c r="DX36" s="612"/>
      <c r="DY36" s="612"/>
      <c r="DZ36" s="612"/>
      <c r="EA36" s="612"/>
      <c r="EB36" s="612"/>
      <c r="EC36" s="613"/>
    </row>
    <row r="37" spans="2:133" ht="11.25" customHeight="1">
      <c r="AQ37" s="614" t="s">
        <v>312</v>
      </c>
      <c r="AR37" s="615"/>
      <c r="AS37" s="615"/>
      <c r="AT37" s="615"/>
      <c r="AU37" s="615"/>
      <c r="AV37" s="615"/>
      <c r="AW37" s="615"/>
      <c r="AX37" s="615"/>
      <c r="AY37" s="616"/>
      <c r="AZ37" s="588">
        <v>104673</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4990</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547798</v>
      </c>
      <c r="CS37" s="607"/>
      <c r="CT37" s="607"/>
      <c r="CU37" s="607"/>
      <c r="CV37" s="607"/>
      <c r="CW37" s="607"/>
      <c r="CX37" s="607"/>
      <c r="CY37" s="608"/>
      <c r="CZ37" s="591">
        <v>4</v>
      </c>
      <c r="DA37" s="609"/>
      <c r="DB37" s="609"/>
      <c r="DC37" s="610"/>
      <c r="DD37" s="594">
        <v>321998</v>
      </c>
      <c r="DE37" s="607"/>
      <c r="DF37" s="607"/>
      <c r="DG37" s="607"/>
      <c r="DH37" s="607"/>
      <c r="DI37" s="607"/>
      <c r="DJ37" s="607"/>
      <c r="DK37" s="608"/>
      <c r="DL37" s="594">
        <v>316595</v>
      </c>
      <c r="DM37" s="607"/>
      <c r="DN37" s="607"/>
      <c r="DO37" s="607"/>
      <c r="DP37" s="607"/>
      <c r="DQ37" s="607"/>
      <c r="DR37" s="607"/>
      <c r="DS37" s="607"/>
      <c r="DT37" s="607"/>
      <c r="DU37" s="607"/>
      <c r="DV37" s="608"/>
      <c r="DW37" s="611">
        <v>3.8</v>
      </c>
      <c r="DX37" s="612"/>
      <c r="DY37" s="612"/>
      <c r="DZ37" s="612"/>
      <c r="EA37" s="612"/>
      <c r="EB37" s="612"/>
      <c r="EC37" s="613"/>
    </row>
    <row r="38" spans="2:133" ht="11.25" customHeight="1">
      <c r="AQ38" s="614" t="s">
        <v>315</v>
      </c>
      <c r="AR38" s="615"/>
      <c r="AS38" s="615"/>
      <c r="AT38" s="615"/>
      <c r="AU38" s="615"/>
      <c r="AV38" s="615"/>
      <c r="AW38" s="615"/>
      <c r="AX38" s="615"/>
      <c r="AY38" s="616"/>
      <c r="AZ38" s="588">
        <v>65654</v>
      </c>
      <c r="BA38" s="589"/>
      <c r="BB38" s="589"/>
      <c r="BC38" s="589"/>
      <c r="BD38" s="607"/>
      <c r="BE38" s="607"/>
      <c r="BF38" s="617"/>
      <c r="BG38" s="625" t="s">
        <v>316</v>
      </c>
      <c r="BH38" s="622"/>
      <c r="BI38" s="622"/>
      <c r="BJ38" s="622"/>
      <c r="BK38" s="622"/>
      <c r="BL38" s="622"/>
      <c r="BM38" s="622"/>
      <c r="BN38" s="622"/>
      <c r="BO38" s="622"/>
      <c r="BP38" s="622"/>
      <c r="BQ38" s="622"/>
      <c r="BR38" s="622"/>
      <c r="BS38" s="622"/>
      <c r="BT38" s="622"/>
      <c r="BU38" s="623"/>
      <c r="BV38" s="588">
        <v>8280</v>
      </c>
      <c r="BW38" s="589"/>
      <c r="BX38" s="589"/>
      <c r="BY38" s="589"/>
      <c r="BZ38" s="589"/>
      <c r="CA38" s="589"/>
      <c r="CB38" s="624"/>
      <c r="CD38" s="625" t="s">
        <v>317</v>
      </c>
      <c r="CE38" s="622"/>
      <c r="CF38" s="622"/>
      <c r="CG38" s="622"/>
      <c r="CH38" s="622"/>
      <c r="CI38" s="622"/>
      <c r="CJ38" s="622"/>
      <c r="CK38" s="622"/>
      <c r="CL38" s="622"/>
      <c r="CM38" s="622"/>
      <c r="CN38" s="622"/>
      <c r="CO38" s="622"/>
      <c r="CP38" s="622"/>
      <c r="CQ38" s="623"/>
      <c r="CR38" s="588">
        <v>2548037</v>
      </c>
      <c r="CS38" s="589"/>
      <c r="CT38" s="589"/>
      <c r="CU38" s="589"/>
      <c r="CV38" s="589"/>
      <c r="CW38" s="589"/>
      <c r="CX38" s="589"/>
      <c r="CY38" s="590"/>
      <c r="CZ38" s="591">
        <v>18.399999999999999</v>
      </c>
      <c r="DA38" s="609"/>
      <c r="DB38" s="609"/>
      <c r="DC38" s="610"/>
      <c r="DD38" s="594">
        <v>2393639</v>
      </c>
      <c r="DE38" s="589"/>
      <c r="DF38" s="589"/>
      <c r="DG38" s="589"/>
      <c r="DH38" s="589"/>
      <c r="DI38" s="589"/>
      <c r="DJ38" s="589"/>
      <c r="DK38" s="590"/>
      <c r="DL38" s="594">
        <v>2208312</v>
      </c>
      <c r="DM38" s="589"/>
      <c r="DN38" s="589"/>
      <c r="DO38" s="589"/>
      <c r="DP38" s="589"/>
      <c r="DQ38" s="589"/>
      <c r="DR38" s="589"/>
      <c r="DS38" s="589"/>
      <c r="DT38" s="589"/>
      <c r="DU38" s="589"/>
      <c r="DV38" s="590"/>
      <c r="DW38" s="611">
        <v>26.5</v>
      </c>
      <c r="DX38" s="612"/>
      <c r="DY38" s="612"/>
      <c r="DZ38" s="612"/>
      <c r="EA38" s="612"/>
      <c r="EB38" s="612"/>
      <c r="EC38" s="613"/>
    </row>
    <row r="39" spans="2:133" ht="11.25" customHeight="1">
      <c r="AQ39" s="614" t="s">
        <v>318</v>
      </c>
      <c r="AR39" s="615"/>
      <c r="AS39" s="615"/>
      <c r="AT39" s="615"/>
      <c r="AU39" s="615"/>
      <c r="AV39" s="615"/>
      <c r="AW39" s="615"/>
      <c r="AX39" s="615"/>
      <c r="AY39" s="616"/>
      <c r="AZ39" s="588" t="s">
        <v>319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75</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669423</v>
      </c>
      <c r="CS39" s="607"/>
      <c r="CT39" s="607"/>
      <c r="CU39" s="607"/>
      <c r="CV39" s="607"/>
      <c r="CW39" s="607"/>
      <c r="CX39" s="607"/>
      <c r="CY39" s="608"/>
      <c r="CZ39" s="591">
        <v>4.8</v>
      </c>
      <c r="DA39" s="609"/>
      <c r="DB39" s="609"/>
      <c r="DC39" s="610"/>
      <c r="DD39" s="594">
        <v>651811</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251610</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84</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52406</v>
      </c>
      <c r="CS40" s="589"/>
      <c r="CT40" s="589"/>
      <c r="CU40" s="589"/>
      <c r="CV40" s="589"/>
      <c r="CW40" s="589"/>
      <c r="CX40" s="589"/>
      <c r="CY40" s="590"/>
      <c r="CZ40" s="591">
        <v>0.4</v>
      </c>
      <c r="DA40" s="609"/>
      <c r="DB40" s="609"/>
      <c r="DC40" s="610"/>
      <c r="DD40" s="594">
        <v>5801</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851408</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331</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1796852</v>
      </c>
      <c r="CS42" s="589"/>
      <c r="CT42" s="589"/>
      <c r="CU42" s="589"/>
      <c r="CV42" s="589"/>
      <c r="CW42" s="589"/>
      <c r="CX42" s="589"/>
      <c r="CY42" s="590"/>
      <c r="CZ42" s="591">
        <v>13</v>
      </c>
      <c r="DA42" s="592"/>
      <c r="DB42" s="592"/>
      <c r="DC42" s="593"/>
      <c r="DD42" s="594">
        <v>661784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63488</v>
      </c>
      <c r="CS43" s="607"/>
      <c r="CT43" s="607"/>
      <c r="CU43" s="607"/>
      <c r="CV43" s="607"/>
      <c r="CW43" s="607"/>
      <c r="CX43" s="607"/>
      <c r="CY43" s="608"/>
      <c r="CZ43" s="591">
        <v>0.5</v>
      </c>
      <c r="DA43" s="609"/>
      <c r="DB43" s="609"/>
      <c r="DC43" s="610"/>
      <c r="DD43" s="594">
        <v>62981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334</v>
      </c>
      <c r="CD44" s="601" t="s">
        <v>285</v>
      </c>
      <c r="CE44" s="602"/>
      <c r="CF44" s="585" t="s">
        <v>335</v>
      </c>
      <c r="CG44" s="586"/>
      <c r="CH44" s="586"/>
      <c r="CI44" s="586"/>
      <c r="CJ44" s="586"/>
      <c r="CK44" s="586"/>
      <c r="CL44" s="586"/>
      <c r="CM44" s="586"/>
      <c r="CN44" s="586"/>
      <c r="CO44" s="586"/>
      <c r="CP44" s="586"/>
      <c r="CQ44" s="587"/>
      <c r="CR44" s="588">
        <v>1796852</v>
      </c>
      <c r="CS44" s="589"/>
      <c r="CT44" s="589"/>
      <c r="CU44" s="589"/>
      <c r="CV44" s="589"/>
      <c r="CW44" s="589"/>
      <c r="CX44" s="589"/>
      <c r="CY44" s="590"/>
      <c r="CZ44" s="591">
        <v>13</v>
      </c>
      <c r="DA44" s="592"/>
      <c r="DB44" s="592"/>
      <c r="DC44" s="593"/>
      <c r="DD44" s="594">
        <v>661784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336</v>
      </c>
      <c r="CG45" s="586"/>
      <c r="CH45" s="586"/>
      <c r="CI45" s="586"/>
      <c r="CJ45" s="586"/>
      <c r="CK45" s="586"/>
      <c r="CL45" s="586"/>
      <c r="CM45" s="586"/>
      <c r="CN45" s="586"/>
      <c r="CO45" s="586"/>
      <c r="CP45" s="586"/>
      <c r="CQ45" s="587"/>
      <c r="CR45" s="588">
        <v>760038</v>
      </c>
      <c r="CS45" s="607"/>
      <c r="CT45" s="607"/>
      <c r="CU45" s="607"/>
      <c r="CV45" s="607"/>
      <c r="CW45" s="607"/>
      <c r="CX45" s="607"/>
      <c r="CY45" s="608"/>
      <c r="CZ45" s="591">
        <v>5.5</v>
      </c>
      <c r="DA45" s="609"/>
      <c r="DB45" s="609"/>
      <c r="DC45" s="610"/>
      <c r="DD45" s="594">
        <v>32578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337</v>
      </c>
      <c r="CG46" s="586"/>
      <c r="CH46" s="586"/>
      <c r="CI46" s="586"/>
      <c r="CJ46" s="586"/>
      <c r="CK46" s="586"/>
      <c r="CL46" s="586"/>
      <c r="CM46" s="586"/>
      <c r="CN46" s="586"/>
      <c r="CO46" s="586"/>
      <c r="CP46" s="586"/>
      <c r="CQ46" s="587"/>
      <c r="CR46" s="588">
        <v>1020600</v>
      </c>
      <c r="CS46" s="589"/>
      <c r="CT46" s="589"/>
      <c r="CU46" s="589"/>
      <c r="CV46" s="589"/>
      <c r="CW46" s="589"/>
      <c r="CX46" s="589"/>
      <c r="CY46" s="590"/>
      <c r="CZ46" s="591">
        <v>7.4</v>
      </c>
      <c r="DA46" s="592"/>
      <c r="DB46" s="592"/>
      <c r="DC46" s="593"/>
      <c r="DD46" s="594">
        <v>624792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338</v>
      </c>
      <c r="CG47" s="586"/>
      <c r="CH47" s="586"/>
      <c r="CI47" s="586"/>
      <c r="CJ47" s="586"/>
      <c r="CK47" s="586"/>
      <c r="CL47" s="586"/>
      <c r="CM47" s="586"/>
      <c r="CN47" s="586"/>
      <c r="CO47" s="586"/>
      <c r="CP47" s="586"/>
      <c r="CQ47" s="587"/>
      <c r="CR47" s="588" t="s">
        <v>218</v>
      </c>
      <c r="CS47" s="607"/>
      <c r="CT47" s="607"/>
      <c r="CU47" s="607"/>
      <c r="CV47" s="607"/>
      <c r="CW47" s="607"/>
      <c r="CX47" s="607"/>
      <c r="CY47" s="608"/>
      <c r="CZ47" s="591" t="s">
        <v>218</v>
      </c>
      <c r="DA47" s="609"/>
      <c r="DB47" s="609"/>
      <c r="DC47" s="610"/>
      <c r="DD47" s="594" t="s">
        <v>218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339</v>
      </c>
      <c r="CG48" s="586"/>
      <c r="CH48" s="586"/>
      <c r="CI48" s="586"/>
      <c r="CJ48" s="586"/>
      <c r="CK48" s="586"/>
      <c r="CL48" s="586"/>
      <c r="CM48" s="586"/>
      <c r="CN48" s="586"/>
      <c r="CO48" s="586"/>
      <c r="CP48" s="586"/>
      <c r="CQ48" s="587"/>
      <c r="CR48" s="588" t="s">
        <v>218</v>
      </c>
      <c r="CS48" s="589"/>
      <c r="CT48" s="589"/>
      <c r="CU48" s="589"/>
      <c r="CV48" s="589"/>
      <c r="CW48" s="589"/>
      <c r="CX48" s="589"/>
      <c r="CY48" s="590"/>
      <c r="CZ48" s="591" t="s">
        <v>218</v>
      </c>
      <c r="DA48" s="592"/>
      <c r="DB48" s="592"/>
      <c r="DC48" s="593"/>
      <c r="DD48" s="594" t="s">
        <v>218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340</v>
      </c>
      <c r="CE49" s="570"/>
      <c r="CF49" s="570"/>
      <c r="CG49" s="570"/>
      <c r="CH49" s="570"/>
      <c r="CI49" s="570"/>
      <c r="CJ49" s="570"/>
      <c r="CK49" s="570"/>
      <c r="CL49" s="570"/>
      <c r="CM49" s="570"/>
      <c r="CN49" s="570"/>
      <c r="CO49" s="570"/>
      <c r="CP49" s="570"/>
      <c r="CQ49" s="571"/>
      <c r="CR49" s="572">
        <v>13824161</v>
      </c>
      <c r="CS49" s="573"/>
      <c r="CT49" s="573"/>
      <c r="CU49" s="573"/>
      <c r="CV49" s="573"/>
      <c r="CW49" s="573"/>
      <c r="CX49" s="573"/>
      <c r="CY49" s="574"/>
      <c r="CZ49" s="575">
        <v>100</v>
      </c>
      <c r="DA49" s="576"/>
      <c r="DB49" s="576"/>
      <c r="DC49" s="577"/>
      <c r="DD49" s="578">
        <v>10046151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8" zoomScale="70" zoomScaleNormal="25" zoomScaleSheetLayoutView="70" workbookViewId="0">
      <selection activeCell="AK69" sqref="AK69:AO6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363</v>
      </c>
      <c r="C7" s="1047"/>
      <c r="D7" s="1047"/>
      <c r="E7" s="1047"/>
      <c r="F7" s="1047"/>
      <c r="G7" s="1047"/>
      <c r="H7" s="1047"/>
      <c r="I7" s="1047"/>
      <c r="J7" s="1047"/>
      <c r="K7" s="1047"/>
      <c r="L7" s="1047"/>
      <c r="M7" s="1047"/>
      <c r="N7" s="1047"/>
      <c r="O7" s="1047"/>
      <c r="P7" s="1048"/>
      <c r="Q7" s="1100">
        <v>14720</v>
      </c>
      <c r="R7" s="1101"/>
      <c r="S7" s="1101"/>
      <c r="T7" s="1101"/>
      <c r="U7" s="1101"/>
      <c r="V7" s="1101">
        <v>13791</v>
      </c>
      <c r="W7" s="1101"/>
      <c r="X7" s="1101"/>
      <c r="Y7" s="1101"/>
      <c r="Z7" s="1101"/>
      <c r="AA7" s="1101">
        <v>929</v>
      </c>
      <c r="AB7" s="1101"/>
      <c r="AC7" s="1101"/>
      <c r="AD7" s="1101"/>
      <c r="AE7" s="1102"/>
      <c r="AF7" s="1103">
        <v>509</v>
      </c>
      <c r="AG7" s="1104"/>
      <c r="AH7" s="1104"/>
      <c r="AI7" s="1104"/>
      <c r="AJ7" s="1105"/>
      <c r="AK7" s="1087">
        <v>980</v>
      </c>
      <c r="AL7" s="1088"/>
      <c r="AM7" s="1088"/>
      <c r="AN7" s="1088"/>
      <c r="AO7" s="1088"/>
      <c r="AP7" s="1088">
        <v>14057</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537</v>
      </c>
      <c r="BT7" s="1092"/>
      <c r="BU7" s="1092"/>
      <c r="BV7" s="1092"/>
      <c r="BW7" s="1092"/>
      <c r="BX7" s="1092"/>
      <c r="BY7" s="1092"/>
      <c r="BZ7" s="1092"/>
      <c r="CA7" s="1092"/>
      <c r="CB7" s="1092"/>
      <c r="CC7" s="1092"/>
      <c r="CD7" s="1092"/>
      <c r="CE7" s="1092"/>
      <c r="CF7" s="1092"/>
      <c r="CG7" s="1093"/>
      <c r="CH7" s="1084">
        <v>4</v>
      </c>
      <c r="CI7" s="1085"/>
      <c r="CJ7" s="1085"/>
      <c r="CK7" s="1085"/>
      <c r="CL7" s="1086"/>
      <c r="CM7" s="1084">
        <v>31</v>
      </c>
      <c r="CN7" s="1085"/>
      <c r="CO7" s="1085"/>
      <c r="CP7" s="1085"/>
      <c r="CQ7" s="1086"/>
      <c r="CR7" s="1084">
        <v>4</v>
      </c>
      <c r="CS7" s="1085"/>
      <c r="CT7" s="1085"/>
      <c r="CU7" s="1085"/>
      <c r="CV7" s="1086"/>
      <c r="CW7" s="1084">
        <v>0</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c r="A8" s="212">
        <v>2</v>
      </c>
      <c r="B8" s="1033" t="s">
        <v>364</v>
      </c>
      <c r="C8" s="1034"/>
      <c r="D8" s="1034"/>
      <c r="E8" s="1034"/>
      <c r="F8" s="1034"/>
      <c r="G8" s="1034"/>
      <c r="H8" s="1034"/>
      <c r="I8" s="1034"/>
      <c r="J8" s="1034"/>
      <c r="K8" s="1034"/>
      <c r="L8" s="1034"/>
      <c r="M8" s="1034"/>
      <c r="N8" s="1034"/>
      <c r="O8" s="1034"/>
      <c r="P8" s="1035"/>
      <c r="Q8" s="1039">
        <v>98</v>
      </c>
      <c r="R8" s="1040"/>
      <c r="S8" s="1040"/>
      <c r="T8" s="1040"/>
      <c r="U8" s="1040"/>
      <c r="V8" s="1040">
        <v>98</v>
      </c>
      <c r="W8" s="1040"/>
      <c r="X8" s="1040"/>
      <c r="Y8" s="1040"/>
      <c r="Z8" s="1040"/>
      <c r="AA8" s="1040">
        <v>0</v>
      </c>
      <c r="AB8" s="1040"/>
      <c r="AC8" s="1040"/>
      <c r="AD8" s="1040"/>
      <c r="AE8" s="1041"/>
      <c r="AF8" s="1015" t="s">
        <v>365</v>
      </c>
      <c r="AG8" s="1016"/>
      <c r="AH8" s="1016"/>
      <c r="AI8" s="1016"/>
      <c r="AJ8" s="1017"/>
      <c r="AK8" s="1082">
        <v>56</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509</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109</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4041</v>
      </c>
      <c r="R28" s="1050"/>
      <c r="S28" s="1050"/>
      <c r="T28" s="1050"/>
      <c r="U28" s="1050"/>
      <c r="V28" s="1050">
        <v>3870</v>
      </c>
      <c r="W28" s="1050"/>
      <c r="X28" s="1050"/>
      <c r="Y28" s="1050"/>
      <c r="Z28" s="1050"/>
      <c r="AA28" s="1050">
        <v>171</v>
      </c>
      <c r="AB28" s="1050"/>
      <c r="AC28" s="1050"/>
      <c r="AD28" s="1050"/>
      <c r="AE28" s="1051"/>
      <c r="AF28" s="1052">
        <v>171</v>
      </c>
      <c r="AG28" s="1050"/>
      <c r="AH28" s="1050"/>
      <c r="AI28" s="1050"/>
      <c r="AJ28" s="1053"/>
      <c r="AK28" s="1054">
        <v>227</v>
      </c>
      <c r="AL28" s="1042"/>
      <c r="AM28" s="1042"/>
      <c r="AN28" s="1042"/>
      <c r="AO28" s="1042"/>
      <c r="AP28" s="1042">
        <v>0</v>
      </c>
      <c r="AQ28" s="1042"/>
      <c r="AR28" s="1042"/>
      <c r="AS28" s="1042"/>
      <c r="AT28" s="1042"/>
      <c r="AU28" s="1042">
        <v>0</v>
      </c>
      <c r="AV28" s="1042"/>
      <c r="AW28" s="1042"/>
      <c r="AX28" s="1042"/>
      <c r="AY28" s="1042"/>
      <c r="AZ28" s="1043" t="s">
        <v>531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380</v>
      </c>
      <c r="C29" s="1034"/>
      <c r="D29" s="1034"/>
      <c r="E29" s="1034"/>
      <c r="F29" s="1034"/>
      <c r="G29" s="1034"/>
      <c r="H29" s="1034"/>
      <c r="I29" s="1034"/>
      <c r="J29" s="1034"/>
      <c r="K29" s="1034"/>
      <c r="L29" s="1034"/>
      <c r="M29" s="1034"/>
      <c r="N29" s="1034"/>
      <c r="O29" s="1034"/>
      <c r="P29" s="1035"/>
      <c r="Q29" s="1039">
        <v>2659</v>
      </c>
      <c r="R29" s="1040"/>
      <c r="S29" s="1040"/>
      <c r="T29" s="1040"/>
      <c r="U29" s="1040"/>
      <c r="V29" s="1040">
        <v>2616</v>
      </c>
      <c r="W29" s="1040"/>
      <c r="X29" s="1040"/>
      <c r="Y29" s="1040"/>
      <c r="Z29" s="1040"/>
      <c r="AA29" s="1040">
        <v>43</v>
      </c>
      <c r="AB29" s="1040"/>
      <c r="AC29" s="1040"/>
      <c r="AD29" s="1040"/>
      <c r="AE29" s="1041"/>
      <c r="AF29" s="1015">
        <v>43</v>
      </c>
      <c r="AG29" s="1016"/>
      <c r="AH29" s="1016"/>
      <c r="AI29" s="1016"/>
      <c r="AJ29" s="1017"/>
      <c r="AK29" s="976">
        <v>413</v>
      </c>
      <c r="AL29" s="967"/>
      <c r="AM29" s="967"/>
      <c r="AN29" s="967"/>
      <c r="AO29" s="967"/>
      <c r="AP29" s="967">
        <v>0</v>
      </c>
      <c r="AQ29" s="967"/>
      <c r="AR29" s="967"/>
      <c r="AS29" s="967"/>
      <c r="AT29" s="967"/>
      <c r="AU29" s="967">
        <v>0</v>
      </c>
      <c r="AV29" s="967"/>
      <c r="AW29" s="967"/>
      <c r="AX29" s="967"/>
      <c r="AY29" s="967"/>
      <c r="AZ29" s="1038" t="s">
        <v>531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381</v>
      </c>
      <c r="C30" s="1034"/>
      <c r="D30" s="1034"/>
      <c r="E30" s="1034"/>
      <c r="F30" s="1034"/>
      <c r="G30" s="1034"/>
      <c r="H30" s="1034"/>
      <c r="I30" s="1034"/>
      <c r="J30" s="1034"/>
      <c r="K30" s="1034"/>
      <c r="L30" s="1034"/>
      <c r="M30" s="1034"/>
      <c r="N30" s="1034"/>
      <c r="O30" s="1034"/>
      <c r="P30" s="1035"/>
      <c r="Q30" s="1039">
        <v>433</v>
      </c>
      <c r="R30" s="1040"/>
      <c r="S30" s="1040"/>
      <c r="T30" s="1040"/>
      <c r="U30" s="1040"/>
      <c r="V30" s="1040">
        <v>432</v>
      </c>
      <c r="W30" s="1040"/>
      <c r="X30" s="1040"/>
      <c r="Y30" s="1040"/>
      <c r="Z30" s="1040"/>
      <c r="AA30" s="1040">
        <v>1</v>
      </c>
      <c r="AB30" s="1040"/>
      <c r="AC30" s="1040"/>
      <c r="AD30" s="1040"/>
      <c r="AE30" s="1041"/>
      <c r="AF30" s="1015">
        <v>1</v>
      </c>
      <c r="AG30" s="1016"/>
      <c r="AH30" s="1016"/>
      <c r="AI30" s="1016"/>
      <c r="AJ30" s="1017"/>
      <c r="AK30" s="976">
        <v>84</v>
      </c>
      <c r="AL30" s="967"/>
      <c r="AM30" s="967"/>
      <c r="AN30" s="967"/>
      <c r="AO30" s="967"/>
      <c r="AP30" s="967">
        <v>0</v>
      </c>
      <c r="AQ30" s="967"/>
      <c r="AR30" s="967"/>
      <c r="AS30" s="967"/>
      <c r="AT30" s="967"/>
      <c r="AU30" s="967">
        <v>0</v>
      </c>
      <c r="AV30" s="967"/>
      <c r="AW30" s="967"/>
      <c r="AX30" s="967"/>
      <c r="AY30" s="967"/>
      <c r="AZ30" s="1038" t="s">
        <v>531</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382</v>
      </c>
      <c r="C31" s="1034"/>
      <c r="D31" s="1034"/>
      <c r="E31" s="1034"/>
      <c r="F31" s="1034"/>
      <c r="G31" s="1034"/>
      <c r="H31" s="1034"/>
      <c r="I31" s="1034"/>
      <c r="J31" s="1034"/>
      <c r="K31" s="1034"/>
      <c r="L31" s="1034"/>
      <c r="M31" s="1034"/>
      <c r="N31" s="1034"/>
      <c r="O31" s="1034"/>
      <c r="P31" s="1035"/>
      <c r="Q31" s="1039">
        <v>658</v>
      </c>
      <c r="R31" s="1040"/>
      <c r="S31" s="1040"/>
      <c r="T31" s="1040"/>
      <c r="U31" s="1040"/>
      <c r="V31" s="1040">
        <v>669</v>
      </c>
      <c r="W31" s="1040"/>
      <c r="X31" s="1040"/>
      <c r="Y31" s="1040"/>
      <c r="Z31" s="1040"/>
      <c r="AA31" s="1040">
        <v>-11</v>
      </c>
      <c r="AB31" s="1040"/>
      <c r="AC31" s="1040"/>
      <c r="AD31" s="1040"/>
      <c r="AE31" s="1041"/>
      <c r="AF31" s="1015">
        <v>93</v>
      </c>
      <c r="AG31" s="1016"/>
      <c r="AH31" s="1016"/>
      <c r="AI31" s="1016"/>
      <c r="AJ31" s="1017"/>
      <c r="AK31" s="976">
        <v>60</v>
      </c>
      <c r="AL31" s="967"/>
      <c r="AM31" s="967"/>
      <c r="AN31" s="967"/>
      <c r="AO31" s="967"/>
      <c r="AP31" s="967">
        <v>54</v>
      </c>
      <c r="AQ31" s="967"/>
      <c r="AR31" s="967"/>
      <c r="AS31" s="967"/>
      <c r="AT31" s="967"/>
      <c r="AU31" s="967">
        <v>30</v>
      </c>
      <c r="AV31" s="967"/>
      <c r="AW31" s="967"/>
      <c r="AX31" s="967"/>
      <c r="AY31" s="967"/>
      <c r="AZ31" s="1038" t="s">
        <v>531</v>
      </c>
      <c r="BA31" s="1038"/>
      <c r="BB31" s="1038"/>
      <c r="BC31" s="1038"/>
      <c r="BD31" s="1038"/>
      <c r="BE31" s="1028" t="s">
        <v>383</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2462</v>
      </c>
      <c r="R32" s="1040"/>
      <c r="S32" s="1040"/>
      <c r="T32" s="1040"/>
      <c r="U32" s="1040"/>
      <c r="V32" s="1040">
        <v>2453</v>
      </c>
      <c r="W32" s="1040"/>
      <c r="X32" s="1040"/>
      <c r="Y32" s="1040"/>
      <c r="Z32" s="1040"/>
      <c r="AA32" s="1040">
        <v>9</v>
      </c>
      <c r="AB32" s="1040"/>
      <c r="AC32" s="1040"/>
      <c r="AD32" s="1040"/>
      <c r="AE32" s="1041"/>
      <c r="AF32" s="1015" t="s">
        <v>109</v>
      </c>
      <c r="AG32" s="1016"/>
      <c r="AH32" s="1016"/>
      <c r="AI32" s="1016"/>
      <c r="AJ32" s="1017"/>
      <c r="AK32" s="976">
        <v>1117</v>
      </c>
      <c r="AL32" s="967"/>
      <c r="AM32" s="967"/>
      <c r="AN32" s="967"/>
      <c r="AO32" s="967"/>
      <c r="AP32" s="967">
        <v>16291</v>
      </c>
      <c r="AQ32" s="967"/>
      <c r="AR32" s="967"/>
      <c r="AS32" s="967"/>
      <c r="AT32" s="967"/>
      <c r="AU32" s="967">
        <v>14744</v>
      </c>
      <c r="AV32" s="967"/>
      <c r="AW32" s="967"/>
      <c r="AX32" s="967"/>
      <c r="AY32" s="967"/>
      <c r="AZ32" s="1038" t="s">
        <v>531</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386</v>
      </c>
      <c r="C33" s="1034"/>
      <c r="D33" s="1034"/>
      <c r="E33" s="1034"/>
      <c r="F33" s="1034"/>
      <c r="G33" s="1034"/>
      <c r="H33" s="1034"/>
      <c r="I33" s="1034"/>
      <c r="J33" s="1034"/>
      <c r="K33" s="1034"/>
      <c r="L33" s="1034"/>
      <c r="M33" s="1034"/>
      <c r="N33" s="1034"/>
      <c r="O33" s="1034"/>
      <c r="P33" s="1035"/>
      <c r="Q33" s="1039">
        <v>422</v>
      </c>
      <c r="R33" s="1040"/>
      <c r="S33" s="1040"/>
      <c r="T33" s="1040"/>
      <c r="U33" s="1040"/>
      <c r="V33" s="1040">
        <v>422</v>
      </c>
      <c r="W33" s="1040"/>
      <c r="X33" s="1040"/>
      <c r="Y33" s="1040"/>
      <c r="Z33" s="1040"/>
      <c r="AA33" s="1040">
        <v>0</v>
      </c>
      <c r="AB33" s="1040"/>
      <c r="AC33" s="1040"/>
      <c r="AD33" s="1040"/>
      <c r="AE33" s="1041"/>
      <c r="AF33" s="1015" t="s">
        <v>109</v>
      </c>
      <c r="AG33" s="1016"/>
      <c r="AH33" s="1016"/>
      <c r="AI33" s="1016"/>
      <c r="AJ33" s="1017"/>
      <c r="AK33" s="976">
        <v>328</v>
      </c>
      <c r="AL33" s="967"/>
      <c r="AM33" s="967"/>
      <c r="AN33" s="967"/>
      <c r="AO33" s="967"/>
      <c r="AP33" s="967">
        <v>3425</v>
      </c>
      <c r="AQ33" s="967"/>
      <c r="AR33" s="967"/>
      <c r="AS33" s="967"/>
      <c r="AT33" s="967"/>
      <c r="AU33" s="967">
        <v>3473</v>
      </c>
      <c r="AV33" s="967"/>
      <c r="AW33" s="967"/>
      <c r="AX33" s="967"/>
      <c r="AY33" s="967"/>
      <c r="AZ33" s="1038" t="s">
        <v>531</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308</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109</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391</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532</v>
      </c>
      <c r="C68" s="982"/>
      <c r="D68" s="982"/>
      <c r="E68" s="982"/>
      <c r="F68" s="982"/>
      <c r="G68" s="982"/>
      <c r="H68" s="982"/>
      <c r="I68" s="982"/>
      <c r="J68" s="982"/>
      <c r="K68" s="982"/>
      <c r="L68" s="982"/>
      <c r="M68" s="982"/>
      <c r="N68" s="982"/>
      <c r="O68" s="982"/>
      <c r="P68" s="983"/>
      <c r="Q68" s="984">
        <v>0</v>
      </c>
      <c r="R68" s="978"/>
      <c r="S68" s="978"/>
      <c r="T68" s="978"/>
      <c r="U68" s="978"/>
      <c r="V68" s="978">
        <v>0</v>
      </c>
      <c r="W68" s="978"/>
      <c r="X68" s="978"/>
      <c r="Y68" s="978"/>
      <c r="Z68" s="978"/>
      <c r="AA68" s="978">
        <v>0</v>
      </c>
      <c r="AB68" s="978"/>
      <c r="AC68" s="978"/>
      <c r="AD68" s="978"/>
      <c r="AE68" s="978"/>
      <c r="AF68" s="978">
        <v>0</v>
      </c>
      <c r="AG68" s="978"/>
      <c r="AH68" s="978"/>
      <c r="AI68" s="978"/>
      <c r="AJ68" s="978"/>
      <c r="AK68" s="978">
        <v>0</v>
      </c>
      <c r="AL68" s="978"/>
      <c r="AM68" s="978"/>
      <c r="AN68" s="978"/>
      <c r="AO68" s="978"/>
      <c r="AP68" s="978">
        <v>702</v>
      </c>
      <c r="AQ68" s="978"/>
      <c r="AR68" s="978"/>
      <c r="AS68" s="978"/>
      <c r="AT68" s="978"/>
      <c r="AU68" s="978">
        <v>233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533</v>
      </c>
      <c r="C69" s="971"/>
      <c r="D69" s="971"/>
      <c r="E69" s="971"/>
      <c r="F69" s="971"/>
      <c r="G69" s="971"/>
      <c r="H69" s="971"/>
      <c r="I69" s="971"/>
      <c r="J69" s="971"/>
      <c r="K69" s="971"/>
      <c r="L69" s="971"/>
      <c r="M69" s="971"/>
      <c r="N69" s="971"/>
      <c r="O69" s="971"/>
      <c r="P69" s="972"/>
      <c r="Q69" s="973">
        <v>1312</v>
      </c>
      <c r="R69" s="967"/>
      <c r="S69" s="967"/>
      <c r="T69" s="967"/>
      <c r="U69" s="967"/>
      <c r="V69" s="967">
        <v>1217</v>
      </c>
      <c r="W69" s="967"/>
      <c r="X69" s="967"/>
      <c r="Y69" s="967"/>
      <c r="Z69" s="967"/>
      <c r="AA69" s="967">
        <v>95</v>
      </c>
      <c r="AB69" s="967"/>
      <c r="AC69" s="967"/>
      <c r="AD69" s="967"/>
      <c r="AE69" s="967"/>
      <c r="AF69" s="967">
        <v>2779</v>
      </c>
      <c r="AG69" s="967"/>
      <c r="AH69" s="967"/>
      <c r="AI69" s="967"/>
      <c r="AJ69" s="967"/>
      <c r="AK69" s="967">
        <v>13</v>
      </c>
      <c r="AL69" s="967"/>
      <c r="AM69" s="967"/>
      <c r="AN69" s="967"/>
      <c r="AO69" s="967"/>
      <c r="AP69" s="967">
        <v>1736</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534</v>
      </c>
      <c r="C70" s="971"/>
      <c r="D70" s="971"/>
      <c r="E70" s="971"/>
      <c r="F70" s="971"/>
      <c r="G70" s="971"/>
      <c r="H70" s="971"/>
      <c r="I70" s="971"/>
      <c r="J70" s="971"/>
      <c r="K70" s="971"/>
      <c r="L70" s="971"/>
      <c r="M70" s="971"/>
      <c r="N70" s="971"/>
      <c r="O70" s="971"/>
      <c r="P70" s="972"/>
      <c r="Q70" s="973">
        <v>3724</v>
      </c>
      <c r="R70" s="967"/>
      <c r="S70" s="967"/>
      <c r="T70" s="967"/>
      <c r="U70" s="967"/>
      <c r="V70" s="967">
        <v>3665</v>
      </c>
      <c r="W70" s="967"/>
      <c r="X70" s="967"/>
      <c r="Y70" s="967"/>
      <c r="Z70" s="967"/>
      <c r="AA70" s="967">
        <v>59</v>
      </c>
      <c r="AB70" s="967"/>
      <c r="AC70" s="967"/>
      <c r="AD70" s="967"/>
      <c r="AE70" s="967"/>
      <c r="AF70" s="967">
        <v>59</v>
      </c>
      <c r="AG70" s="967"/>
      <c r="AH70" s="967"/>
      <c r="AI70" s="967"/>
      <c r="AJ70" s="967"/>
      <c r="AK70" s="967">
        <v>0</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535</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536</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284</v>
      </c>
      <c r="AG109" s="888"/>
      <c r="AH109" s="888"/>
      <c r="AI109" s="888"/>
      <c r="AJ109" s="889"/>
      <c r="AK109" s="890" t="s">
        <v>283</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284</v>
      </c>
      <c r="BW109" s="888"/>
      <c r="BX109" s="888"/>
      <c r="BY109" s="888"/>
      <c r="BZ109" s="889"/>
      <c r="CA109" s="890" t="s">
        <v>283</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284</v>
      </c>
      <c r="DM109" s="888"/>
      <c r="DN109" s="888"/>
      <c r="DO109" s="888"/>
      <c r="DP109" s="889"/>
      <c r="DQ109" s="890" t="s">
        <v>283</v>
      </c>
      <c r="DR109" s="888"/>
      <c r="DS109" s="888"/>
      <c r="DT109" s="888"/>
      <c r="DU109" s="889"/>
      <c r="DV109" s="890" t="s">
        <v>402</v>
      </c>
      <c r="DW109" s="888"/>
      <c r="DX109" s="888"/>
      <c r="DY109" s="888"/>
      <c r="DZ109" s="919"/>
    </row>
    <row r="110" spans="1:131"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1482669</v>
      </c>
      <c r="AB110" s="873"/>
      <c r="AC110" s="873"/>
      <c r="AD110" s="873"/>
      <c r="AE110" s="874"/>
      <c r="AF110" s="875">
        <v>1498812</v>
      </c>
      <c r="AG110" s="873"/>
      <c r="AH110" s="873"/>
      <c r="AI110" s="873"/>
      <c r="AJ110" s="874"/>
      <c r="AK110" s="875">
        <v>1563257</v>
      </c>
      <c r="AL110" s="873"/>
      <c r="AM110" s="873"/>
      <c r="AN110" s="873"/>
      <c r="AO110" s="874"/>
      <c r="AP110" s="876">
        <v>24.6</v>
      </c>
      <c r="AQ110" s="877"/>
      <c r="AR110" s="877"/>
      <c r="AS110" s="877"/>
      <c r="AT110" s="878"/>
      <c r="AU110" s="920" t="s">
        <v>59</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13645666</v>
      </c>
      <c r="BR110" s="800"/>
      <c r="BS110" s="800"/>
      <c r="BT110" s="800"/>
      <c r="BU110" s="800"/>
      <c r="BV110" s="800">
        <v>13889764</v>
      </c>
      <c r="BW110" s="800"/>
      <c r="BX110" s="800"/>
      <c r="BY110" s="800"/>
      <c r="BZ110" s="800"/>
      <c r="CA110" s="800">
        <v>14057040</v>
      </c>
      <c r="CB110" s="800"/>
      <c r="CC110" s="800"/>
      <c r="CD110" s="800"/>
      <c r="CE110" s="800"/>
      <c r="CF110" s="861">
        <v>221.1</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109</v>
      </c>
      <c r="DH110" s="800"/>
      <c r="DI110" s="800"/>
      <c r="DJ110" s="800"/>
      <c r="DK110" s="800"/>
      <c r="DL110" s="800" t="s">
        <v>109</v>
      </c>
      <c r="DM110" s="800"/>
      <c r="DN110" s="800"/>
      <c r="DO110" s="800"/>
      <c r="DP110" s="800"/>
      <c r="DQ110" s="800" t="s">
        <v>109</v>
      </c>
      <c r="DR110" s="800"/>
      <c r="DS110" s="800"/>
      <c r="DT110" s="800"/>
      <c r="DU110" s="800"/>
      <c r="DV110" s="801" t="s">
        <v>109</v>
      </c>
      <c r="DW110" s="801"/>
      <c r="DX110" s="801"/>
      <c r="DY110" s="801"/>
      <c r="DZ110" s="802"/>
    </row>
    <row r="111" spans="1:131"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109</v>
      </c>
      <c r="AB111" s="909"/>
      <c r="AC111" s="909"/>
      <c r="AD111" s="909"/>
      <c r="AE111" s="910"/>
      <c r="AF111" s="911" t="s">
        <v>109</v>
      </c>
      <c r="AG111" s="909"/>
      <c r="AH111" s="909"/>
      <c r="AI111" s="909"/>
      <c r="AJ111" s="910"/>
      <c r="AK111" s="911" t="s">
        <v>109</v>
      </c>
      <c r="AL111" s="909"/>
      <c r="AM111" s="909"/>
      <c r="AN111" s="909"/>
      <c r="AO111" s="910"/>
      <c r="AP111" s="912" t="s">
        <v>109</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985126</v>
      </c>
      <c r="BR111" s="771"/>
      <c r="BS111" s="771"/>
      <c r="BT111" s="771"/>
      <c r="BU111" s="771"/>
      <c r="BV111" s="771" t="s">
        <v>109</v>
      </c>
      <c r="BW111" s="771"/>
      <c r="BX111" s="771"/>
      <c r="BY111" s="771"/>
      <c r="BZ111" s="771"/>
      <c r="CA111" s="771" t="s">
        <v>109</v>
      </c>
      <c r="CB111" s="771"/>
      <c r="CC111" s="771"/>
      <c r="CD111" s="771"/>
      <c r="CE111" s="771"/>
      <c r="CF111" s="848" t="s">
        <v>109</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109</v>
      </c>
      <c r="DH111" s="771"/>
      <c r="DI111" s="771"/>
      <c r="DJ111" s="771"/>
      <c r="DK111" s="771"/>
      <c r="DL111" s="771" t="s">
        <v>109</v>
      </c>
      <c r="DM111" s="771"/>
      <c r="DN111" s="771"/>
      <c r="DO111" s="771"/>
      <c r="DP111" s="771"/>
      <c r="DQ111" s="771" t="s">
        <v>109</v>
      </c>
      <c r="DR111" s="771"/>
      <c r="DS111" s="771"/>
      <c r="DT111" s="771"/>
      <c r="DU111" s="771"/>
      <c r="DV111" s="823" t="s">
        <v>109</v>
      </c>
      <c r="DW111" s="823"/>
      <c r="DX111" s="823"/>
      <c r="DY111" s="823"/>
      <c r="DZ111" s="824"/>
    </row>
    <row r="112" spans="1:131"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109</v>
      </c>
      <c r="AB112" s="784"/>
      <c r="AC112" s="784"/>
      <c r="AD112" s="784"/>
      <c r="AE112" s="785"/>
      <c r="AF112" s="786" t="s">
        <v>109</v>
      </c>
      <c r="AG112" s="784"/>
      <c r="AH112" s="784"/>
      <c r="AI112" s="784"/>
      <c r="AJ112" s="785"/>
      <c r="AK112" s="786" t="s">
        <v>109</v>
      </c>
      <c r="AL112" s="784"/>
      <c r="AM112" s="784"/>
      <c r="AN112" s="784"/>
      <c r="AO112" s="785"/>
      <c r="AP112" s="754" t="s">
        <v>109</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19498978</v>
      </c>
      <c r="BR112" s="771"/>
      <c r="BS112" s="771"/>
      <c r="BT112" s="771"/>
      <c r="BU112" s="771"/>
      <c r="BV112" s="771">
        <v>18895407</v>
      </c>
      <c r="BW112" s="771"/>
      <c r="BX112" s="771"/>
      <c r="BY112" s="771"/>
      <c r="BZ112" s="771"/>
      <c r="CA112" s="771">
        <v>18246781</v>
      </c>
      <c r="CB112" s="771"/>
      <c r="CC112" s="771"/>
      <c r="CD112" s="771"/>
      <c r="CE112" s="771"/>
      <c r="CF112" s="848">
        <v>287</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109</v>
      </c>
      <c r="DH112" s="771"/>
      <c r="DI112" s="771"/>
      <c r="DJ112" s="771"/>
      <c r="DK112" s="771"/>
      <c r="DL112" s="771" t="s">
        <v>109</v>
      </c>
      <c r="DM112" s="771"/>
      <c r="DN112" s="771"/>
      <c r="DO112" s="771"/>
      <c r="DP112" s="771"/>
      <c r="DQ112" s="771" t="s">
        <v>109</v>
      </c>
      <c r="DR112" s="771"/>
      <c r="DS112" s="771"/>
      <c r="DT112" s="771"/>
      <c r="DU112" s="771"/>
      <c r="DV112" s="823" t="s">
        <v>109</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1335973</v>
      </c>
      <c r="AB113" s="909"/>
      <c r="AC113" s="909"/>
      <c r="AD113" s="909"/>
      <c r="AE113" s="910"/>
      <c r="AF113" s="911">
        <v>1353685</v>
      </c>
      <c r="AG113" s="909"/>
      <c r="AH113" s="909"/>
      <c r="AI113" s="909"/>
      <c r="AJ113" s="910"/>
      <c r="AK113" s="911">
        <v>1365992</v>
      </c>
      <c r="AL113" s="909"/>
      <c r="AM113" s="909"/>
      <c r="AN113" s="909"/>
      <c r="AO113" s="910"/>
      <c r="AP113" s="912">
        <v>21.5</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292072</v>
      </c>
      <c r="BR113" s="771"/>
      <c r="BS113" s="771"/>
      <c r="BT113" s="771"/>
      <c r="BU113" s="771"/>
      <c r="BV113" s="771">
        <v>262912</v>
      </c>
      <c r="BW113" s="771"/>
      <c r="BX113" s="771"/>
      <c r="BY113" s="771"/>
      <c r="BZ113" s="771"/>
      <c r="CA113" s="771">
        <v>233437</v>
      </c>
      <c r="CB113" s="771"/>
      <c r="CC113" s="771"/>
      <c r="CD113" s="771"/>
      <c r="CE113" s="771"/>
      <c r="CF113" s="848">
        <v>3.7</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109</v>
      </c>
      <c r="DH113" s="784"/>
      <c r="DI113" s="784"/>
      <c r="DJ113" s="784"/>
      <c r="DK113" s="785"/>
      <c r="DL113" s="786" t="s">
        <v>109</v>
      </c>
      <c r="DM113" s="784"/>
      <c r="DN113" s="784"/>
      <c r="DO113" s="784"/>
      <c r="DP113" s="785"/>
      <c r="DQ113" s="786" t="s">
        <v>109</v>
      </c>
      <c r="DR113" s="784"/>
      <c r="DS113" s="784"/>
      <c r="DT113" s="784"/>
      <c r="DU113" s="785"/>
      <c r="DV113" s="754" t="s">
        <v>109</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13402</v>
      </c>
      <c r="AB114" s="784"/>
      <c r="AC114" s="784"/>
      <c r="AD114" s="784"/>
      <c r="AE114" s="785"/>
      <c r="AF114" s="786">
        <v>13128</v>
      </c>
      <c r="AG114" s="784"/>
      <c r="AH114" s="784"/>
      <c r="AI114" s="784"/>
      <c r="AJ114" s="785"/>
      <c r="AK114" s="786">
        <v>13735</v>
      </c>
      <c r="AL114" s="784"/>
      <c r="AM114" s="784"/>
      <c r="AN114" s="784"/>
      <c r="AO114" s="785"/>
      <c r="AP114" s="754">
        <v>0.2</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2249283</v>
      </c>
      <c r="BR114" s="771"/>
      <c r="BS114" s="771"/>
      <c r="BT114" s="771"/>
      <c r="BU114" s="771"/>
      <c r="BV114" s="771">
        <v>1944055</v>
      </c>
      <c r="BW114" s="771"/>
      <c r="BX114" s="771"/>
      <c r="BY114" s="771"/>
      <c r="BZ114" s="771"/>
      <c r="CA114" s="771">
        <v>1751683</v>
      </c>
      <c r="CB114" s="771"/>
      <c r="CC114" s="771"/>
      <c r="CD114" s="771"/>
      <c r="CE114" s="771"/>
      <c r="CF114" s="848">
        <v>27.6</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109</v>
      </c>
      <c r="DH114" s="784"/>
      <c r="DI114" s="784"/>
      <c r="DJ114" s="784"/>
      <c r="DK114" s="785"/>
      <c r="DL114" s="786" t="s">
        <v>109</v>
      </c>
      <c r="DM114" s="784"/>
      <c r="DN114" s="784"/>
      <c r="DO114" s="784"/>
      <c r="DP114" s="785"/>
      <c r="DQ114" s="786" t="s">
        <v>109</v>
      </c>
      <c r="DR114" s="784"/>
      <c r="DS114" s="784"/>
      <c r="DT114" s="784"/>
      <c r="DU114" s="785"/>
      <c r="DV114" s="754" t="s">
        <v>109</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109</v>
      </c>
      <c r="AB115" s="909"/>
      <c r="AC115" s="909"/>
      <c r="AD115" s="909"/>
      <c r="AE115" s="910"/>
      <c r="AF115" s="911" t="s">
        <v>109</v>
      </c>
      <c r="AG115" s="909"/>
      <c r="AH115" s="909"/>
      <c r="AI115" s="909"/>
      <c r="AJ115" s="910"/>
      <c r="AK115" s="911" t="s">
        <v>109</v>
      </c>
      <c r="AL115" s="909"/>
      <c r="AM115" s="909"/>
      <c r="AN115" s="909"/>
      <c r="AO115" s="910"/>
      <c r="AP115" s="912" t="s">
        <v>109</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109</v>
      </c>
      <c r="BR115" s="771"/>
      <c r="BS115" s="771"/>
      <c r="BT115" s="771"/>
      <c r="BU115" s="771"/>
      <c r="BV115" s="771" t="s">
        <v>109</v>
      </c>
      <c r="BW115" s="771"/>
      <c r="BX115" s="771"/>
      <c r="BY115" s="771"/>
      <c r="BZ115" s="771"/>
      <c r="CA115" s="771" t="s">
        <v>109</v>
      </c>
      <c r="CB115" s="771"/>
      <c r="CC115" s="771"/>
      <c r="CD115" s="771"/>
      <c r="CE115" s="771"/>
      <c r="CF115" s="848" t="s">
        <v>109</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985126</v>
      </c>
      <c r="DH115" s="784"/>
      <c r="DI115" s="784"/>
      <c r="DJ115" s="784"/>
      <c r="DK115" s="785"/>
      <c r="DL115" s="786" t="s">
        <v>109</v>
      </c>
      <c r="DM115" s="784"/>
      <c r="DN115" s="784"/>
      <c r="DO115" s="784"/>
      <c r="DP115" s="785"/>
      <c r="DQ115" s="786" t="s">
        <v>109</v>
      </c>
      <c r="DR115" s="784"/>
      <c r="DS115" s="784"/>
      <c r="DT115" s="784"/>
      <c r="DU115" s="785"/>
      <c r="DV115" s="754" t="s">
        <v>109</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109</v>
      </c>
      <c r="AB116" s="784"/>
      <c r="AC116" s="784"/>
      <c r="AD116" s="784"/>
      <c r="AE116" s="785"/>
      <c r="AF116" s="786" t="s">
        <v>109</v>
      </c>
      <c r="AG116" s="784"/>
      <c r="AH116" s="784"/>
      <c r="AI116" s="784"/>
      <c r="AJ116" s="785"/>
      <c r="AK116" s="786" t="s">
        <v>109</v>
      </c>
      <c r="AL116" s="784"/>
      <c r="AM116" s="784"/>
      <c r="AN116" s="784"/>
      <c r="AO116" s="785"/>
      <c r="AP116" s="754" t="s">
        <v>109</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109</v>
      </c>
      <c r="BR116" s="771"/>
      <c r="BS116" s="771"/>
      <c r="BT116" s="771"/>
      <c r="BU116" s="771"/>
      <c r="BV116" s="771" t="s">
        <v>109</v>
      </c>
      <c r="BW116" s="771"/>
      <c r="BX116" s="771"/>
      <c r="BY116" s="771"/>
      <c r="BZ116" s="771"/>
      <c r="CA116" s="771" t="s">
        <v>109</v>
      </c>
      <c r="CB116" s="771"/>
      <c r="CC116" s="771"/>
      <c r="CD116" s="771"/>
      <c r="CE116" s="771"/>
      <c r="CF116" s="848" t="s">
        <v>109</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109</v>
      </c>
      <c r="DH116" s="784"/>
      <c r="DI116" s="784"/>
      <c r="DJ116" s="784"/>
      <c r="DK116" s="785"/>
      <c r="DL116" s="786" t="s">
        <v>109</v>
      </c>
      <c r="DM116" s="784"/>
      <c r="DN116" s="784"/>
      <c r="DO116" s="784"/>
      <c r="DP116" s="785"/>
      <c r="DQ116" s="786" t="s">
        <v>109</v>
      </c>
      <c r="DR116" s="784"/>
      <c r="DS116" s="784"/>
      <c r="DT116" s="784"/>
      <c r="DU116" s="785"/>
      <c r="DV116" s="754" t="s">
        <v>109</v>
      </c>
      <c r="DW116" s="755"/>
      <c r="DX116" s="755"/>
      <c r="DY116" s="755"/>
      <c r="DZ116" s="756"/>
    </row>
    <row r="117" spans="1:130" s="197" customFormat="1" ht="26.25" customHeight="1">
      <c r="A117" s="887" t="s">
        <v>167</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2832044</v>
      </c>
      <c r="AB117" s="895"/>
      <c r="AC117" s="895"/>
      <c r="AD117" s="895"/>
      <c r="AE117" s="896"/>
      <c r="AF117" s="898">
        <v>2865625</v>
      </c>
      <c r="AG117" s="895"/>
      <c r="AH117" s="895"/>
      <c r="AI117" s="895"/>
      <c r="AJ117" s="896"/>
      <c r="AK117" s="898">
        <v>2942984</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109</v>
      </c>
      <c r="BR117" s="858"/>
      <c r="BS117" s="858"/>
      <c r="BT117" s="858"/>
      <c r="BU117" s="858"/>
      <c r="BV117" s="858" t="s">
        <v>109</v>
      </c>
      <c r="BW117" s="858"/>
      <c r="BX117" s="858"/>
      <c r="BY117" s="858"/>
      <c r="BZ117" s="858"/>
      <c r="CA117" s="858" t="s">
        <v>109</v>
      </c>
      <c r="CB117" s="858"/>
      <c r="CC117" s="858"/>
      <c r="CD117" s="858"/>
      <c r="CE117" s="858"/>
      <c r="CF117" s="848" t="s">
        <v>109</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109</v>
      </c>
      <c r="DH117" s="784"/>
      <c r="DI117" s="784"/>
      <c r="DJ117" s="784"/>
      <c r="DK117" s="785"/>
      <c r="DL117" s="786" t="s">
        <v>109</v>
      </c>
      <c r="DM117" s="784"/>
      <c r="DN117" s="784"/>
      <c r="DO117" s="784"/>
      <c r="DP117" s="785"/>
      <c r="DQ117" s="786" t="s">
        <v>109</v>
      </c>
      <c r="DR117" s="784"/>
      <c r="DS117" s="784"/>
      <c r="DT117" s="784"/>
      <c r="DU117" s="785"/>
      <c r="DV117" s="754" t="s">
        <v>109</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284</v>
      </c>
      <c r="AG118" s="888"/>
      <c r="AH118" s="888"/>
      <c r="AI118" s="888"/>
      <c r="AJ118" s="889"/>
      <c r="AK118" s="890" t="s">
        <v>283</v>
      </c>
      <c r="AL118" s="888"/>
      <c r="AM118" s="888"/>
      <c r="AN118" s="888"/>
      <c r="AO118" s="889"/>
      <c r="AP118" s="891" t="s">
        <v>402</v>
      </c>
      <c r="AQ118" s="892"/>
      <c r="AR118" s="892"/>
      <c r="AS118" s="892"/>
      <c r="AT118" s="893"/>
      <c r="AU118" s="926"/>
      <c r="AV118" s="927"/>
      <c r="AW118" s="927"/>
      <c r="AX118" s="927"/>
      <c r="AY118" s="927"/>
      <c r="AZ118" s="228" t="s">
        <v>167</v>
      </c>
      <c r="BA118" s="228"/>
      <c r="BB118" s="228"/>
      <c r="BC118" s="228"/>
      <c r="BD118" s="228"/>
      <c r="BE118" s="228"/>
      <c r="BF118" s="228"/>
      <c r="BG118" s="228"/>
      <c r="BH118" s="228"/>
      <c r="BI118" s="228"/>
      <c r="BJ118" s="228"/>
      <c r="BK118" s="228"/>
      <c r="BL118" s="228"/>
      <c r="BM118" s="228"/>
      <c r="BN118" s="228"/>
      <c r="BO118" s="837" t="s">
        <v>430</v>
      </c>
      <c r="BP118" s="838"/>
      <c r="BQ118" s="857">
        <v>36671125</v>
      </c>
      <c r="BR118" s="858"/>
      <c r="BS118" s="858"/>
      <c r="BT118" s="858"/>
      <c r="BU118" s="858"/>
      <c r="BV118" s="858">
        <v>34992138</v>
      </c>
      <c r="BW118" s="858"/>
      <c r="BX118" s="858"/>
      <c r="BY118" s="858"/>
      <c r="BZ118" s="858"/>
      <c r="CA118" s="858">
        <v>34288941</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109</v>
      </c>
      <c r="DH118" s="784"/>
      <c r="DI118" s="784"/>
      <c r="DJ118" s="784"/>
      <c r="DK118" s="785"/>
      <c r="DL118" s="786" t="s">
        <v>109</v>
      </c>
      <c r="DM118" s="784"/>
      <c r="DN118" s="784"/>
      <c r="DO118" s="784"/>
      <c r="DP118" s="785"/>
      <c r="DQ118" s="786" t="s">
        <v>109</v>
      </c>
      <c r="DR118" s="784"/>
      <c r="DS118" s="784"/>
      <c r="DT118" s="784"/>
      <c r="DU118" s="785"/>
      <c r="DV118" s="754" t="s">
        <v>109</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109</v>
      </c>
      <c r="AB119" s="873"/>
      <c r="AC119" s="873"/>
      <c r="AD119" s="873"/>
      <c r="AE119" s="874"/>
      <c r="AF119" s="875" t="s">
        <v>109</v>
      </c>
      <c r="AG119" s="873"/>
      <c r="AH119" s="873"/>
      <c r="AI119" s="873"/>
      <c r="AJ119" s="874"/>
      <c r="AK119" s="875" t="s">
        <v>109</v>
      </c>
      <c r="AL119" s="873"/>
      <c r="AM119" s="873"/>
      <c r="AN119" s="873"/>
      <c r="AO119" s="874"/>
      <c r="AP119" s="876" t="s">
        <v>109</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4752804</v>
      </c>
      <c r="BR119" s="800"/>
      <c r="BS119" s="800"/>
      <c r="BT119" s="800"/>
      <c r="BU119" s="800"/>
      <c r="BV119" s="800">
        <v>4415563</v>
      </c>
      <c r="BW119" s="800"/>
      <c r="BX119" s="800"/>
      <c r="BY119" s="800"/>
      <c r="BZ119" s="800"/>
      <c r="CA119" s="800">
        <v>4083784</v>
      </c>
      <c r="CB119" s="800"/>
      <c r="CC119" s="800"/>
      <c r="CD119" s="800"/>
      <c r="CE119" s="800"/>
      <c r="CF119" s="861">
        <v>64.2</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109</v>
      </c>
      <c r="DH119" s="717"/>
      <c r="DI119" s="717"/>
      <c r="DJ119" s="717"/>
      <c r="DK119" s="718"/>
      <c r="DL119" s="719" t="s">
        <v>109</v>
      </c>
      <c r="DM119" s="717"/>
      <c r="DN119" s="717"/>
      <c r="DO119" s="717"/>
      <c r="DP119" s="718"/>
      <c r="DQ119" s="719" t="s">
        <v>109</v>
      </c>
      <c r="DR119" s="717"/>
      <c r="DS119" s="717"/>
      <c r="DT119" s="717"/>
      <c r="DU119" s="718"/>
      <c r="DV119" s="807" t="s">
        <v>109</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109</v>
      </c>
      <c r="AB120" s="784"/>
      <c r="AC120" s="784"/>
      <c r="AD120" s="784"/>
      <c r="AE120" s="785"/>
      <c r="AF120" s="786" t="s">
        <v>109</v>
      </c>
      <c r="AG120" s="784"/>
      <c r="AH120" s="784"/>
      <c r="AI120" s="784"/>
      <c r="AJ120" s="785"/>
      <c r="AK120" s="786" t="s">
        <v>109</v>
      </c>
      <c r="AL120" s="784"/>
      <c r="AM120" s="784"/>
      <c r="AN120" s="784"/>
      <c r="AO120" s="785"/>
      <c r="AP120" s="754" t="s">
        <v>109</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2650886</v>
      </c>
      <c r="BR120" s="771"/>
      <c r="BS120" s="771"/>
      <c r="BT120" s="771"/>
      <c r="BU120" s="771"/>
      <c r="BV120" s="771">
        <v>3212878</v>
      </c>
      <c r="BW120" s="771"/>
      <c r="BX120" s="771"/>
      <c r="BY120" s="771"/>
      <c r="BZ120" s="771"/>
      <c r="CA120" s="771">
        <v>2889349</v>
      </c>
      <c r="CB120" s="771"/>
      <c r="CC120" s="771"/>
      <c r="CD120" s="771"/>
      <c r="CE120" s="771"/>
      <c r="CF120" s="848">
        <v>45.4</v>
      </c>
      <c r="CG120" s="849"/>
      <c r="CH120" s="849"/>
      <c r="CI120" s="849"/>
      <c r="CJ120" s="849"/>
      <c r="CK120" s="850" t="s">
        <v>436</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15630396</v>
      </c>
      <c r="DH120" s="800"/>
      <c r="DI120" s="800"/>
      <c r="DJ120" s="800"/>
      <c r="DK120" s="800"/>
      <c r="DL120" s="800">
        <v>15187548</v>
      </c>
      <c r="DM120" s="800"/>
      <c r="DN120" s="800"/>
      <c r="DO120" s="800"/>
      <c r="DP120" s="800"/>
      <c r="DQ120" s="800">
        <v>14743679</v>
      </c>
      <c r="DR120" s="800"/>
      <c r="DS120" s="800"/>
      <c r="DT120" s="800"/>
      <c r="DU120" s="800"/>
      <c r="DV120" s="801">
        <v>231.9</v>
      </c>
      <c r="DW120" s="801"/>
      <c r="DX120" s="801"/>
      <c r="DY120" s="801"/>
      <c r="DZ120" s="802"/>
    </row>
    <row r="121" spans="1:130" s="197" customFormat="1" ht="26.25" customHeight="1">
      <c r="A121" s="865"/>
      <c r="B121" s="866"/>
      <c r="C121" s="842" t="s">
        <v>437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109</v>
      </c>
      <c r="AB121" s="784"/>
      <c r="AC121" s="784"/>
      <c r="AD121" s="784"/>
      <c r="AE121" s="785"/>
      <c r="AF121" s="786" t="s">
        <v>109</v>
      </c>
      <c r="AG121" s="784"/>
      <c r="AH121" s="784"/>
      <c r="AI121" s="784"/>
      <c r="AJ121" s="785"/>
      <c r="AK121" s="786" t="s">
        <v>109</v>
      </c>
      <c r="AL121" s="784"/>
      <c r="AM121" s="784"/>
      <c r="AN121" s="784"/>
      <c r="AO121" s="785"/>
      <c r="AP121" s="754" t="s">
        <v>109</v>
      </c>
      <c r="AQ121" s="755"/>
      <c r="AR121" s="755"/>
      <c r="AS121" s="755"/>
      <c r="AT121" s="756"/>
      <c r="AU121" s="882"/>
      <c r="AV121" s="883"/>
      <c r="AW121" s="883"/>
      <c r="AX121" s="883"/>
      <c r="AY121" s="884"/>
      <c r="AZ121" s="845" t="s">
        <v>438</v>
      </c>
      <c r="BA121" s="846"/>
      <c r="BB121" s="846"/>
      <c r="BC121" s="846"/>
      <c r="BD121" s="846"/>
      <c r="BE121" s="846"/>
      <c r="BF121" s="846"/>
      <c r="BG121" s="846"/>
      <c r="BH121" s="846"/>
      <c r="BI121" s="846"/>
      <c r="BJ121" s="846"/>
      <c r="BK121" s="846"/>
      <c r="BL121" s="846"/>
      <c r="BM121" s="846"/>
      <c r="BN121" s="846"/>
      <c r="BO121" s="846"/>
      <c r="BP121" s="847"/>
      <c r="BQ121" s="857">
        <v>20925609</v>
      </c>
      <c r="BR121" s="858"/>
      <c r="BS121" s="858"/>
      <c r="BT121" s="858"/>
      <c r="BU121" s="858"/>
      <c r="BV121" s="858">
        <v>20506933</v>
      </c>
      <c r="BW121" s="858"/>
      <c r="BX121" s="858"/>
      <c r="BY121" s="858"/>
      <c r="BZ121" s="858"/>
      <c r="CA121" s="858">
        <v>20239521</v>
      </c>
      <c r="CB121" s="858"/>
      <c r="CC121" s="858"/>
      <c r="CD121" s="858"/>
      <c r="CE121" s="858"/>
      <c r="CF121" s="859">
        <v>318.3</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3844152</v>
      </c>
      <c r="DH121" s="771"/>
      <c r="DI121" s="771"/>
      <c r="DJ121" s="771"/>
      <c r="DK121" s="771"/>
      <c r="DL121" s="771">
        <v>3680195</v>
      </c>
      <c r="DM121" s="771"/>
      <c r="DN121" s="771"/>
      <c r="DO121" s="771"/>
      <c r="DP121" s="771"/>
      <c r="DQ121" s="771">
        <v>3473305</v>
      </c>
      <c r="DR121" s="771"/>
      <c r="DS121" s="771"/>
      <c r="DT121" s="771"/>
      <c r="DU121" s="771"/>
      <c r="DV121" s="823">
        <v>54.6</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109</v>
      </c>
      <c r="AB122" s="784"/>
      <c r="AC122" s="784"/>
      <c r="AD122" s="784"/>
      <c r="AE122" s="785"/>
      <c r="AF122" s="786" t="s">
        <v>109</v>
      </c>
      <c r="AG122" s="784"/>
      <c r="AH122" s="784"/>
      <c r="AI122" s="784"/>
      <c r="AJ122" s="785"/>
      <c r="AK122" s="786" t="s">
        <v>109</v>
      </c>
      <c r="AL122" s="784"/>
      <c r="AM122" s="784"/>
      <c r="AN122" s="784"/>
      <c r="AO122" s="785"/>
      <c r="AP122" s="754" t="s">
        <v>109</v>
      </c>
      <c r="AQ122" s="755"/>
      <c r="AR122" s="755"/>
      <c r="AS122" s="755"/>
      <c r="AT122" s="756"/>
      <c r="AU122" s="885"/>
      <c r="AV122" s="886"/>
      <c r="AW122" s="886"/>
      <c r="AX122" s="886"/>
      <c r="AY122" s="886"/>
      <c r="AZ122" s="228" t="s">
        <v>167</v>
      </c>
      <c r="BA122" s="228"/>
      <c r="BB122" s="228"/>
      <c r="BC122" s="228"/>
      <c r="BD122" s="228"/>
      <c r="BE122" s="228"/>
      <c r="BF122" s="228"/>
      <c r="BG122" s="228"/>
      <c r="BH122" s="228"/>
      <c r="BI122" s="228"/>
      <c r="BJ122" s="228"/>
      <c r="BK122" s="228"/>
      <c r="BL122" s="228"/>
      <c r="BM122" s="228"/>
      <c r="BN122" s="228"/>
      <c r="BO122" s="837" t="s">
        <v>439</v>
      </c>
      <c r="BP122" s="838"/>
      <c r="BQ122" s="839">
        <v>28329299</v>
      </c>
      <c r="BR122" s="840"/>
      <c r="BS122" s="840"/>
      <c r="BT122" s="840"/>
      <c r="BU122" s="840"/>
      <c r="BV122" s="840">
        <v>28135374</v>
      </c>
      <c r="BW122" s="840"/>
      <c r="BX122" s="840"/>
      <c r="BY122" s="840"/>
      <c r="BZ122" s="840"/>
      <c r="CA122" s="840">
        <v>27212654</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24430</v>
      </c>
      <c r="DH122" s="771"/>
      <c r="DI122" s="771"/>
      <c r="DJ122" s="771"/>
      <c r="DK122" s="771"/>
      <c r="DL122" s="771">
        <v>27664</v>
      </c>
      <c r="DM122" s="771"/>
      <c r="DN122" s="771"/>
      <c r="DO122" s="771"/>
      <c r="DP122" s="771"/>
      <c r="DQ122" s="771">
        <v>29797</v>
      </c>
      <c r="DR122" s="771"/>
      <c r="DS122" s="771"/>
      <c r="DT122" s="771"/>
      <c r="DU122" s="771"/>
      <c r="DV122" s="823">
        <v>0.5</v>
      </c>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109</v>
      </c>
      <c r="AB123" s="784"/>
      <c r="AC123" s="784"/>
      <c r="AD123" s="784"/>
      <c r="AE123" s="785"/>
      <c r="AF123" s="786" t="s">
        <v>109</v>
      </c>
      <c r="AG123" s="784"/>
      <c r="AH123" s="784"/>
      <c r="AI123" s="784"/>
      <c r="AJ123" s="785"/>
      <c r="AK123" s="786" t="s">
        <v>109</v>
      </c>
      <c r="AL123" s="784"/>
      <c r="AM123" s="784"/>
      <c r="AN123" s="784"/>
      <c r="AO123" s="785"/>
      <c r="AP123" s="754" t="s">
        <v>109</v>
      </c>
      <c r="AQ123" s="755"/>
      <c r="AR123" s="755"/>
      <c r="AS123" s="755"/>
      <c r="AT123" s="756"/>
      <c r="AU123" s="834" t="s">
        <v>440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128.4</v>
      </c>
      <c r="BR123" s="832"/>
      <c r="BS123" s="832"/>
      <c r="BT123" s="832"/>
      <c r="BU123" s="832"/>
      <c r="BV123" s="832">
        <v>106</v>
      </c>
      <c r="BW123" s="832"/>
      <c r="BX123" s="832"/>
      <c r="BY123" s="832"/>
      <c r="BZ123" s="832"/>
      <c r="CA123" s="832">
        <v>111.2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109</v>
      </c>
      <c r="AB124" s="784"/>
      <c r="AC124" s="784"/>
      <c r="AD124" s="784"/>
      <c r="AE124" s="785"/>
      <c r="AF124" s="786" t="s">
        <v>109</v>
      </c>
      <c r="AG124" s="784"/>
      <c r="AH124" s="784"/>
      <c r="AI124" s="784"/>
      <c r="AJ124" s="785"/>
      <c r="AK124" s="786" t="s">
        <v>109</v>
      </c>
      <c r="AL124" s="784"/>
      <c r="AM124" s="784"/>
      <c r="AN124" s="784"/>
      <c r="AO124" s="785"/>
      <c r="AP124" s="754" t="s">
        <v>109</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441</v>
      </c>
      <c r="CQ124" s="829"/>
      <c r="CR124" s="829"/>
      <c r="CS124" s="829"/>
      <c r="CT124" s="829"/>
      <c r="CU124" s="829"/>
      <c r="CV124" s="829"/>
      <c r="CW124" s="829"/>
      <c r="CX124" s="829"/>
      <c r="CY124" s="829"/>
      <c r="CZ124" s="829"/>
      <c r="DA124" s="829"/>
      <c r="DB124" s="829"/>
      <c r="DC124" s="829"/>
      <c r="DD124" s="829"/>
      <c r="DE124" s="829"/>
      <c r="DF124" s="830"/>
      <c r="DG124" s="716" t="s">
        <v>109</v>
      </c>
      <c r="DH124" s="717"/>
      <c r="DI124" s="717"/>
      <c r="DJ124" s="717"/>
      <c r="DK124" s="718"/>
      <c r="DL124" s="719" t="s">
        <v>109</v>
      </c>
      <c r="DM124" s="717"/>
      <c r="DN124" s="717"/>
      <c r="DO124" s="717"/>
      <c r="DP124" s="718"/>
      <c r="DQ124" s="719" t="s">
        <v>109</v>
      </c>
      <c r="DR124" s="717"/>
      <c r="DS124" s="717"/>
      <c r="DT124" s="717"/>
      <c r="DU124" s="718"/>
      <c r="DV124" s="807" t="s">
        <v>109</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109</v>
      </c>
      <c r="AB125" s="784"/>
      <c r="AC125" s="784"/>
      <c r="AD125" s="784"/>
      <c r="AE125" s="785"/>
      <c r="AF125" s="786" t="s">
        <v>109</v>
      </c>
      <c r="AG125" s="784"/>
      <c r="AH125" s="784"/>
      <c r="AI125" s="784"/>
      <c r="AJ125" s="785"/>
      <c r="AK125" s="786" t="s">
        <v>109</v>
      </c>
      <c r="AL125" s="784"/>
      <c r="AM125" s="784"/>
      <c r="AN125" s="784"/>
      <c r="AO125" s="785"/>
      <c r="AP125" s="754" t="s">
        <v>109</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442</v>
      </c>
      <c r="CL125" s="810"/>
      <c r="CM125" s="810"/>
      <c r="CN125" s="810"/>
      <c r="CO125" s="811"/>
      <c r="CP125" s="816" t="s">
        <v>443</v>
      </c>
      <c r="CQ125" s="758"/>
      <c r="CR125" s="758"/>
      <c r="CS125" s="758"/>
      <c r="CT125" s="758"/>
      <c r="CU125" s="758"/>
      <c r="CV125" s="758"/>
      <c r="CW125" s="758"/>
      <c r="CX125" s="758"/>
      <c r="CY125" s="758"/>
      <c r="CZ125" s="758"/>
      <c r="DA125" s="758"/>
      <c r="DB125" s="758"/>
      <c r="DC125" s="758"/>
      <c r="DD125" s="758"/>
      <c r="DE125" s="758"/>
      <c r="DF125" s="759"/>
      <c r="DG125" s="799" t="s">
        <v>109</v>
      </c>
      <c r="DH125" s="800"/>
      <c r="DI125" s="800"/>
      <c r="DJ125" s="800"/>
      <c r="DK125" s="800"/>
      <c r="DL125" s="800" t="s">
        <v>109</v>
      </c>
      <c r="DM125" s="800"/>
      <c r="DN125" s="800"/>
      <c r="DO125" s="800"/>
      <c r="DP125" s="800"/>
      <c r="DQ125" s="800" t="s">
        <v>109</v>
      </c>
      <c r="DR125" s="800"/>
      <c r="DS125" s="800"/>
      <c r="DT125" s="800"/>
      <c r="DU125" s="800"/>
      <c r="DV125" s="801" t="s">
        <v>109</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109</v>
      </c>
      <c r="AB126" s="784"/>
      <c r="AC126" s="784"/>
      <c r="AD126" s="784"/>
      <c r="AE126" s="785"/>
      <c r="AF126" s="786" t="s">
        <v>109</v>
      </c>
      <c r="AG126" s="784"/>
      <c r="AH126" s="784"/>
      <c r="AI126" s="784"/>
      <c r="AJ126" s="785"/>
      <c r="AK126" s="786" t="s">
        <v>109</v>
      </c>
      <c r="AL126" s="784"/>
      <c r="AM126" s="784"/>
      <c r="AN126" s="784"/>
      <c r="AO126" s="785"/>
      <c r="AP126" s="754" t="s">
        <v>109</v>
      </c>
      <c r="AQ126" s="755"/>
      <c r="AR126" s="755"/>
      <c r="AS126" s="755"/>
      <c r="AT126" s="756"/>
      <c r="AU126" s="233"/>
      <c r="AV126" s="233"/>
      <c r="AW126" s="233"/>
      <c r="AX126" s="806" t="s">
        <v>444</v>
      </c>
      <c r="AY126" s="764"/>
      <c r="AZ126" s="764"/>
      <c r="BA126" s="764"/>
      <c r="BB126" s="764"/>
      <c r="BC126" s="764"/>
      <c r="BD126" s="764"/>
      <c r="BE126" s="765"/>
      <c r="BF126" s="763" t="s">
        <v>445</v>
      </c>
      <c r="BG126" s="764"/>
      <c r="BH126" s="764"/>
      <c r="BI126" s="764"/>
      <c r="BJ126" s="764"/>
      <c r="BK126" s="764"/>
      <c r="BL126" s="765"/>
      <c r="BM126" s="763" t="s">
        <v>446</v>
      </c>
      <c r="BN126" s="764"/>
      <c r="BO126" s="764"/>
      <c r="BP126" s="764"/>
      <c r="BQ126" s="764"/>
      <c r="BR126" s="764"/>
      <c r="BS126" s="765"/>
      <c r="BT126" s="763" t="s">
        <v>447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448</v>
      </c>
      <c r="CQ126" s="768"/>
      <c r="CR126" s="768"/>
      <c r="CS126" s="768"/>
      <c r="CT126" s="768"/>
      <c r="CU126" s="768"/>
      <c r="CV126" s="768"/>
      <c r="CW126" s="768"/>
      <c r="CX126" s="768"/>
      <c r="CY126" s="768"/>
      <c r="CZ126" s="768"/>
      <c r="DA126" s="768"/>
      <c r="DB126" s="768"/>
      <c r="DC126" s="768"/>
      <c r="DD126" s="768"/>
      <c r="DE126" s="768"/>
      <c r="DF126" s="769"/>
      <c r="DG126" s="770" t="s">
        <v>109</v>
      </c>
      <c r="DH126" s="771"/>
      <c r="DI126" s="771"/>
      <c r="DJ126" s="771"/>
      <c r="DK126" s="771"/>
      <c r="DL126" s="771" t="s">
        <v>109</v>
      </c>
      <c r="DM126" s="771"/>
      <c r="DN126" s="771"/>
      <c r="DO126" s="771"/>
      <c r="DP126" s="771"/>
      <c r="DQ126" s="771" t="s">
        <v>109</v>
      </c>
      <c r="DR126" s="771"/>
      <c r="DS126" s="771"/>
      <c r="DT126" s="771"/>
      <c r="DU126" s="771"/>
      <c r="DV126" s="823" t="s">
        <v>109</v>
      </c>
      <c r="DW126" s="823"/>
      <c r="DX126" s="823"/>
      <c r="DY126" s="823"/>
      <c r="DZ126" s="824"/>
    </row>
    <row r="127" spans="1:130" s="197" customFormat="1" ht="26.25" customHeight="1" thickBot="1">
      <c r="A127" s="867"/>
      <c r="B127" s="868"/>
      <c r="C127" s="825" t="s">
        <v>449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109</v>
      </c>
      <c r="AB127" s="784"/>
      <c r="AC127" s="784"/>
      <c r="AD127" s="784"/>
      <c r="AE127" s="785"/>
      <c r="AF127" s="786" t="s">
        <v>109</v>
      </c>
      <c r="AG127" s="784"/>
      <c r="AH127" s="784"/>
      <c r="AI127" s="784"/>
      <c r="AJ127" s="785"/>
      <c r="AK127" s="786" t="s">
        <v>109</v>
      </c>
      <c r="AL127" s="784"/>
      <c r="AM127" s="784"/>
      <c r="AN127" s="784"/>
      <c r="AO127" s="785"/>
      <c r="AP127" s="754" t="s">
        <v>109</v>
      </c>
      <c r="AQ127" s="755"/>
      <c r="AR127" s="755"/>
      <c r="AS127" s="755"/>
      <c r="AT127" s="756"/>
      <c r="AU127" s="233"/>
      <c r="AV127" s="233"/>
      <c r="AW127" s="233"/>
      <c r="AX127" s="757" t="s">
        <v>450</v>
      </c>
      <c r="AY127" s="758"/>
      <c r="AZ127" s="758"/>
      <c r="BA127" s="758"/>
      <c r="BB127" s="758"/>
      <c r="BC127" s="758"/>
      <c r="BD127" s="758"/>
      <c r="BE127" s="759"/>
      <c r="BF127" s="760" t="s">
        <v>109</v>
      </c>
      <c r="BG127" s="761"/>
      <c r="BH127" s="761"/>
      <c r="BI127" s="761"/>
      <c r="BJ127" s="761"/>
      <c r="BK127" s="761"/>
      <c r="BL127" s="762"/>
      <c r="BM127" s="760">
        <v>13.73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451</v>
      </c>
      <c r="CQ127" s="752"/>
      <c r="CR127" s="752"/>
      <c r="CS127" s="752"/>
      <c r="CT127" s="752"/>
      <c r="CU127" s="752"/>
      <c r="CV127" s="752"/>
      <c r="CW127" s="752"/>
      <c r="CX127" s="752"/>
      <c r="CY127" s="752"/>
      <c r="CZ127" s="752"/>
      <c r="DA127" s="752"/>
      <c r="DB127" s="752"/>
      <c r="DC127" s="752"/>
      <c r="DD127" s="752"/>
      <c r="DE127" s="752"/>
      <c r="DF127" s="753"/>
      <c r="DG127" s="819" t="s">
        <v>109</v>
      </c>
      <c r="DH127" s="820"/>
      <c r="DI127" s="820"/>
      <c r="DJ127" s="820"/>
      <c r="DK127" s="820"/>
      <c r="DL127" s="820" t="s">
        <v>109</v>
      </c>
      <c r="DM127" s="820"/>
      <c r="DN127" s="820"/>
      <c r="DO127" s="820"/>
      <c r="DP127" s="820"/>
      <c r="DQ127" s="820" t="s">
        <v>109</v>
      </c>
      <c r="DR127" s="820"/>
      <c r="DS127" s="820"/>
      <c r="DT127" s="820"/>
      <c r="DU127" s="820"/>
      <c r="DV127" s="821" t="s">
        <v>109</v>
      </c>
      <c r="DW127" s="821"/>
      <c r="DX127" s="821"/>
      <c r="DY127" s="821"/>
      <c r="DZ127" s="822"/>
    </row>
    <row r="128" spans="1:130" s="197" customFormat="1" ht="26.25" customHeight="1">
      <c r="A128" s="795" t="s">
        <v>452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453</v>
      </c>
      <c r="X128" s="797"/>
      <c r="Y128" s="797"/>
      <c r="Z128" s="798"/>
      <c r="AA128" s="723">
        <v>336254</v>
      </c>
      <c r="AB128" s="724"/>
      <c r="AC128" s="724"/>
      <c r="AD128" s="724"/>
      <c r="AE128" s="725"/>
      <c r="AF128" s="726">
        <v>332205</v>
      </c>
      <c r="AG128" s="724"/>
      <c r="AH128" s="724"/>
      <c r="AI128" s="724"/>
      <c r="AJ128" s="725"/>
      <c r="AK128" s="726">
        <v>330791</v>
      </c>
      <c r="AL128" s="724"/>
      <c r="AM128" s="724"/>
      <c r="AN128" s="724"/>
      <c r="AO128" s="725"/>
      <c r="AP128" s="727"/>
      <c r="AQ128" s="728"/>
      <c r="AR128" s="728"/>
      <c r="AS128" s="728"/>
      <c r="AT128" s="729"/>
      <c r="AU128" s="235"/>
      <c r="AV128" s="235"/>
      <c r="AW128" s="235"/>
      <c r="AX128" s="772" t="s">
        <v>454</v>
      </c>
      <c r="AY128" s="768"/>
      <c r="AZ128" s="768"/>
      <c r="BA128" s="768"/>
      <c r="BB128" s="768"/>
      <c r="BC128" s="768"/>
      <c r="BD128" s="768"/>
      <c r="BE128" s="769"/>
      <c r="BF128" s="790" t="s">
        <v>109</v>
      </c>
      <c r="BG128" s="791"/>
      <c r="BH128" s="791"/>
      <c r="BI128" s="791"/>
      <c r="BJ128" s="791"/>
      <c r="BK128" s="791"/>
      <c r="BL128" s="792"/>
      <c r="BM128" s="790">
        <v>18.73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89</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455</v>
      </c>
      <c r="X129" s="781"/>
      <c r="Y129" s="781"/>
      <c r="Z129" s="782"/>
      <c r="AA129" s="783">
        <v>8198709</v>
      </c>
      <c r="AB129" s="784"/>
      <c r="AC129" s="784"/>
      <c r="AD129" s="784"/>
      <c r="AE129" s="785"/>
      <c r="AF129" s="786">
        <v>8152051</v>
      </c>
      <c r="AG129" s="784"/>
      <c r="AH129" s="784"/>
      <c r="AI129" s="784"/>
      <c r="AJ129" s="785"/>
      <c r="AK129" s="786">
        <v>8086662</v>
      </c>
      <c r="AL129" s="784"/>
      <c r="AM129" s="784"/>
      <c r="AN129" s="784"/>
      <c r="AO129" s="785"/>
      <c r="AP129" s="787"/>
      <c r="AQ129" s="788"/>
      <c r="AR129" s="788"/>
      <c r="AS129" s="788"/>
      <c r="AT129" s="789"/>
      <c r="AU129" s="235"/>
      <c r="AV129" s="235"/>
      <c r="AW129" s="235"/>
      <c r="AX129" s="772" t="s">
        <v>456</v>
      </c>
      <c r="AY129" s="768"/>
      <c r="AZ129" s="768"/>
      <c r="BA129" s="768"/>
      <c r="BB129" s="768"/>
      <c r="BC129" s="768"/>
      <c r="BD129" s="768"/>
      <c r="BE129" s="769"/>
      <c r="BF129" s="773">
        <v>13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458</v>
      </c>
      <c r="X130" s="781"/>
      <c r="Y130" s="781"/>
      <c r="Z130" s="782"/>
      <c r="AA130" s="783">
        <v>1706662</v>
      </c>
      <c r="AB130" s="784"/>
      <c r="AC130" s="784"/>
      <c r="AD130" s="784"/>
      <c r="AE130" s="785"/>
      <c r="AF130" s="786">
        <v>1689176</v>
      </c>
      <c r="AG130" s="784"/>
      <c r="AH130" s="784"/>
      <c r="AI130" s="784"/>
      <c r="AJ130" s="785"/>
      <c r="AK130" s="786">
        <v>1728548</v>
      </c>
      <c r="AL130" s="784"/>
      <c r="AM130" s="784"/>
      <c r="AN130" s="784"/>
      <c r="AO130" s="785"/>
      <c r="AP130" s="787"/>
      <c r="AQ130" s="788"/>
      <c r="AR130" s="788"/>
      <c r="AS130" s="788"/>
      <c r="AT130" s="789"/>
      <c r="AU130" s="235"/>
      <c r="AV130" s="235"/>
      <c r="AW130" s="235"/>
      <c r="AX130" s="751" t="s">
        <v>459</v>
      </c>
      <c r="AY130" s="752"/>
      <c r="AZ130" s="752"/>
      <c r="BA130" s="752"/>
      <c r="BB130" s="752"/>
      <c r="BC130" s="752"/>
      <c r="BD130" s="752"/>
      <c r="BE130" s="753"/>
      <c r="BF130" s="705">
        <v>111.2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460</v>
      </c>
      <c r="X131" s="714"/>
      <c r="Y131" s="714"/>
      <c r="Z131" s="715"/>
      <c r="AA131" s="716">
        <v>6492047</v>
      </c>
      <c r="AB131" s="717"/>
      <c r="AC131" s="717"/>
      <c r="AD131" s="717"/>
      <c r="AE131" s="718"/>
      <c r="AF131" s="719">
        <v>6462875</v>
      </c>
      <c r="AG131" s="717"/>
      <c r="AH131" s="717"/>
      <c r="AI131" s="717"/>
      <c r="AJ131" s="718"/>
      <c r="AK131" s="719">
        <v>6358114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462</v>
      </c>
      <c r="W132" s="737"/>
      <c r="X132" s="737"/>
      <c r="Y132" s="737"/>
      <c r="Z132" s="738"/>
      <c r="AA132" s="739">
        <v>12.155303249999999</v>
      </c>
      <c r="AB132" s="740"/>
      <c r="AC132" s="740"/>
      <c r="AD132" s="740"/>
      <c r="AE132" s="741"/>
      <c r="AF132" s="742">
        <v>13.062978940000001</v>
      </c>
      <c r="AG132" s="740"/>
      <c r="AH132" s="740"/>
      <c r="AI132" s="740"/>
      <c r="AJ132" s="741"/>
      <c r="AK132" s="742">
        <v>13.89791061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463</v>
      </c>
      <c r="W133" s="746"/>
      <c r="X133" s="746"/>
      <c r="Y133" s="746"/>
      <c r="Z133" s="747"/>
      <c r="AA133" s="748">
        <v>11.5</v>
      </c>
      <c r="AB133" s="749"/>
      <c r="AC133" s="749"/>
      <c r="AD133" s="749"/>
      <c r="AE133" s="750"/>
      <c r="AF133" s="748">
        <v>12.1</v>
      </c>
      <c r="AG133" s="749"/>
      <c r="AH133" s="749"/>
      <c r="AI133" s="749"/>
      <c r="AJ133" s="750"/>
      <c r="AK133" s="748">
        <v>13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H55" zoomScale="60" zoomScaleNormal="85" workbookViewId="0">
      <selection activeCell="L73" sqref="L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F46" zoomScale="60" zoomScaleNormal="6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9" t="s">
        <v>466</v>
      </c>
      <c r="L7" s="254"/>
      <c r="M7" s="255" t="s">
        <v>467</v>
      </c>
      <c r="N7" s="256"/>
    </row>
    <row r="8" spans="1:16">
      <c r="A8" s="248"/>
      <c r="B8" s="244"/>
      <c r="C8" s="244"/>
      <c r="D8" s="244"/>
      <c r="E8" s="244"/>
      <c r="F8" s="244"/>
      <c r="G8" s="257"/>
      <c r="H8" s="258"/>
      <c r="I8" s="258"/>
      <c r="J8" s="259"/>
      <c r="K8" s="1120"/>
      <c r="L8" s="260" t="s">
        <v>468</v>
      </c>
      <c r="M8" s="261" t="s">
        <v>469</v>
      </c>
      <c r="N8" s="262" t="s">
        <v>470</v>
      </c>
    </row>
    <row r="9" spans="1:16">
      <c r="A9" s="248"/>
      <c r="B9" s="244"/>
      <c r="C9" s="244"/>
      <c r="D9" s="244"/>
      <c r="E9" s="244"/>
      <c r="F9" s="244"/>
      <c r="G9" s="1133" t="s">
        <v>471</v>
      </c>
      <c r="H9" s="1134"/>
      <c r="I9" s="1134"/>
      <c r="J9" s="1135"/>
      <c r="K9" s="263">
        <v>2101114</v>
      </c>
      <c r="L9" s="264">
        <v>68529</v>
      </c>
      <c r="M9" s="265">
        <v>67340</v>
      </c>
      <c r="N9" s="266">
        <v>1.8</v>
      </c>
    </row>
    <row r="10" spans="1:16">
      <c r="A10" s="248"/>
      <c r="B10" s="244"/>
      <c r="C10" s="244"/>
      <c r="D10" s="244"/>
      <c r="E10" s="244"/>
      <c r="F10" s="244"/>
      <c r="G10" s="1133" t="s">
        <v>472</v>
      </c>
      <c r="H10" s="1134"/>
      <c r="I10" s="1134"/>
      <c r="J10" s="1135"/>
      <c r="K10" s="267">
        <v>238762</v>
      </c>
      <c r="L10" s="268">
        <v>7787</v>
      </c>
      <c r="M10" s="269">
        <v>6173</v>
      </c>
      <c r="N10" s="270">
        <v>26.1</v>
      </c>
    </row>
    <row r="11" spans="1:16" ht="13.5" customHeight="1">
      <c r="A11" s="248"/>
      <c r="B11" s="244"/>
      <c r="C11" s="244"/>
      <c r="D11" s="244"/>
      <c r="E11" s="244"/>
      <c r="F11" s="244"/>
      <c r="G11" s="1133" t="s">
        <v>473</v>
      </c>
      <c r="H11" s="1134"/>
      <c r="I11" s="1134"/>
      <c r="J11" s="1135"/>
      <c r="K11" s="267">
        <v>280137</v>
      </c>
      <c r="L11" s="268">
        <v>9137</v>
      </c>
      <c r="M11" s="269">
        <v>5892</v>
      </c>
      <c r="N11" s="270">
        <v>55.1</v>
      </c>
    </row>
    <row r="12" spans="1:16" ht="13.5" customHeight="1">
      <c r="A12" s="248"/>
      <c r="B12" s="244"/>
      <c r="C12" s="244"/>
      <c r="D12" s="244"/>
      <c r="E12" s="244"/>
      <c r="F12" s="244"/>
      <c r="G12" s="1133" t="s">
        <v>474</v>
      </c>
      <c r="H12" s="1134"/>
      <c r="I12" s="1134"/>
      <c r="J12" s="1135"/>
      <c r="K12" s="267">
        <v>52809</v>
      </c>
      <c r="L12" s="268">
        <v>1722</v>
      </c>
      <c r="M12" s="269">
        <v>683</v>
      </c>
      <c r="N12" s="270">
        <v>152.1</v>
      </c>
    </row>
    <row r="13" spans="1:16" ht="13.5" customHeight="1">
      <c r="A13" s="248"/>
      <c r="B13" s="244"/>
      <c r="C13" s="244"/>
      <c r="D13" s="244"/>
      <c r="E13" s="244"/>
      <c r="F13" s="244"/>
      <c r="G13" s="1133" t="s">
        <v>475</v>
      </c>
      <c r="H13" s="1134"/>
      <c r="I13" s="1134"/>
      <c r="J13" s="1135"/>
      <c r="K13" s="267" t="s">
        <v>476</v>
      </c>
      <c r="L13" s="268" t="s">
        <v>476</v>
      </c>
      <c r="M13" s="269">
        <v>78</v>
      </c>
      <c r="N13" s="270" t="s">
        <v>476</v>
      </c>
    </row>
    <row r="14" spans="1:16" ht="13.5" customHeight="1">
      <c r="A14" s="248"/>
      <c r="B14" s="244"/>
      <c r="C14" s="244"/>
      <c r="D14" s="244"/>
      <c r="E14" s="244"/>
      <c r="F14" s="244"/>
      <c r="G14" s="1133" t="s">
        <v>477</v>
      </c>
      <c r="H14" s="1134"/>
      <c r="I14" s="1134"/>
      <c r="J14" s="1135"/>
      <c r="K14" s="267">
        <v>77214</v>
      </c>
      <c r="L14" s="268">
        <v>2518</v>
      </c>
      <c r="M14" s="269">
        <v>3064</v>
      </c>
      <c r="N14" s="270">
        <v>-17.8</v>
      </c>
    </row>
    <row r="15" spans="1:16" ht="13.5" customHeight="1">
      <c r="A15" s="248"/>
      <c r="B15" s="244"/>
      <c r="C15" s="244"/>
      <c r="D15" s="244"/>
      <c r="E15" s="244"/>
      <c r="F15" s="244"/>
      <c r="G15" s="1133" t="s">
        <v>478</v>
      </c>
      <c r="H15" s="1134"/>
      <c r="I15" s="1134"/>
      <c r="J15" s="1135"/>
      <c r="K15" s="267">
        <v>63488</v>
      </c>
      <c r="L15" s="268">
        <v>2071</v>
      </c>
      <c r="M15" s="269">
        <v>1328</v>
      </c>
      <c r="N15" s="270">
        <v>55.9</v>
      </c>
    </row>
    <row r="16" spans="1:16">
      <c r="A16" s="248"/>
      <c r="B16" s="244"/>
      <c r="C16" s="244"/>
      <c r="D16" s="244"/>
      <c r="E16" s="244"/>
      <c r="F16" s="244"/>
      <c r="G16" s="1136" t="s">
        <v>479</v>
      </c>
      <c r="H16" s="1137"/>
      <c r="I16" s="1137"/>
      <c r="J16" s="1138"/>
      <c r="K16" s="268">
        <v>-344509</v>
      </c>
      <c r="L16" s="268">
        <v>-11236</v>
      </c>
      <c r="M16" s="269">
        <v>-7375</v>
      </c>
      <c r="N16" s="270">
        <v>52.4</v>
      </c>
    </row>
    <row r="17" spans="1:16">
      <c r="A17" s="248"/>
      <c r="B17" s="244"/>
      <c r="C17" s="244"/>
      <c r="D17" s="244"/>
      <c r="E17" s="244"/>
      <c r="F17" s="244"/>
      <c r="G17" s="1136" t="s">
        <v>167</v>
      </c>
      <c r="H17" s="1137"/>
      <c r="I17" s="1137"/>
      <c r="J17" s="1138"/>
      <c r="K17" s="268">
        <v>2469015</v>
      </c>
      <c r="L17" s="268">
        <v>80529</v>
      </c>
      <c r="M17" s="269">
        <v>77183</v>
      </c>
      <c r="N17" s="270">
        <v>4.3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30" t="s">
        <v>484</v>
      </c>
      <c r="H21" s="1131"/>
      <c r="I21" s="1131"/>
      <c r="J21" s="1132"/>
      <c r="K21" s="280">
        <v>7.44</v>
      </c>
      <c r="L21" s="281">
        <v>7.79</v>
      </c>
      <c r="M21" s="282">
        <v>-0.35</v>
      </c>
      <c r="N21" s="249"/>
      <c r="O21" s="283"/>
      <c r="P21" s="279"/>
    </row>
    <row r="22" spans="1:16" s="284" customFormat="1">
      <c r="A22" s="279"/>
      <c r="B22" s="249"/>
      <c r="C22" s="249"/>
      <c r="D22" s="249"/>
      <c r="E22" s="249"/>
      <c r="F22" s="249"/>
      <c r="G22" s="1130" t="s">
        <v>485</v>
      </c>
      <c r="H22" s="1131"/>
      <c r="I22" s="1131"/>
      <c r="J22" s="1132"/>
      <c r="K22" s="285">
        <v>97.6</v>
      </c>
      <c r="L22" s="286">
        <v>97.6</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9" t="s">
        <v>466</v>
      </c>
      <c r="L30" s="254"/>
      <c r="M30" s="255" t="s">
        <v>467</v>
      </c>
      <c r="N30" s="256"/>
    </row>
    <row r="31" spans="1:16">
      <c r="A31" s="248"/>
      <c r="B31" s="244"/>
      <c r="C31" s="244"/>
      <c r="D31" s="244"/>
      <c r="E31" s="244"/>
      <c r="F31" s="244"/>
      <c r="G31" s="257"/>
      <c r="H31" s="258"/>
      <c r="I31" s="258"/>
      <c r="J31" s="259"/>
      <c r="K31" s="1120"/>
      <c r="L31" s="260" t="s">
        <v>468</v>
      </c>
      <c r="M31" s="261" t="s">
        <v>469</v>
      </c>
      <c r="N31" s="262" t="s">
        <v>470</v>
      </c>
    </row>
    <row r="32" spans="1:16" ht="27" customHeight="1">
      <c r="A32" s="248"/>
      <c r="B32" s="244"/>
      <c r="C32" s="244"/>
      <c r="D32" s="244"/>
      <c r="E32" s="244"/>
      <c r="F32" s="244"/>
      <c r="G32" s="1121" t="s">
        <v>488</v>
      </c>
      <c r="H32" s="1122"/>
      <c r="I32" s="1122"/>
      <c r="J32" s="1123"/>
      <c r="K32" s="294">
        <v>1563257</v>
      </c>
      <c r="L32" s="294">
        <v>50987</v>
      </c>
      <c r="M32" s="295">
        <v>51166</v>
      </c>
      <c r="N32" s="296">
        <v>-0.3</v>
      </c>
    </row>
    <row r="33" spans="1:16" ht="13.5" customHeight="1">
      <c r="A33" s="248"/>
      <c r="B33" s="244"/>
      <c r="C33" s="244"/>
      <c r="D33" s="244"/>
      <c r="E33" s="244"/>
      <c r="F33" s="244"/>
      <c r="G33" s="1121" t="s">
        <v>489</v>
      </c>
      <c r="H33" s="1122"/>
      <c r="I33" s="1122"/>
      <c r="J33" s="1123"/>
      <c r="K33" s="294" t="s">
        <v>476</v>
      </c>
      <c r="L33" s="294" t="s">
        <v>476</v>
      </c>
      <c r="M33" s="295" t="s">
        <v>476</v>
      </c>
      <c r="N33" s="296" t="s">
        <v>476</v>
      </c>
    </row>
    <row r="34" spans="1:16" ht="27" customHeight="1">
      <c r="A34" s="248"/>
      <c r="B34" s="244"/>
      <c r="C34" s="244"/>
      <c r="D34" s="244"/>
      <c r="E34" s="244"/>
      <c r="F34" s="244"/>
      <c r="G34" s="1121" t="s">
        <v>490</v>
      </c>
      <c r="H34" s="1122"/>
      <c r="I34" s="1122"/>
      <c r="J34" s="1123"/>
      <c r="K34" s="294" t="s">
        <v>476</v>
      </c>
      <c r="L34" s="294" t="s">
        <v>476</v>
      </c>
      <c r="M34" s="295">
        <v>4</v>
      </c>
      <c r="N34" s="296" t="s">
        <v>476</v>
      </c>
    </row>
    <row r="35" spans="1:16" ht="27" customHeight="1">
      <c r="A35" s="248"/>
      <c r="B35" s="244"/>
      <c r="C35" s="244"/>
      <c r="D35" s="244"/>
      <c r="E35" s="244"/>
      <c r="F35" s="244"/>
      <c r="G35" s="1121" t="s">
        <v>491</v>
      </c>
      <c r="H35" s="1122"/>
      <c r="I35" s="1122"/>
      <c r="J35" s="1123"/>
      <c r="K35" s="294">
        <v>1365992</v>
      </c>
      <c r="L35" s="294">
        <v>44553</v>
      </c>
      <c r="M35" s="295">
        <v>20166</v>
      </c>
      <c r="N35" s="296">
        <v>120.9</v>
      </c>
    </row>
    <row r="36" spans="1:16" ht="27" customHeight="1">
      <c r="A36" s="248"/>
      <c r="B36" s="244"/>
      <c r="C36" s="244"/>
      <c r="D36" s="244"/>
      <c r="E36" s="244"/>
      <c r="F36" s="244"/>
      <c r="G36" s="1121" t="s">
        <v>492</v>
      </c>
      <c r="H36" s="1122"/>
      <c r="I36" s="1122"/>
      <c r="J36" s="1123"/>
      <c r="K36" s="294">
        <v>13735</v>
      </c>
      <c r="L36" s="294">
        <v>448</v>
      </c>
      <c r="M36" s="295">
        <v>3330</v>
      </c>
      <c r="N36" s="296">
        <v>-86.5</v>
      </c>
    </row>
    <row r="37" spans="1:16" ht="13.5" customHeight="1">
      <c r="A37" s="248"/>
      <c r="B37" s="244"/>
      <c r="C37" s="244"/>
      <c r="D37" s="244"/>
      <c r="E37" s="244"/>
      <c r="F37" s="244"/>
      <c r="G37" s="1121" t="s">
        <v>493</v>
      </c>
      <c r="H37" s="1122"/>
      <c r="I37" s="1122"/>
      <c r="J37" s="1123"/>
      <c r="K37" s="294" t="s">
        <v>476</v>
      </c>
      <c r="L37" s="294" t="s">
        <v>476</v>
      </c>
      <c r="M37" s="295">
        <v>1055</v>
      </c>
      <c r="N37" s="296" t="s">
        <v>476</v>
      </c>
    </row>
    <row r="38" spans="1:16" ht="27" customHeight="1">
      <c r="A38" s="248"/>
      <c r="B38" s="244"/>
      <c r="C38" s="244"/>
      <c r="D38" s="244"/>
      <c r="E38" s="244"/>
      <c r="F38" s="244"/>
      <c r="G38" s="1124" t="s">
        <v>494</v>
      </c>
      <c r="H38" s="1125"/>
      <c r="I38" s="1125"/>
      <c r="J38" s="1126"/>
      <c r="K38" s="297" t="s">
        <v>476</v>
      </c>
      <c r="L38" s="297" t="s">
        <v>476</v>
      </c>
      <c r="M38" s="298">
        <v>3</v>
      </c>
      <c r="N38" s="299" t="s">
        <v>476</v>
      </c>
      <c r="O38" s="293"/>
    </row>
    <row r="39" spans="1:16">
      <c r="A39" s="248"/>
      <c r="B39" s="244"/>
      <c r="C39" s="244"/>
      <c r="D39" s="244"/>
      <c r="E39" s="244"/>
      <c r="F39" s="244"/>
      <c r="G39" s="1124" t="s">
        <v>495</v>
      </c>
      <c r="H39" s="1125"/>
      <c r="I39" s="1125"/>
      <c r="J39" s="1126"/>
      <c r="K39" s="300">
        <v>-330791</v>
      </c>
      <c r="L39" s="300">
        <v>-10789</v>
      </c>
      <c r="M39" s="301">
        <v>-6201</v>
      </c>
      <c r="N39" s="302">
        <v>74</v>
      </c>
      <c r="O39" s="293"/>
    </row>
    <row r="40" spans="1:16" ht="27" customHeight="1">
      <c r="A40" s="248"/>
      <c r="B40" s="244"/>
      <c r="C40" s="244"/>
      <c r="D40" s="244"/>
      <c r="E40" s="244"/>
      <c r="F40" s="244"/>
      <c r="G40" s="1121" t="s">
        <v>496</v>
      </c>
      <c r="H40" s="1122"/>
      <c r="I40" s="1122"/>
      <c r="J40" s="1123"/>
      <c r="K40" s="300">
        <v>-1728548</v>
      </c>
      <c r="L40" s="300">
        <v>-56378</v>
      </c>
      <c r="M40" s="301">
        <v>-44520</v>
      </c>
      <c r="N40" s="302">
        <v>26.6</v>
      </c>
      <c r="O40" s="293"/>
    </row>
    <row r="41" spans="1:16">
      <c r="A41" s="248"/>
      <c r="B41" s="244"/>
      <c r="C41" s="244"/>
      <c r="D41" s="244"/>
      <c r="E41" s="244"/>
      <c r="F41" s="244"/>
      <c r="G41" s="1127" t="s">
        <v>278</v>
      </c>
      <c r="H41" s="1128"/>
      <c r="I41" s="1128"/>
      <c r="J41" s="1129"/>
      <c r="K41" s="294">
        <v>883645</v>
      </c>
      <c r="L41" s="300">
        <v>28821</v>
      </c>
      <c r="M41" s="301">
        <v>25001</v>
      </c>
      <c r="N41" s="302">
        <v>15.3</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4" t="s">
        <v>466</v>
      </c>
      <c r="J49" s="1116" t="s">
        <v>500</v>
      </c>
      <c r="K49" s="1117"/>
      <c r="L49" s="1117"/>
      <c r="M49" s="1117"/>
      <c r="N49" s="1118"/>
    </row>
    <row r="50" spans="1:14">
      <c r="A50" s="248"/>
      <c r="B50" s="244"/>
      <c r="C50" s="244"/>
      <c r="D50" s="244"/>
      <c r="E50" s="244"/>
      <c r="F50" s="244"/>
      <c r="G50" s="312"/>
      <c r="H50" s="313"/>
      <c r="I50" s="1115"/>
      <c r="J50" s="314" t="s">
        <v>501</v>
      </c>
      <c r="K50" s="315" t="s">
        <v>502</v>
      </c>
      <c r="L50" s="316" t="s">
        <v>503</v>
      </c>
      <c r="M50" s="317" t="s">
        <v>504</v>
      </c>
      <c r="N50" s="318" t="s">
        <v>505</v>
      </c>
    </row>
    <row r="51" spans="1:14">
      <c r="A51" s="248"/>
      <c r="B51" s="244"/>
      <c r="C51" s="244"/>
      <c r="D51" s="244"/>
      <c r="E51" s="244"/>
      <c r="F51" s="244"/>
      <c r="G51" s="310" t="s">
        <v>506</v>
      </c>
      <c r="H51" s="311"/>
      <c r="I51" s="319">
        <v>946933</v>
      </c>
      <c r="J51" s="320">
        <v>30359</v>
      </c>
      <c r="K51" s="321">
        <v>-39.9</v>
      </c>
      <c r="L51" s="322">
        <v>50545</v>
      </c>
      <c r="M51" s="323">
        <v>-5.8</v>
      </c>
      <c r="N51" s="324">
        <v>-34.1</v>
      </c>
    </row>
    <row r="52" spans="1:14">
      <c r="A52" s="248"/>
      <c r="B52" s="244"/>
      <c r="C52" s="244"/>
      <c r="D52" s="244"/>
      <c r="E52" s="244"/>
      <c r="F52" s="244"/>
      <c r="G52" s="325"/>
      <c r="H52" s="326" t="s">
        <v>507</v>
      </c>
      <c r="I52" s="327">
        <v>700121</v>
      </c>
      <c r="J52" s="328">
        <v>22446</v>
      </c>
      <c r="K52" s="329">
        <v>-39.200000000000003</v>
      </c>
      <c r="L52" s="330">
        <v>28740</v>
      </c>
      <c r="M52" s="331">
        <v>4.3</v>
      </c>
      <c r="N52" s="332">
        <v>-43.5</v>
      </c>
    </row>
    <row r="53" spans="1:14">
      <c r="A53" s="248"/>
      <c r="B53" s="244"/>
      <c r="C53" s="244"/>
      <c r="D53" s="244"/>
      <c r="E53" s="244"/>
      <c r="F53" s="244"/>
      <c r="G53" s="310" t="s">
        <v>508</v>
      </c>
      <c r="H53" s="311"/>
      <c r="I53" s="319">
        <v>1408557</v>
      </c>
      <c r="J53" s="320">
        <v>45522</v>
      </c>
      <c r="K53" s="321">
        <v>49.9</v>
      </c>
      <c r="L53" s="322">
        <v>49094</v>
      </c>
      <c r="M53" s="323">
        <v>-2.9</v>
      </c>
      <c r="N53" s="324">
        <v>52.8</v>
      </c>
    </row>
    <row r="54" spans="1:14">
      <c r="A54" s="248"/>
      <c r="B54" s="244"/>
      <c r="C54" s="244"/>
      <c r="D54" s="244"/>
      <c r="E54" s="244"/>
      <c r="F54" s="244"/>
      <c r="G54" s="325"/>
      <c r="H54" s="326" t="s">
        <v>507</v>
      </c>
      <c r="I54" s="327">
        <v>1213156</v>
      </c>
      <c r="J54" s="328">
        <v>39207</v>
      </c>
      <c r="K54" s="329">
        <v>74.7</v>
      </c>
      <c r="L54" s="330">
        <v>27415</v>
      </c>
      <c r="M54" s="331">
        <v>-4.5999999999999996</v>
      </c>
      <c r="N54" s="332">
        <v>79.3</v>
      </c>
    </row>
    <row r="55" spans="1:14">
      <c r="A55" s="248"/>
      <c r="B55" s="244"/>
      <c r="C55" s="244"/>
      <c r="D55" s="244"/>
      <c r="E55" s="244"/>
      <c r="F55" s="244"/>
      <c r="G55" s="310" t="s">
        <v>509</v>
      </c>
      <c r="H55" s="311"/>
      <c r="I55" s="319">
        <v>1385442</v>
      </c>
      <c r="J55" s="320">
        <v>44617</v>
      </c>
      <c r="K55" s="321">
        <v>-2</v>
      </c>
      <c r="L55" s="322">
        <v>60245</v>
      </c>
      <c r="M55" s="323">
        <v>22.7</v>
      </c>
      <c r="N55" s="324">
        <v>-24.7</v>
      </c>
    </row>
    <row r="56" spans="1:14">
      <c r="A56" s="248"/>
      <c r="B56" s="244"/>
      <c r="C56" s="244"/>
      <c r="D56" s="244"/>
      <c r="E56" s="244"/>
      <c r="F56" s="244"/>
      <c r="G56" s="325"/>
      <c r="H56" s="326" t="s">
        <v>507</v>
      </c>
      <c r="I56" s="327">
        <v>1164049</v>
      </c>
      <c r="J56" s="328">
        <v>37487</v>
      </c>
      <c r="K56" s="329">
        <v>-4.4000000000000004</v>
      </c>
      <c r="L56" s="330">
        <v>33678</v>
      </c>
      <c r="M56" s="331">
        <v>22.8</v>
      </c>
      <c r="N56" s="332">
        <v>-27.2</v>
      </c>
    </row>
    <row r="57" spans="1:14">
      <c r="A57" s="248"/>
      <c r="B57" s="244"/>
      <c r="C57" s="244"/>
      <c r="D57" s="244"/>
      <c r="E57" s="244"/>
      <c r="F57" s="244"/>
      <c r="G57" s="310" t="s">
        <v>510</v>
      </c>
      <c r="H57" s="311"/>
      <c r="I57" s="319">
        <v>1082726</v>
      </c>
      <c r="J57" s="320">
        <v>35005</v>
      </c>
      <c r="K57" s="321">
        <v>-21.5</v>
      </c>
      <c r="L57" s="322">
        <v>68386</v>
      </c>
      <c r="M57" s="323">
        <v>13.5</v>
      </c>
      <c r="N57" s="324">
        <v>-35</v>
      </c>
    </row>
    <row r="58" spans="1:14">
      <c r="A58" s="248"/>
      <c r="B58" s="244"/>
      <c r="C58" s="244"/>
      <c r="D58" s="244"/>
      <c r="E58" s="244"/>
      <c r="F58" s="244"/>
      <c r="G58" s="325"/>
      <c r="H58" s="326" t="s">
        <v>507</v>
      </c>
      <c r="I58" s="327">
        <v>887426</v>
      </c>
      <c r="J58" s="328">
        <v>28691</v>
      </c>
      <c r="K58" s="329">
        <v>-23.5</v>
      </c>
      <c r="L58" s="330">
        <v>35121</v>
      </c>
      <c r="M58" s="331">
        <v>4.3</v>
      </c>
      <c r="N58" s="332">
        <v>-27.8</v>
      </c>
    </row>
    <row r="59" spans="1:14">
      <c r="A59" s="248"/>
      <c r="B59" s="244"/>
      <c r="C59" s="244"/>
      <c r="D59" s="244"/>
      <c r="E59" s="244"/>
      <c r="F59" s="244"/>
      <c r="G59" s="310" t="s">
        <v>511</v>
      </c>
      <c r="H59" s="311"/>
      <c r="I59" s="319">
        <v>1796852</v>
      </c>
      <c r="J59" s="320">
        <v>58606</v>
      </c>
      <c r="K59" s="321">
        <v>67.400000000000006</v>
      </c>
      <c r="L59" s="322">
        <v>81305</v>
      </c>
      <c r="M59" s="323">
        <v>18.899999999999999</v>
      </c>
      <c r="N59" s="324">
        <v>48.5</v>
      </c>
    </row>
    <row r="60" spans="1:14">
      <c r="A60" s="248"/>
      <c r="B60" s="244"/>
      <c r="C60" s="244"/>
      <c r="D60" s="244"/>
      <c r="E60" s="244"/>
      <c r="F60" s="244"/>
      <c r="G60" s="325"/>
      <c r="H60" s="326" t="s">
        <v>507</v>
      </c>
      <c r="I60" s="333">
        <v>1020600</v>
      </c>
      <c r="J60" s="328">
        <v>33288</v>
      </c>
      <c r="K60" s="329">
        <v>16</v>
      </c>
      <c r="L60" s="330">
        <v>48720</v>
      </c>
      <c r="M60" s="331">
        <v>38.700000000000003</v>
      </c>
      <c r="N60" s="332">
        <v>-22.7</v>
      </c>
    </row>
    <row r="61" spans="1:14">
      <c r="A61" s="248"/>
      <c r="B61" s="244"/>
      <c r="C61" s="244"/>
      <c r="D61" s="244"/>
      <c r="E61" s="244"/>
      <c r="F61" s="244"/>
      <c r="G61" s="310" t="s">
        <v>512</v>
      </c>
      <c r="H61" s="334"/>
      <c r="I61" s="335">
        <v>1324102</v>
      </c>
      <c r="J61" s="336">
        <v>42822</v>
      </c>
      <c r="K61" s="337">
        <v>10.8</v>
      </c>
      <c r="L61" s="338">
        <v>61915</v>
      </c>
      <c r="M61" s="339">
        <v>9.3000000000000007</v>
      </c>
      <c r="N61" s="324">
        <v>1.5</v>
      </c>
    </row>
    <row r="62" spans="1:14">
      <c r="A62" s="248"/>
      <c r="B62" s="244"/>
      <c r="C62" s="244"/>
      <c r="D62" s="244"/>
      <c r="E62" s="244"/>
      <c r="F62" s="244"/>
      <c r="G62" s="325"/>
      <c r="H62" s="326" t="s">
        <v>507</v>
      </c>
      <c r="I62" s="327">
        <v>997070</v>
      </c>
      <c r="J62" s="328">
        <v>32224</v>
      </c>
      <c r="K62" s="329">
        <v>4.7</v>
      </c>
      <c r="L62" s="330">
        <v>34735</v>
      </c>
      <c r="M62" s="331">
        <v>13.1</v>
      </c>
      <c r="N62" s="332">
        <v>-8.4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G43" zoomScaleSheetLayoutView="100" workbookViewId="0">
      <selection activeCell="K45" sqref="K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30.56</v>
      </c>
      <c r="G47" s="12">
        <v>33.86</v>
      </c>
      <c r="H47" s="12">
        <v>33.979999999999997</v>
      </c>
      <c r="I47" s="12">
        <v>34.4</v>
      </c>
      <c r="J47" s="13">
        <v>32.6</v>
      </c>
    </row>
    <row r="48" spans="2:10" ht="57.75" customHeight="1">
      <c r="B48" s="14"/>
      <c r="C48" s="1141" t="s">
        <v>4</v>
      </c>
      <c r="D48" s="1141"/>
      <c r="E48" s="1142"/>
      <c r="F48" s="15">
        <v>5.38</v>
      </c>
      <c r="G48" s="16">
        <v>4.24</v>
      </c>
      <c r="H48" s="16">
        <v>5.14</v>
      </c>
      <c r="I48" s="16">
        <v>5.5</v>
      </c>
      <c r="J48" s="17">
        <v>6.29</v>
      </c>
    </row>
    <row r="49" spans="2:10" ht="57.75" customHeight="1" thickBot="1">
      <c r="B49" s="18"/>
      <c r="C49" s="1143" t="s">
        <v>5</v>
      </c>
      <c r="D49" s="1143"/>
      <c r="E49" s="1144"/>
      <c r="F49" s="19">
        <v>12.64</v>
      </c>
      <c r="G49" s="20">
        <v>2.06</v>
      </c>
      <c r="H49" s="20">
        <v>0.73</v>
      </c>
      <c r="I49" s="20">
        <v>0.55000000000000004</v>
      </c>
      <c r="J49" s="21" t="s">
        <v>519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31" zoomScaleSheetLayoutView="100" workbookViewId="0">
      <selection activeCell="K35" sqref="K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520</v>
      </c>
      <c r="D34" s="1151"/>
      <c r="E34" s="1152"/>
      <c r="F34" s="32">
        <v>5.38</v>
      </c>
      <c r="G34" s="33">
        <v>4.2300000000000004</v>
      </c>
      <c r="H34" s="33">
        <v>5.14</v>
      </c>
      <c r="I34" s="33">
        <v>5.49</v>
      </c>
      <c r="J34" s="34">
        <v>6.29</v>
      </c>
      <c r="K34" s="22"/>
      <c r="L34" s="22"/>
      <c r="M34" s="22"/>
      <c r="N34" s="22"/>
      <c r="O34" s="22"/>
      <c r="P34" s="22"/>
    </row>
    <row r="35" spans="1:16" ht="39" customHeight="1">
      <c r="A35" s="22"/>
      <c r="B35" s="35"/>
      <c r="C35" s="1145" t="s">
        <v>521</v>
      </c>
      <c r="D35" s="1146"/>
      <c r="E35" s="1147"/>
      <c r="F35" s="36">
        <v>3.52</v>
      </c>
      <c r="G35" s="37">
        <v>1.64</v>
      </c>
      <c r="H35" s="37">
        <v>2.12</v>
      </c>
      <c r="I35" s="37">
        <v>2.4900000000000002</v>
      </c>
      <c r="J35" s="38">
        <v>2.11</v>
      </c>
      <c r="K35" s="22"/>
      <c r="L35" s="22"/>
      <c r="M35" s="22"/>
      <c r="N35" s="22"/>
      <c r="O35" s="22"/>
      <c r="P35" s="22"/>
    </row>
    <row r="36" spans="1:16" ht="39" customHeight="1">
      <c r="A36" s="22"/>
      <c r="B36" s="35"/>
      <c r="C36" s="1145" t="s">
        <v>522</v>
      </c>
      <c r="D36" s="1146"/>
      <c r="E36" s="1147"/>
      <c r="F36" s="36">
        <v>0.95</v>
      </c>
      <c r="G36" s="37">
        <v>1.1399999999999999</v>
      </c>
      <c r="H36" s="37">
        <v>1.47</v>
      </c>
      <c r="I36" s="37">
        <v>1.58</v>
      </c>
      <c r="J36" s="38">
        <v>1.1499999999999999</v>
      </c>
      <c r="K36" s="22"/>
      <c r="L36" s="22"/>
      <c r="M36" s="22"/>
      <c r="N36" s="22"/>
      <c r="O36" s="22"/>
      <c r="P36" s="22"/>
    </row>
    <row r="37" spans="1:16" ht="39" customHeight="1">
      <c r="A37" s="22"/>
      <c r="B37" s="35"/>
      <c r="C37" s="1145" t="s">
        <v>523</v>
      </c>
      <c r="D37" s="1146"/>
      <c r="E37" s="1147"/>
      <c r="F37" s="36">
        <v>0.55000000000000004</v>
      </c>
      <c r="G37" s="37">
        <v>0.44</v>
      </c>
      <c r="H37" s="37">
        <v>0.39</v>
      </c>
      <c r="I37" s="37">
        <v>0.32</v>
      </c>
      <c r="J37" s="38">
        <v>0.52</v>
      </c>
      <c r="K37" s="22"/>
      <c r="L37" s="22"/>
      <c r="M37" s="22"/>
      <c r="N37" s="22"/>
      <c r="O37" s="22"/>
      <c r="P37" s="22"/>
    </row>
    <row r="38" spans="1:16" ht="39" customHeight="1">
      <c r="A38" s="22"/>
      <c r="B38" s="35"/>
      <c r="C38" s="1145" t="s">
        <v>524</v>
      </c>
      <c r="D38" s="1146"/>
      <c r="E38" s="1147"/>
      <c r="F38" s="36">
        <v>0.09</v>
      </c>
      <c r="G38" s="37">
        <v>7.0000000000000007E-2</v>
      </c>
      <c r="H38" s="37">
        <v>0.11</v>
      </c>
      <c r="I38" s="37" t="s">
        <v>525</v>
      </c>
      <c r="J38" s="38">
        <v>0.01</v>
      </c>
      <c r="K38" s="22"/>
      <c r="L38" s="22"/>
      <c r="M38" s="22"/>
      <c r="N38" s="22"/>
      <c r="O38" s="22"/>
      <c r="P38" s="22"/>
    </row>
    <row r="39" spans="1:16" ht="39" customHeight="1">
      <c r="A39" s="22"/>
      <c r="B39" s="35"/>
      <c r="C39" s="1145" t="s">
        <v>526</v>
      </c>
      <c r="D39" s="1146"/>
      <c r="E39" s="1147"/>
      <c r="F39" s="36">
        <v>0</v>
      </c>
      <c r="G39" s="37">
        <v>0</v>
      </c>
      <c r="H39" s="37">
        <v>0</v>
      </c>
      <c r="I39" s="37">
        <v>0</v>
      </c>
      <c r="J39" s="38">
        <v>0</v>
      </c>
      <c r="K39" s="22"/>
      <c r="L39" s="22"/>
      <c r="M39" s="22"/>
      <c r="N39" s="22"/>
      <c r="O39" s="22"/>
      <c r="P39" s="22"/>
    </row>
    <row r="40" spans="1:16" ht="39" customHeight="1">
      <c r="A40" s="22"/>
      <c r="B40" s="35"/>
      <c r="C40" s="1145" t="s">
        <v>527</v>
      </c>
      <c r="D40" s="1146"/>
      <c r="E40" s="1147"/>
      <c r="F40" s="36">
        <v>0</v>
      </c>
      <c r="G40" s="37">
        <v>0</v>
      </c>
      <c r="H40" s="37">
        <v>0</v>
      </c>
      <c r="I40" s="37">
        <v>0</v>
      </c>
      <c r="J40" s="38">
        <v>0</v>
      </c>
      <c r="K40" s="22"/>
      <c r="L40" s="22"/>
      <c r="M40" s="22"/>
      <c r="N40" s="22"/>
      <c r="O40" s="22"/>
      <c r="P40" s="22"/>
    </row>
    <row r="41" spans="1:16" ht="39" customHeight="1">
      <c r="A41" s="22"/>
      <c r="B41" s="35"/>
      <c r="C41" s="1145" t="s">
        <v>528</v>
      </c>
      <c r="D41" s="1146"/>
      <c r="E41" s="1147"/>
      <c r="F41" s="36">
        <v>0</v>
      </c>
      <c r="G41" s="37">
        <v>0</v>
      </c>
      <c r="H41" s="37">
        <v>0</v>
      </c>
      <c r="I41" s="37">
        <v>0</v>
      </c>
      <c r="J41" s="38">
        <v>0</v>
      </c>
      <c r="K41" s="22"/>
      <c r="L41" s="22"/>
      <c r="M41" s="22"/>
      <c r="N41" s="22"/>
      <c r="O41" s="22"/>
      <c r="P41" s="22"/>
    </row>
    <row r="42" spans="1:16" ht="39" customHeight="1">
      <c r="A42" s="22"/>
      <c r="B42" s="39"/>
      <c r="C42" s="1145" t="s">
        <v>529</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530</v>
      </c>
      <c r="D43" s="1149"/>
      <c r="E43" s="1150"/>
      <c r="F43" s="41">
        <v>0</v>
      </c>
      <c r="G43" s="42" t="s">
        <v>476</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9" zoomScale="62" zoomScaleNormal="62" zoomScaleSheetLayoutView="55" workbookViewId="0">
      <selection activeCell="E45" sqref="E45:J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1469</v>
      </c>
      <c r="L45" s="60">
        <v>1466</v>
      </c>
      <c r="M45" s="60">
        <v>1483</v>
      </c>
      <c r="N45" s="60">
        <v>1499</v>
      </c>
      <c r="O45" s="61">
        <v>1563</v>
      </c>
      <c r="P45" s="48"/>
      <c r="Q45" s="48"/>
      <c r="R45" s="48"/>
      <c r="S45" s="48"/>
      <c r="T45" s="48"/>
      <c r="U45" s="48"/>
    </row>
    <row r="46" spans="1:21" ht="30.75" customHeight="1">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15</v>
      </c>
      <c r="F48" s="1155"/>
      <c r="G48" s="1155"/>
      <c r="H48" s="1155"/>
      <c r="I48" s="1155"/>
      <c r="J48" s="1156"/>
      <c r="K48" s="63">
        <v>1322</v>
      </c>
      <c r="L48" s="64">
        <v>1325</v>
      </c>
      <c r="M48" s="64">
        <v>1336</v>
      </c>
      <c r="N48" s="64">
        <v>1354</v>
      </c>
      <c r="O48" s="65">
        <v>1366</v>
      </c>
      <c r="P48" s="48"/>
      <c r="Q48" s="48"/>
      <c r="R48" s="48"/>
      <c r="S48" s="48"/>
      <c r="T48" s="48"/>
      <c r="U48" s="48"/>
    </row>
    <row r="49" spans="1:21" ht="30.75" customHeight="1">
      <c r="A49" s="48"/>
      <c r="B49" s="1163"/>
      <c r="C49" s="1164"/>
      <c r="D49" s="62"/>
      <c r="E49" s="1155" t="s">
        <v>16</v>
      </c>
      <c r="F49" s="1155"/>
      <c r="G49" s="1155"/>
      <c r="H49" s="1155"/>
      <c r="I49" s="1155"/>
      <c r="J49" s="1156"/>
      <c r="K49" s="63">
        <v>12</v>
      </c>
      <c r="L49" s="64">
        <v>12</v>
      </c>
      <c r="M49" s="64">
        <v>13</v>
      </c>
      <c r="N49" s="64">
        <v>13</v>
      </c>
      <c r="O49" s="65">
        <v>14</v>
      </c>
      <c r="P49" s="48"/>
      <c r="Q49" s="48"/>
      <c r="R49" s="48"/>
      <c r="S49" s="48"/>
      <c r="T49" s="48"/>
      <c r="U49" s="48"/>
    </row>
    <row r="50" spans="1:21" ht="30.75" customHeight="1">
      <c r="A50" s="48"/>
      <c r="B50" s="1163"/>
      <c r="C50" s="1164"/>
      <c r="D50" s="62"/>
      <c r="E50" s="1155" t="s">
        <v>17</v>
      </c>
      <c r="F50" s="1155"/>
      <c r="G50" s="1155"/>
      <c r="H50" s="1155"/>
      <c r="I50" s="1155"/>
      <c r="J50" s="1156"/>
      <c r="K50" s="63" t="s">
        <v>476</v>
      </c>
      <c r="L50" s="64" t="s">
        <v>476</v>
      </c>
      <c r="M50" s="64" t="s">
        <v>476</v>
      </c>
      <c r="N50" s="64" t="s">
        <v>476</v>
      </c>
      <c r="O50" s="65" t="s">
        <v>476</v>
      </c>
      <c r="P50" s="48"/>
      <c r="Q50" s="48"/>
      <c r="R50" s="48"/>
      <c r="S50" s="48"/>
      <c r="T50" s="48"/>
      <c r="U50" s="48"/>
    </row>
    <row r="51" spans="1:21" ht="30.75" customHeight="1">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c r="A52" s="48"/>
      <c r="B52" s="1153" t="s">
        <v>19</v>
      </c>
      <c r="C52" s="1154"/>
      <c r="D52" s="66"/>
      <c r="E52" s="1155" t="s">
        <v>20</v>
      </c>
      <c r="F52" s="1155"/>
      <c r="G52" s="1155"/>
      <c r="H52" s="1155"/>
      <c r="I52" s="1155"/>
      <c r="J52" s="1156"/>
      <c r="K52" s="63">
        <v>2053</v>
      </c>
      <c r="L52" s="64">
        <v>2069</v>
      </c>
      <c r="M52" s="64">
        <v>2043</v>
      </c>
      <c r="N52" s="64">
        <v>2020</v>
      </c>
      <c r="O52" s="65">
        <v>2060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750</v>
      </c>
      <c r="L53" s="69">
        <v>734</v>
      </c>
      <c r="M53" s="69">
        <v>789</v>
      </c>
      <c r="N53" s="69">
        <v>846</v>
      </c>
      <c r="O53" s="70">
        <v>883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2016-05-30T05:52:02Z</cp:lastPrinted>
  <dcterms:created xsi:type="dcterms:W3CDTF">2016-02-15T01:47:37Z</dcterms:created>
  <dcterms:modified xsi:type="dcterms:W3CDTF">2016-05-30T05:52:11Z</dcterms:modified>
</cp:coreProperties>
</file>