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BE34" i="9" s="1"/>
  <c r="BE35" i="9" s="1"/>
  <c r="CO34" i="9"/>
  <c r="BW34" i="9"/>
  <c r="BW35" i="9" s="1"/>
  <c r="BW36" i="9" s="1"/>
  <c r="BW37" i="9" s="1"/>
  <c r="BW38" i="9" s="1"/>
  <c r="BW39" i="9" s="1"/>
  <c r="BW40" i="9" s="1"/>
  <c r="BW41" i="9" s="1"/>
</calcChain>
</file>

<file path=xl/sharedStrings.xml><?xml version="1.0" encoding="utf-8"?>
<sst xmlns="http://schemas.openxmlformats.org/spreadsheetml/2006/main" count="984" uniqueCount="545">
  <si>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</si>
  <si>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</si>
  <si>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</si>
  <si>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</si>
  <si>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</si>
  <si>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</si>
  <si>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</si>
  <si>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</si>
  <si>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</si>
  <si>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</si>
  <si>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</si>
  <si>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</si>
  <si>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</si>
  <si>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</si>
  <si>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</si>
  <si>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</si>
  <si>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</si>
  <si>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</si>
  <si>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</si>
  <si>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</si>
  <si>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</si>
  <si>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</si>
  <si>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</si>
  <si>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</si>
  <si>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</si>
  <si>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</si>
  <si>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</si>
  <si>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</si>
  <si>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</si>
  <si>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</si>
  <si>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</si>
  <si>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</si>
  <si>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</si>
  <si>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</si>
  <si>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</si>
  <si>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</si>
  <si>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</si>
  <si>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</si>
  <si>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</si>
  <si>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</si>
  <si>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</si>
  <si>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</si>
  <si>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</si>
  <si>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</si>
  <si>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</si>
  <si>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</si>
  <si>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</si>
  <si>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</si>
  <si>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</si>
  <si>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</si>
  <si>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</si>
  <si>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</si>
  <si>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</si>
  <si>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</si>
  <si>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</si>
  <si>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</si>
  <si>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</si>
  <si>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</si>
  <si>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</si>
  <si>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</si>
  <si>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</si>
  <si>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</si>
  <si>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</si>
  <si>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</si>
  <si>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</si>
  <si>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</si>
  <si>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</si>
  <si>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</si>
  <si>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</si>
  <si>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</si>
  <si>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</si>
  <si>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</si>
  <si>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</si>
  <si>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</si>
  <si>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</si>
  <si>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</si>
  <si>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</si>
  <si>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</si>
  <si>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</si>
  <si>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</si>
  <si>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</si>
  <si>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</si>
  <si>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</si>
  <si>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</si>
  <si>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</si>
  <si>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</si>
  <si>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</si>
  <si>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</si>
  <si>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</si>
  <si>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</si>
  <si>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</si>
  <si>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</si>
  <si>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</si>
  <si>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</si>
  <si>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</si>
  <si>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</si>
  <si>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</si>
  <si>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</si>
  <si>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</si>
  <si>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</si>
  <si>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</si>
  <si>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</si>
  <si>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</si>
  <si>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</si>
  <si>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</si>
  <si>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</si>
  <si>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</si>
  <si>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</si>
  <si>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</si>
  <si>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</si>
  <si>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</si>
  <si>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</si>
  <si>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</si>
  <si>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</si>
  <si>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</si>
  <si>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</si>
  <si>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</si>
  <si>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</si>
  <si>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</si>
  <si>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</si>
  <si>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</si>
  <si>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</si>
  <si>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</si>
  <si>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</si>
  <si>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</si>
  <si>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</si>
  <si>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</si>
  <si>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</si>
  <si>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</si>
  <si>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</si>
  <si>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</si>
  <si>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</si>
  <si>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</si>
  <si>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</si>
  <si>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</si>
  <si>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</si>
  <si>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</si>
  <si>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</si>
  <si>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</si>
  <si>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</si>
  <si>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</si>
  <si>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</si>
  <si>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</si>
  <si>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</si>
  <si>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</si>
  <si>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</si>
  <si>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</si>
  <si>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</si>
  <si>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</si>
  <si>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</si>
  <si>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</si>
  <si>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</si>
  <si>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</si>
  <si>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</si>
  <si>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</si>
  <si>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</si>
  <si>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</si>
  <si>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</si>
  <si>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</si>
  <si>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</si>
  <si>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</si>
  <si>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</si>
  <si>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</si>
  <si>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</si>
  <si>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</si>
  <si>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</si>
  <si>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</si>
  <si>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</si>
  <si>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</si>
  <si>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</si>
  <si>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</si>
  <si>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</si>
  <si>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</si>
  <si>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</si>
  <si>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</si>
  <si>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</si>
  <si>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</si>
  <si>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</si>
  <si>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</si>
  <si>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</si>
  <si>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</si>
  <si>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</si>
  <si>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</si>
  <si>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</si>
  <si>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</si>
  <si>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</si>
  <si>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</si>
  <si>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</si>
  <si>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</si>
  <si>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</si>
  <si>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</si>
  <si>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</si>
  <si>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</si>
  <si>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</si>
  <si>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</si>
  <si>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兵庫県福崎町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</si>
  <si>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</si>
  <si>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</si>
  <si>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</si>
  <si>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</si>
  <si>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</si>
  <si>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</si>
  <si>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</si>
  <si>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</si>
  <si>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</si>
  <si>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</si>
  <si>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</si>
  <si>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</si>
  <si>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</si>
  <si>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</si>
  <si>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</si>
  <si>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</si>
  <si>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</si>
  <si>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</si>
  <si>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</si>
  <si>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</si>
  <si>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</si>
  <si>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</si>
  <si>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</si>
  <si>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</si>
  <si>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</si>
  <si>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</si>
  <si>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</si>
  <si>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</si>
  <si>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</si>
  <si>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</si>
  <si>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</si>
  <si>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</si>
  <si>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</si>
  <si>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</si>
  <si>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</si>
  <si>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</si>
  <si>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</si>
  <si>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</si>
  <si>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</si>
  <si>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</si>
  <si>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</si>
  <si>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</si>
  <si>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</si>
  <si>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</si>
  <si>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</si>
  <si>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</si>
  <si>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</si>
  <si>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</si>
  <si>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</si>
  <si>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</si>
  <si>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</si>
  <si>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</si>
  <si>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</si>
  <si>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</si>
  <si>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</si>
  <si>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</si>
  <si>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</si>
  <si>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</si>
  <si>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</si>
  <si>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</si>
  <si>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</si>
  <si>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</si>
  <si>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</si>
  <si>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</si>
  <si>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</si>
  <si>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</si>
  <si>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</si>
  <si>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</si>
  <si>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</si>
  <si>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</si>
  <si>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</si>
  <si>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</si>
  <si>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</si>
  <si>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</si>
  <si>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</si>
  <si>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</si>
  <si>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</si>
  <si>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</si>
  <si>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</si>
  <si>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</si>
  <si>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</si>
  <si>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</si>
  <si>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</si>
  <si>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</si>
  <si>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</si>
  <si>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</si>
  <si>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</si>
  <si>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</si>
  <si>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</si>
  <si>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</si>
  <si>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</si>
  <si>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</si>
  <si>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</si>
  <si>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</si>
  <si>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</si>
  <si>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</si>
  <si>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</si>
  <si>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</si>
  <si>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</si>
  <si>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</si>
  <si>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</si>
  <si>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</si>
  <si>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</si>
  <si>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</si>
  <si>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</si>
  <si>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</si>
  <si>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</si>
  <si>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</si>
  <si>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</si>
  <si>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</si>
  <si>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</si>
  <si>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</si>
  <si>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</si>
  <si>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</si>
  <si>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</si>
  <si>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</si>
  <si>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</si>
  <si>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</si>
  <si>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</si>
  <si>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</si>
  <si>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</si>
  <si>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</si>
  <si>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</si>
  <si>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</si>
  <si>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</si>
  <si>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</si>
  <si>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</si>
  <si>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</si>
  <si>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</si>
  <si>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</si>
  <si>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</si>
  <si>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</si>
  <si>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</si>
  <si>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</si>
  <si>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</si>
  <si>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</si>
  <si>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</si>
  <si>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</si>
  <si>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</si>
  <si>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</si>
  <si>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</si>
  <si>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</si>
  <si>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</si>
  <si>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</si>
  <si>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</si>
  <si>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</si>
  <si>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</si>
  <si>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</si>
  <si>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</si>
  <si>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</si>
  <si>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兵庫県福崎町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</si>
  <si>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</si>
  <si>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</si>
  <si>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</si>
  <si>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</si>
  <si>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</si>
  <si>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</si>
  <si>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</si>
  <si>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</si>
  <si>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</si>
  <si>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</si>
  <si>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</si>
  <si>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</si>
  <si>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</si>
  <si>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</si>
  <si>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</si>
  <si>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</si>
  <si>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</si>
  <si>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</si>
  <si>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</si>
  <si>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</si>
  <si>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介護サービス会計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</si>
  <si>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</si>
  <si>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</si>
  <si>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</si>
  <si>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</si>
  <si>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</si>
  <si>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</si>
  <si>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</si>
  <si>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</si>
  <si>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</si>
  <si>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</si>
  <si>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</si>
  <si>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</si>
  <si>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</si>
  <si>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</si>
  <si>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</si>
  <si>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</si>
  <si>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水道事業会計</t>
    <phoneticPr fontId="5"/>
  </si>
  <si>
    <t>法適用企業</t>
    <phoneticPr fontId="5"/>
  </si>
  <si>
    <t>工業用水道会計</t>
    <phoneticPr fontId="5"/>
  </si>
  <si>
    <t>公共下水道事業</t>
    <phoneticPr fontId="5"/>
  </si>
  <si>
    <t>法非適用企業</t>
    <phoneticPr fontId="5"/>
  </si>
  <si>
    <t>農業集落排水事業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</si>
  <si>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</si>
  <si>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</si>
  <si>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</si>
  <si>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</si>
  <si>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</si>
  <si>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</si>
  <si>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</si>
  <si>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</si>
  <si>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</si>
  <si>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</si>
  <si>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</si>
  <si>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</si>
  <si>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</si>
  <si>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</si>
  <si>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</si>
  <si>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</si>
  <si>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</si>
  <si>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</si>
  <si>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</si>
  <si>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</si>
  <si>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</si>
  <si>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</si>
  <si>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</si>
  <si>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</si>
  <si>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</si>
  <si>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</si>
  <si>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</si>
  <si>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</si>
  <si>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</si>
  <si>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</si>
  <si>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</si>
  <si>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</si>
  <si>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</si>
  <si>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</si>
  <si>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</si>
  <si>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</si>
  <si>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</si>
  <si>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</si>
  <si>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</si>
  <si>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</si>
  <si>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</si>
  <si>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</si>
  <si>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</si>
  <si>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</si>
  <si>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</si>
  <si>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</si>
  <si>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</si>
  <si>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</si>
  <si>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</si>
  <si>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</si>
  <si>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</si>
  <si>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</si>
  <si>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</si>
  <si>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</si>
  <si>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</si>
  <si>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</si>
  <si>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</si>
  <si>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</si>
  <si>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</si>
  <si>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</si>
  <si>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</si>
  <si>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</si>
  <si>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</si>
  <si>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</si>
  <si>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</si>
  <si>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</si>
  <si>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</si>
  <si>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</si>
  <si>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</si>
  <si>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</si>
  <si>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</si>
  <si>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</si>
  <si>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</si>
  <si>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</si>
  <si>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</si>
  <si>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</si>
  <si>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</si>
  <si>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</si>
  <si>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</si>
  <si>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</si>
  <si>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</si>
  <si>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</si>
  <si>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</si>
  <si>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</si>
  <si>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</si>
  <si>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</si>
  <si>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</si>
  <si>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</si>
  <si>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</si>
  <si>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</si>
  <si>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</si>
  <si>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</si>
  <si>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</si>
  <si>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</si>
  <si>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</si>
  <si>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</si>
  <si>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</si>
  <si>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</si>
  <si>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</si>
  <si>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</si>
  <si>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</si>
  <si>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</si>
  <si>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</si>
  <si>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</si>
  <si>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</si>
  <si>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</si>
  <si>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</si>
  <si>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</si>
  <si>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</si>
  <si>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</si>
  <si>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</si>
  <si>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</si>
  <si>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</si>
  <si>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</si>
  <si>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</si>
  <si>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</si>
  <si>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</si>
  <si>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</si>
  <si>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</si>
  <si>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</si>
  <si>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</si>
  <si>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</si>
  <si>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</si>
  <si>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</si>
  <si>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</si>
  <si>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</si>
  <si>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</si>
  <si>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</si>
  <si>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</si>
  <si>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</si>
  <si>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</si>
  <si>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</si>
  <si>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</si>
  <si>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</si>
  <si>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</si>
  <si>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工業用水道会計</t>
  </si>
  <si>
    <t>国民健康保険事業</t>
  </si>
  <si>
    <t>介護保険事業</t>
  </si>
  <si>
    <t>後期高齢者医療事業</t>
  </si>
  <si>
    <t>介護サービス会計</t>
  </si>
  <si>
    <t>公共下水道事業</t>
  </si>
  <si>
    <t>その他会計（赤字）</t>
  </si>
  <si>
    <t>その他会計（黒字）</t>
  </si>
  <si>
    <t>中播衛生施設事務組合</t>
  </si>
  <si>
    <t>くれさか環境事務組合</t>
  </si>
  <si>
    <t>姫路福崎斎苑事務組合</t>
  </si>
  <si>
    <t>兵庫県後期高齢者医療広域連合（一般会計）</t>
  </si>
  <si>
    <t>兵庫県後期高齢者医療広域連合（特別会計）</t>
  </si>
  <si>
    <t>兵庫県市町交通災害共済組合</t>
  </si>
  <si>
    <t>兵庫県町議会議員公務災害補償組合</t>
  </si>
  <si>
    <t>兵庫県市町村職員退職手当組合</t>
    <phoneticPr fontId="2"/>
  </si>
  <si>
    <t>株式会社もちむぎ食品センター</t>
  </si>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</sst>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4"/>
      <color rgb="FF000000"/>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30" fillId="0" borderId="98" xfId="0" applyFont="1" applyBorder="1" applyAlignment="1" applyProtection="1">
      <alignment horizontal="left" vertical="center" shrinkToFit="1"/>
      <protection locked="0"/>
    </xf>
    <xf numFmtId="0" fontId="30" fillId="0" borderId="99" xfId="0" applyFont="1" applyBorder="1" applyAlignment="1" applyProtection="1">
      <alignment horizontal="left" vertical="center" shrinkToFit="1"/>
      <protection locked="0"/>
    </xf>
    <xf numFmtId="0" fontId="30" fillId="0" borderId="100" xfId="0"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30" fillId="0" borderId="112" xfId="0" applyFont="1" applyBorder="1" applyAlignment="1" applyProtection="1">
      <alignment horizontal="left" vertical="center" shrinkToFit="1"/>
      <protection locked="0"/>
    </xf>
    <xf numFmtId="0" fontId="30" fillId="0" borderId="113" xfId="0" applyFont="1" applyBorder="1" applyAlignment="1" applyProtection="1">
      <alignment horizontal="left" vertical="center" shrinkToFit="1"/>
      <protection locked="0"/>
    </xf>
    <xf numFmtId="0" fontId="30" fillId="0" borderId="114" xfId="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33812</c:v>
                </c:pt>
                <c:pt idx="1">
                  <c:v>38998</c:v>
                </c:pt>
                <c:pt idx="2">
                  <c:v>56291</c:v>
                </c:pt>
                <c:pt idx="3">
                  <c:v>25333</c:v>
                </c:pt>
                <c:pt idx="4">
                  <c:v>32750</c:v>
                </c:pt>
              </c:numCache>
            </c:numRef>
          </c:val>
          <c:smooth val="0"/>
        </c:ser>
        <c:dLbls>
          <c:showLegendKey val="0"/>
          <c:showVal val="0"/>
          <c:showCatName val="0"/>
          <c:showSerName val="0"/>
          <c:showPercent val="0"/>
          <c:showBubbleSize val="0"/>
        </c:dLbls>
        <c:marker val="1"/>
        <c:smooth val="0"/>
        <c:axId val="104862464"/>
        <c:axId val="104864384"/>
      </c:lineChart>
      <c:catAx>
        <c:axId val="1048624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864384"/>
        <c:crosses val="autoZero"/>
        <c:auto val="1"/>
        <c:lblAlgn val="ctr"/>
        <c:lblOffset val="100"/>
        <c:tickLblSkip val="1"/>
        <c:tickMarkSkip val="1"/>
        <c:noMultiLvlLbl val="0"/>
      </c:catAx>
      <c:valAx>
        <c:axId val="10486438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8624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4.16</c:v>
                </c:pt>
                <c:pt idx="1">
                  <c:v>3.94</c:v>
                </c:pt>
                <c:pt idx="2">
                  <c:v>3.68</c:v>
                </c:pt>
                <c:pt idx="3">
                  <c:v>3.34</c:v>
                </c:pt>
                <c:pt idx="4">
                  <c:v>3.56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14.37</c:v>
                </c:pt>
                <c:pt idx="1">
                  <c:v>20.260000000000002</c:v>
                </c:pt>
                <c:pt idx="2">
                  <c:v>21.26</c:v>
                </c:pt>
                <c:pt idx="3">
                  <c:v>22.41</c:v>
                </c:pt>
                <c:pt idx="4">
                  <c:v>26.75</c:v>
                </c:pt>
              </c:numCache>
            </c:numRef>
          </c:val>
        </c:ser>
        <c:dLbls>
          <c:showLegendKey val="0"/>
          <c:showVal val="0"/>
          <c:showCatName val="0"/>
          <c:showSerName val="0"/>
          <c:showPercent val="0"/>
          <c:showBubbleSize val="0"/>
        </c:dLbls>
        <c:gapWidth val="250"/>
        <c:overlap val="100"/>
        <c:axId val="105411712"/>
        <c:axId val="1054136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1.84</c:v>
                </c:pt>
                <c:pt idx="1">
                  <c:v>10.1</c:v>
                </c:pt>
                <c:pt idx="2">
                  <c:v>1.8</c:v>
                </c:pt>
                <c:pt idx="3">
                  <c:v>1.76</c:v>
                </c:pt>
                <c:pt idx="4">
                  <c:v>5.14</c:v>
                </c:pt>
              </c:numCache>
            </c:numRef>
          </c:val>
          <c:smooth val="0"/>
        </c:ser>
        <c:dLbls>
          <c:showLegendKey val="0"/>
          <c:showVal val="0"/>
          <c:showCatName val="0"/>
          <c:showSerName val="0"/>
          <c:showPercent val="0"/>
          <c:showBubbleSize val="0"/>
        </c:dLbls>
        <c:marker val="1"/>
        <c:smooth val="0"/>
        <c:axId val="105411712"/>
        <c:axId val="105413632"/>
      </c:lineChart>
      <c:catAx>
        <c:axId val="105411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413632"/>
        <c:crosses val="autoZero"/>
        <c:auto val="1"/>
        <c:lblAlgn val="ctr"/>
        <c:lblOffset val="100"/>
        <c:tickLblSkip val="1"/>
        <c:tickMarkSkip val="1"/>
        <c:noMultiLvlLbl val="0"/>
      </c:catAx>
      <c:valAx>
        <c:axId val="1054136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11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0.08</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介護サービス会計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0.06</c:v>
                </c:pt>
                <c:pt idx="2">
                  <c:v>#N/A</c:v>
                </c:pt>
                <c:pt idx="3">
                  <c:v>0.06</c:v>
                </c:pt>
                <c:pt idx="4">
                  <c:v>#N/A</c:v>
                </c:pt>
                <c:pt idx="5">
                  <c:v>0.05</c:v>
                </c:pt>
                <c:pt idx="6">
                  <c:v>#N/A</c:v>
                </c:pt>
                <c:pt idx="7">
                  <c:v>0.05</c:v>
                </c:pt>
                <c:pt idx="8">
                  <c:v>#N/A</c:v>
                </c:pt>
                <c:pt idx="9">
                  <c:v>0.05</c:v>
                </c:pt>
              </c:numCache>
            </c:numRef>
          </c:val>
        </c:ser>
        <c:ser>
          <c:idx val="5"/>
          <c:order val="5"/>
          <c:tx>
            <c:strRef>
              <c:f>データシート!$A$32</c:f>
              <c:strCache>
                <c:ptCount val="1"/>
                <c:pt idx="0">
                  <c:v>介護保険事業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0.27</c:v>
                </c:pt>
                <c:pt idx="2">
                  <c:v>#N/A</c:v>
                </c:pt>
                <c:pt idx="3">
                  <c:v>0.25</c:v>
                </c:pt>
                <c:pt idx="4">
                  <c:v>#N/A</c:v>
                </c:pt>
                <c:pt idx="5">
                  <c:v>0.06</c:v>
                </c:pt>
                <c:pt idx="6">
                  <c:v>#N/A</c:v>
                </c:pt>
                <c:pt idx="7">
                  <c:v>0.56000000000000005</c:v>
                </c:pt>
                <c:pt idx="8">
                  <c:v>#N/A</c:v>
                </c:pt>
                <c:pt idx="9">
                  <c:v>0.1</c:v>
                </c:pt>
              </c:numCache>
            </c:numRef>
          </c:val>
        </c:ser>
        <c:ser>
          <c:idx val="6"/>
          <c:order val="6"/>
          <c:tx>
            <c:strRef>
              <c:f>データシート!$A$33</c:f>
              <c:strCache>
                <c:ptCount val="1"/>
                <c:pt idx="0">
                  <c:v>国民健康保険事業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0.65</c:v>
                </c:pt>
                <c:pt idx="2">
                  <c:v>#N/A</c:v>
                </c:pt>
                <c:pt idx="3">
                  <c:v>0.18</c:v>
                </c:pt>
                <c:pt idx="4">
                  <c:v>#N/A</c:v>
                </c:pt>
                <c:pt idx="5">
                  <c:v>1.05</c:v>
                </c:pt>
                <c:pt idx="6">
                  <c:v>#N/A</c:v>
                </c:pt>
                <c:pt idx="7">
                  <c:v>1.46</c:v>
                </c:pt>
                <c:pt idx="8">
                  <c:v>#N/A</c:v>
                </c:pt>
                <c:pt idx="9">
                  <c:v>0.89</c:v>
                </c:pt>
              </c:numCache>
            </c:numRef>
          </c:val>
        </c:ser>
        <c:ser>
          <c:idx val="7"/>
          <c:order val="7"/>
          <c:tx>
            <c:strRef>
              <c:f>データシート!$A$34</c:f>
              <c:strCache>
                <c:ptCount val="1"/>
                <c:pt idx="0">
                  <c:v>工業用水道会計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1.49</c:v>
                </c:pt>
                <c:pt idx="2">
                  <c:v>#N/A</c:v>
                </c:pt>
                <c:pt idx="3">
                  <c:v>0.93</c:v>
                </c:pt>
                <c:pt idx="4">
                  <c:v>#N/A</c:v>
                </c:pt>
                <c:pt idx="5">
                  <c:v>1</c:v>
                </c:pt>
                <c:pt idx="6">
                  <c:v>#N/A</c:v>
                </c:pt>
                <c:pt idx="7">
                  <c:v>1.04</c:v>
                </c:pt>
                <c:pt idx="8">
                  <c:v>#N/A</c:v>
                </c:pt>
                <c:pt idx="9">
                  <c:v>1.1499999999999999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4.16</c:v>
                </c:pt>
                <c:pt idx="2">
                  <c:v>#N/A</c:v>
                </c:pt>
                <c:pt idx="3">
                  <c:v>3.94</c:v>
                </c:pt>
                <c:pt idx="4">
                  <c:v>#N/A</c:v>
                </c:pt>
                <c:pt idx="5">
                  <c:v>3.68</c:v>
                </c:pt>
                <c:pt idx="6">
                  <c:v>#N/A</c:v>
                </c:pt>
                <c:pt idx="7">
                  <c:v>3.34</c:v>
                </c:pt>
                <c:pt idx="8">
                  <c:v>#N/A</c:v>
                </c:pt>
                <c:pt idx="9">
                  <c:v>3.56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11.93</c:v>
                </c:pt>
                <c:pt idx="2">
                  <c:v>#N/A</c:v>
                </c:pt>
                <c:pt idx="3">
                  <c:v>13.29</c:v>
                </c:pt>
                <c:pt idx="4">
                  <c:v>#N/A</c:v>
                </c:pt>
                <c:pt idx="5">
                  <c:v>13.92</c:v>
                </c:pt>
                <c:pt idx="6">
                  <c:v>#N/A</c:v>
                </c:pt>
                <c:pt idx="7">
                  <c:v>14.73</c:v>
                </c:pt>
                <c:pt idx="8">
                  <c:v>#N/A</c:v>
                </c:pt>
                <c:pt idx="9">
                  <c:v>12.91</c:v>
                </c:pt>
              </c:numCache>
            </c:numRef>
          </c:val>
        </c:ser>
        <c:dLbls>
          <c:showLegendKey val="0"/>
          <c:showVal val="0"/>
          <c:showCatName val="0"/>
          <c:showSerName val="0"/>
          <c:showPercent val="0"/>
          <c:showBubbleSize val="0"/>
        </c:dLbls>
        <c:gapWidth val="150"/>
        <c:overlap val="100"/>
        <c:axId val="105774080"/>
        <c:axId val="105530112"/>
      </c:barChart>
      <c:catAx>
        <c:axId val="105774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530112"/>
        <c:crosses val="autoZero"/>
        <c:auto val="1"/>
        <c:lblAlgn val="ctr"/>
        <c:lblOffset val="100"/>
        <c:tickLblSkip val="1"/>
        <c:tickMarkSkip val="1"/>
        <c:noMultiLvlLbl val="0"/>
      </c:catAx>
      <c:valAx>
        <c:axId val="105530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7740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756</c:v>
                </c:pt>
                <c:pt idx="5">
                  <c:v>749</c:v>
                </c:pt>
                <c:pt idx="8">
                  <c:v>756</c:v>
                </c:pt>
                <c:pt idx="11">
                  <c:v>794</c:v>
                </c:pt>
                <c:pt idx="14">
                  <c:v>829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9</c:v>
                </c:pt>
                <c:pt idx="6">
                  <c:v>10</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246</c:v>
                </c:pt>
                <c:pt idx="3">
                  <c:v>136</c:v>
                </c:pt>
                <c:pt idx="6">
                  <c:v>62</c:v>
                </c:pt>
                <c:pt idx="9">
                  <c:v>63</c:v>
                </c:pt>
                <c:pt idx="12">
                  <c:v>71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256</c:v>
                </c:pt>
                <c:pt idx="3">
                  <c:v>280</c:v>
                </c:pt>
                <c:pt idx="6">
                  <c:v>321</c:v>
                </c:pt>
                <c:pt idx="9">
                  <c:v>388</c:v>
                </c:pt>
                <c:pt idx="12">
                  <c:v>445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868</c:v>
                </c:pt>
                <c:pt idx="3">
                  <c:v>873</c:v>
                </c:pt>
                <c:pt idx="6">
                  <c:v>864</c:v>
                </c:pt>
                <c:pt idx="9">
                  <c:v>827</c:v>
                </c:pt>
                <c:pt idx="12">
                  <c:v>822</c:v>
                </c:pt>
              </c:numCache>
            </c:numRef>
          </c:val>
        </c:ser>
        <c:dLbls>
          <c:showLegendKey val="0"/>
          <c:showVal val="0"/>
          <c:showCatName val="0"/>
          <c:showSerName val="0"/>
          <c:showPercent val="0"/>
          <c:showBubbleSize val="0"/>
        </c:dLbls>
        <c:gapWidth val="100"/>
        <c:overlap val="100"/>
        <c:axId val="105273600"/>
        <c:axId val="1055952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614</c:v>
                </c:pt>
                <c:pt idx="2">
                  <c:v>#N/A</c:v>
                </c:pt>
                <c:pt idx="3">
                  <c:v>#N/A</c:v>
                </c:pt>
                <c:pt idx="4">
                  <c:v>549</c:v>
                </c:pt>
                <c:pt idx="5">
                  <c:v>#N/A</c:v>
                </c:pt>
                <c:pt idx="6">
                  <c:v>#N/A</c:v>
                </c:pt>
                <c:pt idx="7">
                  <c:v>501</c:v>
                </c:pt>
                <c:pt idx="8">
                  <c:v>#N/A</c:v>
                </c:pt>
                <c:pt idx="9">
                  <c:v>#N/A</c:v>
                </c:pt>
                <c:pt idx="10">
                  <c:v>485</c:v>
                </c:pt>
                <c:pt idx="11">
                  <c:v>#N/A</c:v>
                </c:pt>
                <c:pt idx="12">
                  <c:v>#N/A</c:v>
                </c:pt>
                <c:pt idx="13">
                  <c:v>510</c:v>
                </c:pt>
                <c:pt idx="14">
                  <c:v>#N/A</c:v>
                </c:pt>
              </c:numCache>
            </c:numRef>
          </c:val>
          <c:smooth val="0"/>
        </c:ser>
        <c:dLbls>
          <c:showLegendKey val="0"/>
          <c:showVal val="0"/>
          <c:showCatName val="0"/>
          <c:showSerName val="0"/>
          <c:showPercent val="0"/>
          <c:showBubbleSize val="0"/>
        </c:dLbls>
        <c:marker val="1"/>
        <c:smooth val="0"/>
        <c:axId val="105273600"/>
        <c:axId val="105595264"/>
      </c:lineChart>
      <c:catAx>
        <c:axId val="105273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595264"/>
        <c:crosses val="autoZero"/>
        <c:auto val="1"/>
        <c:lblAlgn val="ctr"/>
        <c:lblOffset val="100"/>
        <c:tickLblSkip val="1"/>
        <c:tickMarkSkip val="1"/>
        <c:noMultiLvlLbl val="0"/>
      </c:catAx>
      <c:valAx>
        <c:axId val="105595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273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10177</c:v>
                </c:pt>
                <c:pt idx="5">
                  <c:v>10539</c:v>
                </c:pt>
                <c:pt idx="8">
                  <c:v>10708</c:v>
                </c:pt>
                <c:pt idx="11">
                  <c:v>10844</c:v>
                </c:pt>
                <c:pt idx="14">
                  <c:v>11228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265</c:v>
                </c:pt>
                <c:pt idx="5">
                  <c:v>221</c:v>
                </c:pt>
                <c:pt idx="8">
                  <c:v>223</c:v>
                </c:pt>
                <c:pt idx="11">
                  <c:v>212</c:v>
                </c:pt>
                <c:pt idx="14">
                  <c:v>204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1549</c:v>
                </c:pt>
                <c:pt idx="5">
                  <c:v>1818</c:v>
                </c:pt>
                <c:pt idx="8">
                  <c:v>1797</c:v>
                </c:pt>
                <c:pt idx="11">
                  <c:v>1900</c:v>
                </c:pt>
                <c:pt idx="14">
                  <c:v>2313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1742</c:v>
                </c:pt>
                <c:pt idx="3">
                  <c:v>1668</c:v>
                </c:pt>
                <c:pt idx="6">
                  <c:v>1579</c:v>
                </c:pt>
                <c:pt idx="9">
                  <c:v>1494</c:v>
                </c:pt>
                <c:pt idx="12">
                  <c:v>1393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416</c:v>
                </c:pt>
                <c:pt idx="3">
                  <c:v>360</c:v>
                </c:pt>
                <c:pt idx="6">
                  <c:v>373</c:v>
                </c:pt>
                <c:pt idx="9">
                  <c:v>313</c:v>
                </c:pt>
                <c:pt idx="12">
                  <c:v>239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7680</c:v>
                </c:pt>
                <c:pt idx="3">
                  <c:v>7605</c:v>
                </c:pt>
                <c:pt idx="6">
                  <c:v>6994</c:v>
                </c:pt>
                <c:pt idx="9">
                  <c:v>7242</c:v>
                </c:pt>
                <c:pt idx="12">
                  <c:v>7701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9</c:v>
                </c:pt>
                <c:pt idx="6">
                  <c:v>3</c:v>
                </c:pt>
                <c:pt idx="9">
                  <c:v>2</c:v>
                </c:pt>
                <c:pt idx="12">
                  <c:v>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9556</c:v>
                </c:pt>
                <c:pt idx="3">
                  <c:v>9360</c:v>
                </c:pt>
                <c:pt idx="6">
                  <c:v>9492</c:v>
                </c:pt>
                <c:pt idx="9">
                  <c:v>9472</c:v>
                </c:pt>
                <c:pt idx="12">
                  <c:v>9632</c:v>
                </c:pt>
              </c:numCache>
            </c:numRef>
          </c:val>
        </c:ser>
        <c:dLbls>
          <c:showLegendKey val="0"/>
          <c:showVal val="0"/>
          <c:showCatName val="0"/>
          <c:showSerName val="0"/>
          <c:showPercent val="0"/>
          <c:showBubbleSize val="0"/>
        </c:dLbls>
        <c:gapWidth val="100"/>
        <c:overlap val="100"/>
        <c:axId val="105461632"/>
        <c:axId val="1054720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7404</c:v>
                </c:pt>
                <c:pt idx="2">
                  <c:v>#N/A</c:v>
                </c:pt>
                <c:pt idx="3">
                  <c:v>#N/A</c:v>
                </c:pt>
                <c:pt idx="4">
                  <c:v>6424</c:v>
                </c:pt>
                <c:pt idx="5">
                  <c:v>#N/A</c:v>
                </c:pt>
                <c:pt idx="6">
                  <c:v>#N/A</c:v>
                </c:pt>
                <c:pt idx="7">
                  <c:v>5713</c:v>
                </c:pt>
                <c:pt idx="8">
                  <c:v>#N/A</c:v>
                </c:pt>
                <c:pt idx="9">
                  <c:v>#N/A</c:v>
                </c:pt>
                <c:pt idx="10">
                  <c:v>5567</c:v>
                </c:pt>
                <c:pt idx="11">
                  <c:v>#N/A</c:v>
                </c:pt>
                <c:pt idx="12">
                  <c:v>#N/A</c:v>
                </c:pt>
                <c:pt idx="13">
                  <c:v>5221</c:v>
                </c:pt>
                <c:pt idx="14">
                  <c:v>#N/A</c:v>
                </c:pt>
              </c:numCache>
            </c:numRef>
          </c:val>
          <c:smooth val="0"/>
        </c:ser>
        <c:dLbls>
          <c:showLegendKey val="0"/>
          <c:showVal val="0"/>
          <c:showCatName val="0"/>
          <c:showSerName val="0"/>
          <c:showPercent val="0"/>
          <c:showBubbleSize val="0"/>
        </c:dLbls>
        <c:marker val="1"/>
        <c:smooth val="0"/>
        <c:axId val="105461632"/>
        <c:axId val="105472000"/>
      </c:lineChart>
      <c:catAx>
        <c:axId val="105461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472000"/>
        <c:crosses val="autoZero"/>
        <c:auto val="1"/>
        <c:lblAlgn val="ctr"/>
        <c:lblOffset val="100"/>
        <c:tickLblSkip val="1"/>
        <c:tickMarkSkip val="1"/>
        <c:noMultiLvlLbl val="0"/>
      </c:catAx>
      <c:valAx>
        <c:axId val="1054720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61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兵庫県福崎町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19,536
19,204
45.82
7,513,904
7,328,236
181,674
5,109,645
9,603,181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11.7
121.5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effectLst/>
              <a:latin typeface="+mn-lt"/>
              <a:ea typeface="+mn-ea"/>
              <a:cs typeface="+mn-cs"/>
            </a:rPr>
            <a:t>大型事業所（工業団地）を有しているため類似団体を上回る税収があり</a:t>
          </a:r>
          <a:r>
            <a:rPr lang="en-US" altLang="ja-JP" sz="1100" b="0" i="0" baseline="0">
              <a:solidFill>
                <a:schemeClr val="dk1"/>
              </a:solidFill>
              <a:effectLst/>
              <a:latin typeface="+mn-lt"/>
              <a:ea typeface="+mn-ea"/>
              <a:cs typeface="+mn-cs"/>
            </a:rPr>
            <a:t>0.73</a:t>
          </a:r>
          <a:r>
            <a:rPr lang="ja-JP" altLang="ja-JP" sz="1100" b="0" i="0" baseline="0">
              <a:solidFill>
                <a:schemeClr val="dk1"/>
              </a:solidFill>
              <a:effectLst/>
              <a:latin typeface="+mn-lt"/>
              <a:ea typeface="+mn-ea"/>
              <a:cs typeface="+mn-cs"/>
            </a:rPr>
            <a:t>となっている。しかし、近年低下傾向（平成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年度から５年連続</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年度は平成</a:t>
          </a:r>
          <a:r>
            <a:rPr lang="en-US" altLang="ja-JP" sz="1100" b="0" i="0" baseline="0">
              <a:solidFill>
                <a:schemeClr val="dk1"/>
              </a:solidFill>
              <a:effectLst/>
              <a:latin typeface="+mn-lt"/>
              <a:ea typeface="+mn-ea"/>
              <a:cs typeface="+mn-cs"/>
            </a:rPr>
            <a:t>21</a:t>
          </a:r>
          <a:r>
            <a:rPr lang="ja-JP" altLang="en-US" sz="1100" b="0" i="0" baseline="0">
              <a:solidFill>
                <a:schemeClr val="dk1"/>
              </a:solidFill>
              <a:effectLst/>
              <a:latin typeface="+mn-lt"/>
              <a:ea typeface="+mn-ea"/>
              <a:cs typeface="+mn-cs"/>
            </a:rPr>
            <a:t>年度単年財政力指数が</a:t>
          </a:r>
          <a:r>
            <a:rPr lang="en-US" altLang="ja-JP" sz="1100" b="0" i="0" baseline="0">
              <a:solidFill>
                <a:schemeClr val="dk1"/>
              </a:solidFill>
              <a:effectLst/>
              <a:latin typeface="+mn-lt"/>
              <a:ea typeface="+mn-ea"/>
              <a:cs typeface="+mn-cs"/>
            </a:rPr>
            <a:t>0.7156</a:t>
          </a:r>
          <a:r>
            <a:rPr lang="ja-JP" altLang="en-US" sz="1100" b="0" i="0" baseline="0">
              <a:solidFill>
                <a:schemeClr val="dk1"/>
              </a:solidFill>
              <a:effectLst/>
              <a:latin typeface="+mn-lt"/>
              <a:ea typeface="+mn-ea"/>
              <a:cs typeface="+mn-cs"/>
            </a:rPr>
            <a:t>と低く、平成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年度単年財政力指数</a:t>
          </a:r>
          <a:r>
            <a:rPr lang="en-US" altLang="ja-JP" sz="1100" b="0" i="0" baseline="0">
              <a:solidFill>
                <a:schemeClr val="dk1"/>
              </a:solidFill>
              <a:effectLst/>
              <a:latin typeface="+mn-lt"/>
              <a:ea typeface="+mn-ea"/>
              <a:cs typeface="+mn-cs"/>
            </a:rPr>
            <a:t>0.7265</a:t>
          </a:r>
          <a:r>
            <a:rPr lang="ja-JP" altLang="en-US" sz="1100" b="0" i="0" baseline="0">
              <a:solidFill>
                <a:schemeClr val="dk1"/>
              </a:solidFill>
              <a:effectLst/>
              <a:latin typeface="+mn-lt"/>
              <a:ea typeface="+mn-ea"/>
              <a:cs typeface="+mn-cs"/>
            </a:rPr>
            <a:t>との比較により、平成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年度財政力指数を上回った。</a:t>
          </a:r>
          <a:r>
            <a:rPr lang="ja-JP" altLang="ja-JP" sz="1100" b="0" i="0" baseline="0">
              <a:solidFill>
                <a:schemeClr val="dk1"/>
              </a:solidFill>
              <a:effectLst/>
              <a:latin typeface="+mn-lt"/>
              <a:ea typeface="+mn-ea"/>
              <a:cs typeface="+mn-cs"/>
            </a:rPr>
            <a:t>）にあるため、税の徴収強化等による歳入の確保に努める。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138491</xdr:rowOff>
    </xdr:from>
    <xdr:to>
      <xdr:col>7</xdr:col>
      <xdr:colOff>152400</xdr:colOff>
      <xdr:row>40</xdr:row>
      <xdr:rowOff>149981</xdr:rowOff>
    </xdr:to>
    <xdr:cxnSp macro="">
      <xdr:nvCxnSpPr>
        <xdr:cNvPr id="69" name="直線コネクタ 68"/>
        <xdr:cNvCxnSpPr/>
      </xdr:nvCxnSpPr>
      <xdr:spPr>
        <a:xfrm flipV="1">
          <a:off x="4114800" y="6996491"/>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70"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127000</xdr:rowOff>
    </xdr:from>
    <xdr:to>
      <xdr:col>6</xdr:col>
      <xdr:colOff>0</xdr:colOff>
      <xdr:row>40</xdr:row>
      <xdr:rowOff>149981</xdr:rowOff>
    </xdr:to>
    <xdr:cxnSp macro="">
      <xdr:nvCxnSpPr>
        <xdr:cNvPr id="72" name="直線コネクタ 71"/>
        <xdr:cNvCxnSpPr/>
      </xdr:nvCxnSpPr>
      <xdr:spPr>
        <a:xfrm>
          <a:off x="3225800" y="6985000"/>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4" name="テキスト ボックス 73"/>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104019</xdr:rowOff>
    </xdr:from>
    <xdr:to>
      <xdr:col>4</xdr:col>
      <xdr:colOff>482600</xdr:colOff>
      <xdr:row>40</xdr:row>
      <xdr:rowOff>127000</xdr:rowOff>
    </xdr:to>
    <xdr:cxnSp macro="">
      <xdr:nvCxnSpPr>
        <xdr:cNvPr id="75" name="直線コネクタ 74"/>
        <xdr:cNvCxnSpPr/>
      </xdr:nvCxnSpPr>
      <xdr:spPr>
        <a:xfrm>
          <a:off x="2336800" y="6962019"/>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7" name="テキスト ボックス 76"/>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69548</xdr:rowOff>
    </xdr:from>
    <xdr:to>
      <xdr:col>3</xdr:col>
      <xdr:colOff>279400</xdr:colOff>
      <xdr:row>40</xdr:row>
      <xdr:rowOff>104019</xdr:rowOff>
    </xdr:to>
    <xdr:cxnSp macro="">
      <xdr:nvCxnSpPr>
        <xdr:cNvPr id="78" name="直線コネクタ 77"/>
        <xdr:cNvCxnSpPr/>
      </xdr:nvCxnSpPr>
      <xdr:spPr>
        <a:xfrm>
          <a:off x="1447800" y="692754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168124</xdr:rowOff>
    </xdr:from>
    <xdr:to>
      <xdr:col>3</xdr:col>
      <xdr:colOff>330200</xdr:colOff>
      <xdr:row>41</xdr:row>
      <xdr:rowOff>98274</xdr:rowOff>
    </xdr:to>
    <xdr:sp macro="" textlink="">
      <xdr:nvSpPr>
        <xdr:cNvPr id="79" name="フローチャート : 判断 78"/>
        <xdr:cNvSpPr/>
      </xdr:nvSpPr>
      <xdr:spPr>
        <a:xfrm>
          <a:off x="2286000" y="70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83051</xdr:rowOff>
    </xdr:from>
    <xdr:ext cx="762000" cy="259045"/>
    <xdr:sp macro="" textlink="">
      <xdr:nvSpPr>
        <xdr:cNvPr id="80" name="テキスト ボックス 79"/>
        <xdr:cNvSpPr txBox="1"/>
      </xdr:nvSpPr>
      <xdr:spPr>
        <a:xfrm>
          <a:off x="1955800" y="71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122162</xdr:rowOff>
    </xdr:from>
    <xdr:to>
      <xdr:col>2</xdr:col>
      <xdr:colOff>127000</xdr:colOff>
      <xdr:row>41</xdr:row>
      <xdr:rowOff>52312</xdr:rowOff>
    </xdr:to>
    <xdr:sp macro="" textlink="">
      <xdr:nvSpPr>
        <xdr:cNvPr id="81" name="フローチャート : 判断 80"/>
        <xdr:cNvSpPr/>
      </xdr:nvSpPr>
      <xdr:spPr>
        <a:xfrm>
          <a:off x="1397000" y="698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37089</xdr:rowOff>
    </xdr:from>
    <xdr:ext cx="762000" cy="259045"/>
    <xdr:sp macro="" textlink="">
      <xdr:nvSpPr>
        <xdr:cNvPr id="82" name="テキスト ボックス 81"/>
        <xdr:cNvSpPr txBox="1"/>
      </xdr:nvSpPr>
      <xdr:spPr>
        <a:xfrm>
          <a:off x="1066800" y="706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87691</xdr:rowOff>
    </xdr:from>
    <xdr:to>
      <xdr:col>7</xdr:col>
      <xdr:colOff>203200</xdr:colOff>
      <xdr:row>41</xdr:row>
      <xdr:rowOff>17841</xdr:rowOff>
    </xdr:to>
    <xdr:sp macro="" textlink="">
      <xdr:nvSpPr>
        <xdr:cNvPr id="88" name="円/楕円 87"/>
        <xdr:cNvSpPr/>
      </xdr:nvSpPr>
      <xdr:spPr>
        <a:xfrm>
          <a:off x="4902200" y="694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104218</xdr:rowOff>
    </xdr:from>
    <xdr:ext cx="762000" cy="259045"/>
    <xdr:sp macro="" textlink="">
      <xdr:nvSpPr>
        <xdr:cNvPr id="89" name="財政力該当値テキスト"/>
        <xdr:cNvSpPr txBox="1"/>
      </xdr:nvSpPr>
      <xdr:spPr>
        <a:xfrm>
          <a:off x="5041900" y="679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99181</xdr:rowOff>
    </xdr:from>
    <xdr:to>
      <xdr:col>6</xdr:col>
      <xdr:colOff>50800</xdr:colOff>
      <xdr:row>41</xdr:row>
      <xdr:rowOff>29331</xdr:rowOff>
    </xdr:to>
    <xdr:sp macro="" textlink="">
      <xdr:nvSpPr>
        <xdr:cNvPr id="90" name="円/楕円 89"/>
        <xdr:cNvSpPr/>
      </xdr:nvSpPr>
      <xdr:spPr>
        <a:xfrm>
          <a:off x="4064000" y="695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39508</xdr:rowOff>
    </xdr:from>
    <xdr:ext cx="736600" cy="259045"/>
    <xdr:sp macro="" textlink="">
      <xdr:nvSpPr>
        <xdr:cNvPr id="91" name="テキスト ボックス 90"/>
        <xdr:cNvSpPr txBox="1"/>
      </xdr:nvSpPr>
      <xdr:spPr>
        <a:xfrm>
          <a:off x="3733800" y="6726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76200</xdr:rowOff>
    </xdr:from>
    <xdr:to>
      <xdr:col>4</xdr:col>
      <xdr:colOff>533400</xdr:colOff>
      <xdr:row>41</xdr:row>
      <xdr:rowOff>6350</xdr:rowOff>
    </xdr:to>
    <xdr:sp macro="" textlink="">
      <xdr:nvSpPr>
        <xdr:cNvPr id="92" name="円/楕円 91"/>
        <xdr:cNvSpPr/>
      </xdr:nvSpPr>
      <xdr:spPr>
        <a:xfrm>
          <a:off x="3175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16527</xdr:rowOff>
    </xdr:from>
    <xdr:ext cx="762000" cy="259045"/>
    <xdr:sp macro="" textlink="">
      <xdr:nvSpPr>
        <xdr:cNvPr id="93" name="テキスト ボックス 92"/>
        <xdr:cNvSpPr txBox="1"/>
      </xdr:nvSpPr>
      <xdr:spPr>
        <a:xfrm>
          <a:off x="2844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53219</xdr:rowOff>
    </xdr:from>
    <xdr:to>
      <xdr:col>3</xdr:col>
      <xdr:colOff>330200</xdr:colOff>
      <xdr:row>40</xdr:row>
      <xdr:rowOff>154819</xdr:rowOff>
    </xdr:to>
    <xdr:sp macro="" textlink="">
      <xdr:nvSpPr>
        <xdr:cNvPr id="94" name="円/楕円 93"/>
        <xdr:cNvSpPr/>
      </xdr:nvSpPr>
      <xdr:spPr>
        <a:xfrm>
          <a:off x="2286000" y="6911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164996</xdr:rowOff>
    </xdr:from>
    <xdr:ext cx="762000" cy="259045"/>
    <xdr:sp macro="" textlink="">
      <xdr:nvSpPr>
        <xdr:cNvPr id="95" name="テキスト ボックス 94"/>
        <xdr:cNvSpPr txBox="1"/>
      </xdr:nvSpPr>
      <xdr:spPr>
        <a:xfrm>
          <a:off x="1955800" y="6680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18748</xdr:rowOff>
    </xdr:from>
    <xdr:to>
      <xdr:col>2</xdr:col>
      <xdr:colOff>127000</xdr:colOff>
      <xdr:row>40</xdr:row>
      <xdr:rowOff>120348</xdr:rowOff>
    </xdr:to>
    <xdr:sp macro="" textlink="">
      <xdr:nvSpPr>
        <xdr:cNvPr id="96" name="円/楕円 95"/>
        <xdr:cNvSpPr/>
      </xdr:nvSpPr>
      <xdr:spPr>
        <a:xfrm>
          <a:off x="1397000" y="687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130525</xdr:rowOff>
    </xdr:from>
    <xdr:ext cx="762000" cy="259045"/>
    <xdr:sp macro="" textlink="">
      <xdr:nvSpPr>
        <xdr:cNvPr id="97" name="テキスト ボックス 96"/>
        <xdr:cNvSpPr txBox="1"/>
      </xdr:nvSpPr>
      <xdr:spPr>
        <a:xfrm>
          <a:off x="1066800" y="664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を</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上</a:t>
          </a:r>
          <a:r>
            <a:rPr lang="ja-JP" altLang="ja-JP" sz="1100" b="0" i="0" baseline="0">
              <a:solidFill>
                <a:schemeClr val="dk1"/>
              </a:solidFill>
              <a:effectLst/>
              <a:latin typeface="+mn-lt"/>
              <a:ea typeface="+mn-ea"/>
              <a:cs typeface="+mn-cs"/>
            </a:rPr>
            <a:t>回っており、経常収支比率が</a:t>
          </a:r>
          <a:r>
            <a:rPr lang="en-US" altLang="ja-JP" sz="1100" b="0" i="0" baseline="0">
              <a:solidFill>
                <a:schemeClr val="dk1"/>
              </a:solidFill>
              <a:effectLst/>
              <a:latin typeface="+mn-lt"/>
              <a:ea typeface="+mn-ea"/>
              <a:cs typeface="+mn-cs"/>
            </a:rPr>
            <a:t>85.8</a:t>
          </a:r>
          <a:r>
            <a:rPr lang="ja-JP" altLang="ja-JP" sz="1100" b="0" i="0" baseline="0">
              <a:solidFill>
                <a:schemeClr val="dk1"/>
              </a:solidFill>
              <a:effectLst/>
              <a:latin typeface="+mn-lt"/>
              <a:ea typeface="+mn-ea"/>
              <a:cs typeface="+mn-cs"/>
            </a:rPr>
            <a:t>％と前年比</a:t>
          </a:r>
          <a:r>
            <a:rPr lang="en-US" altLang="ja-JP" sz="1100" b="0" i="0" baseline="0">
              <a:solidFill>
                <a:schemeClr val="dk1"/>
              </a:solidFill>
              <a:effectLst/>
              <a:latin typeface="+mn-lt"/>
              <a:ea typeface="+mn-ea"/>
              <a:cs typeface="+mn-cs"/>
            </a:rPr>
            <a:t>3.3</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低く</a:t>
          </a:r>
          <a:r>
            <a:rPr lang="ja-JP" altLang="ja-JP" sz="1100" b="0" i="0" baseline="0">
              <a:solidFill>
                <a:schemeClr val="dk1"/>
              </a:solidFill>
              <a:effectLst/>
              <a:latin typeface="+mn-lt"/>
              <a:ea typeface="+mn-ea"/>
              <a:cs typeface="+mn-cs"/>
            </a:rPr>
            <a:t>なっているのは、経常一般財源においては地方交付税</a:t>
          </a:r>
          <a:r>
            <a:rPr lang="ja-JP" altLang="en-US" sz="1100" b="0" i="0" baseline="0">
              <a:solidFill>
                <a:schemeClr val="dk1"/>
              </a:solidFill>
              <a:effectLst/>
              <a:latin typeface="+mn-lt"/>
              <a:ea typeface="+mn-ea"/>
              <a:cs typeface="+mn-cs"/>
            </a:rPr>
            <a:t>・臨時財政対策債の合計が</a:t>
          </a:r>
          <a:r>
            <a:rPr lang="ja-JP" altLang="ja-JP" sz="1100" b="0" i="0" baseline="0">
              <a:solidFill>
                <a:schemeClr val="dk1"/>
              </a:solidFill>
              <a:effectLst/>
              <a:latin typeface="+mn-lt"/>
              <a:ea typeface="+mn-ea"/>
              <a:cs typeface="+mn-cs"/>
            </a:rPr>
            <a:t>が前年度比</a:t>
          </a:r>
          <a:r>
            <a:rPr lang="en-US" altLang="ja-JP" sz="1100" b="0" i="0" baseline="0">
              <a:solidFill>
                <a:schemeClr val="dk1"/>
              </a:solidFill>
              <a:effectLst/>
              <a:latin typeface="+mn-lt"/>
              <a:ea typeface="+mn-ea"/>
              <a:cs typeface="+mn-cs"/>
            </a:rPr>
            <a:t>8.9%</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a:t>
          </a:r>
          <a:r>
            <a:rPr lang="ja-JP" altLang="en-US" sz="1100" b="0" i="0" baseline="0">
              <a:solidFill>
                <a:schemeClr val="dk1"/>
              </a:solidFill>
              <a:effectLst/>
              <a:latin typeface="+mn-lt"/>
              <a:ea typeface="+mn-ea"/>
              <a:cs typeface="+mn-cs"/>
            </a:rPr>
            <a:t>ことが</a:t>
          </a:r>
          <a:r>
            <a:rPr lang="ja-JP" altLang="ja-JP" sz="1100" b="0" i="0" baseline="0">
              <a:solidFill>
                <a:schemeClr val="dk1"/>
              </a:solidFill>
              <a:effectLst/>
              <a:latin typeface="+mn-lt"/>
              <a:ea typeface="+mn-ea"/>
              <a:cs typeface="+mn-cs"/>
            </a:rPr>
            <a:t>大きな要因である。</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下水道事業への繰出金が前年に続き増加（</a:t>
          </a:r>
          <a:r>
            <a:rPr lang="ja-JP" altLang="en-US" sz="1100" b="0" i="0" baseline="0">
              <a:solidFill>
                <a:schemeClr val="dk1"/>
              </a:solidFill>
              <a:effectLst/>
              <a:latin typeface="+mn-lt"/>
              <a:ea typeface="+mn-ea"/>
              <a:cs typeface="+mn-cs"/>
            </a:rPr>
            <a:t>約</a:t>
          </a:r>
          <a:r>
            <a:rPr lang="en-US" altLang="ja-JP" sz="1100" b="0" i="0" baseline="0">
              <a:solidFill>
                <a:schemeClr val="dk1"/>
              </a:solidFill>
              <a:effectLst/>
              <a:latin typeface="+mn-lt"/>
              <a:ea typeface="+mn-ea"/>
              <a:cs typeface="+mn-cs"/>
            </a:rPr>
            <a:t>56</a:t>
          </a:r>
          <a:r>
            <a:rPr lang="ja-JP" altLang="ja-JP" sz="1100" b="0" i="0" baseline="0">
              <a:solidFill>
                <a:schemeClr val="dk1"/>
              </a:solidFill>
              <a:effectLst/>
              <a:latin typeface="+mn-lt"/>
              <a:ea typeface="+mn-ea"/>
              <a:cs typeface="+mn-cs"/>
            </a:rPr>
            <a:t>百万円）している。今後も増加が見込まれ経常収支比率の悪化が懸念される。</a:t>
          </a:r>
          <a:endParaRPr lang="ja-JP" altLang="ja-JP" sz="1100">
            <a:solidFill>
              <a:schemeClr val="dk1"/>
            </a:solidFill>
            <a:effectLst/>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21227</xdr:rowOff>
    </xdr:from>
    <xdr:to>
      <xdr:col>7</xdr:col>
      <xdr:colOff>152400</xdr:colOff>
      <xdr:row>63</xdr:row>
      <xdr:rowOff>134983</xdr:rowOff>
    </xdr:to>
    <xdr:cxnSp macro="">
      <xdr:nvCxnSpPr>
        <xdr:cNvPr id="134" name="直線コネクタ 133"/>
        <xdr:cNvCxnSpPr/>
      </xdr:nvCxnSpPr>
      <xdr:spPr>
        <a:xfrm flipV="1">
          <a:off x="4114800" y="10822577"/>
          <a:ext cx="838200" cy="11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11447</xdr:rowOff>
    </xdr:from>
    <xdr:ext cx="762000" cy="259045"/>
    <xdr:sp macro="" textlink="">
      <xdr:nvSpPr>
        <xdr:cNvPr id="135" name="財政構造の弾力性平均値テキスト"/>
        <xdr:cNvSpPr txBox="1"/>
      </xdr:nvSpPr>
      <xdr:spPr>
        <a:xfrm>
          <a:off x="5041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93617</xdr:rowOff>
    </xdr:from>
    <xdr:to>
      <xdr:col>6</xdr:col>
      <xdr:colOff>0</xdr:colOff>
      <xdr:row>63</xdr:row>
      <xdr:rowOff>134983</xdr:rowOff>
    </xdr:to>
    <xdr:cxnSp macro="">
      <xdr:nvCxnSpPr>
        <xdr:cNvPr id="137" name="直線コネクタ 136"/>
        <xdr:cNvCxnSpPr/>
      </xdr:nvCxnSpPr>
      <xdr:spPr>
        <a:xfrm>
          <a:off x="3225800" y="10894967"/>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3827</xdr:rowOff>
    </xdr:from>
    <xdr:ext cx="736600" cy="259045"/>
    <xdr:sp macro="" textlink="">
      <xdr:nvSpPr>
        <xdr:cNvPr id="139" name="テキスト ボックス 138"/>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96157</xdr:rowOff>
    </xdr:from>
    <xdr:to>
      <xdr:col>4</xdr:col>
      <xdr:colOff>482600</xdr:colOff>
      <xdr:row>63</xdr:row>
      <xdr:rowOff>93617</xdr:rowOff>
    </xdr:to>
    <xdr:cxnSp macro="">
      <xdr:nvCxnSpPr>
        <xdr:cNvPr id="140" name="直線コネクタ 139"/>
        <xdr:cNvCxnSpPr/>
      </xdr:nvCxnSpPr>
      <xdr:spPr>
        <a:xfrm>
          <a:off x="2336800" y="10726057"/>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96157</xdr:rowOff>
    </xdr:from>
    <xdr:to>
      <xdr:col>3</xdr:col>
      <xdr:colOff>279400</xdr:colOff>
      <xdr:row>63</xdr:row>
      <xdr:rowOff>107406</xdr:rowOff>
    </xdr:to>
    <xdr:cxnSp macro="">
      <xdr:nvCxnSpPr>
        <xdr:cNvPr id="143" name="直線コネクタ 142"/>
        <xdr:cNvCxnSpPr/>
      </xdr:nvCxnSpPr>
      <xdr:spPr>
        <a:xfrm flipV="1">
          <a:off x="1447800" y="10726057"/>
          <a:ext cx="889000" cy="182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134983</xdr:rowOff>
    </xdr:from>
    <xdr:to>
      <xdr:col>3</xdr:col>
      <xdr:colOff>330200</xdr:colOff>
      <xdr:row>63</xdr:row>
      <xdr:rowOff>65133</xdr:rowOff>
    </xdr:to>
    <xdr:sp macro="" textlink="">
      <xdr:nvSpPr>
        <xdr:cNvPr id="144" name="フローチャート : 判断 143"/>
        <xdr:cNvSpPr/>
      </xdr:nvSpPr>
      <xdr:spPr>
        <a:xfrm>
          <a:off x="2286000" y="10764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49910</xdr:rowOff>
    </xdr:from>
    <xdr:ext cx="762000" cy="259045"/>
    <xdr:sp macro="" textlink="">
      <xdr:nvSpPr>
        <xdr:cNvPr id="145" name="テキスト ボックス 144"/>
        <xdr:cNvSpPr txBox="1"/>
      </xdr:nvSpPr>
      <xdr:spPr>
        <a:xfrm>
          <a:off x="1955800" y="10851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77288</xdr:rowOff>
    </xdr:from>
    <xdr:to>
      <xdr:col>2</xdr:col>
      <xdr:colOff>127000</xdr:colOff>
      <xdr:row>64</xdr:row>
      <xdr:rowOff>7438</xdr:rowOff>
    </xdr:to>
    <xdr:sp macro="" textlink="">
      <xdr:nvSpPr>
        <xdr:cNvPr id="146" name="フローチャート : 判断 145"/>
        <xdr:cNvSpPr/>
      </xdr:nvSpPr>
      <xdr:spPr>
        <a:xfrm>
          <a:off x="1397000" y="10878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163665</xdr:rowOff>
    </xdr:from>
    <xdr:ext cx="762000" cy="259045"/>
    <xdr:sp macro="" textlink="">
      <xdr:nvSpPr>
        <xdr:cNvPr id="147" name="テキスト ボックス 146"/>
        <xdr:cNvSpPr txBox="1"/>
      </xdr:nvSpPr>
      <xdr:spPr>
        <a:xfrm>
          <a:off x="1066800" y="1096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141877</xdr:rowOff>
    </xdr:from>
    <xdr:to>
      <xdr:col>7</xdr:col>
      <xdr:colOff>203200</xdr:colOff>
      <xdr:row>63</xdr:row>
      <xdr:rowOff>72027</xdr:rowOff>
    </xdr:to>
    <xdr:sp macro="" textlink="">
      <xdr:nvSpPr>
        <xdr:cNvPr id="153" name="円/楕円 152"/>
        <xdr:cNvSpPr/>
      </xdr:nvSpPr>
      <xdr:spPr>
        <a:xfrm>
          <a:off x="4902200" y="1077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158404</xdr:rowOff>
    </xdr:from>
    <xdr:ext cx="762000" cy="259045"/>
    <xdr:sp macro="" textlink="">
      <xdr:nvSpPr>
        <xdr:cNvPr id="154" name="財政構造の弾力性該当値テキスト"/>
        <xdr:cNvSpPr txBox="1"/>
      </xdr:nvSpPr>
      <xdr:spPr>
        <a:xfrm>
          <a:off x="5041900" y="1061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84183</xdr:rowOff>
    </xdr:from>
    <xdr:to>
      <xdr:col>6</xdr:col>
      <xdr:colOff>50800</xdr:colOff>
      <xdr:row>64</xdr:row>
      <xdr:rowOff>14333</xdr:rowOff>
    </xdr:to>
    <xdr:sp macro="" textlink="">
      <xdr:nvSpPr>
        <xdr:cNvPr id="155" name="円/楕円 154"/>
        <xdr:cNvSpPr/>
      </xdr:nvSpPr>
      <xdr:spPr>
        <a:xfrm>
          <a:off x="4064000" y="1088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170560</xdr:rowOff>
    </xdr:from>
    <xdr:ext cx="736600" cy="259045"/>
    <xdr:sp macro="" textlink="">
      <xdr:nvSpPr>
        <xdr:cNvPr id="156" name="テキスト ボックス 155"/>
        <xdr:cNvSpPr txBox="1"/>
      </xdr:nvSpPr>
      <xdr:spPr>
        <a:xfrm>
          <a:off x="3733800" y="10971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42817</xdr:rowOff>
    </xdr:from>
    <xdr:to>
      <xdr:col>4</xdr:col>
      <xdr:colOff>533400</xdr:colOff>
      <xdr:row>63</xdr:row>
      <xdr:rowOff>144417</xdr:rowOff>
    </xdr:to>
    <xdr:sp macro="" textlink="">
      <xdr:nvSpPr>
        <xdr:cNvPr id="157" name="円/楕円 156"/>
        <xdr:cNvSpPr/>
      </xdr:nvSpPr>
      <xdr:spPr>
        <a:xfrm>
          <a:off x="3175000" y="10844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129194</xdr:rowOff>
    </xdr:from>
    <xdr:ext cx="762000" cy="259045"/>
    <xdr:sp macro="" textlink="">
      <xdr:nvSpPr>
        <xdr:cNvPr id="158" name="テキスト ボックス 157"/>
        <xdr:cNvSpPr txBox="1"/>
      </xdr:nvSpPr>
      <xdr:spPr>
        <a:xfrm>
          <a:off x="2844800" y="1093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45357</xdr:rowOff>
    </xdr:from>
    <xdr:to>
      <xdr:col>3</xdr:col>
      <xdr:colOff>330200</xdr:colOff>
      <xdr:row>62</xdr:row>
      <xdr:rowOff>146957</xdr:rowOff>
    </xdr:to>
    <xdr:sp macro="" textlink="">
      <xdr:nvSpPr>
        <xdr:cNvPr id="159" name="円/楕円 158"/>
        <xdr:cNvSpPr/>
      </xdr:nvSpPr>
      <xdr:spPr>
        <a:xfrm>
          <a:off x="22860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157134</xdr:rowOff>
    </xdr:from>
    <xdr:ext cx="762000" cy="259045"/>
    <xdr:sp macro="" textlink="">
      <xdr:nvSpPr>
        <xdr:cNvPr id="160" name="テキスト ボックス 159"/>
        <xdr:cNvSpPr txBox="1"/>
      </xdr:nvSpPr>
      <xdr:spPr>
        <a:xfrm>
          <a:off x="1955800" y="1044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56606</xdr:rowOff>
    </xdr:from>
    <xdr:to>
      <xdr:col>2</xdr:col>
      <xdr:colOff>127000</xdr:colOff>
      <xdr:row>63</xdr:row>
      <xdr:rowOff>158206</xdr:rowOff>
    </xdr:to>
    <xdr:sp macro="" textlink="">
      <xdr:nvSpPr>
        <xdr:cNvPr id="161" name="円/楕円 160"/>
        <xdr:cNvSpPr/>
      </xdr:nvSpPr>
      <xdr:spPr>
        <a:xfrm>
          <a:off x="1397000" y="10857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168383</xdr:rowOff>
    </xdr:from>
    <xdr:ext cx="762000" cy="259045"/>
    <xdr:sp macro="" textlink="">
      <xdr:nvSpPr>
        <xdr:cNvPr id="162" name="テキスト ボックス 161"/>
        <xdr:cNvSpPr txBox="1"/>
      </xdr:nvSpPr>
      <xdr:spPr>
        <a:xfrm>
          <a:off x="1066800" y="1062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[113,911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人件費、物件費および維持補修費の合計額の人口一人当たりの金額が類似団体平均を大きく下回った結果となっている（</a:t>
          </a:r>
          <a:r>
            <a:rPr lang="en-US" altLang="ja-JP" sz="1100" b="0" i="0" baseline="0">
              <a:solidFill>
                <a:schemeClr val="dk1"/>
              </a:solidFill>
              <a:effectLst/>
              <a:latin typeface="+mn-lt"/>
              <a:ea typeface="+mn-ea"/>
              <a:cs typeface="+mn-cs"/>
            </a:rPr>
            <a:t>H23</a:t>
          </a:r>
          <a:r>
            <a:rPr lang="ja-JP" altLang="ja-JP" sz="1100" b="0" i="0" baseline="0">
              <a:solidFill>
                <a:schemeClr val="dk1"/>
              </a:solidFill>
              <a:effectLst/>
              <a:latin typeface="+mn-lt"/>
              <a:ea typeface="+mn-ea"/>
              <a:cs typeface="+mn-cs"/>
            </a:rPr>
            <a:t>年より市町類型区分が変わったため）。人口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人当たりの決算額が人件費・維持補修費の減により、前年より約</a:t>
          </a:r>
          <a:r>
            <a:rPr lang="en-US" altLang="ja-JP" sz="1100" b="0" i="0" baseline="0">
              <a:solidFill>
                <a:schemeClr val="dk1"/>
              </a:solidFill>
              <a:effectLst/>
              <a:latin typeface="+mn-lt"/>
              <a:ea typeface="+mn-ea"/>
              <a:cs typeface="+mn-cs"/>
            </a:rPr>
            <a:t>1,500</a:t>
          </a:r>
          <a:r>
            <a:rPr lang="ja-JP" altLang="ja-JP" sz="1100" b="0" i="0" baseline="0">
              <a:solidFill>
                <a:schemeClr val="dk1"/>
              </a:solidFill>
              <a:effectLst/>
              <a:latin typeface="+mn-lt"/>
              <a:ea typeface="+mn-ea"/>
              <a:cs typeface="+mn-cs"/>
            </a:rPr>
            <a:t>円</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減となった。</a:t>
          </a:r>
          <a:r>
            <a:rPr lang="ja-JP" altLang="en-US" sz="1100" b="0" i="0" baseline="0">
              <a:solidFill>
                <a:schemeClr val="dk1"/>
              </a:solidFill>
              <a:effectLst/>
              <a:latin typeface="+mn-lt"/>
              <a:ea typeface="+mn-ea"/>
              <a:cs typeface="+mn-cs"/>
            </a:rPr>
            <a:t>前年を下回った原因は、人件費の減で、議員数減による報酬手当、退職手当組合負担金等の減によるところが大きい。</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今後も行財政改革の推進により一層の経費削減に努めていく。</a:t>
          </a:r>
          <a:endParaRPr lang="ja-JP" altLang="ja-JP" sz="1100">
            <a:solidFill>
              <a:schemeClr val="dk1"/>
            </a:solidFill>
            <a:effectLst/>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26767</xdr:rowOff>
    </xdr:from>
    <xdr:to>
      <xdr:col>7</xdr:col>
      <xdr:colOff>152400</xdr:colOff>
      <xdr:row>82</xdr:row>
      <xdr:rowOff>36027</xdr:rowOff>
    </xdr:to>
    <xdr:cxnSp macro="">
      <xdr:nvCxnSpPr>
        <xdr:cNvPr id="193" name="直線コネクタ 192"/>
        <xdr:cNvCxnSpPr/>
      </xdr:nvCxnSpPr>
      <xdr:spPr>
        <a:xfrm flipV="1">
          <a:off x="4114800" y="14085667"/>
          <a:ext cx="838200" cy="9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80923</xdr:rowOff>
    </xdr:from>
    <xdr:ext cx="762000" cy="259045"/>
    <xdr:sp macro="" textlink="">
      <xdr:nvSpPr>
        <xdr:cNvPr id="194" name="人件費・物件費等の状況平均値テキスト"/>
        <xdr:cNvSpPr txBox="1"/>
      </xdr:nvSpPr>
      <xdr:spPr>
        <a:xfrm>
          <a:off x="5041900" y="14139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36027</xdr:rowOff>
    </xdr:from>
    <xdr:to>
      <xdr:col>6</xdr:col>
      <xdr:colOff>0</xdr:colOff>
      <xdr:row>82</xdr:row>
      <xdr:rowOff>54324</xdr:rowOff>
    </xdr:to>
    <xdr:cxnSp macro="">
      <xdr:nvCxnSpPr>
        <xdr:cNvPr id="196" name="直線コネクタ 195"/>
        <xdr:cNvCxnSpPr/>
      </xdr:nvCxnSpPr>
      <xdr:spPr>
        <a:xfrm flipV="1">
          <a:off x="3225800" y="14094927"/>
          <a:ext cx="889000" cy="18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41636</xdr:rowOff>
    </xdr:from>
    <xdr:ext cx="736600" cy="259045"/>
    <xdr:sp macro="" textlink="">
      <xdr:nvSpPr>
        <xdr:cNvPr id="198" name="テキスト ボックス 197"/>
        <xdr:cNvSpPr txBox="1"/>
      </xdr:nvSpPr>
      <xdr:spPr>
        <a:xfrm>
          <a:off x="3733800" y="14271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32257</xdr:rowOff>
    </xdr:from>
    <xdr:to>
      <xdr:col>4</xdr:col>
      <xdr:colOff>482600</xdr:colOff>
      <xdr:row>82</xdr:row>
      <xdr:rowOff>54324</xdr:rowOff>
    </xdr:to>
    <xdr:cxnSp macro="">
      <xdr:nvCxnSpPr>
        <xdr:cNvPr id="199" name="直線コネクタ 198"/>
        <xdr:cNvCxnSpPr/>
      </xdr:nvCxnSpPr>
      <xdr:spPr>
        <a:xfrm>
          <a:off x="2336800" y="14091157"/>
          <a:ext cx="889000" cy="22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88592</xdr:rowOff>
    </xdr:from>
    <xdr:ext cx="762000" cy="259045"/>
    <xdr:sp macro="" textlink="">
      <xdr:nvSpPr>
        <xdr:cNvPr id="201" name="テキスト ボックス 200"/>
        <xdr:cNvSpPr txBox="1"/>
      </xdr:nvSpPr>
      <xdr:spPr>
        <a:xfrm>
          <a:off x="2844800" y="14318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32257</xdr:rowOff>
    </xdr:from>
    <xdr:to>
      <xdr:col>3</xdr:col>
      <xdr:colOff>279400</xdr:colOff>
      <xdr:row>82</xdr:row>
      <xdr:rowOff>71493</xdr:rowOff>
    </xdr:to>
    <xdr:cxnSp macro="">
      <xdr:nvCxnSpPr>
        <xdr:cNvPr id="202" name="直線コネクタ 201"/>
        <xdr:cNvCxnSpPr/>
      </xdr:nvCxnSpPr>
      <xdr:spPr>
        <a:xfrm flipV="1">
          <a:off x="1447800" y="14091157"/>
          <a:ext cx="889000" cy="39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108272</xdr:rowOff>
    </xdr:from>
    <xdr:to>
      <xdr:col>3</xdr:col>
      <xdr:colOff>330200</xdr:colOff>
      <xdr:row>82</xdr:row>
      <xdr:rowOff>38422</xdr:rowOff>
    </xdr:to>
    <xdr:sp macro="" textlink="">
      <xdr:nvSpPr>
        <xdr:cNvPr id="203" name="フローチャート : 判断 202"/>
        <xdr:cNvSpPr/>
      </xdr:nvSpPr>
      <xdr:spPr>
        <a:xfrm>
          <a:off x="2286000" y="13995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48599</xdr:rowOff>
    </xdr:from>
    <xdr:ext cx="762000" cy="259045"/>
    <xdr:sp macro="" textlink="">
      <xdr:nvSpPr>
        <xdr:cNvPr id="204" name="テキスト ボックス 203"/>
        <xdr:cNvSpPr txBox="1"/>
      </xdr:nvSpPr>
      <xdr:spPr>
        <a:xfrm>
          <a:off x="1955800" y="13764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106638</xdr:rowOff>
    </xdr:from>
    <xdr:to>
      <xdr:col>2</xdr:col>
      <xdr:colOff>127000</xdr:colOff>
      <xdr:row>82</xdr:row>
      <xdr:rowOff>36788</xdr:rowOff>
    </xdr:to>
    <xdr:sp macro="" textlink="">
      <xdr:nvSpPr>
        <xdr:cNvPr id="205" name="フローチャート : 判断 204"/>
        <xdr:cNvSpPr/>
      </xdr:nvSpPr>
      <xdr:spPr>
        <a:xfrm>
          <a:off x="1397000" y="13994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46965</xdr:rowOff>
    </xdr:from>
    <xdr:ext cx="762000" cy="259045"/>
    <xdr:sp macro="" textlink="">
      <xdr:nvSpPr>
        <xdr:cNvPr id="206" name="テキスト ボックス 205"/>
        <xdr:cNvSpPr txBox="1"/>
      </xdr:nvSpPr>
      <xdr:spPr>
        <a:xfrm>
          <a:off x="1066800" y="13762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147417</xdr:rowOff>
    </xdr:from>
    <xdr:to>
      <xdr:col>7</xdr:col>
      <xdr:colOff>203200</xdr:colOff>
      <xdr:row>82</xdr:row>
      <xdr:rowOff>77567</xdr:rowOff>
    </xdr:to>
    <xdr:sp macro="" textlink="">
      <xdr:nvSpPr>
        <xdr:cNvPr id="212" name="円/楕円 211"/>
        <xdr:cNvSpPr/>
      </xdr:nvSpPr>
      <xdr:spPr>
        <a:xfrm>
          <a:off x="4902200" y="14034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163944</xdr:rowOff>
    </xdr:from>
    <xdr:ext cx="762000" cy="259045"/>
    <xdr:sp macro="" textlink="">
      <xdr:nvSpPr>
        <xdr:cNvPr id="213" name="人件費・物件費等の状況該当値テキスト"/>
        <xdr:cNvSpPr txBox="1"/>
      </xdr:nvSpPr>
      <xdr:spPr>
        <a:xfrm>
          <a:off x="5041900" y="13879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113,911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156677</xdr:rowOff>
    </xdr:from>
    <xdr:to>
      <xdr:col>6</xdr:col>
      <xdr:colOff>50800</xdr:colOff>
      <xdr:row>82</xdr:row>
      <xdr:rowOff>86827</xdr:rowOff>
    </xdr:to>
    <xdr:sp macro="" textlink="">
      <xdr:nvSpPr>
        <xdr:cNvPr id="214" name="円/楕円 213"/>
        <xdr:cNvSpPr/>
      </xdr:nvSpPr>
      <xdr:spPr>
        <a:xfrm>
          <a:off x="4064000" y="14044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97004</xdr:rowOff>
    </xdr:from>
    <xdr:ext cx="736600" cy="259045"/>
    <xdr:sp macro="" textlink="">
      <xdr:nvSpPr>
        <xdr:cNvPr id="215" name="テキスト ボックス 214"/>
        <xdr:cNvSpPr txBox="1"/>
      </xdr:nvSpPr>
      <xdr:spPr>
        <a:xfrm>
          <a:off x="3733800" y="138130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115,446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3524</xdr:rowOff>
    </xdr:from>
    <xdr:to>
      <xdr:col>4</xdr:col>
      <xdr:colOff>533400</xdr:colOff>
      <xdr:row>82</xdr:row>
      <xdr:rowOff>105124</xdr:rowOff>
    </xdr:to>
    <xdr:sp macro="" textlink="">
      <xdr:nvSpPr>
        <xdr:cNvPr id="216" name="円/楕円 215"/>
        <xdr:cNvSpPr/>
      </xdr:nvSpPr>
      <xdr:spPr>
        <a:xfrm>
          <a:off x="3175000" y="14062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115301</xdr:rowOff>
    </xdr:from>
    <xdr:ext cx="762000" cy="259045"/>
    <xdr:sp macro="" textlink="">
      <xdr:nvSpPr>
        <xdr:cNvPr id="217" name="テキスト ボックス 216"/>
        <xdr:cNvSpPr txBox="1"/>
      </xdr:nvSpPr>
      <xdr:spPr>
        <a:xfrm>
          <a:off x="2844800" y="13831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118,479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152907</xdr:rowOff>
    </xdr:from>
    <xdr:to>
      <xdr:col>3</xdr:col>
      <xdr:colOff>330200</xdr:colOff>
      <xdr:row>82</xdr:row>
      <xdr:rowOff>83057</xdr:rowOff>
    </xdr:to>
    <xdr:sp macro="" textlink="">
      <xdr:nvSpPr>
        <xdr:cNvPr id="218" name="円/楕円 217"/>
        <xdr:cNvSpPr/>
      </xdr:nvSpPr>
      <xdr:spPr>
        <a:xfrm>
          <a:off x="2286000" y="14040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67834</xdr:rowOff>
    </xdr:from>
    <xdr:ext cx="762000" cy="259045"/>
    <xdr:sp macro="" textlink="">
      <xdr:nvSpPr>
        <xdr:cNvPr id="219" name="テキスト ボックス 218"/>
        <xdr:cNvSpPr txBox="1"/>
      </xdr:nvSpPr>
      <xdr:spPr>
        <a:xfrm>
          <a:off x="1955800" y="1412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114,821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20693</xdr:rowOff>
    </xdr:from>
    <xdr:to>
      <xdr:col>2</xdr:col>
      <xdr:colOff>127000</xdr:colOff>
      <xdr:row>82</xdr:row>
      <xdr:rowOff>122293</xdr:rowOff>
    </xdr:to>
    <xdr:sp macro="" textlink="">
      <xdr:nvSpPr>
        <xdr:cNvPr id="220" name="円/楕円 219"/>
        <xdr:cNvSpPr/>
      </xdr:nvSpPr>
      <xdr:spPr>
        <a:xfrm>
          <a:off x="1397000" y="14079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107070</xdr:rowOff>
    </xdr:from>
    <xdr:ext cx="762000" cy="259045"/>
    <xdr:sp macro="" textlink="">
      <xdr:nvSpPr>
        <xdr:cNvPr id="221" name="テキスト ボックス 220"/>
        <xdr:cNvSpPr txBox="1"/>
      </xdr:nvSpPr>
      <xdr:spPr>
        <a:xfrm>
          <a:off x="1066800" y="14165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121,325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ラスパイレス指数は類似団体の中では比較的高い水準にあるが、要因として、国が平成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年度まで実施した昇給抑制措置があげられる。平成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月に国と同様の給与構造改革を実施し、今までラスパイレス指数を高めていた高齢層の給与を抑制した。</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年度と比較して</a:t>
          </a:r>
          <a:r>
            <a:rPr lang="en-US" altLang="ja-JP" sz="1100" b="0" i="0" baseline="0">
              <a:solidFill>
                <a:schemeClr val="dk1"/>
              </a:solidFill>
              <a:effectLst/>
              <a:latin typeface="+mn-lt"/>
              <a:ea typeface="+mn-ea"/>
              <a:cs typeface="+mn-cs"/>
            </a:rPr>
            <a:t>8.1</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下がった</a:t>
          </a:r>
          <a:r>
            <a:rPr lang="ja-JP" altLang="ja-JP" sz="1100" b="0" i="0" baseline="0">
              <a:solidFill>
                <a:schemeClr val="dk1"/>
              </a:solidFill>
              <a:effectLst/>
              <a:latin typeface="+mn-lt"/>
              <a:ea typeface="+mn-ea"/>
              <a:cs typeface="+mn-cs"/>
            </a:rPr>
            <a:t>要因は、国の臨時特例法による平均</a:t>
          </a:r>
          <a:r>
            <a:rPr lang="en-US" altLang="ja-JP" sz="1100" b="0" i="0" baseline="0">
              <a:solidFill>
                <a:schemeClr val="dk1"/>
              </a:solidFill>
              <a:effectLst/>
              <a:latin typeface="+mn-lt"/>
              <a:ea typeface="+mn-ea"/>
              <a:cs typeface="+mn-cs"/>
            </a:rPr>
            <a:t>7.8%</a:t>
          </a:r>
          <a:r>
            <a:rPr lang="ja-JP" altLang="ja-JP" sz="1100" b="0" i="0" baseline="0">
              <a:solidFill>
                <a:schemeClr val="dk1"/>
              </a:solidFill>
              <a:effectLst/>
              <a:latin typeface="+mn-lt"/>
              <a:ea typeface="+mn-ea"/>
              <a:cs typeface="+mn-cs"/>
            </a:rPr>
            <a:t>の減給措置</a:t>
          </a:r>
          <a:r>
            <a:rPr lang="ja-JP" altLang="en-US" sz="1100" b="0" i="0" baseline="0">
              <a:solidFill>
                <a:schemeClr val="dk1"/>
              </a:solidFill>
              <a:effectLst/>
              <a:latin typeface="+mn-lt"/>
              <a:ea typeface="+mn-ea"/>
              <a:cs typeface="+mn-cs"/>
            </a:rPr>
            <a:t>に準ずる給与減額措置によるものである。</a:t>
          </a:r>
          <a:r>
            <a:rPr lang="ja-JP" altLang="ja-JP" sz="1100" b="0" i="0" baseline="0">
              <a:solidFill>
                <a:schemeClr val="dk1"/>
              </a:solidFill>
              <a:effectLst/>
              <a:latin typeface="+mn-lt"/>
              <a:ea typeface="+mn-ea"/>
              <a:cs typeface="+mn-cs"/>
            </a:rPr>
            <a:t>。今後は、財政状況の見通しや近隣市町の動向を踏まえて、より一層の給与の適正化に努めていく。</a:t>
          </a:r>
          <a:endParaRPr lang="ja-JP" altLang="ja-JP" sz="1100">
            <a:solidFill>
              <a:schemeClr val="dk1"/>
            </a:solidFill>
            <a:effectLst/>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140715</xdr:rowOff>
    </xdr:from>
    <xdr:to>
      <xdr:col>24</xdr:col>
      <xdr:colOff>558800</xdr:colOff>
      <xdr:row>87</xdr:row>
      <xdr:rowOff>84582</xdr:rowOff>
    </xdr:to>
    <xdr:cxnSp macro="">
      <xdr:nvCxnSpPr>
        <xdr:cNvPr id="248" name="直線コネクタ 247"/>
        <xdr:cNvCxnSpPr/>
      </xdr:nvCxnSpPr>
      <xdr:spPr>
        <a:xfrm flipV="1">
          <a:off x="17018000" y="14199615"/>
          <a:ext cx="0" cy="8011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56659</xdr:rowOff>
    </xdr:from>
    <xdr:ext cx="762000" cy="259045"/>
    <xdr:sp macro="" textlink="">
      <xdr:nvSpPr>
        <xdr:cNvPr id="249" name="給与水準   （国との比較）最小値テキスト"/>
        <xdr:cNvSpPr txBox="1"/>
      </xdr:nvSpPr>
      <xdr:spPr>
        <a:xfrm>
          <a:off x="17106900" y="1497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87</xdr:row>
      <xdr:rowOff>84582</xdr:rowOff>
    </xdr:from>
    <xdr:to>
      <xdr:col>24</xdr:col>
      <xdr:colOff>647700</xdr:colOff>
      <xdr:row>87</xdr:row>
      <xdr:rowOff>84582</xdr:rowOff>
    </xdr:to>
    <xdr:cxnSp macro="">
      <xdr:nvCxnSpPr>
        <xdr:cNvPr id="250" name="直線コネクタ 249"/>
        <xdr:cNvCxnSpPr/>
      </xdr:nvCxnSpPr>
      <xdr:spPr>
        <a:xfrm>
          <a:off x="16929100" y="1500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55642</xdr:rowOff>
    </xdr:from>
    <xdr:ext cx="762000" cy="259045"/>
    <xdr:sp macro="" textlink="">
      <xdr:nvSpPr>
        <xdr:cNvPr id="251" name="給与水準   （国との比較）最大値テキスト"/>
        <xdr:cNvSpPr txBox="1"/>
      </xdr:nvSpPr>
      <xdr:spPr>
        <a:xfrm>
          <a:off x="17106900" y="1394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82</xdr:row>
      <xdr:rowOff>140715</xdr:rowOff>
    </xdr:from>
    <xdr:to>
      <xdr:col>24</xdr:col>
      <xdr:colOff>647700</xdr:colOff>
      <xdr:row>82</xdr:row>
      <xdr:rowOff>140715</xdr:rowOff>
    </xdr:to>
    <xdr:cxnSp macro="">
      <xdr:nvCxnSpPr>
        <xdr:cNvPr id="252" name="直線コネクタ 251"/>
        <xdr:cNvCxnSpPr/>
      </xdr:nvCxnSpPr>
      <xdr:spPr>
        <a:xfrm>
          <a:off x="16929100" y="1419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77470</xdr:rowOff>
    </xdr:from>
    <xdr:to>
      <xdr:col>24</xdr:col>
      <xdr:colOff>558800</xdr:colOff>
      <xdr:row>88</xdr:row>
      <xdr:rowOff>125476</xdr:rowOff>
    </xdr:to>
    <xdr:cxnSp macro="">
      <xdr:nvCxnSpPr>
        <xdr:cNvPr id="253" name="直線コネクタ 252"/>
        <xdr:cNvCxnSpPr/>
      </xdr:nvCxnSpPr>
      <xdr:spPr>
        <a:xfrm flipV="1">
          <a:off x="16179800" y="14822170"/>
          <a:ext cx="838200" cy="390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60214</xdr:rowOff>
    </xdr:from>
    <xdr:ext cx="762000" cy="259045"/>
    <xdr:sp macro="" textlink="">
      <xdr:nvSpPr>
        <xdr:cNvPr id="254" name="給与水準   （国との比較）平均値テキスト"/>
        <xdr:cNvSpPr txBox="1"/>
      </xdr:nvSpPr>
      <xdr:spPr>
        <a:xfrm>
          <a:off x="17106900" y="14462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43687</xdr:rowOff>
    </xdr:from>
    <xdr:to>
      <xdr:col>24</xdr:col>
      <xdr:colOff>609600</xdr:colOff>
      <xdr:row>85</xdr:row>
      <xdr:rowOff>145287</xdr:rowOff>
    </xdr:to>
    <xdr:sp macro="" textlink="">
      <xdr:nvSpPr>
        <xdr:cNvPr id="255" name="フローチャート : 判断 254"/>
        <xdr:cNvSpPr/>
      </xdr:nvSpPr>
      <xdr:spPr>
        <a:xfrm>
          <a:off x="16967200" y="14616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91694</xdr:rowOff>
    </xdr:from>
    <xdr:to>
      <xdr:col>23</xdr:col>
      <xdr:colOff>406400</xdr:colOff>
      <xdr:row>88</xdr:row>
      <xdr:rowOff>125476</xdr:rowOff>
    </xdr:to>
    <xdr:cxnSp macro="">
      <xdr:nvCxnSpPr>
        <xdr:cNvPr id="256" name="直線コネクタ 255"/>
        <xdr:cNvCxnSpPr/>
      </xdr:nvCxnSpPr>
      <xdr:spPr>
        <a:xfrm>
          <a:off x="15290800" y="1517929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77215</xdr:rowOff>
    </xdr:from>
    <xdr:to>
      <xdr:col>23</xdr:col>
      <xdr:colOff>457200</xdr:colOff>
      <xdr:row>88</xdr:row>
      <xdr:rowOff>7365</xdr:rowOff>
    </xdr:to>
    <xdr:sp macro="" textlink="">
      <xdr:nvSpPr>
        <xdr:cNvPr id="257" name="フローチャート : 判断 256"/>
        <xdr:cNvSpPr/>
      </xdr:nvSpPr>
      <xdr:spPr>
        <a:xfrm>
          <a:off x="16129000" y="14993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17542</xdr:rowOff>
    </xdr:from>
    <xdr:ext cx="736600" cy="259045"/>
    <xdr:sp macro="" textlink="">
      <xdr:nvSpPr>
        <xdr:cNvPr id="258" name="テキスト ボックス 257"/>
        <xdr:cNvSpPr txBox="1"/>
      </xdr:nvSpPr>
      <xdr:spPr>
        <a:xfrm>
          <a:off x="15798800" y="14762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87122</xdr:rowOff>
    </xdr:from>
    <xdr:to>
      <xdr:col>22</xdr:col>
      <xdr:colOff>203200</xdr:colOff>
      <xdr:row>88</xdr:row>
      <xdr:rowOff>91694</xdr:rowOff>
    </xdr:to>
    <xdr:cxnSp macro="">
      <xdr:nvCxnSpPr>
        <xdr:cNvPr id="259" name="直線コネクタ 258"/>
        <xdr:cNvCxnSpPr/>
      </xdr:nvCxnSpPr>
      <xdr:spPr>
        <a:xfrm>
          <a:off x="14401800" y="14831822"/>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86868</xdr:rowOff>
    </xdr:from>
    <xdr:to>
      <xdr:col>22</xdr:col>
      <xdr:colOff>254000</xdr:colOff>
      <xdr:row>88</xdr:row>
      <xdr:rowOff>17018</xdr:rowOff>
    </xdr:to>
    <xdr:sp macro="" textlink="">
      <xdr:nvSpPr>
        <xdr:cNvPr id="260" name="フローチャート : 判断 259"/>
        <xdr:cNvSpPr/>
      </xdr:nvSpPr>
      <xdr:spPr>
        <a:xfrm>
          <a:off x="15240000" y="1500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27195</xdr:rowOff>
    </xdr:from>
    <xdr:ext cx="762000" cy="259045"/>
    <xdr:sp macro="" textlink="">
      <xdr:nvSpPr>
        <xdr:cNvPr id="261" name="テキスト ボックス 260"/>
        <xdr:cNvSpPr txBox="1"/>
      </xdr:nvSpPr>
      <xdr:spPr>
        <a:xfrm>
          <a:off x="14909800" y="1477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87122</xdr:rowOff>
    </xdr:from>
    <xdr:to>
      <xdr:col>21</xdr:col>
      <xdr:colOff>0</xdr:colOff>
      <xdr:row>86</xdr:row>
      <xdr:rowOff>120904</xdr:rowOff>
    </xdr:to>
    <xdr:cxnSp macro="">
      <xdr:nvCxnSpPr>
        <xdr:cNvPr id="262" name="直線コネクタ 261"/>
        <xdr:cNvCxnSpPr/>
      </xdr:nvCxnSpPr>
      <xdr:spPr>
        <a:xfrm flipV="1">
          <a:off x="13512800" y="14831822"/>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58165</xdr:rowOff>
    </xdr:from>
    <xdr:to>
      <xdr:col>21</xdr:col>
      <xdr:colOff>50800</xdr:colOff>
      <xdr:row>85</xdr:row>
      <xdr:rowOff>159765</xdr:rowOff>
    </xdr:to>
    <xdr:sp macro="" textlink="">
      <xdr:nvSpPr>
        <xdr:cNvPr id="263" name="フローチャート : 判断 262"/>
        <xdr:cNvSpPr/>
      </xdr:nvSpPr>
      <xdr:spPr>
        <a:xfrm>
          <a:off x="14351000" y="14631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169942</xdr:rowOff>
    </xdr:from>
    <xdr:ext cx="762000" cy="259045"/>
    <xdr:sp macro="" textlink="">
      <xdr:nvSpPr>
        <xdr:cNvPr id="264" name="テキスト ボックス 263"/>
        <xdr:cNvSpPr txBox="1"/>
      </xdr:nvSpPr>
      <xdr:spPr>
        <a:xfrm>
          <a:off x="14020800" y="14400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53339</xdr:rowOff>
    </xdr:from>
    <xdr:to>
      <xdr:col>19</xdr:col>
      <xdr:colOff>533400</xdr:colOff>
      <xdr:row>85</xdr:row>
      <xdr:rowOff>154939</xdr:rowOff>
    </xdr:to>
    <xdr:sp macro="" textlink="">
      <xdr:nvSpPr>
        <xdr:cNvPr id="265" name="フローチャート : 判断 264"/>
        <xdr:cNvSpPr/>
      </xdr:nvSpPr>
      <xdr:spPr>
        <a:xfrm>
          <a:off x="13462000" y="1462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165116</xdr:rowOff>
    </xdr:from>
    <xdr:ext cx="762000" cy="259045"/>
    <xdr:sp macro="" textlink="">
      <xdr:nvSpPr>
        <xdr:cNvPr id="266" name="テキスト ボックス 265"/>
        <xdr:cNvSpPr txBox="1"/>
      </xdr:nvSpPr>
      <xdr:spPr>
        <a:xfrm>
          <a:off x="13131800" y="14395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26670</xdr:rowOff>
    </xdr:from>
    <xdr:to>
      <xdr:col>24</xdr:col>
      <xdr:colOff>609600</xdr:colOff>
      <xdr:row>86</xdr:row>
      <xdr:rowOff>128270</xdr:rowOff>
    </xdr:to>
    <xdr:sp macro="" textlink="">
      <xdr:nvSpPr>
        <xdr:cNvPr id="272" name="円/楕円 271"/>
        <xdr:cNvSpPr/>
      </xdr:nvSpPr>
      <xdr:spPr>
        <a:xfrm>
          <a:off x="169672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170197</xdr:rowOff>
    </xdr:from>
    <xdr:ext cx="762000" cy="259045"/>
    <xdr:sp macro="" textlink="">
      <xdr:nvSpPr>
        <xdr:cNvPr id="273" name="給与水準   （国との比較）該当値テキスト"/>
        <xdr:cNvSpPr txBox="1"/>
      </xdr:nvSpPr>
      <xdr:spPr>
        <a:xfrm>
          <a:off x="17106900" y="1474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74676</xdr:rowOff>
    </xdr:from>
    <xdr:to>
      <xdr:col>23</xdr:col>
      <xdr:colOff>457200</xdr:colOff>
      <xdr:row>89</xdr:row>
      <xdr:rowOff>4826</xdr:rowOff>
    </xdr:to>
    <xdr:sp macro="" textlink="">
      <xdr:nvSpPr>
        <xdr:cNvPr id="274" name="円/楕円 273"/>
        <xdr:cNvSpPr/>
      </xdr:nvSpPr>
      <xdr:spPr>
        <a:xfrm>
          <a:off x="16129000" y="1516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161053</xdr:rowOff>
    </xdr:from>
    <xdr:ext cx="736600" cy="259045"/>
    <xdr:sp macro="" textlink="">
      <xdr:nvSpPr>
        <xdr:cNvPr id="275" name="テキスト ボックス 274"/>
        <xdr:cNvSpPr txBox="1"/>
      </xdr:nvSpPr>
      <xdr:spPr>
        <a:xfrm>
          <a:off x="15798800" y="15248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40894</xdr:rowOff>
    </xdr:from>
    <xdr:to>
      <xdr:col>22</xdr:col>
      <xdr:colOff>254000</xdr:colOff>
      <xdr:row>88</xdr:row>
      <xdr:rowOff>142494</xdr:rowOff>
    </xdr:to>
    <xdr:sp macro="" textlink="">
      <xdr:nvSpPr>
        <xdr:cNvPr id="276" name="円/楕円 275"/>
        <xdr:cNvSpPr/>
      </xdr:nvSpPr>
      <xdr:spPr>
        <a:xfrm>
          <a:off x="15240000" y="1512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127271</xdr:rowOff>
    </xdr:from>
    <xdr:ext cx="762000" cy="259045"/>
    <xdr:sp macro="" textlink="">
      <xdr:nvSpPr>
        <xdr:cNvPr id="277" name="テキスト ボックス 276"/>
        <xdr:cNvSpPr txBox="1"/>
      </xdr:nvSpPr>
      <xdr:spPr>
        <a:xfrm>
          <a:off x="14909800" y="1521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36322</xdr:rowOff>
    </xdr:from>
    <xdr:to>
      <xdr:col>21</xdr:col>
      <xdr:colOff>50800</xdr:colOff>
      <xdr:row>86</xdr:row>
      <xdr:rowOff>137922</xdr:rowOff>
    </xdr:to>
    <xdr:sp macro="" textlink="">
      <xdr:nvSpPr>
        <xdr:cNvPr id="278" name="円/楕円 277"/>
        <xdr:cNvSpPr/>
      </xdr:nvSpPr>
      <xdr:spPr>
        <a:xfrm>
          <a:off x="14351000" y="1478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122699</xdr:rowOff>
    </xdr:from>
    <xdr:ext cx="762000" cy="259045"/>
    <xdr:sp macro="" textlink="">
      <xdr:nvSpPr>
        <xdr:cNvPr id="279" name="テキスト ボックス 278"/>
        <xdr:cNvSpPr txBox="1"/>
      </xdr:nvSpPr>
      <xdr:spPr>
        <a:xfrm>
          <a:off x="14020800" y="14867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70104</xdr:rowOff>
    </xdr:from>
    <xdr:to>
      <xdr:col>19</xdr:col>
      <xdr:colOff>533400</xdr:colOff>
      <xdr:row>87</xdr:row>
      <xdr:rowOff>254</xdr:rowOff>
    </xdr:to>
    <xdr:sp macro="" textlink="">
      <xdr:nvSpPr>
        <xdr:cNvPr id="280" name="円/楕円 279"/>
        <xdr:cNvSpPr/>
      </xdr:nvSpPr>
      <xdr:spPr>
        <a:xfrm>
          <a:off x="13462000" y="1481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156481</xdr:rowOff>
    </xdr:from>
    <xdr:ext cx="762000" cy="259045"/>
    <xdr:sp macro="" textlink="">
      <xdr:nvSpPr>
        <xdr:cNvPr id="281" name="テキスト ボックス 280"/>
        <xdr:cNvSpPr txBox="1"/>
      </xdr:nvSpPr>
      <xdr:spPr>
        <a:xfrm>
          <a:off x="13131800" y="1490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年度末職員数は</a:t>
          </a:r>
          <a:r>
            <a:rPr lang="en-US" altLang="ja-JP" sz="1100" b="0" i="0" baseline="0">
              <a:solidFill>
                <a:schemeClr val="dk1"/>
              </a:solidFill>
              <a:effectLst/>
              <a:latin typeface="+mn-lt"/>
              <a:ea typeface="+mn-ea"/>
              <a:cs typeface="+mn-cs"/>
            </a:rPr>
            <a:t>156</a:t>
          </a:r>
          <a:r>
            <a:rPr lang="ja-JP" altLang="ja-JP" sz="1100" b="0" i="0" baseline="0">
              <a:solidFill>
                <a:schemeClr val="dk1"/>
              </a:solidFill>
              <a:effectLst/>
              <a:latin typeface="+mn-lt"/>
              <a:ea typeface="+mn-ea"/>
              <a:cs typeface="+mn-cs"/>
            </a:rPr>
            <a:t>人であるが養護老人ホーム（</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人）など特殊要因を含んでいる。人口当たり職員数は、類似団体平均を若干下回っている。（</a:t>
          </a:r>
          <a:r>
            <a:rPr lang="en-US" altLang="ja-JP" sz="1100" b="0" i="0" baseline="0">
              <a:solidFill>
                <a:schemeClr val="dk1"/>
              </a:solidFill>
              <a:effectLst/>
              <a:latin typeface="+mn-lt"/>
              <a:ea typeface="+mn-ea"/>
              <a:cs typeface="+mn-cs"/>
            </a:rPr>
            <a:t>H23</a:t>
          </a:r>
          <a:r>
            <a:rPr lang="ja-JP" altLang="ja-JP" sz="1100" b="0" i="0" baseline="0">
              <a:solidFill>
                <a:schemeClr val="dk1"/>
              </a:solidFill>
              <a:effectLst/>
              <a:latin typeface="+mn-lt"/>
              <a:ea typeface="+mn-ea"/>
              <a:cs typeface="+mn-cs"/>
            </a:rPr>
            <a:t>より市町類型区分が変わったため）</a:t>
          </a:r>
          <a:endParaRPr lang="ja-JP" altLang="ja-JP" sz="1400">
            <a:effectLst/>
          </a:endParaRPr>
        </a:p>
        <a:p>
          <a:pPr rtl="0"/>
          <a:r>
            <a:rPr lang="ja-JP" altLang="ja-JP" sz="1100" b="0" i="0" baseline="0">
              <a:solidFill>
                <a:schemeClr val="dk1"/>
              </a:solidFill>
              <a:effectLst/>
              <a:latin typeface="+mn-lt"/>
              <a:ea typeface="+mn-ea"/>
              <a:cs typeface="+mn-cs"/>
            </a:rPr>
            <a:t>第３次定員適正化計画（</a:t>
          </a:r>
          <a:r>
            <a:rPr lang="en-US" altLang="ja-JP" sz="1100" b="0" i="0" baseline="0">
              <a:solidFill>
                <a:schemeClr val="dk1"/>
              </a:solidFill>
              <a:effectLst/>
              <a:latin typeface="+mn-lt"/>
              <a:ea typeface="+mn-ea"/>
              <a:cs typeface="+mn-cs"/>
            </a:rPr>
            <a:t>H17</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H22</a:t>
          </a:r>
          <a:r>
            <a:rPr lang="ja-JP" altLang="ja-JP" sz="1100" b="0" i="0" baseline="0">
              <a:solidFill>
                <a:schemeClr val="dk1"/>
              </a:solidFill>
              <a:effectLst/>
              <a:latin typeface="+mn-lt"/>
              <a:ea typeface="+mn-ea"/>
              <a:cs typeface="+mn-cs"/>
            </a:rPr>
            <a:t>）では、</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人減員目標に対し計画を大きく上回る</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人の減員となったが、今後は、第</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次定員適正化計画（</a:t>
          </a:r>
          <a:r>
            <a:rPr lang="en-US" altLang="ja-JP" sz="1100" b="0" i="0" baseline="0">
              <a:solidFill>
                <a:schemeClr val="dk1"/>
              </a:solidFill>
              <a:effectLst/>
              <a:latin typeface="+mn-lt"/>
              <a:ea typeface="+mn-ea"/>
              <a:cs typeface="+mn-cs"/>
            </a:rPr>
            <a:t>H23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H27</a:t>
          </a:r>
          <a:r>
            <a:rPr lang="ja-JP" altLang="ja-JP" sz="1100" b="0" i="0" baseline="0">
              <a:solidFill>
                <a:schemeClr val="dk1"/>
              </a:solidFill>
              <a:effectLst/>
              <a:latin typeface="+mn-lt"/>
              <a:ea typeface="+mn-ea"/>
              <a:cs typeface="+mn-cs"/>
            </a:rPr>
            <a:t>）に基づき、現数を維持しながら効率的な行政運営に努める。</a:t>
          </a:r>
          <a:endParaRPr lang="ja-JP" altLang="ja-JP" sz="1100">
            <a:solidFill>
              <a:schemeClr val="dk1"/>
            </a:solidFill>
            <a:effectLst/>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1" name="直線コネクタ 310"/>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2"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3" name="直線コネクタ 312"/>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4"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5" name="直線コネクタ 314"/>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29704</xdr:rowOff>
    </xdr:from>
    <xdr:to>
      <xdr:col>24</xdr:col>
      <xdr:colOff>558800</xdr:colOff>
      <xdr:row>62</xdr:row>
      <xdr:rowOff>35066</xdr:rowOff>
    </xdr:to>
    <xdr:cxnSp macro="">
      <xdr:nvCxnSpPr>
        <xdr:cNvPr id="316" name="直線コネクタ 315"/>
        <xdr:cNvCxnSpPr/>
      </xdr:nvCxnSpPr>
      <xdr:spPr>
        <a:xfrm flipV="1">
          <a:off x="16179800" y="10659604"/>
          <a:ext cx="838200" cy="5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7"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8" name="フローチャート : 判断 317"/>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21661</xdr:rowOff>
    </xdr:from>
    <xdr:to>
      <xdr:col>23</xdr:col>
      <xdr:colOff>406400</xdr:colOff>
      <xdr:row>62</xdr:row>
      <xdr:rowOff>35066</xdr:rowOff>
    </xdr:to>
    <xdr:cxnSp macro="">
      <xdr:nvCxnSpPr>
        <xdr:cNvPr id="319" name="直線コネクタ 318"/>
        <xdr:cNvCxnSpPr/>
      </xdr:nvCxnSpPr>
      <xdr:spPr>
        <a:xfrm>
          <a:off x="15290800" y="10651561"/>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0" name="フローチャート : 判断 319"/>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1" name="テキスト ボックス 320"/>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21661</xdr:rowOff>
    </xdr:from>
    <xdr:to>
      <xdr:col>22</xdr:col>
      <xdr:colOff>203200</xdr:colOff>
      <xdr:row>62</xdr:row>
      <xdr:rowOff>32385</xdr:rowOff>
    </xdr:to>
    <xdr:cxnSp macro="">
      <xdr:nvCxnSpPr>
        <xdr:cNvPr id="322" name="直線コネクタ 321"/>
        <xdr:cNvCxnSpPr/>
      </xdr:nvCxnSpPr>
      <xdr:spPr>
        <a:xfrm flipV="1">
          <a:off x="14401800" y="10651561"/>
          <a:ext cx="889000" cy="10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3" name="フローチャート : 判断 322"/>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18503</xdr:rowOff>
    </xdr:from>
    <xdr:ext cx="762000" cy="259045"/>
    <xdr:sp macro="" textlink="">
      <xdr:nvSpPr>
        <xdr:cNvPr id="324" name="テキスト ボックス 323"/>
        <xdr:cNvSpPr txBox="1"/>
      </xdr:nvSpPr>
      <xdr:spPr>
        <a:xfrm>
          <a:off x="14909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32385</xdr:rowOff>
    </xdr:from>
    <xdr:to>
      <xdr:col>21</xdr:col>
      <xdr:colOff>0</xdr:colOff>
      <xdr:row>62</xdr:row>
      <xdr:rowOff>36406</xdr:rowOff>
    </xdr:to>
    <xdr:cxnSp macro="">
      <xdr:nvCxnSpPr>
        <xdr:cNvPr id="325" name="直線コネクタ 324"/>
        <xdr:cNvCxnSpPr/>
      </xdr:nvCxnSpPr>
      <xdr:spPr>
        <a:xfrm flipV="1">
          <a:off x="13512800" y="10662285"/>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168980</xdr:rowOff>
    </xdr:from>
    <xdr:to>
      <xdr:col>21</xdr:col>
      <xdr:colOff>50800</xdr:colOff>
      <xdr:row>61</xdr:row>
      <xdr:rowOff>99130</xdr:rowOff>
    </xdr:to>
    <xdr:sp macro="" textlink="">
      <xdr:nvSpPr>
        <xdr:cNvPr id="326" name="フローチャート : 判断 325"/>
        <xdr:cNvSpPr/>
      </xdr:nvSpPr>
      <xdr:spPr>
        <a:xfrm>
          <a:off x="14351000" y="1045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109307</xdr:rowOff>
    </xdr:from>
    <xdr:ext cx="762000" cy="259045"/>
    <xdr:sp macro="" textlink="">
      <xdr:nvSpPr>
        <xdr:cNvPr id="327" name="テキスト ボックス 326"/>
        <xdr:cNvSpPr txBox="1"/>
      </xdr:nvSpPr>
      <xdr:spPr>
        <a:xfrm>
          <a:off x="14020800" y="1022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167640</xdr:rowOff>
    </xdr:from>
    <xdr:to>
      <xdr:col>19</xdr:col>
      <xdr:colOff>533400</xdr:colOff>
      <xdr:row>61</xdr:row>
      <xdr:rowOff>97790</xdr:rowOff>
    </xdr:to>
    <xdr:sp macro="" textlink="">
      <xdr:nvSpPr>
        <xdr:cNvPr id="328" name="フローチャート : 判断 327"/>
        <xdr:cNvSpPr/>
      </xdr:nvSpPr>
      <xdr:spPr>
        <a:xfrm>
          <a:off x="13462000" y="1045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107967</xdr:rowOff>
    </xdr:from>
    <xdr:ext cx="762000" cy="259045"/>
    <xdr:sp macro="" textlink="">
      <xdr:nvSpPr>
        <xdr:cNvPr id="329" name="テキスト ボックス 328"/>
        <xdr:cNvSpPr txBox="1"/>
      </xdr:nvSpPr>
      <xdr:spPr>
        <a:xfrm>
          <a:off x="13131800" y="1022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150354</xdr:rowOff>
    </xdr:from>
    <xdr:to>
      <xdr:col>24</xdr:col>
      <xdr:colOff>609600</xdr:colOff>
      <xdr:row>62</xdr:row>
      <xdr:rowOff>80504</xdr:rowOff>
    </xdr:to>
    <xdr:sp macro="" textlink="">
      <xdr:nvSpPr>
        <xdr:cNvPr id="335" name="円/楕円 334"/>
        <xdr:cNvSpPr/>
      </xdr:nvSpPr>
      <xdr:spPr>
        <a:xfrm>
          <a:off x="16967200" y="10608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166881</xdr:rowOff>
    </xdr:from>
    <xdr:ext cx="762000" cy="259045"/>
    <xdr:sp macro="" textlink="">
      <xdr:nvSpPr>
        <xdr:cNvPr id="336" name="定員管理の状況該当値テキスト"/>
        <xdr:cNvSpPr txBox="1"/>
      </xdr:nvSpPr>
      <xdr:spPr>
        <a:xfrm>
          <a:off x="17106900" y="1045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155716</xdr:rowOff>
    </xdr:from>
    <xdr:to>
      <xdr:col>23</xdr:col>
      <xdr:colOff>457200</xdr:colOff>
      <xdr:row>62</xdr:row>
      <xdr:rowOff>85866</xdr:rowOff>
    </xdr:to>
    <xdr:sp macro="" textlink="">
      <xdr:nvSpPr>
        <xdr:cNvPr id="337" name="円/楕円 336"/>
        <xdr:cNvSpPr/>
      </xdr:nvSpPr>
      <xdr:spPr>
        <a:xfrm>
          <a:off x="16129000" y="10614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96043</xdr:rowOff>
    </xdr:from>
    <xdr:ext cx="736600" cy="259045"/>
    <xdr:sp macro="" textlink="">
      <xdr:nvSpPr>
        <xdr:cNvPr id="338" name="テキスト ボックス 337"/>
        <xdr:cNvSpPr txBox="1"/>
      </xdr:nvSpPr>
      <xdr:spPr>
        <a:xfrm>
          <a:off x="15798800" y="10383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142311</xdr:rowOff>
    </xdr:from>
    <xdr:to>
      <xdr:col>22</xdr:col>
      <xdr:colOff>254000</xdr:colOff>
      <xdr:row>62</xdr:row>
      <xdr:rowOff>72461</xdr:rowOff>
    </xdr:to>
    <xdr:sp macro="" textlink="">
      <xdr:nvSpPr>
        <xdr:cNvPr id="339" name="円/楕円 338"/>
        <xdr:cNvSpPr/>
      </xdr:nvSpPr>
      <xdr:spPr>
        <a:xfrm>
          <a:off x="15240000" y="1060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82638</xdr:rowOff>
    </xdr:from>
    <xdr:ext cx="762000" cy="259045"/>
    <xdr:sp macro="" textlink="">
      <xdr:nvSpPr>
        <xdr:cNvPr id="340" name="テキスト ボックス 339"/>
        <xdr:cNvSpPr txBox="1"/>
      </xdr:nvSpPr>
      <xdr:spPr>
        <a:xfrm>
          <a:off x="14909800" y="10369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153035</xdr:rowOff>
    </xdr:from>
    <xdr:to>
      <xdr:col>21</xdr:col>
      <xdr:colOff>50800</xdr:colOff>
      <xdr:row>62</xdr:row>
      <xdr:rowOff>83185</xdr:rowOff>
    </xdr:to>
    <xdr:sp macro="" textlink="">
      <xdr:nvSpPr>
        <xdr:cNvPr id="341" name="円/楕円 340"/>
        <xdr:cNvSpPr/>
      </xdr:nvSpPr>
      <xdr:spPr>
        <a:xfrm>
          <a:off x="14351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67962</xdr:rowOff>
    </xdr:from>
    <xdr:ext cx="762000" cy="259045"/>
    <xdr:sp macro="" textlink="">
      <xdr:nvSpPr>
        <xdr:cNvPr id="342" name="テキスト ボックス 341"/>
        <xdr:cNvSpPr txBox="1"/>
      </xdr:nvSpPr>
      <xdr:spPr>
        <a:xfrm>
          <a:off x="14020800" y="1069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157056</xdr:rowOff>
    </xdr:from>
    <xdr:to>
      <xdr:col>19</xdr:col>
      <xdr:colOff>533400</xdr:colOff>
      <xdr:row>62</xdr:row>
      <xdr:rowOff>87206</xdr:rowOff>
    </xdr:to>
    <xdr:sp macro="" textlink="">
      <xdr:nvSpPr>
        <xdr:cNvPr id="343" name="円/楕円 342"/>
        <xdr:cNvSpPr/>
      </xdr:nvSpPr>
      <xdr:spPr>
        <a:xfrm>
          <a:off x="13462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71983</xdr:rowOff>
    </xdr:from>
    <xdr:ext cx="762000" cy="259045"/>
    <xdr:sp macro="" textlink="">
      <xdr:nvSpPr>
        <xdr:cNvPr id="344" name="テキスト ボックス 343"/>
        <xdr:cNvSpPr txBox="1"/>
      </xdr:nvSpPr>
      <xdr:spPr>
        <a:xfrm>
          <a:off x="13131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6" name="テキスト ボックス 345"/>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7" name="テキスト ボックス 346"/>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年度より徐々に改善されており、平成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年度は前年度から</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ポイント改善の</a:t>
          </a:r>
          <a:r>
            <a:rPr lang="en-US" altLang="ja-JP" sz="1100" b="0" i="0" baseline="0">
              <a:solidFill>
                <a:schemeClr val="dk1"/>
              </a:solidFill>
              <a:effectLst/>
              <a:latin typeface="+mn-lt"/>
              <a:ea typeface="+mn-ea"/>
              <a:cs typeface="+mn-cs"/>
            </a:rPr>
            <a:t>11.7</a:t>
          </a:r>
          <a:r>
            <a:rPr lang="ja-JP" altLang="ja-JP" sz="1100" b="0" i="0" baseline="0">
              <a:solidFill>
                <a:schemeClr val="dk1"/>
              </a:solidFill>
              <a:effectLst/>
              <a:latin typeface="+mn-lt"/>
              <a:ea typeface="+mn-ea"/>
              <a:cs typeface="+mn-cs"/>
            </a:rPr>
            <a:t>％となったが、依然として類似団体平均を上回っている。改善の主な要因としては、一部事務組合に対する地方債償還のための負担金の減少（対平成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年度で約</a:t>
          </a:r>
          <a:r>
            <a:rPr lang="en-US" altLang="ja-JP" sz="1100" b="0" i="0" baseline="0">
              <a:solidFill>
                <a:schemeClr val="dk1"/>
              </a:solidFill>
              <a:effectLst/>
              <a:latin typeface="+mn-lt"/>
              <a:ea typeface="+mn-ea"/>
              <a:cs typeface="+mn-cs"/>
            </a:rPr>
            <a:t>177</a:t>
          </a:r>
          <a:r>
            <a:rPr lang="ja-JP" altLang="ja-JP" sz="1100" b="0" i="0" baseline="0">
              <a:solidFill>
                <a:schemeClr val="dk1"/>
              </a:solidFill>
              <a:effectLst/>
              <a:latin typeface="+mn-lt"/>
              <a:ea typeface="+mn-ea"/>
              <a:cs typeface="+mn-cs"/>
            </a:rPr>
            <a:t>百万円の減）したこと</a:t>
          </a:r>
          <a:r>
            <a:rPr lang="ja-JP" altLang="en-US" sz="1100" b="0" i="0" baseline="0">
              <a:solidFill>
                <a:schemeClr val="dk1"/>
              </a:solidFill>
              <a:effectLst/>
              <a:latin typeface="+mn-lt"/>
              <a:ea typeface="+mn-ea"/>
              <a:cs typeface="+mn-cs"/>
            </a:rPr>
            <a:t>、基準財政収入額の増</a:t>
          </a:r>
          <a:r>
            <a:rPr lang="ja-JP" altLang="ja-JP" sz="1100" b="0" i="0" baseline="0">
              <a:solidFill>
                <a:schemeClr val="dk1"/>
              </a:solidFill>
              <a:effectLst/>
              <a:latin typeface="+mn-lt"/>
              <a:ea typeface="+mn-ea"/>
              <a:cs typeface="+mn-cs"/>
            </a:rPr>
            <a:t>による</a:t>
          </a:r>
          <a:r>
            <a:rPr lang="ja-JP" altLang="en-US" sz="1100" b="0" i="0" baseline="0">
              <a:solidFill>
                <a:schemeClr val="dk1"/>
              </a:solidFill>
              <a:effectLst/>
              <a:latin typeface="+mn-lt"/>
              <a:ea typeface="+mn-ea"/>
              <a:cs typeface="+mn-cs"/>
            </a:rPr>
            <a:t>ものである</a:t>
          </a:r>
          <a:r>
            <a:rPr lang="ja-JP" altLang="ja-JP" sz="1100" b="0" i="0" baseline="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pPr fontAlgn="base"/>
          <a:r>
            <a:rPr lang="ja-JP" altLang="ja-JP" sz="1100" b="0" i="0" baseline="0">
              <a:solidFill>
                <a:schemeClr val="dk1"/>
              </a:solidFill>
              <a:effectLst/>
              <a:latin typeface="+mn-lt"/>
              <a:ea typeface="+mn-ea"/>
              <a:cs typeface="+mn-cs"/>
            </a:rPr>
            <a:t>類似団体との比較では、公営企業債等の繰入見込額が多いため平均を上回っているものと考えられる。今後も、適正な地方債発行による事業推進を図っていく</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69" name="直線コネクタ 368"/>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0"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1" name="直線コネクタ 370"/>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2"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3" name="直線コネクタ 372"/>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58103</xdr:rowOff>
    </xdr:from>
    <xdr:to>
      <xdr:col>24</xdr:col>
      <xdr:colOff>558800</xdr:colOff>
      <xdr:row>41</xdr:row>
      <xdr:rowOff>82232</xdr:rowOff>
    </xdr:to>
    <xdr:cxnSp macro="">
      <xdr:nvCxnSpPr>
        <xdr:cNvPr id="374" name="直線コネクタ 373"/>
        <xdr:cNvCxnSpPr/>
      </xdr:nvCxnSpPr>
      <xdr:spPr>
        <a:xfrm flipV="1">
          <a:off x="16179800" y="7087553"/>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165117</xdr:rowOff>
    </xdr:from>
    <xdr:ext cx="762000" cy="259045"/>
    <xdr:sp macro="" textlink="">
      <xdr:nvSpPr>
        <xdr:cNvPr id="375" name="公債費負担の状況平均値テキスト"/>
        <xdr:cNvSpPr txBox="1"/>
      </xdr:nvSpPr>
      <xdr:spPr>
        <a:xfrm>
          <a:off x="17106900" y="685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6" name="フローチャート : 判断 375"/>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82232</xdr:rowOff>
    </xdr:from>
    <xdr:to>
      <xdr:col>23</xdr:col>
      <xdr:colOff>406400</xdr:colOff>
      <xdr:row>41</xdr:row>
      <xdr:rowOff>154622</xdr:rowOff>
    </xdr:to>
    <xdr:cxnSp macro="">
      <xdr:nvCxnSpPr>
        <xdr:cNvPr id="377" name="直線コネクタ 376"/>
        <xdr:cNvCxnSpPr/>
      </xdr:nvCxnSpPr>
      <xdr:spPr>
        <a:xfrm flipV="1">
          <a:off x="15290800" y="711168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78" name="フローチャート : 判断 377"/>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119080</xdr:rowOff>
    </xdr:from>
    <xdr:ext cx="736600" cy="259045"/>
    <xdr:sp macro="" textlink="">
      <xdr:nvSpPr>
        <xdr:cNvPr id="379" name="テキスト ボックス 378"/>
        <xdr:cNvSpPr txBox="1"/>
      </xdr:nvSpPr>
      <xdr:spPr>
        <a:xfrm>
          <a:off x="15798800" y="6805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154622</xdr:rowOff>
    </xdr:from>
    <xdr:to>
      <xdr:col>22</xdr:col>
      <xdr:colOff>203200</xdr:colOff>
      <xdr:row>42</xdr:row>
      <xdr:rowOff>85725</xdr:rowOff>
    </xdr:to>
    <xdr:cxnSp macro="">
      <xdr:nvCxnSpPr>
        <xdr:cNvPr id="380" name="直線コネクタ 379"/>
        <xdr:cNvCxnSpPr/>
      </xdr:nvCxnSpPr>
      <xdr:spPr>
        <a:xfrm flipV="1">
          <a:off x="14401800" y="7184072"/>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1" name="フローチャート : 判断 380"/>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155274</xdr:rowOff>
    </xdr:from>
    <xdr:ext cx="762000" cy="259045"/>
    <xdr:sp macro="" textlink="">
      <xdr:nvSpPr>
        <xdr:cNvPr id="382" name="テキスト ボックス 381"/>
        <xdr:cNvSpPr txBox="1"/>
      </xdr:nvSpPr>
      <xdr:spPr>
        <a:xfrm>
          <a:off x="14909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85725</xdr:rowOff>
    </xdr:from>
    <xdr:to>
      <xdr:col>21</xdr:col>
      <xdr:colOff>0</xdr:colOff>
      <xdr:row>42</xdr:row>
      <xdr:rowOff>164147</xdr:rowOff>
    </xdr:to>
    <xdr:cxnSp macro="">
      <xdr:nvCxnSpPr>
        <xdr:cNvPr id="383" name="直線コネクタ 382"/>
        <xdr:cNvCxnSpPr/>
      </xdr:nvCxnSpPr>
      <xdr:spPr>
        <a:xfrm flipV="1">
          <a:off x="13512800" y="7286625"/>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4" name="フローチャート : 判断 383"/>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5" name="テキスト ボックス 384"/>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6" name="フローチャート : 判断 385"/>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87" name="テキスト ボックス 386"/>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7303</xdr:rowOff>
    </xdr:from>
    <xdr:to>
      <xdr:col>24</xdr:col>
      <xdr:colOff>609600</xdr:colOff>
      <xdr:row>41</xdr:row>
      <xdr:rowOff>108903</xdr:rowOff>
    </xdr:to>
    <xdr:sp macro="" textlink="">
      <xdr:nvSpPr>
        <xdr:cNvPr id="393" name="円/楕円 392"/>
        <xdr:cNvSpPr/>
      </xdr:nvSpPr>
      <xdr:spPr>
        <a:xfrm>
          <a:off x="16967200" y="7036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150830</xdr:rowOff>
    </xdr:from>
    <xdr:ext cx="762000" cy="259045"/>
    <xdr:sp macro="" textlink="">
      <xdr:nvSpPr>
        <xdr:cNvPr id="394" name="公債費負担の状況該当値テキスト"/>
        <xdr:cNvSpPr txBox="1"/>
      </xdr:nvSpPr>
      <xdr:spPr>
        <a:xfrm>
          <a:off x="17106900" y="7008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31432</xdr:rowOff>
    </xdr:from>
    <xdr:to>
      <xdr:col>23</xdr:col>
      <xdr:colOff>457200</xdr:colOff>
      <xdr:row>41</xdr:row>
      <xdr:rowOff>133032</xdr:rowOff>
    </xdr:to>
    <xdr:sp macro="" textlink="">
      <xdr:nvSpPr>
        <xdr:cNvPr id="395" name="円/楕円 394"/>
        <xdr:cNvSpPr/>
      </xdr:nvSpPr>
      <xdr:spPr>
        <a:xfrm>
          <a:off x="16129000" y="706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117809</xdr:rowOff>
    </xdr:from>
    <xdr:ext cx="736600" cy="259045"/>
    <xdr:sp macro="" textlink="">
      <xdr:nvSpPr>
        <xdr:cNvPr id="396" name="テキスト ボックス 395"/>
        <xdr:cNvSpPr txBox="1"/>
      </xdr:nvSpPr>
      <xdr:spPr>
        <a:xfrm>
          <a:off x="15798800" y="7147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103822</xdr:rowOff>
    </xdr:from>
    <xdr:to>
      <xdr:col>22</xdr:col>
      <xdr:colOff>254000</xdr:colOff>
      <xdr:row>42</xdr:row>
      <xdr:rowOff>33972</xdr:rowOff>
    </xdr:to>
    <xdr:sp macro="" textlink="">
      <xdr:nvSpPr>
        <xdr:cNvPr id="397" name="円/楕円 396"/>
        <xdr:cNvSpPr/>
      </xdr:nvSpPr>
      <xdr:spPr>
        <a:xfrm>
          <a:off x="15240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18749</xdr:rowOff>
    </xdr:from>
    <xdr:ext cx="762000" cy="259045"/>
    <xdr:sp macro="" textlink="">
      <xdr:nvSpPr>
        <xdr:cNvPr id="398" name="テキスト ボックス 397"/>
        <xdr:cNvSpPr txBox="1"/>
      </xdr:nvSpPr>
      <xdr:spPr>
        <a:xfrm>
          <a:off x="14909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34925</xdr:rowOff>
    </xdr:from>
    <xdr:to>
      <xdr:col>21</xdr:col>
      <xdr:colOff>50800</xdr:colOff>
      <xdr:row>42</xdr:row>
      <xdr:rowOff>136525</xdr:rowOff>
    </xdr:to>
    <xdr:sp macro="" textlink="">
      <xdr:nvSpPr>
        <xdr:cNvPr id="399" name="円/楕円 398"/>
        <xdr:cNvSpPr/>
      </xdr:nvSpPr>
      <xdr:spPr>
        <a:xfrm>
          <a:off x="14351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121302</xdr:rowOff>
    </xdr:from>
    <xdr:ext cx="762000" cy="259045"/>
    <xdr:sp macro="" textlink="">
      <xdr:nvSpPr>
        <xdr:cNvPr id="400" name="テキスト ボックス 399"/>
        <xdr:cNvSpPr txBox="1"/>
      </xdr:nvSpPr>
      <xdr:spPr>
        <a:xfrm>
          <a:off x="14020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113347</xdr:rowOff>
    </xdr:from>
    <xdr:to>
      <xdr:col>19</xdr:col>
      <xdr:colOff>533400</xdr:colOff>
      <xdr:row>43</xdr:row>
      <xdr:rowOff>43497</xdr:rowOff>
    </xdr:to>
    <xdr:sp macro="" textlink="">
      <xdr:nvSpPr>
        <xdr:cNvPr id="401" name="円/楕円 400"/>
        <xdr:cNvSpPr/>
      </xdr:nvSpPr>
      <xdr:spPr>
        <a:xfrm>
          <a:off x="13462000" y="731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28274</xdr:rowOff>
    </xdr:from>
    <xdr:ext cx="762000" cy="259045"/>
    <xdr:sp macro="" textlink="">
      <xdr:nvSpPr>
        <xdr:cNvPr id="402" name="テキスト ボックス 401"/>
        <xdr:cNvSpPr txBox="1"/>
      </xdr:nvSpPr>
      <xdr:spPr>
        <a:xfrm>
          <a:off x="13131800" y="7400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4" name="テキスト ボックス 40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5" name="テキスト ボックス 40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当町の平成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年度との比較では、財政調整基金積立（</a:t>
          </a:r>
          <a:r>
            <a:rPr lang="en-US" altLang="ja-JP" sz="1100" b="0" i="0" baseline="0">
              <a:solidFill>
                <a:schemeClr val="dk1"/>
              </a:solidFill>
              <a:effectLst/>
              <a:latin typeface="+mn-lt"/>
              <a:ea typeface="+mn-ea"/>
              <a:cs typeface="+mn-cs"/>
            </a:rPr>
            <a:t>248</a:t>
          </a:r>
          <a:r>
            <a:rPr lang="ja-JP" altLang="ja-JP" sz="1100" b="0" i="0" baseline="0">
              <a:solidFill>
                <a:schemeClr val="dk1"/>
              </a:solidFill>
              <a:effectLst/>
              <a:latin typeface="+mn-lt"/>
              <a:ea typeface="+mn-ea"/>
              <a:cs typeface="+mn-cs"/>
            </a:rPr>
            <a:t>百万）を行ったこと等により充当可能基金が</a:t>
          </a:r>
          <a:r>
            <a:rPr lang="en-US" altLang="ja-JP" sz="1100" b="0" i="0" baseline="0">
              <a:solidFill>
                <a:schemeClr val="dk1"/>
              </a:solidFill>
              <a:effectLst/>
              <a:latin typeface="+mn-lt"/>
              <a:ea typeface="+mn-ea"/>
              <a:cs typeface="+mn-cs"/>
            </a:rPr>
            <a:t>413</a:t>
          </a:r>
          <a:r>
            <a:rPr lang="ja-JP" altLang="ja-JP" sz="1100" b="0" i="0" baseline="0">
              <a:solidFill>
                <a:schemeClr val="dk1"/>
              </a:solidFill>
              <a:effectLst/>
              <a:latin typeface="+mn-lt"/>
              <a:ea typeface="+mn-ea"/>
              <a:cs typeface="+mn-cs"/>
            </a:rPr>
            <a:t>百万増、標準財政規模が前年より（</a:t>
          </a:r>
          <a:r>
            <a:rPr lang="en-US" altLang="ja-JP" sz="1100" b="0" i="0" baseline="0">
              <a:solidFill>
                <a:schemeClr val="dk1"/>
              </a:solidFill>
              <a:effectLst/>
              <a:latin typeface="+mn-lt"/>
              <a:ea typeface="+mn-ea"/>
              <a:cs typeface="+mn-cs"/>
            </a:rPr>
            <a:t>115</a:t>
          </a:r>
          <a:r>
            <a:rPr lang="ja-JP" altLang="ja-JP" sz="1100" b="0" i="0" baseline="0">
              <a:solidFill>
                <a:schemeClr val="dk1"/>
              </a:solidFill>
              <a:effectLst/>
              <a:latin typeface="+mn-lt"/>
              <a:ea typeface="+mn-ea"/>
              <a:cs typeface="+mn-cs"/>
            </a:rPr>
            <a:t>百万）大きくなったことが主要因となって</a:t>
          </a:r>
          <a:r>
            <a:rPr lang="en-US" altLang="ja-JP" sz="1100" b="0" i="0" baseline="0">
              <a:solidFill>
                <a:schemeClr val="dk1"/>
              </a:solidFill>
              <a:effectLst/>
              <a:latin typeface="+mn-lt"/>
              <a:ea typeface="+mn-ea"/>
              <a:cs typeface="+mn-cs"/>
            </a:rPr>
            <a:t>10.5</a:t>
          </a:r>
          <a:r>
            <a:rPr lang="ja-JP" altLang="ja-JP" sz="1100" b="0" i="0" baseline="0">
              <a:solidFill>
                <a:schemeClr val="dk1"/>
              </a:solidFill>
              <a:effectLst/>
              <a:latin typeface="+mn-lt"/>
              <a:ea typeface="+mn-ea"/>
              <a:cs typeface="+mn-cs"/>
            </a:rPr>
            <a:t>ポイントの改善となった。</a:t>
          </a:r>
          <a:endParaRPr lang="ja-JP" altLang="ja-JP" sz="1400">
            <a:effectLst/>
          </a:endParaRPr>
        </a:p>
        <a:p>
          <a:pPr rtl="0"/>
          <a:r>
            <a:rPr lang="ja-JP" altLang="ja-JP" sz="1100" b="0" i="0" baseline="0">
              <a:solidFill>
                <a:schemeClr val="dk1"/>
              </a:solidFill>
              <a:effectLst/>
              <a:latin typeface="+mn-lt"/>
              <a:ea typeface="+mn-ea"/>
              <a:cs typeface="+mn-cs"/>
            </a:rPr>
            <a:t>一方、類似団体平均との比較では、まだまだ２倍程度（</a:t>
          </a:r>
          <a:r>
            <a:rPr lang="en-US" altLang="ja-JP" sz="1100" b="0" i="0" baseline="0">
              <a:solidFill>
                <a:schemeClr val="dk1"/>
              </a:solidFill>
              <a:effectLst/>
              <a:latin typeface="+mn-lt"/>
              <a:ea typeface="+mn-ea"/>
              <a:cs typeface="+mn-cs"/>
            </a:rPr>
            <a:t>66.9</a:t>
          </a:r>
          <a:r>
            <a:rPr lang="ja-JP" altLang="ja-JP" sz="1100" b="0" i="0" baseline="0">
              <a:solidFill>
                <a:schemeClr val="dk1"/>
              </a:solidFill>
              <a:effectLst/>
              <a:latin typeface="+mn-lt"/>
              <a:ea typeface="+mn-ea"/>
              <a:cs typeface="+mn-cs"/>
            </a:rPr>
            <a:t>ポイント）と大きな開きがあるので、今後も適正な地方債発行による事業推進により地方債の発行を抑制していく。</a:t>
          </a:r>
          <a:endParaRPr lang="ja-JP" altLang="ja-JP" sz="1100">
            <a:solidFill>
              <a:schemeClr val="dk1"/>
            </a:solidFill>
            <a:effectLst/>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9" name="直線コネクタ 41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0" name="テキスト ボックス 41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1" name="直線コネクタ 42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2" name="テキスト ボックス 42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3" name="直線コネクタ 42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4" name="テキスト ボックス 42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5" name="直線コネクタ 42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6" name="テキスト ボックス 42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29" name="直線コネクタ 428"/>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0"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1" name="直線コネクタ 430"/>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2"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3" name="直線コネクタ 432"/>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122809</xdr:rowOff>
    </xdr:from>
    <xdr:to>
      <xdr:col>24</xdr:col>
      <xdr:colOff>558800</xdr:colOff>
      <xdr:row>18</xdr:row>
      <xdr:rowOff>2032</xdr:rowOff>
    </xdr:to>
    <xdr:cxnSp macro="">
      <xdr:nvCxnSpPr>
        <xdr:cNvPr id="434" name="直線コネクタ 433"/>
        <xdr:cNvCxnSpPr/>
      </xdr:nvCxnSpPr>
      <xdr:spPr>
        <a:xfrm flipV="1">
          <a:off x="16179800" y="3037459"/>
          <a:ext cx="8382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108577</xdr:rowOff>
    </xdr:from>
    <xdr:ext cx="762000" cy="259045"/>
    <xdr:sp macro="" textlink="">
      <xdr:nvSpPr>
        <xdr:cNvPr id="435" name="将来負担の状況平均値テキスト"/>
        <xdr:cNvSpPr txBox="1"/>
      </xdr:nvSpPr>
      <xdr:spPr>
        <a:xfrm>
          <a:off x="17106900" y="250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6" name="フローチャート : 判断 435"/>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2032</xdr:rowOff>
    </xdr:from>
    <xdr:to>
      <xdr:col>23</xdr:col>
      <xdr:colOff>406400</xdr:colOff>
      <xdr:row>18</xdr:row>
      <xdr:rowOff>24232</xdr:rowOff>
    </xdr:to>
    <xdr:cxnSp macro="">
      <xdr:nvCxnSpPr>
        <xdr:cNvPr id="437" name="直線コネクタ 436"/>
        <xdr:cNvCxnSpPr/>
      </xdr:nvCxnSpPr>
      <xdr:spPr>
        <a:xfrm flipV="1">
          <a:off x="15290800" y="3088132"/>
          <a:ext cx="889000" cy="2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38" name="フローチャート : 判断 437"/>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39" name="テキスト ボックス 438"/>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24232</xdr:rowOff>
    </xdr:from>
    <xdr:to>
      <xdr:col>22</xdr:col>
      <xdr:colOff>203200</xdr:colOff>
      <xdr:row>18</xdr:row>
      <xdr:rowOff>102895</xdr:rowOff>
    </xdr:to>
    <xdr:cxnSp macro="">
      <xdr:nvCxnSpPr>
        <xdr:cNvPr id="440" name="直線コネクタ 439"/>
        <xdr:cNvCxnSpPr/>
      </xdr:nvCxnSpPr>
      <xdr:spPr>
        <a:xfrm flipV="1">
          <a:off x="14401800" y="3110332"/>
          <a:ext cx="889000" cy="78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1" name="フローチャート : 判断 440"/>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42" name="テキスト ボックス 441"/>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102895</xdr:rowOff>
    </xdr:from>
    <xdr:to>
      <xdr:col>21</xdr:col>
      <xdr:colOff>0</xdr:colOff>
      <xdr:row>19</xdr:row>
      <xdr:rowOff>67056</xdr:rowOff>
    </xdr:to>
    <xdr:cxnSp macro="">
      <xdr:nvCxnSpPr>
        <xdr:cNvPr id="443" name="直線コネクタ 442"/>
        <xdr:cNvCxnSpPr/>
      </xdr:nvCxnSpPr>
      <xdr:spPr>
        <a:xfrm flipV="1">
          <a:off x="13512800" y="3188995"/>
          <a:ext cx="889000" cy="135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87706</xdr:rowOff>
    </xdr:from>
    <xdr:to>
      <xdr:col>21</xdr:col>
      <xdr:colOff>50800</xdr:colOff>
      <xdr:row>16</xdr:row>
      <xdr:rowOff>17856</xdr:rowOff>
    </xdr:to>
    <xdr:sp macro="" textlink="">
      <xdr:nvSpPr>
        <xdr:cNvPr id="444" name="フローチャート : 判断 443"/>
        <xdr:cNvSpPr/>
      </xdr:nvSpPr>
      <xdr:spPr>
        <a:xfrm>
          <a:off x="14351000" y="2659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28033</xdr:rowOff>
    </xdr:from>
    <xdr:ext cx="762000" cy="259045"/>
    <xdr:sp macro="" textlink="">
      <xdr:nvSpPr>
        <xdr:cNvPr id="445" name="テキスト ボックス 444"/>
        <xdr:cNvSpPr txBox="1"/>
      </xdr:nvSpPr>
      <xdr:spPr>
        <a:xfrm>
          <a:off x="14020800" y="2428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139344</xdr:rowOff>
    </xdr:from>
    <xdr:to>
      <xdr:col>19</xdr:col>
      <xdr:colOff>533400</xdr:colOff>
      <xdr:row>16</xdr:row>
      <xdr:rowOff>69494</xdr:rowOff>
    </xdr:to>
    <xdr:sp macro="" textlink="">
      <xdr:nvSpPr>
        <xdr:cNvPr id="446" name="フローチャート : 判断 445"/>
        <xdr:cNvSpPr/>
      </xdr:nvSpPr>
      <xdr:spPr>
        <a:xfrm>
          <a:off x="13462000" y="271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79671</xdr:rowOff>
    </xdr:from>
    <xdr:ext cx="762000" cy="259045"/>
    <xdr:sp macro="" textlink="">
      <xdr:nvSpPr>
        <xdr:cNvPr id="447" name="テキスト ボックス 446"/>
        <xdr:cNvSpPr txBox="1"/>
      </xdr:nvSpPr>
      <xdr:spPr>
        <a:xfrm>
          <a:off x="13131800" y="247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72009</xdr:rowOff>
    </xdr:from>
    <xdr:to>
      <xdr:col>24</xdr:col>
      <xdr:colOff>609600</xdr:colOff>
      <xdr:row>18</xdr:row>
      <xdr:rowOff>2159</xdr:rowOff>
    </xdr:to>
    <xdr:sp macro="" textlink="">
      <xdr:nvSpPr>
        <xdr:cNvPr id="453" name="円/楕円 452"/>
        <xdr:cNvSpPr/>
      </xdr:nvSpPr>
      <xdr:spPr>
        <a:xfrm>
          <a:off x="16967200" y="2986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44086</xdr:rowOff>
    </xdr:from>
    <xdr:ext cx="762000" cy="259045"/>
    <xdr:sp macro="" textlink="">
      <xdr:nvSpPr>
        <xdr:cNvPr id="454" name="将来負担の状況該当値テキスト"/>
        <xdr:cNvSpPr txBox="1"/>
      </xdr:nvSpPr>
      <xdr:spPr>
        <a:xfrm>
          <a:off x="17106900" y="2958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121.5</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122682</xdr:rowOff>
    </xdr:from>
    <xdr:to>
      <xdr:col>23</xdr:col>
      <xdr:colOff>457200</xdr:colOff>
      <xdr:row>18</xdr:row>
      <xdr:rowOff>52832</xdr:rowOff>
    </xdr:to>
    <xdr:sp macro="" textlink="">
      <xdr:nvSpPr>
        <xdr:cNvPr id="455" name="円/楕円 454"/>
        <xdr:cNvSpPr/>
      </xdr:nvSpPr>
      <xdr:spPr>
        <a:xfrm>
          <a:off x="16129000" y="303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37609</xdr:rowOff>
    </xdr:from>
    <xdr:ext cx="736600" cy="259045"/>
    <xdr:sp macro="" textlink="">
      <xdr:nvSpPr>
        <xdr:cNvPr id="456" name="テキスト ボックス 455"/>
        <xdr:cNvSpPr txBox="1"/>
      </xdr:nvSpPr>
      <xdr:spPr>
        <a:xfrm>
          <a:off x="15798800" y="3123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144882</xdr:rowOff>
    </xdr:from>
    <xdr:to>
      <xdr:col>22</xdr:col>
      <xdr:colOff>254000</xdr:colOff>
      <xdr:row>18</xdr:row>
      <xdr:rowOff>75032</xdr:rowOff>
    </xdr:to>
    <xdr:sp macro="" textlink="">
      <xdr:nvSpPr>
        <xdr:cNvPr id="457" name="円/楕円 456"/>
        <xdr:cNvSpPr/>
      </xdr:nvSpPr>
      <xdr:spPr>
        <a:xfrm>
          <a:off x="15240000" y="305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59809</xdr:rowOff>
    </xdr:from>
    <xdr:ext cx="762000" cy="259045"/>
    <xdr:sp macro="" textlink="">
      <xdr:nvSpPr>
        <xdr:cNvPr id="458" name="テキスト ボックス 457"/>
        <xdr:cNvSpPr txBox="1"/>
      </xdr:nvSpPr>
      <xdr:spPr>
        <a:xfrm>
          <a:off x="14909800" y="314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136.6</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52095</xdr:rowOff>
    </xdr:from>
    <xdr:to>
      <xdr:col>21</xdr:col>
      <xdr:colOff>50800</xdr:colOff>
      <xdr:row>18</xdr:row>
      <xdr:rowOff>153695</xdr:rowOff>
    </xdr:to>
    <xdr:sp macro="" textlink="">
      <xdr:nvSpPr>
        <xdr:cNvPr id="459" name="円/楕円 458"/>
        <xdr:cNvSpPr/>
      </xdr:nvSpPr>
      <xdr:spPr>
        <a:xfrm>
          <a:off x="14351000" y="3138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138472</xdr:rowOff>
    </xdr:from>
    <xdr:ext cx="762000" cy="259045"/>
    <xdr:sp macro="" textlink="">
      <xdr:nvSpPr>
        <xdr:cNvPr id="460" name="テキスト ボックス 459"/>
        <xdr:cNvSpPr txBox="1"/>
      </xdr:nvSpPr>
      <xdr:spPr>
        <a:xfrm>
          <a:off x="14020800" y="322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152.9</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16256</xdr:rowOff>
    </xdr:from>
    <xdr:to>
      <xdr:col>19</xdr:col>
      <xdr:colOff>533400</xdr:colOff>
      <xdr:row>19</xdr:row>
      <xdr:rowOff>117856</xdr:rowOff>
    </xdr:to>
    <xdr:sp macro="" textlink="">
      <xdr:nvSpPr>
        <xdr:cNvPr id="461" name="円/楕円 460"/>
        <xdr:cNvSpPr/>
      </xdr:nvSpPr>
      <xdr:spPr>
        <a:xfrm>
          <a:off x="13462000" y="32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102633</xdr:rowOff>
    </xdr:from>
    <xdr:ext cx="762000" cy="259045"/>
    <xdr:sp macro="" textlink="">
      <xdr:nvSpPr>
        <xdr:cNvPr id="462" name="テキスト ボックス 461"/>
        <xdr:cNvSpPr txBox="1"/>
      </xdr:nvSpPr>
      <xdr:spPr>
        <a:xfrm>
          <a:off x="13131800" y="336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兵庫県福崎町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19,536
19,204
45.82
7,513,904
7,328,236
181,674
5,109,645
9,603,181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11.7
121.5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effectLst/>
              <a:latin typeface="+mn-lt"/>
              <a:ea typeface="+mn-ea"/>
              <a:cs typeface="+mn-cs"/>
            </a:rPr>
            <a:t>類似団体平均と比較すると、人件費に係る経常収支比率は低くなっている。主に、し尿処理業務及び常備消防業務を一部事務組合や事務委託において実施していることや、直営で行っている保育所や老人ホームも保育料などの特定収入を人件費に充てているためである。第３次定員適正化計画に基づく定員の削減を進めた結果、団塊の世代の大量退職に加え、若年層の普通退職もあり、職員数は計画時</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名減を</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名上回る</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名減となった。今後は第４次定員適正化計画に基づき、現数を維持し人件費の適正化に努めていく。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17272</xdr:rowOff>
    </xdr:from>
    <xdr:to>
      <xdr:col>7</xdr:col>
      <xdr:colOff>15875</xdr:colOff>
      <xdr:row>36</xdr:row>
      <xdr:rowOff>40132</xdr:rowOff>
    </xdr:to>
    <xdr:cxnSp macro="">
      <xdr:nvCxnSpPr>
        <xdr:cNvPr id="63" name="直線コネクタ 62"/>
        <xdr:cNvCxnSpPr/>
      </xdr:nvCxnSpPr>
      <xdr:spPr>
        <a:xfrm flipV="1">
          <a:off x="3987800" y="618947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4"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40132</xdr:rowOff>
    </xdr:from>
    <xdr:to>
      <xdr:col>5</xdr:col>
      <xdr:colOff>549275</xdr:colOff>
      <xdr:row>36</xdr:row>
      <xdr:rowOff>49276</xdr:rowOff>
    </xdr:to>
    <xdr:cxnSp macro="">
      <xdr:nvCxnSpPr>
        <xdr:cNvPr id="66" name="直線コネクタ 65"/>
        <xdr:cNvCxnSpPr/>
      </xdr:nvCxnSpPr>
      <xdr:spPr>
        <a:xfrm flipV="1">
          <a:off x="3098800" y="62123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3556</xdr:rowOff>
    </xdr:from>
    <xdr:to>
      <xdr:col>4</xdr:col>
      <xdr:colOff>346075</xdr:colOff>
      <xdr:row>36</xdr:row>
      <xdr:rowOff>49276</xdr:rowOff>
    </xdr:to>
    <xdr:cxnSp macro="">
      <xdr:nvCxnSpPr>
        <xdr:cNvPr id="69" name="直線コネクタ 68"/>
        <xdr:cNvCxnSpPr/>
      </xdr:nvCxnSpPr>
      <xdr:spPr>
        <a:xfrm>
          <a:off x="2209800" y="61757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xdr:rowOff>
    </xdr:from>
    <xdr:to>
      <xdr:col>3</xdr:col>
      <xdr:colOff>142875</xdr:colOff>
      <xdr:row>36</xdr:row>
      <xdr:rowOff>94996</xdr:rowOff>
    </xdr:to>
    <xdr:cxnSp macro="">
      <xdr:nvCxnSpPr>
        <xdr:cNvPr id="72" name="直線コネクタ 71"/>
        <xdr:cNvCxnSpPr/>
      </xdr:nvCxnSpPr>
      <xdr:spPr>
        <a:xfrm flipV="1">
          <a:off x="1320800" y="617575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137922</xdr:rowOff>
    </xdr:from>
    <xdr:to>
      <xdr:col>7</xdr:col>
      <xdr:colOff>66675</xdr:colOff>
      <xdr:row>36</xdr:row>
      <xdr:rowOff>68072</xdr:rowOff>
    </xdr:to>
    <xdr:sp macro="" textlink="">
      <xdr:nvSpPr>
        <xdr:cNvPr id="82" name="円/楕円 81"/>
        <xdr:cNvSpPr/>
      </xdr:nvSpPr>
      <xdr:spPr>
        <a:xfrm>
          <a:off x="47752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154449</xdr:rowOff>
    </xdr:from>
    <xdr:ext cx="762000" cy="259045"/>
    <xdr:sp macro="" textlink="">
      <xdr:nvSpPr>
        <xdr:cNvPr id="83" name="人件費該当値テキスト"/>
        <xdr:cNvSpPr txBox="1"/>
      </xdr:nvSpPr>
      <xdr:spPr>
        <a:xfrm>
          <a:off x="4914900" y="598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160782</xdr:rowOff>
    </xdr:from>
    <xdr:to>
      <xdr:col>5</xdr:col>
      <xdr:colOff>600075</xdr:colOff>
      <xdr:row>36</xdr:row>
      <xdr:rowOff>90932</xdr:rowOff>
    </xdr:to>
    <xdr:sp macro="" textlink="">
      <xdr:nvSpPr>
        <xdr:cNvPr id="84" name="円/楕円 83"/>
        <xdr:cNvSpPr/>
      </xdr:nvSpPr>
      <xdr:spPr>
        <a:xfrm>
          <a:off x="3937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101109</xdr:rowOff>
    </xdr:from>
    <xdr:ext cx="736600" cy="259045"/>
    <xdr:sp macro="" textlink="">
      <xdr:nvSpPr>
        <xdr:cNvPr id="85" name="テキスト ボックス 84"/>
        <xdr:cNvSpPr txBox="1"/>
      </xdr:nvSpPr>
      <xdr:spPr>
        <a:xfrm>
          <a:off x="3606800" y="5930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169926</xdr:rowOff>
    </xdr:from>
    <xdr:to>
      <xdr:col>4</xdr:col>
      <xdr:colOff>396875</xdr:colOff>
      <xdr:row>36</xdr:row>
      <xdr:rowOff>100076</xdr:rowOff>
    </xdr:to>
    <xdr:sp macro="" textlink="">
      <xdr:nvSpPr>
        <xdr:cNvPr id="86" name="円/楕円 85"/>
        <xdr:cNvSpPr/>
      </xdr:nvSpPr>
      <xdr:spPr>
        <a:xfrm>
          <a:off x="3048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110253</xdr:rowOff>
    </xdr:from>
    <xdr:ext cx="762000" cy="259045"/>
    <xdr:sp macro="" textlink="">
      <xdr:nvSpPr>
        <xdr:cNvPr id="87" name="テキスト ボックス 86"/>
        <xdr:cNvSpPr txBox="1"/>
      </xdr:nvSpPr>
      <xdr:spPr>
        <a:xfrm>
          <a:off x="2717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124206</xdr:rowOff>
    </xdr:from>
    <xdr:to>
      <xdr:col>3</xdr:col>
      <xdr:colOff>193675</xdr:colOff>
      <xdr:row>36</xdr:row>
      <xdr:rowOff>54356</xdr:rowOff>
    </xdr:to>
    <xdr:sp macro="" textlink="">
      <xdr:nvSpPr>
        <xdr:cNvPr id="88" name="円/楕円 87"/>
        <xdr:cNvSpPr/>
      </xdr:nvSpPr>
      <xdr:spPr>
        <a:xfrm>
          <a:off x="2159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64533</xdr:rowOff>
    </xdr:from>
    <xdr:ext cx="762000" cy="259045"/>
    <xdr:sp macro="" textlink="">
      <xdr:nvSpPr>
        <xdr:cNvPr id="89" name="テキスト ボックス 88"/>
        <xdr:cNvSpPr txBox="1"/>
      </xdr:nvSpPr>
      <xdr:spPr>
        <a:xfrm>
          <a:off x="1828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44196</xdr:rowOff>
    </xdr:from>
    <xdr:to>
      <xdr:col>1</xdr:col>
      <xdr:colOff>676275</xdr:colOff>
      <xdr:row>36</xdr:row>
      <xdr:rowOff>145796</xdr:rowOff>
    </xdr:to>
    <xdr:sp macro="" textlink="">
      <xdr:nvSpPr>
        <xdr:cNvPr id="90" name="円/楕円 89"/>
        <xdr:cNvSpPr/>
      </xdr:nvSpPr>
      <xdr:spPr>
        <a:xfrm>
          <a:off x="1270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155973</xdr:rowOff>
    </xdr:from>
    <xdr:ext cx="762000" cy="259045"/>
    <xdr:sp macro="" textlink="">
      <xdr:nvSpPr>
        <xdr:cNvPr id="91" name="テキスト ボックス 90"/>
        <xdr:cNvSpPr txBox="1"/>
      </xdr:nvSpPr>
      <xdr:spPr>
        <a:xfrm>
          <a:off x="939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50" b="0" i="0" baseline="0">
              <a:solidFill>
                <a:schemeClr val="dk1"/>
              </a:solidFill>
              <a:effectLst/>
              <a:latin typeface="+mn-lt"/>
              <a:ea typeface="+mn-ea"/>
              <a:cs typeface="+mn-cs"/>
            </a:rPr>
            <a:t>類似団体平均より</a:t>
          </a:r>
          <a:r>
            <a:rPr lang="en-US" altLang="ja-JP" sz="1050" b="0" i="0" baseline="0">
              <a:solidFill>
                <a:schemeClr val="dk1"/>
              </a:solidFill>
              <a:effectLst/>
              <a:latin typeface="+mn-lt"/>
              <a:ea typeface="+mn-ea"/>
              <a:cs typeface="+mn-cs"/>
            </a:rPr>
            <a:t>1.8</a:t>
          </a:r>
          <a:r>
            <a:rPr lang="ja-JP" altLang="ja-JP" sz="1050" b="0" i="0" baseline="0">
              <a:solidFill>
                <a:schemeClr val="dk1"/>
              </a:solidFill>
              <a:effectLst/>
              <a:latin typeface="+mn-lt"/>
              <a:ea typeface="+mn-ea"/>
              <a:cs typeface="+mn-cs"/>
            </a:rPr>
            <a:t>ポイント</a:t>
          </a:r>
          <a:r>
            <a:rPr lang="ja-JP" altLang="en-US" sz="1050" b="0" i="0" baseline="0">
              <a:solidFill>
                <a:schemeClr val="dk1"/>
              </a:solidFill>
              <a:effectLst/>
              <a:latin typeface="+mn-lt"/>
              <a:ea typeface="+mn-ea"/>
              <a:cs typeface="+mn-cs"/>
            </a:rPr>
            <a:t>下</a:t>
          </a:r>
          <a:r>
            <a:rPr lang="ja-JP" altLang="ja-JP" sz="1050" b="0" i="0" baseline="0">
              <a:solidFill>
                <a:schemeClr val="dk1"/>
              </a:solidFill>
              <a:effectLst/>
              <a:latin typeface="+mn-lt"/>
              <a:ea typeface="+mn-ea"/>
              <a:cs typeface="+mn-cs"/>
            </a:rPr>
            <a:t>回っている</a:t>
          </a:r>
          <a:r>
            <a:rPr lang="ja-JP" altLang="en-US" sz="1050" b="0" i="0" baseline="0">
              <a:solidFill>
                <a:schemeClr val="dk1"/>
              </a:solidFill>
              <a:effectLst/>
              <a:latin typeface="+mn-lt"/>
              <a:ea typeface="+mn-ea"/>
              <a:cs typeface="+mn-cs"/>
            </a:rPr>
            <a:t>。</a:t>
          </a:r>
          <a:r>
            <a:rPr lang="ja-JP" altLang="ja-JP" sz="1050" b="0" i="0" baseline="0">
              <a:solidFill>
                <a:schemeClr val="dk1"/>
              </a:solidFill>
              <a:effectLst/>
              <a:latin typeface="+mn-lt"/>
              <a:ea typeface="+mn-ea"/>
              <a:cs typeface="+mn-cs"/>
            </a:rPr>
            <a:t>主に、ごみ・し尿の処理等を一部事務組合で実施しているため、施設維持管理経費等が補助費等へシフトしている。また、老人憩いの家「文珠荘」、工業団地企業会館、もちむぎ食品センター、第一・二老人デイサービスセンターの５つの公共施設について指定管理者制度を導入</a:t>
          </a:r>
          <a:r>
            <a:rPr lang="ja-JP" altLang="en-US" sz="1050" b="0" i="0" baseline="0">
              <a:solidFill>
                <a:schemeClr val="dk1"/>
              </a:solidFill>
              <a:effectLst/>
              <a:latin typeface="+mn-lt"/>
              <a:ea typeface="+mn-ea"/>
              <a:cs typeface="+mn-cs"/>
            </a:rPr>
            <a:t>しているた</a:t>
          </a:r>
          <a:r>
            <a:rPr lang="ja-JP" altLang="ja-JP" sz="1050" b="0" i="0" baseline="0">
              <a:solidFill>
                <a:schemeClr val="dk1"/>
              </a:solidFill>
              <a:effectLst/>
              <a:latin typeface="+mn-lt"/>
              <a:ea typeface="+mn-ea"/>
              <a:cs typeface="+mn-cs"/>
            </a:rPr>
            <a:t>め、物件費が減少している。</a:t>
          </a:r>
          <a:endParaRPr lang="ja-JP" altLang="ja-JP" sz="1050">
            <a:solidFill>
              <a:schemeClr val="dk1"/>
            </a:solidFill>
            <a:effectLst/>
            <a:latin typeface="+mn-lt"/>
            <a:ea typeface="+mn-ea"/>
            <a:cs typeface="+mn-cs"/>
          </a:endParaRPr>
        </a:p>
        <a:p>
          <a:pPr rtl="0"/>
          <a:r>
            <a:rPr lang="ja-JP" altLang="ja-JP" sz="1050" b="0" i="0" baseline="0">
              <a:solidFill>
                <a:schemeClr val="dk1"/>
              </a:solidFill>
              <a:effectLst/>
              <a:latin typeface="+mn-lt"/>
              <a:ea typeface="+mn-ea"/>
              <a:cs typeface="+mn-cs"/>
            </a:rPr>
            <a:t>物件費に係る経常収支比率の</a:t>
          </a:r>
          <a:r>
            <a:rPr lang="ja-JP" altLang="en-US" sz="1050" b="0" i="0" baseline="0">
              <a:solidFill>
                <a:schemeClr val="dk1"/>
              </a:solidFill>
              <a:effectLst/>
              <a:latin typeface="+mn-lt"/>
              <a:ea typeface="+mn-ea"/>
              <a:cs typeface="+mn-cs"/>
            </a:rPr>
            <a:t>減少</a:t>
          </a:r>
          <a:r>
            <a:rPr lang="ja-JP" altLang="ja-JP" sz="1050" b="0" i="0" baseline="0">
              <a:solidFill>
                <a:schemeClr val="dk1"/>
              </a:solidFill>
              <a:effectLst/>
              <a:latin typeface="+mn-lt"/>
              <a:ea typeface="+mn-ea"/>
              <a:cs typeface="+mn-cs"/>
            </a:rPr>
            <a:t>は</a:t>
          </a:r>
          <a:r>
            <a:rPr lang="ja-JP" altLang="en-US" sz="1050" b="0" i="0" baseline="0">
              <a:solidFill>
                <a:schemeClr val="dk1"/>
              </a:solidFill>
              <a:effectLst/>
              <a:latin typeface="+mn-lt"/>
              <a:ea typeface="+mn-ea"/>
              <a:cs typeface="+mn-cs"/>
            </a:rPr>
            <a:t>、委託料（物件費）の</a:t>
          </a:r>
          <a:r>
            <a:rPr lang="en-US" altLang="ja-JP" sz="1050" b="0" i="0" baseline="0">
              <a:solidFill>
                <a:schemeClr val="dk1"/>
              </a:solidFill>
              <a:effectLst/>
              <a:latin typeface="+mn-lt"/>
              <a:ea typeface="+mn-ea"/>
              <a:cs typeface="+mn-cs"/>
            </a:rPr>
            <a:t>45</a:t>
          </a:r>
          <a:r>
            <a:rPr lang="ja-JP" altLang="en-US" sz="1050" b="0" i="0" baseline="0">
              <a:solidFill>
                <a:schemeClr val="dk1"/>
              </a:solidFill>
              <a:effectLst/>
              <a:latin typeface="+mn-lt"/>
              <a:ea typeface="+mn-ea"/>
              <a:cs typeface="+mn-cs"/>
            </a:rPr>
            <a:t>百万の減によるところが大きい。</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50" b="0" i="0" baseline="0">
              <a:solidFill>
                <a:schemeClr val="dk1"/>
              </a:solidFill>
              <a:effectLst/>
              <a:latin typeface="+mn-lt"/>
              <a:ea typeface="+mn-ea"/>
              <a:cs typeface="+mn-cs"/>
            </a:rPr>
            <a:t>　</a:t>
          </a:r>
          <a:r>
            <a:rPr lang="ja-JP" altLang="ja-JP" sz="1050" b="0" i="0" baseline="0">
              <a:solidFill>
                <a:schemeClr val="dk1"/>
              </a:solidFill>
              <a:effectLst/>
              <a:latin typeface="+mn-lt"/>
              <a:ea typeface="+mn-ea"/>
              <a:cs typeface="+mn-cs"/>
            </a:rPr>
            <a:t>今後、電算機器に要する経費の増加（機器の更新（借上・保守））が見込まれるため</a:t>
          </a:r>
          <a:r>
            <a:rPr lang="ja-JP" altLang="en-US" sz="1050" b="0" i="0" baseline="0">
              <a:solidFill>
                <a:schemeClr val="dk1"/>
              </a:solidFill>
              <a:effectLst/>
              <a:latin typeface="+mn-lt"/>
              <a:ea typeface="+mn-ea"/>
              <a:cs typeface="+mn-cs"/>
            </a:rPr>
            <a:t>、</a:t>
          </a:r>
          <a:r>
            <a:rPr lang="ja-JP" altLang="ja-JP" sz="1050" b="0" i="0" baseline="0">
              <a:solidFill>
                <a:schemeClr val="dk1"/>
              </a:solidFill>
              <a:effectLst/>
              <a:latin typeface="+mn-lt"/>
              <a:ea typeface="+mn-ea"/>
              <a:cs typeface="+mn-cs"/>
            </a:rPr>
            <a:t>物件費の占める割合が大きくなると見込まれる</a:t>
          </a:r>
          <a:r>
            <a:rPr lang="ja-JP" altLang="en-US" sz="1050" b="0" i="0" baseline="0">
              <a:solidFill>
                <a:schemeClr val="dk1"/>
              </a:solidFill>
              <a:effectLst/>
              <a:latin typeface="+mn-lt"/>
              <a:ea typeface="+mn-ea"/>
              <a:cs typeface="+mn-cs"/>
            </a:rPr>
            <a:t>が、全庁的な経費削減に努める必要がある。</a:t>
          </a:r>
          <a:endParaRPr lang="ja-JP" altLang="ja-JP" sz="1050">
            <a:effectLst/>
          </a:endParaRPr>
        </a:p>
        <a:p>
          <a:pPr rtl="0"/>
          <a:endParaRPr lang="ja-JP" altLang="ja-JP" sz="1100">
            <a:solidFill>
              <a:schemeClr val="dk1"/>
            </a:solidFill>
            <a:effectLst/>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130810</xdr:rowOff>
    </xdr:from>
    <xdr:to>
      <xdr:col>24</xdr:col>
      <xdr:colOff>31750</xdr:colOff>
      <xdr:row>16</xdr:row>
      <xdr:rowOff>111760</xdr:rowOff>
    </xdr:to>
    <xdr:cxnSp macro="">
      <xdr:nvCxnSpPr>
        <xdr:cNvPr id="124" name="直線コネクタ 123"/>
        <xdr:cNvCxnSpPr/>
      </xdr:nvCxnSpPr>
      <xdr:spPr>
        <a:xfrm flipV="1">
          <a:off x="15671800" y="270256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17797</xdr:rowOff>
    </xdr:from>
    <xdr:ext cx="762000" cy="259045"/>
    <xdr:sp macro="" textlink="">
      <xdr:nvSpPr>
        <xdr:cNvPr id="125" name="物件費平均値テキスト"/>
        <xdr:cNvSpPr txBox="1"/>
      </xdr:nvSpPr>
      <xdr:spPr>
        <a:xfrm>
          <a:off x="16598900" y="276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168910</xdr:rowOff>
    </xdr:from>
    <xdr:to>
      <xdr:col>22</xdr:col>
      <xdr:colOff>565150</xdr:colOff>
      <xdr:row>16</xdr:row>
      <xdr:rowOff>111760</xdr:rowOff>
    </xdr:to>
    <xdr:cxnSp macro="">
      <xdr:nvCxnSpPr>
        <xdr:cNvPr id="127" name="直線コネクタ 126"/>
        <xdr:cNvCxnSpPr/>
      </xdr:nvCxnSpPr>
      <xdr:spPr>
        <a:xfrm>
          <a:off x="14782800" y="27406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107950</xdr:rowOff>
    </xdr:from>
    <xdr:to>
      <xdr:col>21</xdr:col>
      <xdr:colOff>361950</xdr:colOff>
      <xdr:row>15</xdr:row>
      <xdr:rowOff>168910</xdr:rowOff>
    </xdr:to>
    <xdr:cxnSp macro="">
      <xdr:nvCxnSpPr>
        <xdr:cNvPr id="130" name="直線コネクタ 129"/>
        <xdr:cNvCxnSpPr/>
      </xdr:nvCxnSpPr>
      <xdr:spPr>
        <a:xfrm>
          <a:off x="13893800" y="26797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2" name="テキスト ボックス 131"/>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69850</xdr:rowOff>
    </xdr:from>
    <xdr:to>
      <xdr:col>20</xdr:col>
      <xdr:colOff>158750</xdr:colOff>
      <xdr:row>15</xdr:row>
      <xdr:rowOff>107950</xdr:rowOff>
    </xdr:to>
    <xdr:cxnSp macro="">
      <xdr:nvCxnSpPr>
        <xdr:cNvPr id="133" name="直線コネクタ 132"/>
        <xdr:cNvCxnSpPr/>
      </xdr:nvCxnSpPr>
      <xdr:spPr>
        <a:xfrm>
          <a:off x="13004800" y="2641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129540</xdr:rowOff>
    </xdr:from>
    <xdr:to>
      <xdr:col>20</xdr:col>
      <xdr:colOff>209550</xdr:colOff>
      <xdr:row>17</xdr:row>
      <xdr:rowOff>59690</xdr:rowOff>
    </xdr:to>
    <xdr:sp macro="" textlink="">
      <xdr:nvSpPr>
        <xdr:cNvPr id="134" name="フローチャート : 判断 133"/>
        <xdr:cNvSpPr/>
      </xdr:nvSpPr>
      <xdr:spPr>
        <a:xfrm>
          <a:off x="13843000" y="287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44467</xdr:rowOff>
    </xdr:from>
    <xdr:ext cx="762000" cy="259045"/>
    <xdr:sp macro="" textlink="">
      <xdr:nvSpPr>
        <xdr:cNvPr id="135" name="テキスト ボックス 134"/>
        <xdr:cNvSpPr txBox="1"/>
      </xdr:nvSpPr>
      <xdr:spPr>
        <a:xfrm>
          <a:off x="135128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167640</xdr:rowOff>
    </xdr:from>
    <xdr:to>
      <xdr:col>19</xdr:col>
      <xdr:colOff>6350</xdr:colOff>
      <xdr:row>17</xdr:row>
      <xdr:rowOff>97790</xdr:rowOff>
    </xdr:to>
    <xdr:sp macro="" textlink="">
      <xdr:nvSpPr>
        <xdr:cNvPr id="136" name="フローチャート : 判断 135"/>
        <xdr:cNvSpPr/>
      </xdr:nvSpPr>
      <xdr:spPr>
        <a:xfrm>
          <a:off x="12954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82567</xdr:rowOff>
    </xdr:from>
    <xdr:ext cx="762000" cy="259045"/>
    <xdr:sp macro="" textlink="">
      <xdr:nvSpPr>
        <xdr:cNvPr id="137" name="テキスト ボックス 136"/>
        <xdr:cNvSpPr txBox="1"/>
      </xdr:nvSpPr>
      <xdr:spPr>
        <a:xfrm>
          <a:off x="12623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80010</xdr:rowOff>
    </xdr:from>
    <xdr:to>
      <xdr:col>24</xdr:col>
      <xdr:colOff>82550</xdr:colOff>
      <xdr:row>16</xdr:row>
      <xdr:rowOff>10160</xdr:rowOff>
    </xdr:to>
    <xdr:sp macro="" textlink="">
      <xdr:nvSpPr>
        <xdr:cNvPr id="143" name="円/楕円 142"/>
        <xdr:cNvSpPr/>
      </xdr:nvSpPr>
      <xdr:spPr>
        <a:xfrm>
          <a:off x="164592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96537</xdr:rowOff>
    </xdr:from>
    <xdr:ext cx="762000" cy="259045"/>
    <xdr:sp macro="" textlink="">
      <xdr:nvSpPr>
        <xdr:cNvPr id="144" name="物件費該当値テキスト"/>
        <xdr:cNvSpPr txBox="1"/>
      </xdr:nvSpPr>
      <xdr:spPr>
        <a:xfrm>
          <a:off x="165989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60960</xdr:rowOff>
    </xdr:from>
    <xdr:to>
      <xdr:col>22</xdr:col>
      <xdr:colOff>615950</xdr:colOff>
      <xdr:row>16</xdr:row>
      <xdr:rowOff>162560</xdr:rowOff>
    </xdr:to>
    <xdr:sp macro="" textlink="">
      <xdr:nvSpPr>
        <xdr:cNvPr id="145" name="円/楕円 144"/>
        <xdr:cNvSpPr/>
      </xdr:nvSpPr>
      <xdr:spPr>
        <a:xfrm>
          <a:off x="15621000" y="280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147337</xdr:rowOff>
    </xdr:from>
    <xdr:ext cx="736600" cy="259045"/>
    <xdr:sp macro="" textlink="">
      <xdr:nvSpPr>
        <xdr:cNvPr id="146" name="テキスト ボックス 145"/>
        <xdr:cNvSpPr txBox="1"/>
      </xdr:nvSpPr>
      <xdr:spPr>
        <a:xfrm>
          <a:off x="15290800" y="289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118110</xdr:rowOff>
    </xdr:from>
    <xdr:to>
      <xdr:col>21</xdr:col>
      <xdr:colOff>412750</xdr:colOff>
      <xdr:row>16</xdr:row>
      <xdr:rowOff>48260</xdr:rowOff>
    </xdr:to>
    <xdr:sp macro="" textlink="">
      <xdr:nvSpPr>
        <xdr:cNvPr id="147" name="円/楕円 146"/>
        <xdr:cNvSpPr/>
      </xdr:nvSpPr>
      <xdr:spPr>
        <a:xfrm>
          <a:off x="147320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58437</xdr:rowOff>
    </xdr:from>
    <xdr:ext cx="762000" cy="259045"/>
    <xdr:sp macro="" textlink="">
      <xdr:nvSpPr>
        <xdr:cNvPr id="148" name="テキスト ボックス 147"/>
        <xdr:cNvSpPr txBox="1"/>
      </xdr:nvSpPr>
      <xdr:spPr>
        <a:xfrm>
          <a:off x="14401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57150</xdr:rowOff>
    </xdr:from>
    <xdr:to>
      <xdr:col>20</xdr:col>
      <xdr:colOff>209550</xdr:colOff>
      <xdr:row>15</xdr:row>
      <xdr:rowOff>158750</xdr:rowOff>
    </xdr:to>
    <xdr:sp macro="" textlink="">
      <xdr:nvSpPr>
        <xdr:cNvPr id="149" name="円/楕円 148"/>
        <xdr:cNvSpPr/>
      </xdr:nvSpPr>
      <xdr:spPr>
        <a:xfrm>
          <a:off x="13843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168927</xdr:rowOff>
    </xdr:from>
    <xdr:ext cx="762000" cy="259045"/>
    <xdr:sp macro="" textlink="">
      <xdr:nvSpPr>
        <xdr:cNvPr id="150" name="テキスト ボックス 149"/>
        <xdr:cNvSpPr txBox="1"/>
      </xdr:nvSpPr>
      <xdr:spPr>
        <a:xfrm>
          <a:off x="13512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51" name="円/楕円 150"/>
        <xdr:cNvSpPr/>
      </xdr:nvSpPr>
      <xdr:spPr>
        <a:xfrm>
          <a:off x="12954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130827</xdr:rowOff>
    </xdr:from>
    <xdr:ext cx="762000" cy="259045"/>
    <xdr:sp macro="" textlink="">
      <xdr:nvSpPr>
        <xdr:cNvPr id="152" name="テキスト ボックス 151"/>
        <xdr:cNvSpPr txBox="1"/>
      </xdr:nvSpPr>
      <xdr:spPr>
        <a:xfrm>
          <a:off x="12623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類似団体平均より</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下</a:t>
          </a:r>
          <a:r>
            <a:rPr lang="ja-JP" altLang="ja-JP" sz="1100" b="0" i="0" baseline="0">
              <a:solidFill>
                <a:schemeClr val="dk1"/>
              </a:solidFill>
              <a:effectLst/>
              <a:latin typeface="+mn-lt"/>
              <a:ea typeface="+mn-ea"/>
              <a:cs typeface="+mn-cs"/>
            </a:rPr>
            <a:t>回っている。</a:t>
          </a:r>
          <a:endParaRPr lang="ja-JP" altLang="en-US"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扶助費は年々増加傾向</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平成２５年度は微増となった。</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にある。</a:t>
          </a:r>
          <a:endParaRPr lang="ja-JP" altLang="en-US"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町単独で多くの福祉施策や子育て支援策を実施している。今後は平成２２年</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月策定の福崎町第</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次行政改革大綱・実施計画</a:t>
          </a:r>
          <a:r>
            <a:rPr lang="ja-JP" altLang="en-US" sz="1100" b="0" i="0" baseline="0">
              <a:solidFill>
                <a:schemeClr val="dk1"/>
              </a:solidFill>
              <a:effectLst/>
              <a:latin typeface="+mn-lt"/>
              <a:ea typeface="+mn-ea"/>
              <a:cs typeface="+mn-cs"/>
            </a:rPr>
            <a:t>の見直しを行い</a:t>
          </a:r>
          <a:r>
            <a:rPr lang="ja-JP" altLang="ja-JP" sz="1100" b="0" i="0" baseline="0">
              <a:solidFill>
                <a:schemeClr val="dk1"/>
              </a:solidFill>
              <a:effectLst/>
              <a:latin typeface="+mn-lt"/>
              <a:ea typeface="+mn-ea"/>
              <a:cs typeface="+mn-cs"/>
            </a:rPr>
            <a:t>、一定の役割を終えた施策や重複する施策などは見直していく方針である。</a:t>
          </a:r>
          <a:endParaRPr lang="ja-JP" altLang="ja-JP" sz="1100">
            <a:solidFill>
              <a:schemeClr val="dk1"/>
            </a:solidFill>
            <a:effectLst/>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29028</xdr:rowOff>
    </xdr:from>
    <xdr:to>
      <xdr:col>7</xdr:col>
      <xdr:colOff>15875</xdr:colOff>
      <xdr:row>56</xdr:row>
      <xdr:rowOff>94343</xdr:rowOff>
    </xdr:to>
    <xdr:cxnSp macro="">
      <xdr:nvCxnSpPr>
        <xdr:cNvPr id="187" name="直線コネクタ 186"/>
        <xdr:cNvCxnSpPr/>
      </xdr:nvCxnSpPr>
      <xdr:spPr>
        <a:xfrm flipV="1">
          <a:off x="3987800" y="9630228"/>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78015</xdr:rowOff>
    </xdr:from>
    <xdr:to>
      <xdr:col>5</xdr:col>
      <xdr:colOff>549275</xdr:colOff>
      <xdr:row>56</xdr:row>
      <xdr:rowOff>94343</xdr:rowOff>
    </xdr:to>
    <xdr:cxnSp macro="">
      <xdr:nvCxnSpPr>
        <xdr:cNvPr id="190" name="直線コネクタ 189"/>
        <xdr:cNvCxnSpPr/>
      </xdr:nvCxnSpPr>
      <xdr:spPr>
        <a:xfrm>
          <a:off x="3098800" y="96792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2" name="テキスト ボックス 191"/>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78015</xdr:rowOff>
    </xdr:to>
    <xdr:cxnSp macro="">
      <xdr:nvCxnSpPr>
        <xdr:cNvPr id="193" name="直線コネクタ 192"/>
        <xdr:cNvCxnSpPr/>
      </xdr:nvCxnSpPr>
      <xdr:spPr>
        <a:xfrm>
          <a:off x="2209800" y="96139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5" name="テキスト ボックス 194"/>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151493</xdr:rowOff>
    </xdr:from>
    <xdr:to>
      <xdr:col>3</xdr:col>
      <xdr:colOff>142875</xdr:colOff>
      <xdr:row>56</xdr:row>
      <xdr:rowOff>12700</xdr:rowOff>
    </xdr:to>
    <xdr:cxnSp macro="">
      <xdr:nvCxnSpPr>
        <xdr:cNvPr id="196" name="直線コネクタ 195"/>
        <xdr:cNvCxnSpPr/>
      </xdr:nvCxnSpPr>
      <xdr:spPr>
        <a:xfrm>
          <a:off x="1320800" y="95812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7" name="フローチャート : 判断 196"/>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8" name="テキスト ボックス 197"/>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9" name="フローチャート : 判断 198"/>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200" name="テキスト ボックス 199"/>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149678</xdr:rowOff>
    </xdr:from>
    <xdr:to>
      <xdr:col>7</xdr:col>
      <xdr:colOff>66675</xdr:colOff>
      <xdr:row>56</xdr:row>
      <xdr:rowOff>79828</xdr:rowOff>
    </xdr:to>
    <xdr:sp macro="" textlink="">
      <xdr:nvSpPr>
        <xdr:cNvPr id="206" name="円/楕円 205"/>
        <xdr:cNvSpPr/>
      </xdr:nvSpPr>
      <xdr:spPr>
        <a:xfrm>
          <a:off x="47752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166205</xdr:rowOff>
    </xdr:from>
    <xdr:ext cx="762000" cy="259045"/>
    <xdr:sp macro="" textlink="">
      <xdr:nvSpPr>
        <xdr:cNvPr id="207" name="扶助費該当値テキスト"/>
        <xdr:cNvSpPr txBox="1"/>
      </xdr:nvSpPr>
      <xdr:spPr>
        <a:xfrm>
          <a:off x="4914900" y="942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43543</xdr:rowOff>
    </xdr:from>
    <xdr:to>
      <xdr:col>5</xdr:col>
      <xdr:colOff>600075</xdr:colOff>
      <xdr:row>56</xdr:row>
      <xdr:rowOff>145143</xdr:rowOff>
    </xdr:to>
    <xdr:sp macro="" textlink="">
      <xdr:nvSpPr>
        <xdr:cNvPr id="208" name="円/楕円 207"/>
        <xdr:cNvSpPr/>
      </xdr:nvSpPr>
      <xdr:spPr>
        <a:xfrm>
          <a:off x="3937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129920</xdr:rowOff>
    </xdr:from>
    <xdr:ext cx="736600" cy="259045"/>
    <xdr:sp macro="" textlink="">
      <xdr:nvSpPr>
        <xdr:cNvPr id="209" name="テキスト ボックス 208"/>
        <xdr:cNvSpPr txBox="1"/>
      </xdr:nvSpPr>
      <xdr:spPr>
        <a:xfrm>
          <a:off x="3606800" y="97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27215</xdr:rowOff>
    </xdr:from>
    <xdr:to>
      <xdr:col>4</xdr:col>
      <xdr:colOff>396875</xdr:colOff>
      <xdr:row>56</xdr:row>
      <xdr:rowOff>128815</xdr:rowOff>
    </xdr:to>
    <xdr:sp macro="" textlink="">
      <xdr:nvSpPr>
        <xdr:cNvPr id="210" name="円/楕円 209"/>
        <xdr:cNvSpPr/>
      </xdr:nvSpPr>
      <xdr:spPr>
        <a:xfrm>
          <a:off x="3048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211" name="テキスト ボックス 210"/>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12" name="円/楕円 211"/>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13" name="テキスト ボックス 212"/>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100693</xdr:rowOff>
    </xdr:from>
    <xdr:to>
      <xdr:col>1</xdr:col>
      <xdr:colOff>676275</xdr:colOff>
      <xdr:row>56</xdr:row>
      <xdr:rowOff>30843</xdr:rowOff>
    </xdr:to>
    <xdr:sp macro="" textlink="">
      <xdr:nvSpPr>
        <xdr:cNvPr id="214" name="円/楕円 213"/>
        <xdr:cNvSpPr/>
      </xdr:nvSpPr>
      <xdr:spPr>
        <a:xfrm>
          <a:off x="1270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41020</xdr:rowOff>
    </xdr:from>
    <xdr:ext cx="762000" cy="259045"/>
    <xdr:sp macro="" textlink="">
      <xdr:nvSpPr>
        <xdr:cNvPr id="215" name="テキスト ボックス 214"/>
        <xdr:cNvSpPr txBox="1"/>
      </xdr:nvSpPr>
      <xdr:spPr>
        <a:xfrm>
          <a:off x="939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その他に係る経常収支比率が類似団体平均を上回っているのは、下水道事業特別会計への繰出金が年々増加（</a:t>
          </a:r>
          <a:r>
            <a:rPr lang="en-US" altLang="ja-JP" sz="1100" b="0" i="0" baseline="0">
              <a:solidFill>
                <a:sysClr val="windowText" lastClr="000000"/>
              </a:solidFill>
              <a:effectLst/>
              <a:latin typeface="+mn-lt"/>
              <a:ea typeface="+mn-ea"/>
              <a:cs typeface="+mn-cs"/>
            </a:rPr>
            <a:t>H24</a:t>
          </a:r>
          <a:r>
            <a:rPr lang="ja-JP" altLang="ja-JP" sz="1100" b="0" i="0" baseline="0">
              <a:solidFill>
                <a:sysClr val="windowText" lastClr="000000"/>
              </a:solidFill>
              <a:effectLst/>
              <a:latin typeface="+mn-lt"/>
              <a:ea typeface="+mn-ea"/>
              <a:cs typeface="+mn-cs"/>
            </a:rPr>
            <a:t>年度比</a:t>
          </a:r>
          <a:r>
            <a:rPr lang="en-US" altLang="ja-JP" sz="1100" b="0" i="0" baseline="0">
              <a:solidFill>
                <a:sysClr val="windowText" lastClr="000000"/>
              </a:solidFill>
              <a:effectLst/>
              <a:latin typeface="+mn-lt"/>
              <a:ea typeface="+mn-ea"/>
              <a:cs typeface="+mn-cs"/>
            </a:rPr>
            <a:t>55</a:t>
          </a:r>
          <a:r>
            <a:rPr lang="ja-JP" altLang="ja-JP" sz="1100" b="0" i="0" baseline="0">
              <a:solidFill>
                <a:sysClr val="windowText" lastClr="000000"/>
              </a:solidFill>
              <a:effectLst/>
              <a:latin typeface="+mn-lt"/>
              <a:ea typeface="+mn-ea"/>
              <a:cs typeface="+mn-cs"/>
            </a:rPr>
            <a:t>百万増）しているためであり、類似団体平均より</a:t>
          </a:r>
          <a:r>
            <a:rPr lang="en-US" altLang="ja-JP" sz="1100" b="0" i="0" baseline="0">
              <a:solidFill>
                <a:sysClr val="windowText" lastClr="000000"/>
              </a:solidFill>
              <a:effectLst/>
              <a:latin typeface="+mn-lt"/>
              <a:ea typeface="+mn-ea"/>
              <a:cs typeface="+mn-cs"/>
            </a:rPr>
            <a:t>5.3</a:t>
          </a:r>
          <a:r>
            <a:rPr lang="ja-JP" altLang="ja-JP" sz="1100" b="0" i="0" baseline="0">
              <a:solidFill>
                <a:sysClr val="windowText" lastClr="000000"/>
              </a:solidFill>
              <a:effectLst/>
              <a:latin typeface="+mn-lt"/>
              <a:ea typeface="+mn-ea"/>
              <a:cs typeface="+mn-cs"/>
            </a:rPr>
            <a:t>ポイント上回っている。</a:t>
          </a:r>
          <a:endParaRPr lang="ja-JP" altLang="en-US"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今後も下水道事業会計への公債費繰出金の増加により、「その他」の占める割合が徐々に増加する見通しである。</a:t>
          </a:r>
          <a:endParaRPr lang="ja-JP" altLang="ja-JP" sz="1100">
            <a:solidFill>
              <a:sysClr val="windowText" lastClr="000000"/>
            </a:solidFill>
            <a:effectLst/>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85852</xdr:rowOff>
    </xdr:from>
    <xdr:to>
      <xdr:col>24</xdr:col>
      <xdr:colOff>31750</xdr:colOff>
      <xdr:row>58</xdr:row>
      <xdr:rowOff>104140</xdr:rowOff>
    </xdr:to>
    <xdr:cxnSp macro="">
      <xdr:nvCxnSpPr>
        <xdr:cNvPr id="245" name="直線コネクタ 244"/>
        <xdr:cNvCxnSpPr/>
      </xdr:nvCxnSpPr>
      <xdr:spPr>
        <a:xfrm>
          <a:off x="15671800" y="1002995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170451</xdr:rowOff>
    </xdr:from>
    <xdr:ext cx="762000" cy="259045"/>
    <xdr:sp macro="" textlink="">
      <xdr:nvSpPr>
        <xdr:cNvPr id="246" name="その他平均値テキスト"/>
        <xdr:cNvSpPr txBox="1"/>
      </xdr:nvSpPr>
      <xdr:spPr>
        <a:xfrm>
          <a:off x="16598900" y="9600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17272</xdr:rowOff>
    </xdr:from>
    <xdr:to>
      <xdr:col>22</xdr:col>
      <xdr:colOff>565150</xdr:colOff>
      <xdr:row>58</xdr:row>
      <xdr:rowOff>85852</xdr:rowOff>
    </xdr:to>
    <xdr:cxnSp macro="">
      <xdr:nvCxnSpPr>
        <xdr:cNvPr id="248" name="直線コネクタ 247"/>
        <xdr:cNvCxnSpPr/>
      </xdr:nvCxnSpPr>
      <xdr:spPr>
        <a:xfrm>
          <a:off x="14782800" y="996137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117111</xdr:rowOff>
    </xdr:from>
    <xdr:ext cx="736600" cy="259045"/>
    <xdr:sp macro="" textlink="">
      <xdr:nvSpPr>
        <xdr:cNvPr id="250" name="テキスト ボックス 249"/>
        <xdr:cNvSpPr txBox="1"/>
      </xdr:nvSpPr>
      <xdr:spPr>
        <a:xfrm>
          <a:off x="15290800" y="9546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92710</xdr:rowOff>
    </xdr:from>
    <xdr:to>
      <xdr:col>21</xdr:col>
      <xdr:colOff>361950</xdr:colOff>
      <xdr:row>58</xdr:row>
      <xdr:rowOff>17272</xdr:rowOff>
    </xdr:to>
    <xdr:cxnSp macro="">
      <xdr:nvCxnSpPr>
        <xdr:cNvPr id="251" name="直線コネクタ 250"/>
        <xdr:cNvCxnSpPr/>
      </xdr:nvCxnSpPr>
      <xdr:spPr>
        <a:xfrm>
          <a:off x="13893800" y="986536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103395</xdr:rowOff>
    </xdr:from>
    <xdr:ext cx="762000" cy="259045"/>
    <xdr:sp macro="" textlink="">
      <xdr:nvSpPr>
        <xdr:cNvPr id="253" name="テキスト ボックス 252"/>
        <xdr:cNvSpPr txBox="1"/>
      </xdr:nvSpPr>
      <xdr:spPr>
        <a:xfrm>
          <a:off x="14401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83566</xdr:rowOff>
    </xdr:from>
    <xdr:to>
      <xdr:col>20</xdr:col>
      <xdr:colOff>158750</xdr:colOff>
      <xdr:row>57</xdr:row>
      <xdr:rowOff>92710</xdr:rowOff>
    </xdr:to>
    <xdr:cxnSp macro="">
      <xdr:nvCxnSpPr>
        <xdr:cNvPr id="254" name="直線コネクタ 253"/>
        <xdr:cNvCxnSpPr/>
      </xdr:nvCxnSpPr>
      <xdr:spPr>
        <a:xfrm>
          <a:off x="13004800" y="98562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108204</xdr:rowOff>
    </xdr:from>
    <xdr:to>
      <xdr:col>20</xdr:col>
      <xdr:colOff>209550</xdr:colOff>
      <xdr:row>57</xdr:row>
      <xdr:rowOff>38354</xdr:rowOff>
    </xdr:to>
    <xdr:sp macro="" textlink="">
      <xdr:nvSpPr>
        <xdr:cNvPr id="255" name="フローチャート : 判断 254"/>
        <xdr:cNvSpPr/>
      </xdr:nvSpPr>
      <xdr:spPr>
        <a:xfrm>
          <a:off x="13843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48531</xdr:rowOff>
    </xdr:from>
    <xdr:ext cx="762000" cy="259045"/>
    <xdr:sp macro="" textlink="">
      <xdr:nvSpPr>
        <xdr:cNvPr id="256" name="テキスト ボックス 255"/>
        <xdr:cNvSpPr txBox="1"/>
      </xdr:nvSpPr>
      <xdr:spPr>
        <a:xfrm>
          <a:off x="13512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57" name="フローチャート : 判断 256"/>
        <xdr:cNvSpPr/>
      </xdr:nvSpPr>
      <xdr:spPr>
        <a:xfrm>
          <a:off x="12954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62247</xdr:rowOff>
    </xdr:from>
    <xdr:ext cx="762000" cy="259045"/>
    <xdr:sp macro="" textlink="">
      <xdr:nvSpPr>
        <xdr:cNvPr id="258" name="テキスト ボックス 257"/>
        <xdr:cNvSpPr txBox="1"/>
      </xdr:nvSpPr>
      <xdr:spPr>
        <a:xfrm>
          <a:off x="12623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53340</xdr:rowOff>
    </xdr:from>
    <xdr:to>
      <xdr:col>24</xdr:col>
      <xdr:colOff>82550</xdr:colOff>
      <xdr:row>58</xdr:row>
      <xdr:rowOff>154940</xdr:rowOff>
    </xdr:to>
    <xdr:sp macro="" textlink="">
      <xdr:nvSpPr>
        <xdr:cNvPr id="264" name="円/楕円 263"/>
        <xdr:cNvSpPr/>
      </xdr:nvSpPr>
      <xdr:spPr>
        <a:xfrm>
          <a:off x="164592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25417</xdr:rowOff>
    </xdr:from>
    <xdr:ext cx="762000" cy="259045"/>
    <xdr:sp macro="" textlink="">
      <xdr:nvSpPr>
        <xdr:cNvPr id="265" name="その他該当値テキスト"/>
        <xdr:cNvSpPr txBox="1"/>
      </xdr:nvSpPr>
      <xdr:spPr>
        <a:xfrm>
          <a:off x="165989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35052</xdr:rowOff>
    </xdr:from>
    <xdr:to>
      <xdr:col>22</xdr:col>
      <xdr:colOff>615950</xdr:colOff>
      <xdr:row>58</xdr:row>
      <xdr:rowOff>136652</xdr:rowOff>
    </xdr:to>
    <xdr:sp macro="" textlink="">
      <xdr:nvSpPr>
        <xdr:cNvPr id="266" name="円/楕円 265"/>
        <xdr:cNvSpPr/>
      </xdr:nvSpPr>
      <xdr:spPr>
        <a:xfrm>
          <a:off x="15621000" y="9979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121429</xdr:rowOff>
    </xdr:from>
    <xdr:ext cx="736600" cy="259045"/>
    <xdr:sp macro="" textlink="">
      <xdr:nvSpPr>
        <xdr:cNvPr id="267" name="テキスト ボックス 266"/>
        <xdr:cNvSpPr txBox="1"/>
      </xdr:nvSpPr>
      <xdr:spPr>
        <a:xfrm>
          <a:off x="15290800" y="10065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137922</xdr:rowOff>
    </xdr:from>
    <xdr:to>
      <xdr:col>21</xdr:col>
      <xdr:colOff>412750</xdr:colOff>
      <xdr:row>58</xdr:row>
      <xdr:rowOff>68072</xdr:rowOff>
    </xdr:to>
    <xdr:sp macro="" textlink="">
      <xdr:nvSpPr>
        <xdr:cNvPr id="268" name="円/楕円 267"/>
        <xdr:cNvSpPr/>
      </xdr:nvSpPr>
      <xdr:spPr>
        <a:xfrm>
          <a:off x="147320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52849</xdr:rowOff>
    </xdr:from>
    <xdr:ext cx="762000" cy="259045"/>
    <xdr:sp macro="" textlink="">
      <xdr:nvSpPr>
        <xdr:cNvPr id="269" name="テキスト ボックス 268"/>
        <xdr:cNvSpPr txBox="1"/>
      </xdr:nvSpPr>
      <xdr:spPr>
        <a:xfrm>
          <a:off x="14401800" y="999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41910</xdr:rowOff>
    </xdr:from>
    <xdr:to>
      <xdr:col>20</xdr:col>
      <xdr:colOff>209550</xdr:colOff>
      <xdr:row>57</xdr:row>
      <xdr:rowOff>143510</xdr:rowOff>
    </xdr:to>
    <xdr:sp macro="" textlink="">
      <xdr:nvSpPr>
        <xdr:cNvPr id="270" name="円/楕円 269"/>
        <xdr:cNvSpPr/>
      </xdr:nvSpPr>
      <xdr:spPr>
        <a:xfrm>
          <a:off x="13843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128287</xdr:rowOff>
    </xdr:from>
    <xdr:ext cx="762000" cy="259045"/>
    <xdr:sp macro="" textlink="">
      <xdr:nvSpPr>
        <xdr:cNvPr id="271" name="テキスト ボックス 270"/>
        <xdr:cNvSpPr txBox="1"/>
      </xdr:nvSpPr>
      <xdr:spPr>
        <a:xfrm>
          <a:off x="13512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32766</xdr:rowOff>
    </xdr:from>
    <xdr:to>
      <xdr:col>19</xdr:col>
      <xdr:colOff>6350</xdr:colOff>
      <xdr:row>57</xdr:row>
      <xdr:rowOff>134366</xdr:rowOff>
    </xdr:to>
    <xdr:sp macro="" textlink="">
      <xdr:nvSpPr>
        <xdr:cNvPr id="272" name="円/楕円 271"/>
        <xdr:cNvSpPr/>
      </xdr:nvSpPr>
      <xdr:spPr>
        <a:xfrm>
          <a:off x="12954000" y="9805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119143</xdr:rowOff>
    </xdr:from>
    <xdr:ext cx="762000" cy="259045"/>
    <xdr:sp macro="" textlink="">
      <xdr:nvSpPr>
        <xdr:cNvPr id="273" name="テキスト ボックス 272"/>
        <xdr:cNvSpPr txBox="1"/>
      </xdr:nvSpPr>
      <xdr:spPr>
        <a:xfrm>
          <a:off x="12623800" y="989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類似団体平均</a:t>
          </a:r>
          <a:r>
            <a:rPr lang="ja-JP" altLang="en-US" sz="1100" b="0" i="0" baseline="0">
              <a:solidFill>
                <a:sysClr val="windowText" lastClr="000000"/>
              </a:solidFill>
              <a:effectLst/>
              <a:latin typeface="+mn-lt"/>
              <a:ea typeface="+mn-ea"/>
              <a:cs typeface="+mn-cs"/>
            </a:rPr>
            <a:t>と同水準である。</a:t>
          </a:r>
          <a:endParaRPr lang="ja-JP" altLang="ja-JP" sz="1100">
            <a:solidFill>
              <a:sysClr val="windowText" lastClr="000000"/>
            </a:solidFill>
            <a:effectLst/>
            <a:latin typeface="+mn-lt"/>
            <a:ea typeface="+mn-ea"/>
            <a:cs typeface="+mn-cs"/>
          </a:endParaRPr>
        </a:p>
        <a:p>
          <a:pPr rtl="0"/>
          <a:r>
            <a:rPr lang="ja-JP" altLang="ja-JP" sz="1100" b="0" i="0" baseline="0">
              <a:solidFill>
                <a:sysClr val="windowText" lastClr="000000"/>
              </a:solidFill>
              <a:effectLst/>
              <a:latin typeface="+mn-lt"/>
              <a:ea typeface="+mn-ea"/>
              <a:cs typeface="+mn-cs"/>
            </a:rPr>
            <a:t>常備消防業務を同級他団体へ事務委託、ごみ処理やし尿処理などを一部事務組合等への負担金</a:t>
          </a:r>
          <a:r>
            <a:rPr lang="ja-JP" altLang="en-US" sz="1100" b="0" i="0" baseline="0">
              <a:solidFill>
                <a:sysClr val="windowText" lastClr="000000"/>
              </a:solidFill>
              <a:effectLst/>
              <a:latin typeface="+mn-lt"/>
              <a:ea typeface="+mn-ea"/>
              <a:cs typeface="+mn-cs"/>
            </a:rPr>
            <a:t>が補助費の半分を占めている。その補助費の減、税還付金の減少により前年度より</a:t>
          </a:r>
          <a:r>
            <a:rPr lang="en-US" altLang="ja-JP" sz="1100" b="0" i="0" baseline="0">
              <a:solidFill>
                <a:sysClr val="windowText" lastClr="000000"/>
              </a:solidFill>
              <a:effectLst/>
              <a:latin typeface="+mn-lt"/>
              <a:ea typeface="+mn-ea"/>
              <a:cs typeface="+mn-cs"/>
            </a:rPr>
            <a:t>0.3%</a:t>
          </a:r>
          <a:r>
            <a:rPr lang="ja-JP" altLang="en-US" sz="1100" b="0" i="0" baseline="0">
              <a:solidFill>
                <a:sysClr val="windowText" lastClr="000000"/>
              </a:solidFill>
              <a:effectLst/>
              <a:latin typeface="+mn-lt"/>
              <a:ea typeface="+mn-ea"/>
              <a:cs typeface="+mn-cs"/>
            </a:rPr>
            <a:t>の減となった。</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a:t>
          </a:r>
          <a:r>
            <a:rPr lang="ja-JP" altLang="ja-JP" sz="1100" b="0" i="0" baseline="0">
              <a:solidFill>
                <a:schemeClr val="dk1"/>
              </a:solidFill>
              <a:effectLst/>
              <a:latin typeface="+mn-lt"/>
              <a:ea typeface="+mn-ea"/>
              <a:cs typeface="+mn-cs"/>
            </a:rPr>
            <a:t>今後、平成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年度をピークに一部事務組合等への負担金の減少が見込まれる</a:t>
          </a:r>
          <a:r>
            <a:rPr lang="ja-JP" altLang="en-US" sz="1100" b="0" i="0" baseline="0">
              <a:solidFill>
                <a:schemeClr val="dk1"/>
              </a:solidFill>
              <a:effectLst/>
              <a:latin typeface="+mn-lt"/>
              <a:ea typeface="+mn-ea"/>
              <a:cs typeface="+mn-cs"/>
            </a:rPr>
            <a:t>た</a:t>
          </a:r>
          <a:r>
            <a:rPr lang="ja-JP" altLang="ja-JP" sz="1100" b="0" i="0" baseline="0">
              <a:solidFill>
                <a:schemeClr val="dk1"/>
              </a:solidFill>
              <a:effectLst/>
              <a:latin typeface="+mn-lt"/>
              <a:ea typeface="+mn-ea"/>
              <a:cs typeface="+mn-cs"/>
            </a:rPr>
            <a:t>め</a:t>
          </a:r>
          <a:r>
            <a:rPr lang="ja-JP" altLang="en-US" sz="1100" b="0" i="0" baseline="0">
              <a:solidFill>
                <a:schemeClr val="dk1"/>
              </a:solidFill>
              <a:effectLst/>
              <a:latin typeface="+mn-lt"/>
              <a:ea typeface="+mn-ea"/>
              <a:cs typeface="+mn-cs"/>
            </a:rPr>
            <a:t>、補助費等</a:t>
          </a:r>
          <a:r>
            <a:rPr lang="ja-JP" altLang="ja-JP" sz="1100" b="0" i="0" baseline="0">
              <a:solidFill>
                <a:schemeClr val="dk1"/>
              </a:solidFill>
              <a:effectLst/>
              <a:latin typeface="+mn-lt"/>
              <a:ea typeface="+mn-ea"/>
              <a:cs typeface="+mn-cs"/>
            </a:rPr>
            <a:t>の占める割合が</a:t>
          </a:r>
          <a:r>
            <a:rPr lang="ja-JP" altLang="en-US" sz="1100" b="0" i="0" baseline="0">
              <a:solidFill>
                <a:schemeClr val="dk1"/>
              </a:solidFill>
              <a:effectLst/>
              <a:latin typeface="+mn-lt"/>
              <a:ea typeface="+mn-ea"/>
              <a:cs typeface="+mn-cs"/>
            </a:rPr>
            <a:t>小さく</a:t>
          </a:r>
          <a:r>
            <a:rPr lang="ja-JP" altLang="ja-JP" sz="1100" b="0" i="0" baseline="0">
              <a:solidFill>
                <a:schemeClr val="dk1"/>
              </a:solidFill>
              <a:effectLst/>
              <a:latin typeface="+mn-lt"/>
              <a:ea typeface="+mn-ea"/>
              <a:cs typeface="+mn-cs"/>
            </a:rPr>
            <a:t>なると見込まれる。</a:t>
          </a:r>
          <a:endParaRPr lang="ja-JP" altLang="ja-JP">
            <a:effectLst/>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endParaRPr lang="ja-JP" altLang="ja-JP" sz="1100">
            <a:solidFill>
              <a:sysClr val="windowText" lastClr="000000"/>
            </a:solidFill>
            <a:effectLst/>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163576</xdr:rowOff>
    </xdr:from>
    <xdr:to>
      <xdr:col>24</xdr:col>
      <xdr:colOff>31750</xdr:colOff>
      <xdr:row>37</xdr:row>
      <xdr:rowOff>5842</xdr:rowOff>
    </xdr:to>
    <xdr:cxnSp macro="">
      <xdr:nvCxnSpPr>
        <xdr:cNvPr id="303" name="直線コネクタ 302"/>
        <xdr:cNvCxnSpPr/>
      </xdr:nvCxnSpPr>
      <xdr:spPr>
        <a:xfrm flipV="1">
          <a:off x="15671800" y="633577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4"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5842</xdr:rowOff>
    </xdr:from>
    <xdr:to>
      <xdr:col>22</xdr:col>
      <xdr:colOff>565150</xdr:colOff>
      <xdr:row>37</xdr:row>
      <xdr:rowOff>51562</xdr:rowOff>
    </xdr:to>
    <xdr:cxnSp macro="">
      <xdr:nvCxnSpPr>
        <xdr:cNvPr id="306" name="直線コネクタ 305"/>
        <xdr:cNvCxnSpPr/>
      </xdr:nvCxnSpPr>
      <xdr:spPr>
        <a:xfrm flipV="1">
          <a:off x="14782800" y="63494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48531</xdr:rowOff>
    </xdr:from>
    <xdr:ext cx="736600" cy="259045"/>
    <xdr:sp macro="" textlink="">
      <xdr:nvSpPr>
        <xdr:cNvPr id="308" name="テキスト ボックス 307"/>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51562</xdr:rowOff>
    </xdr:from>
    <xdr:to>
      <xdr:col>21</xdr:col>
      <xdr:colOff>361950</xdr:colOff>
      <xdr:row>37</xdr:row>
      <xdr:rowOff>51562</xdr:rowOff>
    </xdr:to>
    <xdr:cxnSp macro="">
      <xdr:nvCxnSpPr>
        <xdr:cNvPr id="309" name="直線コネクタ 308"/>
        <xdr:cNvCxnSpPr/>
      </xdr:nvCxnSpPr>
      <xdr:spPr>
        <a:xfrm>
          <a:off x="13893800" y="63952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43959</xdr:rowOff>
    </xdr:from>
    <xdr:ext cx="762000" cy="259045"/>
    <xdr:sp macro="" textlink="">
      <xdr:nvSpPr>
        <xdr:cNvPr id="311" name="テキスト ボックス 310"/>
        <xdr:cNvSpPr txBox="1"/>
      </xdr:nvSpPr>
      <xdr:spPr>
        <a:xfrm>
          <a:off x="14401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51562</xdr:rowOff>
    </xdr:from>
    <xdr:to>
      <xdr:col>20</xdr:col>
      <xdr:colOff>158750</xdr:colOff>
      <xdr:row>38</xdr:row>
      <xdr:rowOff>26416</xdr:rowOff>
    </xdr:to>
    <xdr:cxnSp macro="">
      <xdr:nvCxnSpPr>
        <xdr:cNvPr id="312" name="直線コネクタ 311"/>
        <xdr:cNvCxnSpPr/>
      </xdr:nvCxnSpPr>
      <xdr:spPr>
        <a:xfrm flipV="1">
          <a:off x="13004800" y="639521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62484</xdr:rowOff>
    </xdr:from>
    <xdr:to>
      <xdr:col>20</xdr:col>
      <xdr:colOff>209550</xdr:colOff>
      <xdr:row>36</xdr:row>
      <xdr:rowOff>164084</xdr:rowOff>
    </xdr:to>
    <xdr:sp macro="" textlink="">
      <xdr:nvSpPr>
        <xdr:cNvPr id="313" name="フローチャート : 判断 312"/>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2811</xdr:rowOff>
    </xdr:from>
    <xdr:ext cx="762000" cy="259045"/>
    <xdr:sp macro="" textlink="">
      <xdr:nvSpPr>
        <xdr:cNvPr id="314" name="テキスト ボックス 313"/>
        <xdr:cNvSpPr txBox="1"/>
      </xdr:nvSpPr>
      <xdr:spPr>
        <a:xfrm>
          <a:off x="13512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15" name="フローチャート : 判断 314"/>
        <xdr:cNvSpPr/>
      </xdr:nvSpPr>
      <xdr:spPr>
        <a:xfrm>
          <a:off x="12954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16527</xdr:rowOff>
    </xdr:from>
    <xdr:ext cx="762000" cy="259045"/>
    <xdr:sp macro="" textlink="">
      <xdr:nvSpPr>
        <xdr:cNvPr id="316" name="テキスト ボックス 315"/>
        <xdr:cNvSpPr txBox="1"/>
      </xdr:nvSpPr>
      <xdr:spPr>
        <a:xfrm>
          <a:off x="12623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22" name="円/楕円 321"/>
        <xdr:cNvSpPr/>
      </xdr:nvSpPr>
      <xdr:spPr>
        <a:xfrm>
          <a:off x="164592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84853</xdr:rowOff>
    </xdr:from>
    <xdr:ext cx="762000" cy="259045"/>
    <xdr:sp macro="" textlink="">
      <xdr:nvSpPr>
        <xdr:cNvPr id="323" name="補助費等該当値テキスト"/>
        <xdr:cNvSpPr txBox="1"/>
      </xdr:nvSpPr>
      <xdr:spPr>
        <a:xfrm>
          <a:off x="165989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126492</xdr:rowOff>
    </xdr:from>
    <xdr:to>
      <xdr:col>22</xdr:col>
      <xdr:colOff>615950</xdr:colOff>
      <xdr:row>37</xdr:row>
      <xdr:rowOff>56642</xdr:rowOff>
    </xdr:to>
    <xdr:sp macro="" textlink="">
      <xdr:nvSpPr>
        <xdr:cNvPr id="324" name="円/楕円 323"/>
        <xdr:cNvSpPr/>
      </xdr:nvSpPr>
      <xdr:spPr>
        <a:xfrm>
          <a:off x="15621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41419</xdr:rowOff>
    </xdr:from>
    <xdr:ext cx="736600" cy="259045"/>
    <xdr:sp macro="" textlink="">
      <xdr:nvSpPr>
        <xdr:cNvPr id="325" name="テキスト ボックス 324"/>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762</xdr:rowOff>
    </xdr:from>
    <xdr:to>
      <xdr:col>21</xdr:col>
      <xdr:colOff>412750</xdr:colOff>
      <xdr:row>37</xdr:row>
      <xdr:rowOff>102362</xdr:rowOff>
    </xdr:to>
    <xdr:sp macro="" textlink="">
      <xdr:nvSpPr>
        <xdr:cNvPr id="326" name="円/楕円 325"/>
        <xdr:cNvSpPr/>
      </xdr:nvSpPr>
      <xdr:spPr>
        <a:xfrm>
          <a:off x="14732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87139</xdr:rowOff>
    </xdr:from>
    <xdr:ext cx="762000" cy="259045"/>
    <xdr:sp macro="" textlink="">
      <xdr:nvSpPr>
        <xdr:cNvPr id="327" name="テキスト ボックス 326"/>
        <xdr:cNvSpPr txBox="1"/>
      </xdr:nvSpPr>
      <xdr:spPr>
        <a:xfrm>
          <a:off x="14401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762</xdr:rowOff>
    </xdr:from>
    <xdr:to>
      <xdr:col>20</xdr:col>
      <xdr:colOff>209550</xdr:colOff>
      <xdr:row>37</xdr:row>
      <xdr:rowOff>102362</xdr:rowOff>
    </xdr:to>
    <xdr:sp macro="" textlink="">
      <xdr:nvSpPr>
        <xdr:cNvPr id="328" name="円/楕円 327"/>
        <xdr:cNvSpPr/>
      </xdr:nvSpPr>
      <xdr:spPr>
        <a:xfrm>
          <a:off x="13843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87139</xdr:rowOff>
    </xdr:from>
    <xdr:ext cx="762000" cy="259045"/>
    <xdr:sp macro="" textlink="">
      <xdr:nvSpPr>
        <xdr:cNvPr id="329" name="テキスト ボックス 328"/>
        <xdr:cNvSpPr txBox="1"/>
      </xdr:nvSpPr>
      <xdr:spPr>
        <a:xfrm>
          <a:off x="13512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147066</xdr:rowOff>
    </xdr:from>
    <xdr:to>
      <xdr:col>19</xdr:col>
      <xdr:colOff>6350</xdr:colOff>
      <xdr:row>38</xdr:row>
      <xdr:rowOff>77215</xdr:rowOff>
    </xdr:to>
    <xdr:sp macro="" textlink="">
      <xdr:nvSpPr>
        <xdr:cNvPr id="330" name="円/楕円 329"/>
        <xdr:cNvSpPr/>
      </xdr:nvSpPr>
      <xdr:spPr>
        <a:xfrm>
          <a:off x="12954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61993</xdr:rowOff>
    </xdr:from>
    <xdr:ext cx="762000" cy="259045"/>
    <xdr:sp macro="" textlink="">
      <xdr:nvSpPr>
        <xdr:cNvPr id="331" name="テキスト ボックス 330"/>
        <xdr:cNvSpPr txBox="1"/>
      </xdr:nvSpPr>
      <xdr:spPr>
        <a:xfrm>
          <a:off x="126238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町立図書館、小学校体育館、幼児園建設や幹線道路整備などの大型事業を継続的に実施し、地方債の発行が増加している。</a:t>
          </a:r>
        </a:p>
        <a:p>
          <a:pPr rtl="0" fontAlgn="base"/>
          <a:r>
            <a:rPr lang="ja-JP" altLang="ja-JP" sz="1100" b="0" i="0" baseline="0">
              <a:solidFill>
                <a:schemeClr val="dk1"/>
              </a:solidFill>
              <a:effectLst/>
              <a:latin typeface="+mn-lt"/>
              <a:ea typeface="+mn-ea"/>
              <a:cs typeface="+mn-cs"/>
            </a:rPr>
            <a:t>類似団体を</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ポイント下回っているが、今後とも、緊急度・優先度・住民ニーズ等を的確に把握した事業の選択により、地方債の発行を抑制していく。</a:t>
          </a:r>
          <a:endParaRPr lang="ja-JP" altLang="en-US"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　経常収支比率に占める割合は減少しているものの、公債費総額は臨時財政対策債の償還及び駅周辺整備の進捗に伴う公共事業等債の償還の増加が見込まれ、公債費の占める比率が大きくなると見込まれる。</a:t>
          </a:r>
          <a:endParaRPr lang="ja-JP" altLang="ja-JP" sz="1100" b="0" i="0" baseline="0">
            <a:solidFill>
              <a:schemeClr val="dk1"/>
            </a:solidFill>
            <a:effectLst/>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110998</xdr:rowOff>
    </xdr:from>
    <xdr:to>
      <xdr:col>7</xdr:col>
      <xdr:colOff>15875</xdr:colOff>
      <xdr:row>77</xdr:row>
      <xdr:rowOff>133858</xdr:rowOff>
    </xdr:to>
    <xdr:cxnSp macro="">
      <xdr:nvCxnSpPr>
        <xdr:cNvPr id="361" name="直線コネクタ 360"/>
        <xdr:cNvCxnSpPr/>
      </xdr:nvCxnSpPr>
      <xdr:spPr>
        <a:xfrm flipV="1">
          <a:off x="3987800" y="1331264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2"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133858</xdr:rowOff>
    </xdr:from>
    <xdr:to>
      <xdr:col>5</xdr:col>
      <xdr:colOff>549275</xdr:colOff>
      <xdr:row>77</xdr:row>
      <xdr:rowOff>165863</xdr:rowOff>
    </xdr:to>
    <xdr:cxnSp macro="">
      <xdr:nvCxnSpPr>
        <xdr:cNvPr id="364" name="直線コネクタ 363"/>
        <xdr:cNvCxnSpPr/>
      </xdr:nvCxnSpPr>
      <xdr:spPr>
        <a:xfrm flipV="1">
          <a:off x="3098800" y="13335508"/>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66" name="テキスト ボックス 365"/>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138430</xdr:rowOff>
    </xdr:from>
    <xdr:to>
      <xdr:col>4</xdr:col>
      <xdr:colOff>346075</xdr:colOff>
      <xdr:row>77</xdr:row>
      <xdr:rowOff>165863</xdr:rowOff>
    </xdr:to>
    <xdr:cxnSp macro="">
      <xdr:nvCxnSpPr>
        <xdr:cNvPr id="367" name="直線コネクタ 366"/>
        <xdr:cNvCxnSpPr/>
      </xdr:nvCxnSpPr>
      <xdr:spPr>
        <a:xfrm>
          <a:off x="2209800" y="13340080"/>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69" name="テキスト ボックス 368"/>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138430</xdr:rowOff>
    </xdr:from>
    <xdr:to>
      <xdr:col>3</xdr:col>
      <xdr:colOff>142875</xdr:colOff>
      <xdr:row>78</xdr:row>
      <xdr:rowOff>12700</xdr:rowOff>
    </xdr:to>
    <xdr:cxnSp macro="">
      <xdr:nvCxnSpPr>
        <xdr:cNvPr id="370" name="直線コネクタ 369"/>
        <xdr:cNvCxnSpPr/>
      </xdr:nvCxnSpPr>
      <xdr:spPr>
        <a:xfrm flipV="1">
          <a:off x="1320800" y="13340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1" name="フローチャート : 判断 370"/>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2" name="テキスト ボックス 371"/>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3" name="フローチャート : 判断 372"/>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4" name="テキスト ボックス 373"/>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60198</xdr:rowOff>
    </xdr:from>
    <xdr:to>
      <xdr:col>7</xdr:col>
      <xdr:colOff>66675</xdr:colOff>
      <xdr:row>77</xdr:row>
      <xdr:rowOff>161798</xdr:rowOff>
    </xdr:to>
    <xdr:sp macro="" textlink="">
      <xdr:nvSpPr>
        <xdr:cNvPr id="380" name="円/楕円 379"/>
        <xdr:cNvSpPr/>
      </xdr:nvSpPr>
      <xdr:spPr>
        <a:xfrm>
          <a:off x="47752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76725</xdr:rowOff>
    </xdr:from>
    <xdr:ext cx="762000" cy="259045"/>
    <xdr:sp macro="" textlink="">
      <xdr:nvSpPr>
        <xdr:cNvPr id="381" name="公債費該当値テキスト"/>
        <xdr:cNvSpPr txBox="1"/>
      </xdr:nvSpPr>
      <xdr:spPr>
        <a:xfrm>
          <a:off x="4914900" y="1310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83058</xdr:rowOff>
    </xdr:from>
    <xdr:to>
      <xdr:col>5</xdr:col>
      <xdr:colOff>600075</xdr:colOff>
      <xdr:row>78</xdr:row>
      <xdr:rowOff>13208</xdr:rowOff>
    </xdr:to>
    <xdr:sp macro="" textlink="">
      <xdr:nvSpPr>
        <xdr:cNvPr id="382" name="円/楕円 381"/>
        <xdr:cNvSpPr/>
      </xdr:nvSpPr>
      <xdr:spPr>
        <a:xfrm>
          <a:off x="3937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23385</xdr:rowOff>
    </xdr:from>
    <xdr:ext cx="736600" cy="259045"/>
    <xdr:sp macro="" textlink="">
      <xdr:nvSpPr>
        <xdr:cNvPr id="383" name="テキスト ボックス 382"/>
        <xdr:cNvSpPr txBox="1"/>
      </xdr:nvSpPr>
      <xdr:spPr>
        <a:xfrm>
          <a:off x="3606800" y="1305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115063</xdr:rowOff>
    </xdr:from>
    <xdr:to>
      <xdr:col>4</xdr:col>
      <xdr:colOff>396875</xdr:colOff>
      <xdr:row>78</xdr:row>
      <xdr:rowOff>45213</xdr:rowOff>
    </xdr:to>
    <xdr:sp macro="" textlink="">
      <xdr:nvSpPr>
        <xdr:cNvPr id="384" name="円/楕円 383"/>
        <xdr:cNvSpPr/>
      </xdr:nvSpPr>
      <xdr:spPr>
        <a:xfrm>
          <a:off x="3048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55390</xdr:rowOff>
    </xdr:from>
    <xdr:ext cx="762000" cy="259045"/>
    <xdr:sp macro="" textlink="">
      <xdr:nvSpPr>
        <xdr:cNvPr id="385" name="テキスト ボックス 384"/>
        <xdr:cNvSpPr txBox="1"/>
      </xdr:nvSpPr>
      <xdr:spPr>
        <a:xfrm>
          <a:off x="2717800" y="13085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87630</xdr:rowOff>
    </xdr:from>
    <xdr:to>
      <xdr:col>3</xdr:col>
      <xdr:colOff>193675</xdr:colOff>
      <xdr:row>78</xdr:row>
      <xdr:rowOff>17780</xdr:rowOff>
    </xdr:to>
    <xdr:sp macro="" textlink="">
      <xdr:nvSpPr>
        <xdr:cNvPr id="386" name="円/楕円 385"/>
        <xdr:cNvSpPr/>
      </xdr:nvSpPr>
      <xdr:spPr>
        <a:xfrm>
          <a:off x="2159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2557</xdr:rowOff>
    </xdr:from>
    <xdr:ext cx="762000" cy="259045"/>
    <xdr:sp macro="" textlink="">
      <xdr:nvSpPr>
        <xdr:cNvPr id="387" name="テキスト ボックス 386"/>
        <xdr:cNvSpPr txBox="1"/>
      </xdr:nvSpPr>
      <xdr:spPr>
        <a:xfrm>
          <a:off x="1828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88" name="円/楕円 387"/>
        <xdr:cNvSpPr/>
      </xdr:nvSpPr>
      <xdr:spPr>
        <a:xfrm>
          <a:off x="1270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89" name="テキスト ボックス 388"/>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ysClr val="windowText" lastClr="000000"/>
              </a:solidFill>
              <a:effectLst/>
              <a:latin typeface="+mn-lt"/>
              <a:ea typeface="+mn-ea"/>
              <a:cs typeface="+mn-cs"/>
            </a:rPr>
            <a:t>公債費を除いた経常収支比率が類似団体平均を</a:t>
          </a:r>
          <a:r>
            <a:rPr lang="en-US" altLang="ja-JP" sz="1100" b="0" i="0" baseline="0">
              <a:solidFill>
                <a:sysClr val="windowText" lastClr="000000"/>
              </a:solidFill>
              <a:effectLst/>
              <a:latin typeface="+mn-lt"/>
              <a:ea typeface="+mn-ea"/>
              <a:cs typeface="+mn-cs"/>
            </a:rPr>
            <a:t>0.3</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下</a:t>
          </a:r>
          <a:r>
            <a:rPr lang="ja-JP" altLang="ja-JP" sz="1100" b="0" i="0" baseline="0">
              <a:solidFill>
                <a:sysClr val="windowText" lastClr="000000"/>
              </a:solidFill>
              <a:effectLst/>
              <a:latin typeface="+mn-lt"/>
              <a:ea typeface="+mn-ea"/>
              <a:cs typeface="+mn-cs"/>
            </a:rPr>
            <a:t>回っている。</a:t>
          </a:r>
          <a:endParaRPr lang="ja-JP" altLang="ja-JP" sz="1100" b="0" i="0" baseline="0">
            <a:solidFill>
              <a:srgbClr val="FF0000"/>
            </a:solidFill>
            <a:effectLst/>
            <a:latin typeface="+mn-lt"/>
            <a:ea typeface="+mn-ea"/>
            <a:cs typeface="+mn-cs"/>
          </a:endParaRPr>
        </a:p>
        <a:p>
          <a:pPr marL="0" marR="0" indent="0" defTabSz="914400" rtl="0" eaLnBrk="1" fontAlgn="base"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経常一般の公債費支出が前年度比（</a:t>
          </a:r>
          <a:r>
            <a:rPr lang="ja-JP" altLang="en-US" sz="1100" b="0" i="0" baseline="0">
              <a:solidFill>
                <a:sysClr val="windowText" lastClr="000000"/>
              </a:solidFill>
              <a:effectLst/>
              <a:latin typeface="+mn-lt"/>
              <a:ea typeface="+mn-ea"/>
              <a:cs typeface="+mn-cs"/>
            </a:rPr>
            <a:t>約</a:t>
          </a:r>
          <a:r>
            <a:rPr lang="en-US" altLang="ja-JP" sz="1100" b="0" i="0" baseline="0">
              <a:solidFill>
                <a:sysClr val="windowText" lastClr="000000"/>
              </a:solidFill>
              <a:effectLst/>
              <a:latin typeface="+mn-lt"/>
              <a:ea typeface="+mn-ea"/>
              <a:cs typeface="+mn-cs"/>
            </a:rPr>
            <a:t>35</a:t>
          </a:r>
          <a:r>
            <a:rPr lang="ja-JP" altLang="ja-JP" sz="1100" b="0" i="0" baseline="0">
              <a:solidFill>
                <a:sysClr val="windowText" lastClr="000000"/>
              </a:solidFill>
              <a:effectLst/>
              <a:latin typeface="+mn-lt"/>
              <a:ea typeface="+mn-ea"/>
              <a:cs typeface="+mn-cs"/>
            </a:rPr>
            <a:t>百万）減したことが比率が</a:t>
          </a:r>
          <a:r>
            <a:rPr lang="ja-JP" altLang="en-US" sz="1100" b="0" i="0" baseline="0">
              <a:solidFill>
                <a:sysClr val="windowText" lastClr="000000"/>
              </a:solidFill>
              <a:effectLst/>
              <a:latin typeface="+mn-lt"/>
              <a:ea typeface="+mn-ea"/>
              <a:cs typeface="+mn-cs"/>
            </a:rPr>
            <a:t>小さく</a:t>
          </a:r>
          <a:r>
            <a:rPr lang="ja-JP" altLang="ja-JP" sz="1100" b="0" i="0" baseline="0">
              <a:solidFill>
                <a:sysClr val="windowText" lastClr="000000"/>
              </a:solidFill>
              <a:effectLst/>
              <a:latin typeface="+mn-lt"/>
              <a:ea typeface="+mn-ea"/>
              <a:cs typeface="+mn-cs"/>
            </a:rPr>
            <a:t>なった要因である。</a:t>
          </a:r>
          <a:endParaRPr lang="ja-JP" altLang="en-US" sz="1100" b="0" i="0" baseline="0">
            <a:solidFill>
              <a:sysClr val="windowText" lastClr="000000"/>
            </a:solidFill>
            <a:effectLst/>
            <a:latin typeface="+mn-lt"/>
            <a:ea typeface="+mn-ea"/>
            <a:cs typeface="+mn-cs"/>
          </a:endParaRPr>
        </a:p>
        <a:p>
          <a:pPr marL="0" marR="0" indent="0" defTabSz="914400" rtl="0" eaLnBrk="1" fontAlgn="base"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全体の経常収支比率の変動にもよるが、</a:t>
          </a:r>
          <a:r>
            <a:rPr lang="ja-JP" altLang="ja-JP" sz="1100" b="0" i="0" baseline="0">
              <a:solidFill>
                <a:schemeClr val="dk1"/>
              </a:solidFill>
              <a:effectLst/>
              <a:latin typeface="+mn-lt"/>
              <a:ea typeface="+mn-ea"/>
              <a:cs typeface="+mn-cs"/>
            </a:rPr>
            <a:t>公債費総額</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臨時財政対策債の償還及び駅周辺整備の進捗に伴う公共事業等債の償還の増加が見込まれ</a:t>
          </a:r>
          <a:r>
            <a:rPr lang="ja-JP" altLang="en-US" sz="1100" b="0" i="0" baseline="0">
              <a:solidFill>
                <a:schemeClr val="dk1"/>
              </a:solidFill>
              <a:effectLst/>
              <a:latin typeface="+mn-lt"/>
              <a:ea typeface="+mn-ea"/>
              <a:cs typeface="+mn-cs"/>
            </a:rPr>
            <a:t>るため</a:t>
          </a:r>
          <a:r>
            <a:rPr lang="ja-JP" altLang="ja-JP" sz="1100" b="0" i="0" baseline="0">
              <a:solidFill>
                <a:schemeClr val="dk1"/>
              </a:solidFill>
              <a:effectLst/>
              <a:latin typeface="+mn-lt"/>
              <a:ea typeface="+mn-ea"/>
              <a:cs typeface="+mn-cs"/>
            </a:rPr>
            <a:t>、公債費</a:t>
          </a:r>
          <a:r>
            <a:rPr lang="ja-JP" altLang="en-US" sz="1100" b="0" i="0" baseline="0">
              <a:solidFill>
                <a:schemeClr val="dk1"/>
              </a:solidFill>
              <a:effectLst/>
              <a:latin typeface="+mn-lt"/>
              <a:ea typeface="+mn-ea"/>
              <a:cs typeface="+mn-cs"/>
            </a:rPr>
            <a:t>以外</a:t>
          </a:r>
          <a:r>
            <a:rPr lang="ja-JP" altLang="ja-JP" sz="1100" b="0" i="0" baseline="0">
              <a:solidFill>
                <a:schemeClr val="dk1"/>
              </a:solidFill>
              <a:effectLst/>
              <a:latin typeface="+mn-lt"/>
              <a:ea typeface="+mn-ea"/>
              <a:cs typeface="+mn-cs"/>
            </a:rPr>
            <a:t>の占める比率が</a:t>
          </a:r>
          <a:r>
            <a:rPr lang="ja-JP" altLang="en-US" sz="1100" b="0" i="0" baseline="0">
              <a:solidFill>
                <a:schemeClr val="dk1"/>
              </a:solidFill>
              <a:effectLst/>
              <a:latin typeface="+mn-lt"/>
              <a:ea typeface="+mn-ea"/>
              <a:cs typeface="+mn-cs"/>
            </a:rPr>
            <a:t>小さく</a:t>
          </a:r>
          <a:r>
            <a:rPr lang="ja-JP" altLang="ja-JP" sz="1100" b="0" i="0" baseline="0">
              <a:solidFill>
                <a:schemeClr val="dk1"/>
              </a:solidFill>
              <a:effectLst/>
              <a:latin typeface="+mn-lt"/>
              <a:ea typeface="+mn-ea"/>
              <a:cs typeface="+mn-cs"/>
            </a:rPr>
            <a:t>なると見込まれる。</a:t>
          </a:r>
          <a:endParaRPr lang="ja-JP" altLang="ja-JP" sz="1400">
            <a:effectLst/>
          </a:endParaRPr>
        </a:p>
        <a:p>
          <a:pPr rtl="0" fontAlgn="base"/>
          <a:endParaRPr lang="ja-JP" altLang="ja-JP" sz="14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66039</xdr:rowOff>
    </xdr:from>
    <xdr:to>
      <xdr:col>24</xdr:col>
      <xdr:colOff>31750</xdr:colOff>
      <xdr:row>78</xdr:row>
      <xdr:rowOff>1270</xdr:rowOff>
    </xdr:to>
    <xdr:cxnSp macro="">
      <xdr:nvCxnSpPr>
        <xdr:cNvPr id="422" name="直線コネクタ 421"/>
        <xdr:cNvCxnSpPr/>
      </xdr:nvCxnSpPr>
      <xdr:spPr>
        <a:xfrm flipV="1">
          <a:off x="15671800" y="13267689"/>
          <a:ext cx="8382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170197</xdr:rowOff>
    </xdr:from>
    <xdr:ext cx="762000" cy="259045"/>
    <xdr:sp macro="" textlink="">
      <xdr:nvSpPr>
        <xdr:cNvPr id="423" name="公債費以外平均値テキスト"/>
        <xdr:cNvSpPr txBox="1"/>
      </xdr:nvSpPr>
      <xdr:spPr>
        <a:xfrm>
          <a:off x="16598900" y="1320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100330</xdr:rowOff>
    </xdr:from>
    <xdr:to>
      <xdr:col>22</xdr:col>
      <xdr:colOff>565150</xdr:colOff>
      <xdr:row>78</xdr:row>
      <xdr:rowOff>1270</xdr:rowOff>
    </xdr:to>
    <xdr:cxnSp macro="">
      <xdr:nvCxnSpPr>
        <xdr:cNvPr id="425" name="直線コネクタ 424"/>
        <xdr:cNvCxnSpPr/>
      </xdr:nvCxnSpPr>
      <xdr:spPr>
        <a:xfrm>
          <a:off x="14782800" y="133019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27" name="テキスト ボックス 42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107950</xdr:rowOff>
    </xdr:from>
    <xdr:to>
      <xdr:col>21</xdr:col>
      <xdr:colOff>361950</xdr:colOff>
      <xdr:row>77</xdr:row>
      <xdr:rowOff>100330</xdr:rowOff>
    </xdr:to>
    <xdr:cxnSp macro="">
      <xdr:nvCxnSpPr>
        <xdr:cNvPr id="428" name="直線コネクタ 427"/>
        <xdr:cNvCxnSpPr/>
      </xdr:nvCxnSpPr>
      <xdr:spPr>
        <a:xfrm>
          <a:off x="13893800" y="1313815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30" name="テキスト ボックス 429"/>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107950</xdr:rowOff>
    </xdr:from>
    <xdr:to>
      <xdr:col>20</xdr:col>
      <xdr:colOff>158750</xdr:colOff>
      <xdr:row>77</xdr:row>
      <xdr:rowOff>100330</xdr:rowOff>
    </xdr:to>
    <xdr:cxnSp macro="">
      <xdr:nvCxnSpPr>
        <xdr:cNvPr id="431" name="直線コネクタ 430"/>
        <xdr:cNvCxnSpPr/>
      </xdr:nvCxnSpPr>
      <xdr:spPr>
        <a:xfrm flipV="1">
          <a:off x="13004800" y="1313815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2" name="フローチャート : 判断 431"/>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33" name="テキスト ボックス 432"/>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4" name="フローチャート : 判断 433"/>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5" name="テキスト ボックス 434"/>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15239</xdr:rowOff>
    </xdr:from>
    <xdr:to>
      <xdr:col>24</xdr:col>
      <xdr:colOff>82550</xdr:colOff>
      <xdr:row>77</xdr:row>
      <xdr:rowOff>116839</xdr:rowOff>
    </xdr:to>
    <xdr:sp macro="" textlink="">
      <xdr:nvSpPr>
        <xdr:cNvPr id="441" name="円/楕円 440"/>
        <xdr:cNvSpPr/>
      </xdr:nvSpPr>
      <xdr:spPr>
        <a:xfrm>
          <a:off x="164592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31766</xdr:rowOff>
    </xdr:from>
    <xdr:ext cx="762000" cy="259045"/>
    <xdr:sp macro="" textlink="">
      <xdr:nvSpPr>
        <xdr:cNvPr id="442" name="公債費以外該当値テキスト"/>
        <xdr:cNvSpPr txBox="1"/>
      </xdr:nvSpPr>
      <xdr:spPr>
        <a:xfrm>
          <a:off x="16598900" y="13061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121920</xdr:rowOff>
    </xdr:from>
    <xdr:to>
      <xdr:col>22</xdr:col>
      <xdr:colOff>615950</xdr:colOff>
      <xdr:row>78</xdr:row>
      <xdr:rowOff>52070</xdr:rowOff>
    </xdr:to>
    <xdr:sp macro="" textlink="">
      <xdr:nvSpPr>
        <xdr:cNvPr id="443" name="円/楕円 442"/>
        <xdr:cNvSpPr/>
      </xdr:nvSpPr>
      <xdr:spPr>
        <a:xfrm>
          <a:off x="156210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36847</xdr:rowOff>
    </xdr:from>
    <xdr:ext cx="736600" cy="259045"/>
    <xdr:sp macro="" textlink="">
      <xdr:nvSpPr>
        <xdr:cNvPr id="444" name="テキスト ボックス 443"/>
        <xdr:cNvSpPr txBox="1"/>
      </xdr:nvSpPr>
      <xdr:spPr>
        <a:xfrm>
          <a:off x="15290800" y="13409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49530</xdr:rowOff>
    </xdr:from>
    <xdr:to>
      <xdr:col>21</xdr:col>
      <xdr:colOff>412750</xdr:colOff>
      <xdr:row>77</xdr:row>
      <xdr:rowOff>151130</xdr:rowOff>
    </xdr:to>
    <xdr:sp macro="" textlink="">
      <xdr:nvSpPr>
        <xdr:cNvPr id="445" name="円/楕円 444"/>
        <xdr:cNvSpPr/>
      </xdr:nvSpPr>
      <xdr:spPr>
        <a:xfrm>
          <a:off x="14732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46" name="テキスト ボックス 445"/>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57150</xdr:rowOff>
    </xdr:from>
    <xdr:to>
      <xdr:col>20</xdr:col>
      <xdr:colOff>209550</xdr:colOff>
      <xdr:row>76</xdr:row>
      <xdr:rowOff>158750</xdr:rowOff>
    </xdr:to>
    <xdr:sp macro="" textlink="">
      <xdr:nvSpPr>
        <xdr:cNvPr id="447" name="円/楕円 446"/>
        <xdr:cNvSpPr/>
      </xdr:nvSpPr>
      <xdr:spPr>
        <a:xfrm>
          <a:off x="13843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168927</xdr:rowOff>
    </xdr:from>
    <xdr:ext cx="762000" cy="259045"/>
    <xdr:sp macro="" textlink="">
      <xdr:nvSpPr>
        <xdr:cNvPr id="448" name="テキスト ボックス 447"/>
        <xdr:cNvSpPr txBox="1"/>
      </xdr:nvSpPr>
      <xdr:spPr>
        <a:xfrm>
          <a:off x="13512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49530</xdr:rowOff>
    </xdr:from>
    <xdr:to>
      <xdr:col>19</xdr:col>
      <xdr:colOff>6350</xdr:colOff>
      <xdr:row>77</xdr:row>
      <xdr:rowOff>151130</xdr:rowOff>
    </xdr:to>
    <xdr:sp macro="" textlink="">
      <xdr:nvSpPr>
        <xdr:cNvPr id="449" name="円/楕円 448"/>
        <xdr:cNvSpPr/>
      </xdr:nvSpPr>
      <xdr:spPr>
        <a:xfrm>
          <a:off x="12954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161307</xdr:rowOff>
    </xdr:from>
    <xdr:ext cx="762000" cy="259045"/>
    <xdr:sp macro="" textlink="">
      <xdr:nvSpPr>
        <xdr:cNvPr id="450" name="テキスト ボックス 449"/>
        <xdr:cNvSpPr txBox="1"/>
      </xdr:nvSpPr>
      <xdr:spPr>
        <a:xfrm>
          <a:off x="12623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兵庫県福崎町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44791</xdr:rowOff>
    </xdr:from>
    <xdr:to>
      <xdr:col>4</xdr:col>
      <xdr:colOff>1117600</xdr:colOff>
      <xdr:row>18</xdr:row>
      <xdr:rowOff>88704</xdr:rowOff>
    </xdr:to>
    <xdr:cxnSp macro="">
      <xdr:nvCxnSpPr>
        <xdr:cNvPr id="52" name="直線コネクタ 51"/>
        <xdr:cNvCxnSpPr/>
      </xdr:nvCxnSpPr>
      <xdr:spPr bwMode="auto">
        <a:xfrm flipV="1">
          <a:off x="5003800" y="3178516"/>
          <a:ext cx="647700" cy="439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102187</xdr:rowOff>
    </xdr:from>
    <xdr:ext cx="762000" cy="259045"/>
    <xdr:sp macro="" textlink="">
      <xdr:nvSpPr>
        <xdr:cNvPr id="53" name="人口1人当たり決算額の推移平均値テキスト130"/>
        <xdr:cNvSpPr txBox="1"/>
      </xdr:nvSpPr>
      <xdr:spPr>
        <a:xfrm>
          <a:off x="5740400" y="2721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64396</xdr:rowOff>
    </xdr:from>
    <xdr:to>
      <xdr:col>4</xdr:col>
      <xdr:colOff>469900</xdr:colOff>
      <xdr:row>18</xdr:row>
      <xdr:rowOff>88704</xdr:rowOff>
    </xdr:to>
    <xdr:cxnSp macro="">
      <xdr:nvCxnSpPr>
        <xdr:cNvPr id="55" name="直線コネクタ 54"/>
        <xdr:cNvCxnSpPr/>
      </xdr:nvCxnSpPr>
      <xdr:spPr bwMode="auto">
        <a:xfrm>
          <a:off x="4305300" y="3198121"/>
          <a:ext cx="698500" cy="243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405</xdr:rowOff>
    </xdr:from>
    <xdr:ext cx="736600" cy="259045"/>
    <xdr:sp macro="" textlink="">
      <xdr:nvSpPr>
        <xdr:cNvPr id="57" name="テキスト ボックス 56"/>
        <xdr:cNvSpPr txBox="1"/>
      </xdr:nvSpPr>
      <xdr:spPr>
        <a:xfrm>
          <a:off x="4622800" y="2619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64396</xdr:rowOff>
    </xdr:from>
    <xdr:to>
      <xdr:col>3</xdr:col>
      <xdr:colOff>904875</xdr:colOff>
      <xdr:row>18</xdr:row>
      <xdr:rowOff>68435</xdr:rowOff>
    </xdr:to>
    <xdr:cxnSp macro="">
      <xdr:nvCxnSpPr>
        <xdr:cNvPr id="58" name="直線コネクタ 57"/>
        <xdr:cNvCxnSpPr/>
      </xdr:nvCxnSpPr>
      <xdr:spPr bwMode="auto">
        <a:xfrm flipV="1">
          <a:off x="3606800" y="3198121"/>
          <a:ext cx="698500" cy="4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141909</xdr:rowOff>
    </xdr:from>
    <xdr:ext cx="762000" cy="259045"/>
    <xdr:sp macro="" textlink="">
      <xdr:nvSpPr>
        <xdr:cNvPr id="60" name="テキスト ボックス 59"/>
        <xdr:cNvSpPr txBox="1"/>
      </xdr:nvSpPr>
      <xdr:spPr>
        <a:xfrm>
          <a:off x="3924300" y="258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68435</xdr:rowOff>
    </xdr:from>
    <xdr:to>
      <xdr:col>3</xdr:col>
      <xdr:colOff>206375</xdr:colOff>
      <xdr:row>18</xdr:row>
      <xdr:rowOff>72778</xdr:rowOff>
    </xdr:to>
    <xdr:cxnSp macro="">
      <xdr:nvCxnSpPr>
        <xdr:cNvPr id="61" name="直線コネクタ 60"/>
        <xdr:cNvCxnSpPr/>
      </xdr:nvCxnSpPr>
      <xdr:spPr bwMode="auto">
        <a:xfrm flipV="1">
          <a:off x="2908300" y="3202160"/>
          <a:ext cx="698500" cy="43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165441</xdr:rowOff>
    </xdr:from>
    <xdr:to>
      <xdr:col>5</xdr:col>
      <xdr:colOff>34925</xdr:colOff>
      <xdr:row>18</xdr:row>
      <xdr:rowOff>95591</xdr:rowOff>
    </xdr:to>
    <xdr:sp macro="" textlink="">
      <xdr:nvSpPr>
        <xdr:cNvPr id="71" name="円/楕円 70"/>
        <xdr:cNvSpPr/>
      </xdr:nvSpPr>
      <xdr:spPr bwMode="auto">
        <a:xfrm>
          <a:off x="5600700" y="31277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137518</xdr:rowOff>
    </xdr:from>
    <xdr:ext cx="762000" cy="259045"/>
    <xdr:sp macro="" textlink="">
      <xdr:nvSpPr>
        <xdr:cNvPr id="72" name="人口1人当たり決算額の推移該当値テキスト130"/>
        <xdr:cNvSpPr txBox="1"/>
      </xdr:nvSpPr>
      <xdr:spPr>
        <a:xfrm>
          <a:off x="5740400" y="3099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69,677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37904</xdr:rowOff>
    </xdr:from>
    <xdr:to>
      <xdr:col>4</xdr:col>
      <xdr:colOff>520700</xdr:colOff>
      <xdr:row>18</xdr:row>
      <xdr:rowOff>139504</xdr:rowOff>
    </xdr:to>
    <xdr:sp macro="" textlink="">
      <xdr:nvSpPr>
        <xdr:cNvPr id="73" name="円/楕円 72"/>
        <xdr:cNvSpPr/>
      </xdr:nvSpPr>
      <xdr:spPr bwMode="auto">
        <a:xfrm>
          <a:off x="4953000" y="3171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124281</xdr:rowOff>
    </xdr:from>
    <xdr:ext cx="736600" cy="259045"/>
    <xdr:sp macro="" textlink="">
      <xdr:nvSpPr>
        <xdr:cNvPr id="74" name="テキスト ボックス 73"/>
        <xdr:cNvSpPr txBox="1"/>
      </xdr:nvSpPr>
      <xdr:spPr>
        <a:xfrm>
          <a:off x="4622800" y="3258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65,643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13596</xdr:rowOff>
    </xdr:from>
    <xdr:to>
      <xdr:col>3</xdr:col>
      <xdr:colOff>955675</xdr:colOff>
      <xdr:row>18</xdr:row>
      <xdr:rowOff>115196</xdr:rowOff>
    </xdr:to>
    <xdr:sp macro="" textlink="">
      <xdr:nvSpPr>
        <xdr:cNvPr id="75" name="円/楕円 74"/>
        <xdr:cNvSpPr/>
      </xdr:nvSpPr>
      <xdr:spPr bwMode="auto">
        <a:xfrm>
          <a:off x="4254500" y="3147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99973</xdr:rowOff>
    </xdr:from>
    <xdr:ext cx="762000" cy="259045"/>
    <xdr:sp macro="" textlink="">
      <xdr:nvSpPr>
        <xdr:cNvPr id="76" name="テキスト ボックス 75"/>
        <xdr:cNvSpPr txBox="1"/>
      </xdr:nvSpPr>
      <xdr:spPr>
        <a:xfrm>
          <a:off x="3924300" y="3233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67,876</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17635</xdr:rowOff>
    </xdr:from>
    <xdr:to>
      <xdr:col>3</xdr:col>
      <xdr:colOff>257175</xdr:colOff>
      <xdr:row>18</xdr:row>
      <xdr:rowOff>119235</xdr:rowOff>
    </xdr:to>
    <xdr:sp macro="" textlink="">
      <xdr:nvSpPr>
        <xdr:cNvPr id="77" name="円/楕円 76"/>
        <xdr:cNvSpPr/>
      </xdr:nvSpPr>
      <xdr:spPr bwMode="auto">
        <a:xfrm>
          <a:off x="3556000" y="31513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104012</xdr:rowOff>
    </xdr:from>
    <xdr:ext cx="762000" cy="259045"/>
    <xdr:sp macro="" textlink="">
      <xdr:nvSpPr>
        <xdr:cNvPr id="78" name="テキスト ボックス 77"/>
        <xdr:cNvSpPr txBox="1"/>
      </xdr:nvSpPr>
      <xdr:spPr>
        <a:xfrm>
          <a:off x="3225800" y="3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67,505</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21978</xdr:rowOff>
    </xdr:from>
    <xdr:to>
      <xdr:col>2</xdr:col>
      <xdr:colOff>692150</xdr:colOff>
      <xdr:row>18</xdr:row>
      <xdr:rowOff>123579</xdr:rowOff>
    </xdr:to>
    <xdr:sp macro="" textlink="">
      <xdr:nvSpPr>
        <xdr:cNvPr id="79" name="円/楕円 78"/>
        <xdr:cNvSpPr/>
      </xdr:nvSpPr>
      <xdr:spPr bwMode="auto">
        <a:xfrm>
          <a:off x="2857500" y="315570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108355</xdr:rowOff>
    </xdr:from>
    <xdr:ext cx="762000" cy="259045"/>
    <xdr:sp macro="" textlink="">
      <xdr:nvSpPr>
        <xdr:cNvPr id="80" name="テキスト ボックス 79"/>
        <xdr:cNvSpPr txBox="1"/>
      </xdr:nvSpPr>
      <xdr:spPr>
        <a:xfrm>
          <a:off x="2527300" y="324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67,106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104940</xdr:rowOff>
    </xdr:from>
    <xdr:to>
      <xdr:col>4</xdr:col>
      <xdr:colOff>1117600</xdr:colOff>
      <xdr:row>36</xdr:row>
      <xdr:rowOff>130029</xdr:rowOff>
    </xdr:to>
    <xdr:cxnSp macro="">
      <xdr:nvCxnSpPr>
        <xdr:cNvPr id="114" name="直線コネクタ 113"/>
        <xdr:cNvCxnSpPr/>
      </xdr:nvCxnSpPr>
      <xdr:spPr bwMode="auto">
        <a:xfrm flipV="1">
          <a:off x="5003800" y="7058190"/>
          <a:ext cx="647700" cy="250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89717</xdr:rowOff>
    </xdr:from>
    <xdr:ext cx="762000" cy="259045"/>
    <xdr:sp macro="" textlink="">
      <xdr:nvSpPr>
        <xdr:cNvPr id="115" name="人口1人当たり決算額の推移平均値テキスト445"/>
        <xdr:cNvSpPr txBox="1"/>
      </xdr:nvSpPr>
      <xdr:spPr>
        <a:xfrm>
          <a:off x="5740400" y="7042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109627</xdr:rowOff>
    </xdr:from>
    <xdr:to>
      <xdr:col>4</xdr:col>
      <xdr:colOff>469900</xdr:colOff>
      <xdr:row>36</xdr:row>
      <xdr:rowOff>130029</xdr:rowOff>
    </xdr:to>
    <xdr:cxnSp macro="">
      <xdr:nvCxnSpPr>
        <xdr:cNvPr id="117" name="直線コネクタ 116"/>
        <xdr:cNvCxnSpPr/>
      </xdr:nvCxnSpPr>
      <xdr:spPr bwMode="auto">
        <a:xfrm>
          <a:off x="4305300" y="7062877"/>
          <a:ext cx="698500" cy="204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151572</xdr:rowOff>
    </xdr:from>
    <xdr:ext cx="736600" cy="259045"/>
    <xdr:sp macro="" textlink="">
      <xdr:nvSpPr>
        <xdr:cNvPr id="119" name="テキスト ボックス 118"/>
        <xdr:cNvSpPr txBox="1"/>
      </xdr:nvSpPr>
      <xdr:spPr>
        <a:xfrm>
          <a:off x="4622800" y="6761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58858</xdr:rowOff>
    </xdr:from>
    <xdr:to>
      <xdr:col>3</xdr:col>
      <xdr:colOff>904875</xdr:colOff>
      <xdr:row>36</xdr:row>
      <xdr:rowOff>109627</xdr:rowOff>
    </xdr:to>
    <xdr:cxnSp macro="">
      <xdr:nvCxnSpPr>
        <xdr:cNvPr id="120" name="直線コネクタ 119"/>
        <xdr:cNvCxnSpPr/>
      </xdr:nvCxnSpPr>
      <xdr:spPr bwMode="auto">
        <a:xfrm>
          <a:off x="3606800" y="7012108"/>
          <a:ext cx="698500" cy="50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109853</xdr:rowOff>
    </xdr:from>
    <xdr:ext cx="762000" cy="259045"/>
    <xdr:sp macro="" textlink="">
      <xdr:nvSpPr>
        <xdr:cNvPr id="122" name="テキスト ボックス 121"/>
        <xdr:cNvSpPr txBox="1"/>
      </xdr:nvSpPr>
      <xdr:spPr>
        <a:xfrm>
          <a:off x="3924300" y="67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338322</xdr:rowOff>
    </xdr:from>
    <xdr:to>
      <xdr:col>3</xdr:col>
      <xdr:colOff>206375</xdr:colOff>
      <xdr:row>36</xdr:row>
      <xdr:rowOff>58858</xdr:rowOff>
    </xdr:to>
    <xdr:cxnSp macro="">
      <xdr:nvCxnSpPr>
        <xdr:cNvPr id="123" name="直線コネクタ 122"/>
        <xdr:cNvCxnSpPr/>
      </xdr:nvCxnSpPr>
      <xdr:spPr bwMode="auto">
        <a:xfrm>
          <a:off x="2908300" y="6948672"/>
          <a:ext cx="698500" cy="63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1162</xdr:rowOff>
    </xdr:from>
    <xdr:to>
      <xdr:col>3</xdr:col>
      <xdr:colOff>257175</xdr:colOff>
      <xdr:row>37</xdr:row>
      <xdr:rowOff>102762</xdr:rowOff>
    </xdr:to>
    <xdr:sp macro="" textlink="">
      <xdr:nvSpPr>
        <xdr:cNvPr id="124" name="フローチャート : 判断 123"/>
        <xdr:cNvSpPr/>
      </xdr:nvSpPr>
      <xdr:spPr bwMode="auto">
        <a:xfrm>
          <a:off x="3556000" y="7125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87539</xdr:rowOff>
    </xdr:from>
    <xdr:ext cx="762000" cy="259045"/>
    <xdr:sp macro="" textlink="">
      <xdr:nvSpPr>
        <xdr:cNvPr id="125" name="テキスト ボックス 124"/>
        <xdr:cNvSpPr txBox="1"/>
      </xdr:nvSpPr>
      <xdr:spPr>
        <a:xfrm>
          <a:off x="3225800" y="7212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160325</xdr:rowOff>
    </xdr:from>
    <xdr:to>
      <xdr:col>2</xdr:col>
      <xdr:colOff>692150</xdr:colOff>
      <xdr:row>37</xdr:row>
      <xdr:rowOff>90475</xdr:rowOff>
    </xdr:to>
    <xdr:sp macro="" textlink="">
      <xdr:nvSpPr>
        <xdr:cNvPr id="126" name="フローチャート : 判断 125"/>
        <xdr:cNvSpPr/>
      </xdr:nvSpPr>
      <xdr:spPr bwMode="auto">
        <a:xfrm>
          <a:off x="2857500" y="7113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75252</xdr:rowOff>
    </xdr:from>
    <xdr:ext cx="762000" cy="259045"/>
    <xdr:sp macro="" textlink="">
      <xdr:nvSpPr>
        <xdr:cNvPr id="127" name="テキスト ボックス 126"/>
        <xdr:cNvSpPr txBox="1"/>
      </xdr:nvSpPr>
      <xdr:spPr>
        <a:xfrm>
          <a:off x="2527300" y="719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54140</xdr:rowOff>
    </xdr:from>
    <xdr:to>
      <xdr:col>5</xdr:col>
      <xdr:colOff>34925</xdr:colOff>
      <xdr:row>36</xdr:row>
      <xdr:rowOff>155740</xdr:rowOff>
    </xdr:to>
    <xdr:sp macro="" textlink="">
      <xdr:nvSpPr>
        <xdr:cNvPr id="133" name="円/楕円 132"/>
        <xdr:cNvSpPr/>
      </xdr:nvSpPr>
      <xdr:spPr bwMode="auto">
        <a:xfrm>
          <a:off x="5600700" y="70073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242117</xdr:rowOff>
    </xdr:from>
    <xdr:ext cx="762000" cy="259045"/>
    <xdr:sp macro="" textlink="">
      <xdr:nvSpPr>
        <xdr:cNvPr id="134" name="人口1人当たり決算額の推移該当値テキスト445"/>
        <xdr:cNvSpPr txBox="1"/>
      </xdr:nvSpPr>
      <xdr:spPr>
        <a:xfrm>
          <a:off x="5740400" y="685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26,158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79229</xdr:rowOff>
    </xdr:from>
    <xdr:to>
      <xdr:col>4</xdr:col>
      <xdr:colOff>520700</xdr:colOff>
      <xdr:row>37</xdr:row>
      <xdr:rowOff>9379</xdr:rowOff>
    </xdr:to>
    <xdr:sp macro="" textlink="">
      <xdr:nvSpPr>
        <xdr:cNvPr id="135" name="円/楕円 134"/>
        <xdr:cNvSpPr/>
      </xdr:nvSpPr>
      <xdr:spPr bwMode="auto">
        <a:xfrm>
          <a:off x="4953000" y="7032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165606</xdr:rowOff>
    </xdr:from>
    <xdr:ext cx="736600" cy="259045"/>
    <xdr:sp macro="" textlink="">
      <xdr:nvSpPr>
        <xdr:cNvPr id="136" name="テキスト ボックス 135"/>
        <xdr:cNvSpPr txBox="1"/>
      </xdr:nvSpPr>
      <xdr:spPr>
        <a:xfrm>
          <a:off x="4622800" y="7118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24,841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58827</xdr:rowOff>
    </xdr:from>
    <xdr:to>
      <xdr:col>3</xdr:col>
      <xdr:colOff>955675</xdr:colOff>
      <xdr:row>36</xdr:row>
      <xdr:rowOff>160427</xdr:rowOff>
    </xdr:to>
    <xdr:sp macro="" textlink="">
      <xdr:nvSpPr>
        <xdr:cNvPr id="137" name="円/楕円 136"/>
        <xdr:cNvSpPr/>
      </xdr:nvSpPr>
      <xdr:spPr bwMode="auto">
        <a:xfrm>
          <a:off x="4254500" y="70120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145204</xdr:rowOff>
    </xdr:from>
    <xdr:ext cx="762000" cy="259045"/>
    <xdr:sp macro="" textlink="">
      <xdr:nvSpPr>
        <xdr:cNvPr id="138" name="テキスト ボックス 137"/>
        <xdr:cNvSpPr txBox="1"/>
      </xdr:nvSpPr>
      <xdr:spPr>
        <a:xfrm>
          <a:off x="3924300" y="7098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25,912</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8058</xdr:rowOff>
    </xdr:from>
    <xdr:to>
      <xdr:col>3</xdr:col>
      <xdr:colOff>257175</xdr:colOff>
      <xdr:row>36</xdr:row>
      <xdr:rowOff>109658</xdr:rowOff>
    </xdr:to>
    <xdr:sp macro="" textlink="">
      <xdr:nvSpPr>
        <xdr:cNvPr id="139" name="円/楕円 138"/>
        <xdr:cNvSpPr/>
      </xdr:nvSpPr>
      <xdr:spPr bwMode="auto">
        <a:xfrm>
          <a:off x="3556000" y="6961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119835</xdr:rowOff>
    </xdr:from>
    <xdr:ext cx="762000" cy="259045"/>
    <xdr:sp macro="" textlink="">
      <xdr:nvSpPr>
        <xdr:cNvPr id="140" name="テキスト ボックス 139"/>
        <xdr:cNvSpPr txBox="1"/>
      </xdr:nvSpPr>
      <xdr:spPr>
        <a:xfrm>
          <a:off x="3225800" y="6730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28,577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287522</xdr:rowOff>
    </xdr:from>
    <xdr:to>
      <xdr:col>2</xdr:col>
      <xdr:colOff>692150</xdr:colOff>
      <xdr:row>36</xdr:row>
      <xdr:rowOff>46222</xdr:rowOff>
    </xdr:to>
    <xdr:sp macro="" textlink="">
      <xdr:nvSpPr>
        <xdr:cNvPr id="141" name="円/楕円 140"/>
        <xdr:cNvSpPr/>
      </xdr:nvSpPr>
      <xdr:spPr bwMode="auto">
        <a:xfrm>
          <a:off x="2857500" y="68978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56399</xdr:rowOff>
    </xdr:from>
    <xdr:ext cx="762000" cy="259045"/>
    <xdr:sp macro="" textlink="">
      <xdr:nvSpPr>
        <xdr:cNvPr id="142" name="テキスト ボックス 141"/>
        <xdr:cNvSpPr txBox="1"/>
      </xdr:nvSpPr>
      <xdr:spPr>
        <a:xfrm>
          <a:off x="2527300" y="666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31,907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兵庫県福崎町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財政調整基金残高・・・平成１９年度、２０年度とあわせて９千万円の取崩しをしましたが、平成２１年度から２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年度で</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億</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千</a:t>
          </a:r>
          <a:r>
            <a:rPr lang="ja-JP" altLang="en-US" sz="1100" b="0" i="0" baseline="0">
              <a:solidFill>
                <a:schemeClr val="dk1"/>
              </a:solidFill>
              <a:effectLst/>
              <a:latin typeface="+mn-lt"/>
              <a:ea typeface="+mn-ea"/>
              <a:cs typeface="+mn-cs"/>
            </a:rPr>
            <a:t>９</a:t>
          </a:r>
          <a:r>
            <a:rPr lang="ja-JP" altLang="ja-JP" sz="1100" b="0" i="0" baseline="0">
              <a:solidFill>
                <a:schemeClr val="dk1"/>
              </a:solidFill>
              <a:effectLst/>
              <a:latin typeface="+mn-lt"/>
              <a:ea typeface="+mn-ea"/>
              <a:cs typeface="+mn-cs"/>
            </a:rPr>
            <a:t>百万円積立を行い標準財政規模比</a:t>
          </a:r>
          <a:r>
            <a:rPr lang="en-US" altLang="ja-JP" sz="1100" b="0" i="0" baseline="0">
              <a:solidFill>
                <a:schemeClr val="dk1"/>
              </a:solidFill>
              <a:effectLst/>
              <a:latin typeface="+mn-lt"/>
              <a:ea typeface="+mn-ea"/>
              <a:cs typeface="+mn-cs"/>
            </a:rPr>
            <a:t>26.75</a:t>
          </a:r>
          <a:r>
            <a:rPr lang="ja-JP" altLang="ja-JP" sz="1100" b="0" i="0" baseline="0">
              <a:solidFill>
                <a:schemeClr val="dk1"/>
              </a:solidFill>
              <a:effectLst/>
              <a:latin typeface="+mn-lt"/>
              <a:ea typeface="+mn-ea"/>
              <a:cs typeface="+mn-cs"/>
            </a:rPr>
            <a:t>％と適正な積立額となっている。</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実質収支（額）比率・・・近年</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％の範囲内で推移しており、良好な財政運営となっている。</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実質単年度収支・・・平成１８年度から２０年度は、基金取崩しの影響でマイナスとなったが、平成</a:t>
          </a:r>
          <a:r>
            <a:rPr lang="ja-JP" altLang="en-US" sz="1100" b="0" i="0" baseline="0">
              <a:solidFill>
                <a:schemeClr val="dk1"/>
              </a:solidFill>
              <a:effectLst/>
              <a:latin typeface="+mn-lt"/>
              <a:ea typeface="+mn-ea"/>
              <a:cs typeface="+mn-cs"/>
            </a:rPr>
            <a:t>２１</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からは</a:t>
          </a:r>
          <a:r>
            <a:rPr lang="ja-JP" altLang="ja-JP" sz="1100" b="0" i="0" baseline="0">
              <a:solidFill>
                <a:schemeClr val="dk1"/>
              </a:solidFill>
              <a:effectLst/>
              <a:latin typeface="+mn-lt"/>
              <a:ea typeface="+mn-ea"/>
              <a:cs typeface="+mn-cs"/>
            </a:rPr>
            <a:t>財政調整基金の積立等の影響により</a:t>
          </a:r>
          <a:r>
            <a:rPr lang="ja-JP" altLang="en-US" sz="1100" b="0" i="0" baseline="0">
              <a:solidFill>
                <a:schemeClr val="dk1"/>
              </a:solidFill>
              <a:effectLst/>
              <a:latin typeface="+mn-lt"/>
              <a:ea typeface="+mn-ea"/>
              <a:cs typeface="+mn-cs"/>
            </a:rPr>
            <a:t>プラスとなり５年平均で</a:t>
          </a:r>
          <a:r>
            <a:rPr lang="en-US" altLang="ja-JP" sz="1100" b="0" i="0" baseline="0">
              <a:solidFill>
                <a:schemeClr val="dk1"/>
              </a:solidFill>
              <a:effectLst/>
              <a:latin typeface="+mn-lt"/>
              <a:ea typeface="+mn-ea"/>
              <a:cs typeface="+mn-cs"/>
            </a:rPr>
            <a:t>4.1</a:t>
          </a:r>
          <a:r>
            <a:rPr lang="ja-JP" altLang="ja-JP" sz="1100" b="0" i="0" baseline="0">
              <a:solidFill>
                <a:schemeClr val="dk1"/>
              </a:solidFill>
              <a:effectLst/>
              <a:latin typeface="+mn-lt"/>
              <a:ea typeface="+mn-ea"/>
              <a:cs typeface="+mn-cs"/>
            </a:rPr>
            <a:t>％と</a:t>
          </a:r>
          <a:r>
            <a:rPr lang="ja-JP" altLang="en-US" sz="1100" b="0" i="0" baseline="0">
              <a:solidFill>
                <a:schemeClr val="dk1"/>
              </a:solidFill>
              <a:effectLst/>
              <a:latin typeface="+mn-lt"/>
              <a:ea typeface="+mn-ea"/>
              <a:cs typeface="+mn-cs"/>
            </a:rPr>
            <a:t>なっている。</a:t>
          </a:r>
          <a:endParaRPr lang="ja-JP" altLang="ja-JP" sz="110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兵庫県福崎町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○水道事業会計・・・平成１４年度に料金改定を行って以降、安定した実質収支比率となっている。</a:t>
          </a:r>
          <a:endParaRPr lang="ja-JP" altLang="ja-JP" sz="1300">
            <a:solidFill>
              <a:schemeClr val="dk1"/>
            </a:solidFill>
            <a:effectLst/>
            <a:latin typeface="+mn-lt"/>
            <a:ea typeface="+mn-ea"/>
            <a:cs typeface="+mn-cs"/>
          </a:endParaRPr>
        </a:p>
        <a:p>
          <a:pPr rtl="0" fontAlgn="base"/>
          <a:endParaRPr lang="ja-JP" altLang="ja-JP" sz="1300" b="0" i="0" baseline="0">
            <a:solidFill>
              <a:schemeClr val="dk1"/>
            </a:solidFill>
            <a:effectLst/>
            <a:latin typeface="+mn-lt"/>
            <a:ea typeface="+mn-ea"/>
            <a:cs typeface="+mn-cs"/>
          </a:endParaRPr>
        </a:p>
        <a:p>
          <a:pPr rtl="0"/>
          <a:r>
            <a:rPr lang="ja-JP" altLang="ja-JP" sz="1300" b="0" i="0" baseline="0">
              <a:solidFill>
                <a:schemeClr val="dk1"/>
              </a:solidFill>
              <a:effectLst/>
              <a:latin typeface="+mn-lt"/>
              <a:ea typeface="+mn-ea"/>
              <a:cs typeface="+mn-cs"/>
            </a:rPr>
            <a:t>○一般会計・・・近年、</a:t>
          </a:r>
          <a:r>
            <a:rPr lang="en-US" altLang="ja-JP" sz="1300" b="0" i="0" baseline="0">
              <a:solidFill>
                <a:schemeClr val="dk1"/>
              </a:solidFill>
              <a:effectLst/>
              <a:latin typeface="+mn-lt"/>
              <a:ea typeface="+mn-ea"/>
              <a:cs typeface="+mn-cs"/>
            </a:rPr>
            <a:t>3</a:t>
          </a:r>
          <a:r>
            <a:rPr lang="ja-JP" altLang="ja-JP"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5</a:t>
          </a:r>
          <a:r>
            <a:rPr lang="ja-JP" altLang="ja-JP" sz="1300" b="0" i="0" baseline="0">
              <a:solidFill>
                <a:schemeClr val="dk1"/>
              </a:solidFill>
              <a:effectLst/>
              <a:latin typeface="+mn-lt"/>
              <a:ea typeface="+mn-ea"/>
              <a:cs typeface="+mn-cs"/>
            </a:rPr>
            <a:t>％の範囲内で推移しており、良好な財政運営を行っている。</a:t>
          </a:r>
          <a:endParaRPr lang="ja-JP" altLang="ja-JP" sz="1300">
            <a:solidFill>
              <a:schemeClr val="dk1"/>
            </a:solidFill>
            <a:effectLst/>
            <a:latin typeface="+mn-lt"/>
            <a:ea typeface="+mn-ea"/>
            <a:cs typeface="+mn-cs"/>
          </a:endParaRPr>
        </a:p>
        <a:p>
          <a:pPr rtl="0" fontAlgn="base"/>
          <a:endParaRPr lang="ja-JP" altLang="ja-JP" sz="1300" b="0" i="0" baseline="0">
            <a:solidFill>
              <a:schemeClr val="dk1"/>
            </a:solidFill>
            <a:effectLst/>
            <a:latin typeface="+mn-lt"/>
            <a:ea typeface="+mn-ea"/>
            <a:cs typeface="+mn-cs"/>
          </a:endParaRPr>
        </a:p>
        <a:p>
          <a:pPr rtl="0"/>
          <a:r>
            <a:rPr lang="ja-JP" altLang="ja-JP" sz="1300" b="0" i="0" baseline="0">
              <a:solidFill>
                <a:schemeClr val="dk1"/>
              </a:solidFill>
              <a:effectLst/>
              <a:latin typeface="+mn-lt"/>
              <a:ea typeface="+mn-ea"/>
              <a:cs typeface="+mn-cs"/>
            </a:rPr>
            <a:t>○工業用水道会計・・・実質収支比率</a:t>
          </a:r>
          <a:r>
            <a:rPr lang="en-US" altLang="ja-JP" sz="1300" b="0" i="0" baseline="0">
              <a:solidFill>
                <a:schemeClr val="dk1"/>
              </a:solidFill>
              <a:effectLst/>
              <a:latin typeface="+mn-lt"/>
              <a:ea typeface="+mn-ea"/>
              <a:cs typeface="+mn-cs"/>
            </a:rPr>
            <a:t>1</a:t>
          </a:r>
          <a:r>
            <a:rPr lang="ja-JP" altLang="ja-JP" sz="1300" b="0" i="0" baseline="0">
              <a:solidFill>
                <a:schemeClr val="dk1"/>
              </a:solidFill>
              <a:effectLst/>
              <a:latin typeface="+mn-lt"/>
              <a:ea typeface="+mn-ea"/>
              <a:cs typeface="+mn-cs"/>
            </a:rPr>
            <a:t>％前後で推移しており安定的な運営となっている。</a:t>
          </a:r>
          <a:endParaRPr lang="ja-JP" altLang="ja-JP" sz="1300">
            <a:solidFill>
              <a:schemeClr val="dk1"/>
            </a:solidFill>
            <a:effectLst/>
            <a:latin typeface="+mn-lt"/>
            <a:ea typeface="+mn-ea"/>
            <a:cs typeface="+mn-cs"/>
          </a:endParaRPr>
        </a:p>
        <a:p>
          <a:pPr rtl="0" fontAlgn="base"/>
          <a:endParaRPr lang="ja-JP" altLang="ja-JP" sz="1300" b="0" i="0" baseline="0">
            <a:solidFill>
              <a:schemeClr val="dk1"/>
            </a:solidFill>
            <a:effectLst/>
            <a:latin typeface="+mn-lt"/>
            <a:ea typeface="+mn-ea"/>
            <a:cs typeface="+mn-cs"/>
          </a:endParaRPr>
        </a:p>
        <a:p>
          <a:pPr rtl="0"/>
          <a:r>
            <a:rPr lang="ja-JP" altLang="ja-JP" sz="1300" b="0" i="0" baseline="0">
              <a:solidFill>
                <a:schemeClr val="dk1"/>
              </a:solidFill>
              <a:effectLst/>
              <a:latin typeface="+mn-lt"/>
              <a:ea typeface="+mn-ea"/>
              <a:cs typeface="+mn-cs"/>
            </a:rPr>
            <a:t>○介護保険、国民健康保険、後期高齢者医療事業・・・保険料収入等の不足額を一般会計からの繰入れによって運営しているため、</a:t>
          </a:r>
          <a:r>
            <a:rPr lang="en-US" altLang="ja-JP" sz="1300" b="0" i="0" baseline="0">
              <a:solidFill>
                <a:schemeClr val="dk1"/>
              </a:solidFill>
              <a:effectLst/>
              <a:latin typeface="+mn-lt"/>
              <a:ea typeface="+mn-ea"/>
              <a:cs typeface="+mn-cs"/>
            </a:rPr>
            <a:t>0</a:t>
          </a:r>
          <a:r>
            <a:rPr lang="ja-JP" altLang="ja-JP" sz="1300" b="0" i="0" baseline="0">
              <a:solidFill>
                <a:schemeClr val="dk1"/>
              </a:solidFill>
              <a:effectLst/>
              <a:latin typeface="+mn-lt"/>
              <a:ea typeface="+mn-ea"/>
              <a:cs typeface="+mn-cs"/>
            </a:rPr>
            <a:t>％台で推移している</a:t>
          </a:r>
          <a:r>
            <a:rPr lang="ja-JP" altLang="ja-JP" sz="1100" b="0" i="0" baseline="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兵庫県福崎町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○元利償還金・・・臨時財政対策債の元利償還金が増加し続けているものの、平成１９年度より利率の高い起債を繰上償還（</a:t>
          </a:r>
          <a:r>
            <a:rPr lang="en-US" altLang="ja-JP" sz="1100" b="0" i="0" baseline="0">
              <a:solidFill>
                <a:schemeClr val="dk1"/>
              </a:solidFill>
              <a:effectLst/>
              <a:latin typeface="+mn-lt"/>
              <a:ea typeface="+mn-ea"/>
              <a:cs typeface="+mn-cs"/>
            </a:rPr>
            <a:t>H19</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H24</a:t>
          </a:r>
          <a:r>
            <a:rPr lang="ja-JP" altLang="ja-JP" sz="1100" b="0" i="0" baseline="0">
              <a:solidFill>
                <a:schemeClr val="dk1"/>
              </a:solidFill>
              <a:effectLst/>
              <a:latin typeface="+mn-lt"/>
              <a:ea typeface="+mn-ea"/>
              <a:cs typeface="+mn-cs"/>
            </a:rPr>
            <a:t>で</a:t>
          </a:r>
          <a:r>
            <a:rPr lang="en-US" altLang="ja-JP" sz="1100" b="0" i="0" baseline="0">
              <a:solidFill>
                <a:schemeClr val="dk1"/>
              </a:solidFill>
              <a:effectLst/>
              <a:latin typeface="+mn-lt"/>
              <a:ea typeface="+mn-ea"/>
              <a:cs typeface="+mn-cs"/>
            </a:rPr>
            <a:t>320</a:t>
          </a:r>
          <a:r>
            <a:rPr lang="ja-JP" altLang="ja-JP" sz="1100" b="0" i="0" baseline="0">
              <a:solidFill>
                <a:schemeClr val="dk1"/>
              </a:solidFill>
              <a:effectLst/>
              <a:latin typeface="+mn-lt"/>
              <a:ea typeface="+mn-ea"/>
              <a:cs typeface="+mn-cs"/>
            </a:rPr>
            <a:t>百万円）</a:t>
          </a:r>
          <a:r>
            <a:rPr lang="ja-JP" altLang="en-US" sz="1100" b="0" i="0" baseline="0">
              <a:solidFill>
                <a:schemeClr val="dk1"/>
              </a:solidFill>
              <a:effectLst/>
              <a:latin typeface="+mn-lt"/>
              <a:ea typeface="+mn-ea"/>
              <a:cs typeface="+mn-cs"/>
            </a:rPr>
            <a:t>した</a:t>
          </a:r>
          <a:r>
            <a:rPr lang="ja-JP" altLang="ja-JP" sz="1100" b="0" i="0" baseline="0">
              <a:solidFill>
                <a:schemeClr val="dk1"/>
              </a:solidFill>
              <a:effectLst/>
              <a:latin typeface="+mn-lt"/>
              <a:ea typeface="+mn-ea"/>
              <a:cs typeface="+mn-cs"/>
            </a:rPr>
            <a:t>こと、</a:t>
          </a:r>
          <a:r>
            <a:rPr lang="ja-JP" altLang="en-US" sz="1100" b="0" i="0" baseline="0">
              <a:solidFill>
                <a:schemeClr val="dk1"/>
              </a:solidFill>
              <a:effectLst/>
              <a:latin typeface="+mn-lt"/>
              <a:ea typeface="+mn-ea"/>
              <a:cs typeface="+mn-cs"/>
            </a:rPr>
            <a:t>学校教育施設等・地域総合・地方道路等の整備事業債の元利償還金が</a:t>
          </a:r>
          <a:r>
            <a:rPr lang="ja-JP" altLang="ja-JP" sz="1100" b="0" i="0" baseline="0">
              <a:solidFill>
                <a:schemeClr val="dk1"/>
              </a:solidFill>
              <a:effectLst/>
              <a:latin typeface="+mn-lt"/>
              <a:ea typeface="+mn-ea"/>
              <a:cs typeface="+mn-cs"/>
            </a:rPr>
            <a:t>前年度比（</a:t>
          </a:r>
          <a:r>
            <a:rPr lang="en-US" altLang="ja-JP" sz="1100" b="0" i="0" baseline="0">
              <a:solidFill>
                <a:schemeClr val="dk1"/>
              </a:solidFill>
              <a:effectLst/>
              <a:latin typeface="+mn-lt"/>
              <a:ea typeface="+mn-ea"/>
              <a:cs typeface="+mn-cs"/>
            </a:rPr>
            <a:t>67</a:t>
          </a:r>
          <a:r>
            <a:rPr lang="ja-JP" altLang="ja-JP" sz="1100" b="0" i="0" baseline="0">
              <a:solidFill>
                <a:schemeClr val="dk1"/>
              </a:solidFill>
              <a:effectLst/>
              <a:latin typeface="+mn-lt"/>
              <a:ea typeface="+mn-ea"/>
              <a:cs typeface="+mn-cs"/>
            </a:rPr>
            <a:t>百万）減小したことにより</a:t>
          </a:r>
          <a:r>
            <a:rPr lang="ja-JP" altLang="en-US" sz="1100" b="0" i="0" baseline="0">
              <a:solidFill>
                <a:schemeClr val="dk1"/>
              </a:solidFill>
              <a:effectLst/>
              <a:latin typeface="+mn-lt"/>
              <a:ea typeface="+mn-ea"/>
              <a:cs typeface="+mn-cs"/>
            </a:rPr>
            <a:t>若干</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百万）減少している。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○公営企業債の元利償還金に対する繰入金・・・下水道事業債の増減と連動しており、年々増加している。</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○組合等が起こした地方債の元利償還金に対する繰入金・・・くれさか環境事務組合及び中播衛生事務組合の償還が一部完了したため減少している。</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○算入公債費等・・・過去の起債に対する基準財政需要額に算入される額であるが、臨時財政対策債</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下水道事業</a:t>
          </a:r>
          <a:r>
            <a:rPr lang="ja-JP" altLang="en-US" sz="1100" b="0" i="0" baseline="0">
              <a:solidFill>
                <a:schemeClr val="dk1"/>
              </a:solidFill>
              <a:effectLst/>
              <a:latin typeface="+mn-lt"/>
              <a:ea typeface="+mn-ea"/>
              <a:cs typeface="+mn-cs"/>
            </a:rPr>
            <a:t>債</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借入</a:t>
          </a:r>
          <a:r>
            <a:rPr lang="ja-JP" altLang="ja-JP" sz="1100" b="0" i="0" baseline="0">
              <a:solidFill>
                <a:schemeClr val="dk1"/>
              </a:solidFill>
              <a:effectLst/>
              <a:latin typeface="+mn-lt"/>
              <a:ea typeface="+mn-ea"/>
              <a:cs typeface="+mn-cs"/>
            </a:rPr>
            <a:t>増</a:t>
          </a:r>
          <a:r>
            <a:rPr lang="ja-JP" altLang="en-US" sz="1100" b="0" i="0" baseline="0">
              <a:solidFill>
                <a:schemeClr val="dk1"/>
              </a:solidFill>
              <a:effectLst/>
              <a:latin typeface="+mn-lt"/>
              <a:ea typeface="+mn-ea"/>
              <a:cs typeface="+mn-cs"/>
            </a:rPr>
            <a:t>により年々増加</a:t>
          </a:r>
          <a:r>
            <a:rPr lang="ja-JP" altLang="ja-JP" sz="1100" b="0" i="0" baseline="0">
              <a:solidFill>
                <a:schemeClr val="dk1"/>
              </a:solidFill>
              <a:effectLst/>
              <a:latin typeface="+mn-lt"/>
              <a:ea typeface="+mn-ea"/>
              <a:cs typeface="+mn-cs"/>
            </a:rPr>
            <a:t>傾向にある。</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○実質公債費比率の分子・・・平成２１年度から減少傾向であ</a:t>
          </a:r>
          <a:r>
            <a:rPr lang="ja-JP" altLang="en-US" sz="1100" b="0" i="0" baseline="0">
              <a:solidFill>
                <a:schemeClr val="dk1"/>
              </a:solidFill>
              <a:effectLst/>
              <a:latin typeface="+mn-lt"/>
              <a:ea typeface="+mn-ea"/>
              <a:cs typeface="+mn-cs"/>
            </a:rPr>
            <a:t>ったが、元利・準元利償還金に係る基準財政需要額算入額の増加に比べ、下水道事業等の準元利償還金の額の増加が上回ったことにより、</a:t>
          </a:r>
          <a:r>
            <a:rPr lang="ja-JP" altLang="ja-JP" sz="1100" b="0" i="0" baseline="0">
              <a:solidFill>
                <a:schemeClr val="dk1"/>
              </a:solidFill>
              <a:effectLst/>
              <a:latin typeface="+mn-lt"/>
              <a:ea typeface="+mn-ea"/>
              <a:cs typeface="+mn-cs"/>
            </a:rPr>
            <a:t>（下水道事業の繰入金は増加している。一方で一部事務組合の補助金は減少している。）</a:t>
          </a:r>
          <a:r>
            <a:rPr lang="ja-JP" altLang="en-US" sz="1100" b="0" i="0" baseline="0">
              <a:solidFill>
                <a:schemeClr val="dk1"/>
              </a:solidFill>
              <a:effectLst/>
              <a:latin typeface="+mn-lt"/>
              <a:ea typeface="+mn-ea"/>
              <a:cs typeface="+mn-cs"/>
            </a:rPr>
            <a:t>分子の数値が大きくなった。</a:t>
          </a:r>
          <a:endParaRPr lang="ja-JP" altLang="ja-JP" sz="110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兵庫県福崎町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○一般会計等に係る地方債の現在高・・・地方債発行の抑制と繰上償還等の効果があるものの臨時財政対策債の増が大きく影響している。</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○債務負担行為に基づく支出予定額・・・いちかわ園・もちむぎの館駐車場用地にかかるもので、平成２３年度以降減少見込み（</a:t>
          </a:r>
          <a:r>
            <a:rPr lang="en-US" altLang="ja-JP" sz="1100" b="0" i="0" baseline="0">
              <a:solidFill>
                <a:schemeClr val="dk1"/>
              </a:solidFill>
              <a:effectLst/>
              <a:latin typeface="+mn-lt"/>
              <a:ea typeface="+mn-ea"/>
              <a:cs typeface="+mn-cs"/>
            </a:rPr>
            <a:t>H23</a:t>
          </a:r>
          <a:r>
            <a:rPr lang="ja-JP" altLang="ja-JP" sz="1100" b="0" i="0" baseline="0">
              <a:solidFill>
                <a:schemeClr val="dk1"/>
              </a:solidFill>
              <a:effectLst/>
              <a:latin typeface="+mn-lt"/>
              <a:ea typeface="+mn-ea"/>
              <a:cs typeface="+mn-cs"/>
            </a:rPr>
            <a:t>年度でもちむぎの館駐車場終了）</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○公営企業債等繰入見込額・・・地方債償還元金は年々増加している。</a:t>
          </a:r>
          <a:r>
            <a:rPr lang="ja-JP" altLang="en-US" sz="1100" b="0" i="0" baseline="0">
              <a:solidFill>
                <a:schemeClr val="dk1"/>
              </a:solidFill>
              <a:effectLst/>
              <a:latin typeface="+mn-lt"/>
              <a:ea typeface="+mn-ea"/>
              <a:cs typeface="+mn-cs"/>
            </a:rPr>
            <a:t>借入の継続、</a:t>
          </a:r>
          <a:r>
            <a:rPr lang="ja-JP" altLang="ja-JP" sz="1100" b="0" i="0" baseline="0">
              <a:solidFill>
                <a:schemeClr val="dk1"/>
              </a:solidFill>
              <a:effectLst/>
              <a:latin typeface="+mn-lt"/>
              <a:ea typeface="+mn-ea"/>
              <a:cs typeface="+mn-cs"/>
            </a:rPr>
            <a:t>３ヶ年平均の「準元金</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元金」の割合が増加</a:t>
          </a:r>
          <a:r>
            <a:rPr lang="ja-JP" altLang="en-US" sz="1100" b="0" i="0" baseline="0">
              <a:solidFill>
                <a:schemeClr val="dk1"/>
              </a:solidFill>
              <a:effectLst/>
              <a:latin typeface="+mn-lt"/>
              <a:ea typeface="+mn-ea"/>
              <a:cs typeface="+mn-cs"/>
            </a:rPr>
            <a:t>等の要因により、</a:t>
          </a:r>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年度の見込額が増加している。</a:t>
          </a:r>
          <a:endParaRPr lang="ja-JP" altLang="ja-JP" sz="1100">
            <a:solidFill>
              <a:schemeClr val="dk1"/>
            </a:solidFill>
            <a:effectLst/>
            <a:latin typeface="+mn-lt"/>
            <a:ea typeface="+mn-ea"/>
            <a:cs typeface="+mn-cs"/>
          </a:endParaRPr>
        </a:p>
        <a:p>
          <a:pPr rtl="0" fontAlgn="base"/>
          <a:r>
            <a:rPr lang="ja-JP" altLang="ja-JP" sz="1100" b="0" i="0" baseline="0">
              <a:solidFill>
                <a:schemeClr val="dk1"/>
              </a:solidFill>
              <a:effectLst/>
              <a:latin typeface="+mn-lt"/>
              <a:ea typeface="+mn-ea"/>
              <a:cs typeface="+mn-cs"/>
            </a:rPr>
            <a:t>○組合等負担等見込額・・・一部事務組合への負担金であり、くれさか環境と中播衛生事務組合の償還がピークを越え、減少している。</a:t>
          </a:r>
          <a:endParaRPr lang="ja-JP" altLang="ja-JP" sz="1100">
            <a:solidFill>
              <a:schemeClr val="dk1"/>
            </a:solidFill>
            <a:effectLst/>
            <a:latin typeface="+mn-lt"/>
            <a:ea typeface="+mn-ea"/>
            <a:cs typeface="+mn-cs"/>
          </a:endParaRPr>
        </a:p>
        <a:p>
          <a:pPr rtl="0" fontAlgn="base"/>
          <a:r>
            <a:rPr lang="ja-JP" altLang="ja-JP" sz="1100" b="0" i="0" baseline="0">
              <a:solidFill>
                <a:schemeClr val="dk1"/>
              </a:solidFill>
              <a:effectLst/>
              <a:latin typeface="+mn-lt"/>
              <a:ea typeface="+mn-ea"/>
              <a:cs typeface="+mn-cs"/>
            </a:rPr>
            <a:t>○退職手当負担見込額・・・団塊の世代の大量退職に伴い、退職手当組合に多額の積立て不足を生じていたが、今後数年間は減少する見込みである。</a:t>
          </a:r>
          <a:endParaRPr lang="ja-JP" altLang="ja-JP" sz="1100">
            <a:solidFill>
              <a:schemeClr val="dk1"/>
            </a:solidFill>
            <a:effectLst/>
            <a:latin typeface="+mn-lt"/>
            <a:ea typeface="+mn-ea"/>
            <a:cs typeface="+mn-cs"/>
          </a:endParaRPr>
        </a:p>
        <a:p>
          <a:pPr rtl="0" fontAlgn="base"/>
          <a:r>
            <a:rPr lang="ja-JP" altLang="ja-JP" sz="1100" b="0" i="0" baseline="0">
              <a:solidFill>
                <a:schemeClr val="dk1"/>
              </a:solidFill>
              <a:effectLst/>
              <a:latin typeface="+mn-lt"/>
              <a:ea typeface="+mn-ea"/>
              <a:cs typeface="+mn-cs"/>
            </a:rPr>
            <a:t>○充当可能基金・・・財政積立等により平成</a:t>
          </a:r>
          <a:r>
            <a:rPr lang="ja-JP" altLang="en-US" sz="1100" b="0" i="0" baseline="0">
              <a:solidFill>
                <a:schemeClr val="dk1"/>
              </a:solidFill>
              <a:effectLst/>
              <a:latin typeface="+mn-lt"/>
              <a:ea typeface="+mn-ea"/>
              <a:cs typeface="+mn-cs"/>
            </a:rPr>
            <a:t>２５</a:t>
          </a:r>
          <a:r>
            <a:rPr lang="ja-JP" altLang="ja-JP" sz="1100" b="0" i="0" baseline="0">
              <a:solidFill>
                <a:schemeClr val="dk1"/>
              </a:solidFill>
              <a:effectLst/>
              <a:latin typeface="+mn-lt"/>
              <a:ea typeface="+mn-ea"/>
              <a:cs typeface="+mn-cs"/>
            </a:rPr>
            <a:t>年度末で</a:t>
          </a:r>
          <a:r>
            <a:rPr lang="en-US" altLang="ja-JP" sz="1100" b="0" i="0" baseline="0">
              <a:solidFill>
                <a:schemeClr val="dk1"/>
              </a:solidFill>
              <a:effectLst/>
              <a:latin typeface="+mn-lt"/>
              <a:ea typeface="+mn-ea"/>
              <a:cs typeface="+mn-cs"/>
            </a:rPr>
            <a:t>2,313</a:t>
          </a:r>
          <a:r>
            <a:rPr lang="ja-JP" altLang="ja-JP" sz="1100" b="0" i="0" baseline="0">
              <a:solidFill>
                <a:schemeClr val="dk1"/>
              </a:solidFill>
              <a:effectLst/>
              <a:latin typeface="+mn-lt"/>
              <a:ea typeface="+mn-ea"/>
              <a:cs typeface="+mn-cs"/>
            </a:rPr>
            <a:t>百万円となっている。</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○充当可能特定財源・・・公営住宅使用料であり、ほぼ横ばいで推移すると見込まれる。</a:t>
          </a:r>
          <a:endParaRPr lang="ja-JP" altLang="ja-JP" sz="110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○基準財政需要額算入見込額・・・</a:t>
          </a:r>
          <a:r>
            <a:rPr lang="ja-JP" altLang="en-US" sz="1100" b="0" i="0" baseline="0">
              <a:solidFill>
                <a:schemeClr val="dk1"/>
              </a:solidFill>
              <a:effectLst/>
              <a:latin typeface="+mn-lt"/>
              <a:ea typeface="+mn-ea"/>
              <a:cs typeface="+mn-cs"/>
            </a:rPr>
            <a:t>臨時財政対策債、</a:t>
          </a:r>
          <a:r>
            <a:rPr lang="ja-JP" altLang="ja-JP" sz="1100" b="0" i="0" baseline="0">
              <a:solidFill>
                <a:schemeClr val="dk1"/>
              </a:solidFill>
              <a:effectLst/>
              <a:latin typeface="+mn-lt"/>
              <a:ea typeface="+mn-ea"/>
              <a:cs typeface="+mn-cs"/>
            </a:rPr>
            <a:t>下水道事業</a:t>
          </a:r>
          <a:r>
            <a:rPr lang="ja-JP" altLang="en-US" sz="1100" b="0" i="0" baseline="0">
              <a:solidFill>
                <a:schemeClr val="dk1"/>
              </a:solidFill>
              <a:effectLst/>
              <a:latin typeface="+mn-lt"/>
              <a:ea typeface="+mn-ea"/>
              <a:cs typeface="+mn-cs"/>
            </a:rPr>
            <a:t>債の借入により年々</a:t>
          </a:r>
          <a:r>
            <a:rPr lang="ja-JP" altLang="ja-JP" sz="1100" b="0" i="0" baseline="0">
              <a:solidFill>
                <a:schemeClr val="dk1"/>
              </a:solidFill>
              <a:effectLst/>
              <a:latin typeface="+mn-lt"/>
              <a:ea typeface="+mn-ea"/>
              <a:cs typeface="+mn-cs"/>
            </a:rPr>
            <a:t>増加している。</a:t>
          </a:r>
          <a:endParaRPr lang="ja-JP" altLang="ja-JP" sz="1100">
            <a:solidFill>
              <a:schemeClr val="dk1"/>
            </a:solidFill>
            <a:effectLst/>
            <a:latin typeface="+mn-lt"/>
            <a:ea typeface="+mn-ea"/>
            <a:cs typeface="+mn-cs"/>
          </a:endParaRPr>
        </a:p>
        <a:p>
          <a:pPr fontAlgn="base"/>
          <a:r>
            <a:rPr lang="ja-JP" altLang="ja-JP" sz="1100" b="0" i="0" baseline="0">
              <a:solidFill>
                <a:schemeClr val="dk1"/>
              </a:solidFill>
              <a:effectLst/>
              <a:latin typeface="+mn-lt"/>
              <a:ea typeface="+mn-ea"/>
              <a:cs typeface="+mn-cs"/>
            </a:rPr>
            <a:t>○将来負担比率の分子・・・・平成２０年から平成２２年度までは地方債の現在高が年々減少したことと、充当可能財源の増加により確実に減少傾向となっている。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7513904</v>
      </c>
      <c r="BO4" s="349"/>
      <c r="BP4" s="349"/>
      <c r="BQ4" s="349"/>
      <c r="BR4" s="349"/>
      <c r="BS4" s="349"/>
      <c r="BT4" s="349"/>
      <c r="BU4" s="350"/>
      <c r="BV4" s="348">
        <v>7263173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3.6</v>
      </c>
      <c r="CU4" s="355"/>
      <c r="CV4" s="355"/>
      <c r="CW4" s="355"/>
      <c r="CX4" s="355"/>
      <c r="CY4" s="355"/>
      <c r="CZ4" s="355"/>
      <c r="DA4" s="356"/>
      <c r="DB4" s="354">
        <v>3.3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7328236</v>
      </c>
      <c r="BO5" s="386"/>
      <c r="BP5" s="386"/>
      <c r="BQ5" s="386"/>
      <c r="BR5" s="386"/>
      <c r="BS5" s="386"/>
      <c r="BT5" s="386"/>
      <c r="BU5" s="387"/>
      <c r="BV5" s="385">
        <v>7090163</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85.8</v>
      </c>
      <c r="CU5" s="383"/>
      <c r="CV5" s="383"/>
      <c r="CW5" s="383"/>
      <c r="CX5" s="383"/>
      <c r="CY5" s="383"/>
      <c r="CZ5" s="383"/>
      <c r="DA5" s="384"/>
      <c r="DB5" s="382">
        <v>89.1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185668</v>
      </c>
      <c r="BO6" s="386"/>
      <c r="BP6" s="386"/>
      <c r="BQ6" s="386"/>
      <c r="BR6" s="386"/>
      <c r="BS6" s="386"/>
      <c r="BT6" s="386"/>
      <c r="BU6" s="387"/>
      <c r="BV6" s="385">
        <v>173010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95.3</v>
      </c>
      <c r="CU6" s="423"/>
      <c r="CV6" s="423"/>
      <c r="CW6" s="423"/>
      <c r="CX6" s="423"/>
      <c r="CY6" s="423"/>
      <c r="CZ6" s="423"/>
      <c r="DA6" s="424"/>
      <c r="DB6" s="422">
        <v>98.2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3994</v>
      </c>
      <c r="BO7" s="386"/>
      <c r="BP7" s="386"/>
      <c r="BQ7" s="386"/>
      <c r="BR7" s="386"/>
      <c r="BS7" s="386"/>
      <c r="BT7" s="386"/>
      <c r="BU7" s="387"/>
      <c r="BV7" s="385">
        <v>6166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5109645</v>
      </c>
      <c r="CU7" s="386"/>
      <c r="CV7" s="386"/>
      <c r="CW7" s="386"/>
      <c r="CX7" s="386"/>
      <c r="CY7" s="386"/>
      <c r="CZ7" s="386"/>
      <c r="DA7" s="387"/>
      <c r="DB7" s="385">
        <v>4994469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181674</v>
      </c>
      <c r="BO8" s="386"/>
      <c r="BP8" s="386"/>
      <c r="BQ8" s="386"/>
      <c r="BR8" s="386"/>
      <c r="BS8" s="386"/>
      <c r="BT8" s="386"/>
      <c r="BU8" s="387"/>
      <c r="BV8" s="385">
        <v>166844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0.74</v>
      </c>
      <c r="CU8" s="426"/>
      <c r="CV8" s="426"/>
      <c r="CW8" s="426"/>
      <c r="CX8" s="426"/>
      <c r="CY8" s="426"/>
      <c r="CZ8" s="426"/>
      <c r="DA8" s="427"/>
      <c r="DB8" s="425">
        <v>0.73</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19830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14830</v>
      </c>
      <c r="BO9" s="386"/>
      <c r="BP9" s="386"/>
      <c r="BQ9" s="386"/>
      <c r="BR9" s="386"/>
      <c r="BS9" s="386"/>
      <c r="BT9" s="386"/>
      <c r="BU9" s="387"/>
      <c r="BV9" s="385">
        <v>-14194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14.8</v>
      </c>
      <c r="CU9" s="383"/>
      <c r="CV9" s="383"/>
      <c r="CW9" s="383"/>
      <c r="CX9" s="383"/>
      <c r="CY9" s="383"/>
      <c r="CZ9" s="383"/>
      <c r="DA9" s="384"/>
      <c r="DB9" s="382">
        <v>15.8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20669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247900</v>
      </c>
      <c r="BO10" s="386"/>
      <c r="BP10" s="386"/>
      <c r="BQ10" s="386"/>
      <c r="BR10" s="386"/>
      <c r="BS10" s="386"/>
      <c r="BT10" s="386"/>
      <c r="BU10" s="387"/>
      <c r="BV10" s="385">
        <v>72100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30179</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19536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19204</v>
      </c>
      <c r="S13" s="467"/>
      <c r="T13" s="467"/>
      <c r="U13" s="467"/>
      <c r="V13" s="468"/>
      <c r="W13" s="401" t="s">
        <v>123</v>
      </c>
      <c r="X13" s="402"/>
      <c r="Y13" s="402"/>
      <c r="Z13" s="402"/>
      <c r="AA13" s="402"/>
      <c r="AB13" s="392"/>
      <c r="AC13" s="436">
        <v>277</v>
      </c>
      <c r="AD13" s="437"/>
      <c r="AE13" s="437"/>
      <c r="AF13" s="437"/>
      <c r="AG13" s="476"/>
      <c r="AH13" s="436">
        <v>452</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262730</v>
      </c>
      <c r="BO13" s="386"/>
      <c r="BP13" s="386"/>
      <c r="BQ13" s="386"/>
      <c r="BR13" s="386"/>
      <c r="BS13" s="386"/>
      <c r="BT13" s="386"/>
      <c r="BU13" s="387"/>
      <c r="BV13" s="385">
        <v>88085</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11.7</v>
      </c>
      <c r="CU13" s="383"/>
      <c r="CV13" s="383"/>
      <c r="CW13" s="383"/>
      <c r="CX13" s="383"/>
      <c r="CY13" s="383"/>
      <c r="CZ13" s="383"/>
      <c r="DA13" s="384"/>
      <c r="DB13" s="382">
        <v>12.1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19543</v>
      </c>
      <c r="S14" s="467"/>
      <c r="T14" s="467"/>
      <c r="U14" s="467"/>
      <c r="V14" s="468"/>
      <c r="W14" s="375"/>
      <c r="X14" s="376"/>
      <c r="Y14" s="376"/>
      <c r="Z14" s="376"/>
      <c r="AA14" s="376"/>
      <c r="AB14" s="365"/>
      <c r="AC14" s="469">
        <v>3.1</v>
      </c>
      <c r="AD14" s="470"/>
      <c r="AE14" s="470"/>
      <c r="AF14" s="470"/>
      <c r="AG14" s="471"/>
      <c r="AH14" s="469">
        <v>4.5999999999999996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121.5</v>
      </c>
      <c r="CU14" s="481"/>
      <c r="CV14" s="481"/>
      <c r="CW14" s="481"/>
      <c r="CX14" s="481"/>
      <c r="CY14" s="481"/>
      <c r="CZ14" s="481"/>
      <c r="DA14" s="482"/>
      <c r="DB14" s="480">
        <v>132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19224</v>
      </c>
      <c r="S15" s="467"/>
      <c r="T15" s="467"/>
      <c r="U15" s="467"/>
      <c r="V15" s="468"/>
      <c r="W15" s="401" t="s">
        <v>130</v>
      </c>
      <c r="X15" s="402"/>
      <c r="Y15" s="402"/>
      <c r="Z15" s="402"/>
      <c r="AA15" s="402"/>
      <c r="AB15" s="392"/>
      <c r="AC15" s="436">
        <v>3320</v>
      </c>
      <c r="AD15" s="437"/>
      <c r="AE15" s="437"/>
      <c r="AF15" s="437"/>
      <c r="AG15" s="476"/>
      <c r="AH15" s="436">
        <v>3590</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2702876</v>
      </c>
      <c r="BO15" s="349"/>
      <c r="BP15" s="349"/>
      <c r="BQ15" s="349"/>
      <c r="BR15" s="349"/>
      <c r="BS15" s="349"/>
      <c r="BT15" s="349"/>
      <c r="BU15" s="350"/>
      <c r="BV15" s="348">
        <v>2715259</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37.299999999999997</v>
      </c>
      <c r="AD16" s="470"/>
      <c r="AE16" s="470"/>
      <c r="AF16" s="470"/>
      <c r="AG16" s="471"/>
      <c r="AH16" s="469">
        <v>36.799999999999997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3720464</v>
      </c>
      <c r="BO16" s="386"/>
      <c r="BP16" s="386"/>
      <c r="BQ16" s="386"/>
      <c r="BR16" s="386"/>
      <c r="BS16" s="386"/>
      <c r="BT16" s="386"/>
      <c r="BU16" s="387"/>
      <c r="BV16" s="385">
        <v>3713129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5312</v>
      </c>
      <c r="AD17" s="437"/>
      <c r="AE17" s="437"/>
      <c r="AF17" s="437"/>
      <c r="AG17" s="476"/>
      <c r="AH17" s="436">
        <v>5655</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3515424</v>
      </c>
      <c r="BO17" s="386"/>
      <c r="BP17" s="386"/>
      <c r="BQ17" s="386"/>
      <c r="BR17" s="386"/>
      <c r="BS17" s="386"/>
      <c r="BT17" s="386"/>
      <c r="BU17" s="387"/>
      <c r="BV17" s="385">
        <v>3530618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45.82</v>
      </c>
      <c r="M18" s="498"/>
      <c r="N18" s="498"/>
      <c r="O18" s="498"/>
      <c r="P18" s="498"/>
      <c r="Q18" s="498"/>
      <c r="R18" s="499"/>
      <c r="S18" s="499"/>
      <c r="T18" s="499"/>
      <c r="U18" s="499"/>
      <c r="V18" s="500"/>
      <c r="W18" s="403"/>
      <c r="X18" s="404"/>
      <c r="Y18" s="404"/>
      <c r="Z18" s="404"/>
      <c r="AA18" s="404"/>
      <c r="AB18" s="395"/>
      <c r="AC18" s="501">
        <v>59.6</v>
      </c>
      <c r="AD18" s="502"/>
      <c r="AE18" s="502"/>
      <c r="AF18" s="502"/>
      <c r="AG18" s="503"/>
      <c r="AH18" s="501">
        <v>57.9</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4367597</v>
      </c>
      <c r="BO18" s="386"/>
      <c r="BP18" s="386"/>
      <c r="BQ18" s="386"/>
      <c r="BR18" s="386"/>
      <c r="BS18" s="386"/>
      <c r="BT18" s="386"/>
      <c r="BU18" s="387"/>
      <c r="BV18" s="385">
        <v>4407634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433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5444565</v>
      </c>
      <c r="BO19" s="386"/>
      <c r="BP19" s="386"/>
      <c r="BQ19" s="386"/>
      <c r="BR19" s="386"/>
      <c r="BS19" s="386"/>
      <c r="BT19" s="386"/>
      <c r="BU19" s="387"/>
      <c r="BV19" s="385">
        <v>5339636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6639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9603181</v>
      </c>
      <c r="BO23" s="386"/>
      <c r="BP23" s="386"/>
      <c r="BQ23" s="386"/>
      <c r="BR23" s="386"/>
      <c r="BS23" s="386"/>
      <c r="BT23" s="386"/>
      <c r="BU23" s="387"/>
      <c r="BV23" s="385">
        <v>9438494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8300</v>
      </c>
      <c r="R24" s="437"/>
      <c r="S24" s="437"/>
      <c r="T24" s="437"/>
      <c r="U24" s="437"/>
      <c r="V24" s="476"/>
      <c r="W24" s="531"/>
      <c r="X24" s="519"/>
      <c r="Y24" s="520"/>
      <c r="Z24" s="435" t="s">
        <v>154</v>
      </c>
      <c r="AA24" s="415"/>
      <c r="AB24" s="415"/>
      <c r="AC24" s="415"/>
      <c r="AD24" s="415"/>
      <c r="AE24" s="415"/>
      <c r="AF24" s="415"/>
      <c r="AG24" s="416"/>
      <c r="AH24" s="436">
        <v>135</v>
      </c>
      <c r="AI24" s="437"/>
      <c r="AJ24" s="437"/>
      <c r="AK24" s="437"/>
      <c r="AL24" s="476"/>
      <c r="AM24" s="436">
        <v>425925</v>
      </c>
      <c r="AN24" s="437"/>
      <c r="AO24" s="437"/>
      <c r="AP24" s="437"/>
      <c r="AQ24" s="437"/>
      <c r="AR24" s="476"/>
      <c r="AS24" s="436">
        <v>3155</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7334670</v>
      </c>
      <c r="BO24" s="386"/>
      <c r="BP24" s="386"/>
      <c r="BQ24" s="386"/>
      <c r="BR24" s="386"/>
      <c r="BS24" s="386"/>
      <c r="BT24" s="386"/>
      <c r="BU24" s="387"/>
      <c r="BV24" s="385">
        <v>7148011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6730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668922</v>
      </c>
      <c r="BO25" s="349"/>
      <c r="BP25" s="349"/>
      <c r="BQ25" s="349"/>
      <c r="BR25" s="349"/>
      <c r="BS25" s="349"/>
      <c r="BT25" s="349"/>
      <c r="BU25" s="350"/>
      <c r="BV25" s="348">
        <v>451253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6200</v>
      </c>
      <c r="R26" s="437"/>
      <c r="S26" s="437"/>
      <c r="T26" s="437"/>
      <c r="U26" s="437"/>
      <c r="V26" s="476"/>
      <c r="W26" s="531"/>
      <c r="X26" s="519"/>
      <c r="Y26" s="520"/>
      <c r="Z26" s="435" t="s">
        <v>160</v>
      </c>
      <c r="AA26" s="539"/>
      <c r="AB26" s="539"/>
      <c r="AC26" s="539"/>
      <c r="AD26" s="539"/>
      <c r="AE26" s="539"/>
      <c r="AF26" s="539"/>
      <c r="AG26" s="540"/>
      <c r="AH26" s="436">
        <v>10</v>
      </c>
      <c r="AI26" s="437"/>
      <c r="AJ26" s="437"/>
      <c r="AK26" s="437"/>
      <c r="AL26" s="476"/>
      <c r="AM26" s="436">
        <v>33730</v>
      </c>
      <c r="AN26" s="437"/>
      <c r="AO26" s="437"/>
      <c r="AP26" s="437"/>
      <c r="AQ26" s="437"/>
      <c r="AR26" s="476"/>
      <c r="AS26" s="436">
        <v>3373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3560</v>
      </c>
      <c r="R27" s="437"/>
      <c r="S27" s="437"/>
      <c r="T27" s="437"/>
      <c r="U27" s="437"/>
      <c r="V27" s="476"/>
      <c r="W27" s="531"/>
      <c r="X27" s="519"/>
      <c r="Y27" s="520"/>
      <c r="Z27" s="435" t="s">
        <v>163</v>
      </c>
      <c r="AA27" s="415"/>
      <c r="AB27" s="415"/>
      <c r="AC27" s="415"/>
      <c r="AD27" s="415"/>
      <c r="AE27" s="415"/>
      <c r="AF27" s="415"/>
      <c r="AG27" s="416"/>
      <c r="AH27" s="436">
        <v>7</v>
      </c>
      <c r="AI27" s="437"/>
      <c r="AJ27" s="437"/>
      <c r="AK27" s="437"/>
      <c r="AL27" s="476"/>
      <c r="AM27" s="436">
        <v>22470</v>
      </c>
      <c r="AN27" s="437"/>
      <c r="AO27" s="437"/>
      <c r="AP27" s="437"/>
      <c r="AQ27" s="437"/>
      <c r="AR27" s="476"/>
      <c r="AS27" s="436">
        <v>3210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705000</v>
      </c>
      <c r="BO27" s="553"/>
      <c r="BP27" s="553"/>
      <c r="BQ27" s="553"/>
      <c r="BR27" s="553"/>
      <c r="BS27" s="553"/>
      <c r="BT27" s="553"/>
      <c r="BU27" s="554"/>
      <c r="BV27" s="552">
        <v>705000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2650</v>
      </c>
      <c r="R28" s="437"/>
      <c r="S28" s="437"/>
      <c r="T28" s="437"/>
      <c r="U28" s="437"/>
      <c r="V28" s="476"/>
      <c r="W28" s="531"/>
      <c r="X28" s="519"/>
      <c r="Y28" s="520"/>
      <c r="Z28" s="435" t="s">
        <v>166</v>
      </c>
      <c r="AA28" s="415"/>
      <c r="AB28" s="415"/>
      <c r="AC28" s="415"/>
      <c r="AD28" s="415"/>
      <c r="AE28" s="415"/>
      <c r="AF28" s="415"/>
      <c r="AG28" s="416"/>
      <c r="AH28" s="436">
        <v>14</v>
      </c>
      <c r="AI28" s="437"/>
      <c r="AJ28" s="437"/>
      <c r="AK28" s="437"/>
      <c r="AL28" s="476"/>
      <c r="AM28" s="436">
        <v>25158</v>
      </c>
      <c r="AN28" s="437"/>
      <c r="AO28" s="437"/>
      <c r="AP28" s="437"/>
      <c r="AQ28" s="437"/>
      <c r="AR28" s="476"/>
      <c r="AS28" s="436">
        <v>1797</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1367000</v>
      </c>
      <c r="BO28" s="349"/>
      <c r="BP28" s="349"/>
      <c r="BQ28" s="349"/>
      <c r="BR28" s="349"/>
      <c r="BS28" s="349"/>
      <c r="BT28" s="349"/>
      <c r="BU28" s="350"/>
      <c r="BV28" s="348">
        <v>1119100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14</v>
      </c>
      <c r="M29" s="437"/>
      <c r="N29" s="437"/>
      <c r="O29" s="437"/>
      <c r="P29" s="476"/>
      <c r="Q29" s="436">
        <v>2450</v>
      </c>
      <c r="R29" s="437"/>
      <c r="S29" s="437"/>
      <c r="T29" s="437"/>
      <c r="U29" s="437"/>
      <c r="V29" s="476"/>
      <c r="W29" s="531"/>
      <c r="X29" s="519"/>
      <c r="Y29" s="520"/>
      <c r="Z29" s="435" t="s">
        <v>170</v>
      </c>
      <c r="AA29" s="415"/>
      <c r="AB29" s="415"/>
      <c r="AC29" s="415"/>
      <c r="AD29" s="415"/>
      <c r="AE29" s="415"/>
      <c r="AF29" s="415"/>
      <c r="AG29" s="416"/>
      <c r="AH29" s="436">
        <v>156</v>
      </c>
      <c r="AI29" s="437"/>
      <c r="AJ29" s="437"/>
      <c r="AK29" s="437"/>
      <c r="AL29" s="476"/>
      <c r="AM29" s="436">
        <v>473553</v>
      </c>
      <c r="AN29" s="437"/>
      <c r="AO29" s="437"/>
      <c r="AP29" s="437"/>
      <c r="AQ29" s="437"/>
      <c r="AR29" s="476"/>
      <c r="AS29" s="436">
        <v>3036</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t="s">
        <v>120</v>
      </c>
      <c r="BO29" s="386"/>
      <c r="BP29" s="386"/>
      <c r="BQ29" s="386"/>
      <c r="BR29" s="386"/>
      <c r="BS29" s="386"/>
      <c r="BT29" s="386"/>
      <c r="BU29" s="387"/>
      <c r="BV29" s="385" t="s">
        <v>120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99.5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460970</v>
      </c>
      <c r="BO30" s="553"/>
      <c r="BP30" s="553"/>
      <c r="BQ30" s="553"/>
      <c r="BR30" s="553"/>
      <c r="BS30" s="553"/>
      <c r="BT30" s="553"/>
      <c r="BU30" s="554"/>
      <c r="BV30" s="552">
        <v>382995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IF('各会計、関係団体の財政状況及び健全化判断比率'!B33="","",'各会計、関係団体の財政状況及び健全化判断比率'!B33)</f>
        <v>公共下水道事業</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中播衛生施設事務組合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株式会社もちむぎ食品センター</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介護サービス会計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介護保険事業</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IF('各会計、関係団体の財政状況及び健全化判断比率'!B32="","",'各会計、関係団体の財政状況及び健全化判断比率'!B32)</f>
        <v>工業用水道会計</v>
      </c>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IF('各会計、関係団体の財政状況及び健全化判断比率'!B34="","",'各会計、関係団体の財政状況及び健全化判断比率'!B34)</f>
        <v>農業集落排水事業</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くれさか環境事務組合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後期高齢者医療事業</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姫路福崎斎苑事務組合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兵庫県後期高齢者医療広域連合（一般会計）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兵庫県後期高齢者医療広域連合（特別会計）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兵庫県市町村職員退職手当組合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兵庫県市町交通災害共済組合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兵庫県町議会議員公務災害補償組合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40" zoomScaleSheetLayoutView="100" workbookViewId="0">
      <selection activeCell="O53" sqref="O5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7" t="s">
        <v>24</v>
      </c>
      <c r="C41" s="1168"/>
      <c r="D41" s="81"/>
      <c r="E41" s="1173" t="s">
        <v>25</v>
      </c>
      <c r="F41" s="1173"/>
      <c r="G41" s="1173"/>
      <c r="H41" s="1174"/>
      <c r="I41" s="82">
        <v>9556</v>
      </c>
      <c r="J41" s="83">
        <v>9360</v>
      </c>
      <c r="K41" s="83">
        <v>9492</v>
      </c>
      <c r="L41" s="83">
        <v>9472</v>
      </c>
      <c r="M41" s="84">
        <v>9632</v>
      </c>
    </row>
    <row r="42" spans="2:13" ht="27.75" customHeight="1">
      <c r="B42" s="1169"/>
      <c r="C42" s="1170"/>
      <c r="D42" s="85"/>
      <c r="E42" s="1175" t="s">
        <v>26</v>
      </c>
      <c r="F42" s="1175"/>
      <c r="G42" s="1175"/>
      <c r="H42" s="1176"/>
      <c r="I42" s="86" t="s">
        <v>478</v>
      </c>
      <c r="J42" s="87">
        <v>9</v>
      </c>
      <c r="K42" s="87">
        <v>3</v>
      </c>
      <c r="L42" s="87">
        <v>2</v>
      </c>
      <c r="M42" s="88">
        <v>1</v>
      </c>
    </row>
    <row r="43" spans="2:13" ht="27.75" customHeight="1">
      <c r="B43" s="1169"/>
      <c r="C43" s="1170"/>
      <c r="D43" s="85"/>
      <c r="E43" s="1175" t="s">
        <v>27</v>
      </c>
      <c r="F43" s="1175"/>
      <c r="G43" s="1175"/>
      <c r="H43" s="1176"/>
      <c r="I43" s="86">
        <v>7680</v>
      </c>
      <c r="J43" s="87">
        <v>7605</v>
      </c>
      <c r="K43" s="87">
        <v>6994</v>
      </c>
      <c r="L43" s="87">
        <v>7242</v>
      </c>
      <c r="M43" s="88">
        <v>7701</v>
      </c>
    </row>
    <row r="44" spans="2:13" ht="27.75" customHeight="1">
      <c r="B44" s="1169"/>
      <c r="C44" s="1170"/>
      <c r="D44" s="85"/>
      <c r="E44" s="1175" t="s">
        <v>28</v>
      </c>
      <c r="F44" s="1175"/>
      <c r="G44" s="1175"/>
      <c r="H44" s="1176"/>
      <c r="I44" s="86">
        <v>416</v>
      </c>
      <c r="J44" s="87">
        <v>360</v>
      </c>
      <c r="K44" s="87">
        <v>373</v>
      </c>
      <c r="L44" s="87">
        <v>313</v>
      </c>
      <c r="M44" s="88">
        <v>239</v>
      </c>
    </row>
    <row r="45" spans="2:13" ht="27.75" customHeight="1">
      <c r="B45" s="1169"/>
      <c r="C45" s="1170"/>
      <c r="D45" s="85"/>
      <c r="E45" s="1175" t="s">
        <v>29</v>
      </c>
      <c r="F45" s="1175"/>
      <c r="G45" s="1175"/>
      <c r="H45" s="1176"/>
      <c r="I45" s="86">
        <v>1742</v>
      </c>
      <c r="J45" s="87">
        <v>1668</v>
      </c>
      <c r="K45" s="87">
        <v>1579</v>
      </c>
      <c r="L45" s="87">
        <v>1494</v>
      </c>
      <c r="M45" s="88">
        <v>1393</v>
      </c>
    </row>
    <row r="46" spans="2:13" ht="27.75" customHeight="1">
      <c r="B46" s="1169"/>
      <c r="C46" s="1170"/>
      <c r="D46" s="85"/>
      <c r="E46" s="1175" t="s">
        <v>30</v>
      </c>
      <c r="F46" s="1175"/>
      <c r="G46" s="1175"/>
      <c r="H46" s="1176"/>
      <c r="I46" s="86" t="s">
        <v>478</v>
      </c>
      <c r="J46" s="87" t="s">
        <v>478</v>
      </c>
      <c r="K46" s="87" t="s">
        <v>478</v>
      </c>
      <c r="L46" s="87" t="s">
        <v>478</v>
      </c>
      <c r="M46" s="88" t="s">
        <v>478</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1549</v>
      </c>
      <c r="J49" s="87">
        <v>1818</v>
      </c>
      <c r="K49" s="87">
        <v>1797</v>
      </c>
      <c r="L49" s="87">
        <v>1900</v>
      </c>
      <c r="M49" s="88">
        <v>2313</v>
      </c>
    </row>
    <row r="50" spans="2:13" ht="27.75" customHeight="1">
      <c r="B50" s="1169"/>
      <c r="C50" s="1170"/>
      <c r="D50" s="85"/>
      <c r="E50" s="1175" t="s">
        <v>35</v>
      </c>
      <c r="F50" s="1175"/>
      <c r="G50" s="1175"/>
      <c r="H50" s="1176"/>
      <c r="I50" s="86">
        <v>265</v>
      </c>
      <c r="J50" s="87">
        <v>221</v>
      </c>
      <c r="K50" s="87">
        <v>223</v>
      </c>
      <c r="L50" s="87">
        <v>212</v>
      </c>
      <c r="M50" s="88">
        <v>204</v>
      </c>
    </row>
    <row r="51" spans="2:13" ht="27.75" customHeight="1">
      <c r="B51" s="1171"/>
      <c r="C51" s="1172"/>
      <c r="D51" s="85"/>
      <c r="E51" s="1175" t="s">
        <v>36</v>
      </c>
      <c r="F51" s="1175"/>
      <c r="G51" s="1175"/>
      <c r="H51" s="1176"/>
      <c r="I51" s="86">
        <v>10177</v>
      </c>
      <c r="J51" s="87">
        <v>10539</v>
      </c>
      <c r="K51" s="87">
        <v>10708</v>
      </c>
      <c r="L51" s="87">
        <v>10844</v>
      </c>
      <c r="M51" s="88">
        <v>11228</v>
      </c>
    </row>
    <row r="52" spans="2:13" ht="27.75" customHeight="1" thickBot="1">
      <c r="B52" s="1179" t="s">
        <v>37</v>
      </c>
      <c r="C52" s="1180"/>
      <c r="D52" s="90"/>
      <c r="E52" s="1181" t="s">
        <v>38</v>
      </c>
      <c r="F52" s="1181"/>
      <c r="G52" s="1181"/>
      <c r="H52" s="1182"/>
      <c r="I52" s="91">
        <v>7404</v>
      </c>
      <c r="J52" s="92">
        <v>6424</v>
      </c>
      <c r="K52" s="92">
        <v>5713</v>
      </c>
      <c r="L52" s="92">
        <v>5567</v>
      </c>
      <c r="M52" s="93">
        <v>5221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33812</v>
      </c>
      <c r="E3" s="116"/>
      <c r="F3" s="117">
        <v>47258</v>
      </c>
      <c r="G3" s="118"/>
      <c r="H3" s="119"/>
    </row>
    <row r="4" spans="1:8">
      <c r="A4" s="120"/>
      <c r="B4" s="121"/>
      <c r="C4" s="122"/>
      <c r="D4" s="123">
        <v>13940</v>
      </c>
      <c r="E4" s="124"/>
      <c r="F4" s="125">
        <v>27842</v>
      </c>
      <c r="G4" s="126"/>
      <c r="H4" s="127"/>
    </row>
    <row r="5" spans="1:8">
      <c r="A5" s="108" t="s">
        <v>512</v>
      </c>
      <c r="B5" s="113"/>
      <c r="C5" s="114"/>
      <c r="D5" s="115">
        <v>38998</v>
      </c>
      <c r="E5" s="116"/>
      <c r="F5" s="117">
        <v>49426</v>
      </c>
      <c r="G5" s="118"/>
      <c r="H5" s="119"/>
    </row>
    <row r="6" spans="1:8">
      <c r="A6" s="120"/>
      <c r="B6" s="121"/>
      <c r="C6" s="122"/>
      <c r="D6" s="123">
        <v>17815</v>
      </c>
      <c r="E6" s="124"/>
      <c r="F6" s="125">
        <v>26568</v>
      </c>
      <c r="G6" s="126"/>
      <c r="H6" s="127"/>
    </row>
    <row r="7" spans="1:8">
      <c r="A7" s="108" t="s">
        <v>513</v>
      </c>
      <c r="B7" s="113"/>
      <c r="C7" s="114"/>
      <c r="D7" s="115">
        <v>56291</v>
      </c>
      <c r="E7" s="116"/>
      <c r="F7" s="117">
        <v>61557</v>
      </c>
      <c r="G7" s="118"/>
      <c r="H7" s="119"/>
    </row>
    <row r="8" spans="1:8">
      <c r="A8" s="120"/>
      <c r="B8" s="121"/>
      <c r="C8" s="122"/>
      <c r="D8" s="123">
        <v>32233</v>
      </c>
      <c r="E8" s="124"/>
      <c r="F8" s="125">
        <v>32497</v>
      </c>
      <c r="G8" s="126"/>
      <c r="H8" s="127"/>
    </row>
    <row r="9" spans="1:8">
      <c r="A9" s="108" t="s">
        <v>514</v>
      </c>
      <c r="B9" s="113"/>
      <c r="C9" s="114"/>
      <c r="D9" s="115">
        <v>25333</v>
      </c>
      <c r="E9" s="116"/>
      <c r="F9" s="117">
        <v>69806</v>
      </c>
      <c r="G9" s="118"/>
      <c r="H9" s="119"/>
    </row>
    <row r="10" spans="1:8">
      <c r="A10" s="120"/>
      <c r="B10" s="121"/>
      <c r="C10" s="122"/>
      <c r="D10" s="123">
        <v>20197</v>
      </c>
      <c r="E10" s="124"/>
      <c r="F10" s="125">
        <v>32823</v>
      </c>
      <c r="G10" s="126"/>
      <c r="H10" s="127"/>
    </row>
    <row r="11" spans="1:8">
      <c r="A11" s="108" t="s">
        <v>515</v>
      </c>
      <c r="B11" s="113"/>
      <c r="C11" s="114"/>
      <c r="D11" s="115">
        <v>32750</v>
      </c>
      <c r="E11" s="116"/>
      <c r="F11" s="117">
        <v>74444</v>
      </c>
      <c r="G11" s="118"/>
      <c r="H11" s="119"/>
    </row>
    <row r="12" spans="1:8">
      <c r="A12" s="120"/>
      <c r="B12" s="121"/>
      <c r="C12" s="128"/>
      <c r="D12" s="123">
        <v>27805</v>
      </c>
      <c r="E12" s="124"/>
      <c r="F12" s="125">
        <v>34175</v>
      </c>
      <c r="G12" s="126"/>
      <c r="H12" s="127"/>
    </row>
    <row r="13" spans="1:8">
      <c r="A13" s="108"/>
      <c r="B13" s="113"/>
      <c r="C13" s="129"/>
      <c r="D13" s="130">
        <v>37437</v>
      </c>
      <c r="E13" s="131"/>
      <c r="F13" s="132">
        <v>60498</v>
      </c>
      <c r="G13" s="133"/>
      <c r="H13" s="119"/>
    </row>
    <row r="14" spans="1:8">
      <c r="A14" s="120"/>
      <c r="B14" s="121"/>
      <c r="C14" s="122"/>
      <c r="D14" s="123">
        <v>22398</v>
      </c>
      <c r="E14" s="124"/>
      <c r="F14" s="125">
        <v>30781</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4.16</v>
      </c>
      <c r="C19" s="134">
        <f>ROUND(VALUE(SUBSTITUTE(実質収支比率等に係る経年分析!G$48,"▲","-")),2)</f>
        <v>3.94</v>
      </c>
      <c r="D19" s="134">
        <f>ROUND(VALUE(SUBSTITUTE(実質収支比率等に係る経年分析!H$48,"▲","-")),2)</f>
        <v>3.68</v>
      </c>
      <c r="E19" s="134">
        <f>ROUND(VALUE(SUBSTITUTE(実質収支比率等に係る経年分析!I$48,"▲","-")),2)</f>
        <v>3.34</v>
      </c>
      <c r="F19" s="134">
        <f>ROUND(VALUE(SUBSTITUTE(実質収支比率等に係る経年分析!J$48,"▲","-")),2)</f>
        <v>3.56</v>
      </c>
    </row>
    <row r="20" spans="1:11">
      <c r="A20" s="134" t="s">
        <v>43</v>
      </c>
      <c r="B20" s="134">
        <f>ROUND(VALUE(SUBSTITUTE(実質収支比率等に係る経年分析!F$47,"▲","-")),2)</f>
        <v>14.37</v>
      </c>
      <c r="C20" s="134">
        <f>ROUND(VALUE(SUBSTITUTE(実質収支比率等に係る経年分析!G$47,"▲","-")),2)</f>
        <v>20.260000000000002</v>
      </c>
      <c r="D20" s="134">
        <f>ROUND(VALUE(SUBSTITUTE(実質収支比率等に係る経年分析!H$47,"▲","-")),2)</f>
        <v>21.26</v>
      </c>
      <c r="E20" s="134">
        <f>ROUND(VALUE(SUBSTITUTE(実質収支比率等に係る経年分析!I$47,"▲","-")),2)</f>
        <v>22.41</v>
      </c>
      <c r="F20" s="134">
        <f>ROUND(VALUE(SUBSTITUTE(実質収支比率等に係る経年分析!J$47,"▲","-")),2)</f>
        <v>26.75</v>
      </c>
    </row>
    <row r="21" spans="1:11">
      <c r="A21" s="134" t="s">
        <v>44</v>
      </c>
      <c r="B21" s="134">
        <f>IF(ISNUMBER(VALUE(SUBSTITUTE(実質収支比率等に係る経年分析!F$49,"▲","-"))),ROUND(VALUE(SUBSTITUTE(実質収支比率等に係る経年分析!F$49,"▲","-")),2),NA())</f>
        <v>1.84</v>
      </c>
      <c r="C21" s="134">
        <f>IF(ISNUMBER(VALUE(SUBSTITUTE(実質収支比率等に係る経年分析!G$49,"▲","-"))),ROUND(VALUE(SUBSTITUTE(実質収支比率等に係る経年分析!G$49,"▲","-")),2),NA())</f>
        <v>10.1</v>
      </c>
      <c r="D21" s="134">
        <f>IF(ISNUMBER(VALUE(SUBSTITUTE(実質収支比率等に係る経年分析!H$49,"▲","-"))),ROUND(VALUE(SUBSTITUTE(実質収支比率等に係る経年分析!H$49,"▲","-")),2),NA())</f>
        <v>1.8</v>
      </c>
      <c r="E21" s="134">
        <f>IF(ISNUMBER(VALUE(SUBSTITUTE(実質収支比率等に係る経年分析!I$49,"▲","-"))),ROUND(VALUE(SUBSTITUTE(実質収支比率等に係る経年分析!I$49,"▲","-")),2),NA())</f>
        <v>1.76</v>
      </c>
      <c r="F21" s="134">
        <f>IF(ISNUMBER(VALUE(SUBSTITUTE(実質収支比率等に係る経年分析!J$49,"▲","-"))),ROUND(VALUE(SUBSTITUTE(実質収支比率等に係る経年分析!J$49,"▲","-")),2),NA())</f>
        <v>5.14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介護サービス会計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介護保険事業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0.56000000000000005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国民健康保険事業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0.89</v>
      </c>
    </row>
    <row r="34" spans="1:16">
      <c r="A34" s="135" t="str">
        <f>IF(連結実質赤字比率に係る赤字・黒字の構成分析!C$36="",NA(),連結実質赤字比率に係る赤字・黒字の構成分析!C$36)</f>
        <v>工業用水道会計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1.49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1.1499999999999999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4.16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3.94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3.34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3.56</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13.29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14.73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12.91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756</v>
      </c>
      <c r="E42" s="136"/>
      <c r="F42" s="136"/>
      <c r="G42" s="136">
        <f>'実質公債費比率（分子）の構造'!L$52</f>
        <v>749</v>
      </c>
      <c r="H42" s="136"/>
      <c r="I42" s="136"/>
      <c r="J42" s="136">
        <f>'実質公債費比率（分子）の構造'!M$52</f>
        <v>756</v>
      </c>
      <c r="K42" s="136"/>
      <c r="L42" s="136"/>
      <c r="M42" s="136">
        <f>'実質公債費比率（分子）の構造'!N$52</f>
        <v>794</v>
      </c>
      <c r="N42" s="136"/>
      <c r="O42" s="136"/>
      <c r="P42" s="136">
        <f>'実質公債費比率（分子）の構造'!O$52</f>
        <v>829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f>'実質公債費比率（分子）の構造'!L$50</f>
        <v>9</v>
      </c>
      <c r="F44" s="136"/>
      <c r="G44" s="136"/>
      <c r="H44" s="136">
        <f>'実質公債費比率（分子）の構造'!M$50</f>
        <v>10</v>
      </c>
      <c r="I44" s="136"/>
      <c r="J44" s="136"/>
      <c r="K44" s="136">
        <f>'実質公債費比率（分子）の構造'!N$50</f>
        <v>1</v>
      </c>
      <c r="L44" s="136"/>
      <c r="M44" s="136"/>
      <c r="N44" s="136">
        <f>'実質公債費比率（分子）の構造'!O$50</f>
        <v>1</v>
      </c>
      <c r="O44" s="136"/>
      <c r="P44" s="136"/>
    </row>
    <row r="45" spans="1:16">
      <c r="A45" s="136" t="s">
        <v>54</v>
      </c>
      <c r="B45" s="136">
        <f>'実質公債費比率（分子）の構造'!K$49</f>
        <v>246</v>
      </c>
      <c r="C45" s="136"/>
      <c r="D45" s="136"/>
      <c r="E45" s="136">
        <f>'実質公債費比率（分子）の構造'!L$49</f>
        <v>136</v>
      </c>
      <c r="F45" s="136"/>
      <c r="G45" s="136"/>
      <c r="H45" s="136">
        <f>'実質公債費比率（分子）の構造'!M$49</f>
        <v>62</v>
      </c>
      <c r="I45" s="136"/>
      <c r="J45" s="136"/>
      <c r="K45" s="136">
        <f>'実質公債費比率（分子）の構造'!N$49</f>
        <v>63</v>
      </c>
      <c r="L45" s="136"/>
      <c r="M45" s="136"/>
      <c r="N45" s="136">
        <f>'実質公債費比率（分子）の構造'!O$49</f>
        <v>71</v>
      </c>
      <c r="O45" s="136"/>
      <c r="P45" s="136"/>
    </row>
    <row r="46" spans="1:16">
      <c r="A46" s="136" t="s">
        <v>55</v>
      </c>
      <c r="B46" s="136">
        <f>'実質公債費比率（分子）の構造'!K$48</f>
        <v>256</v>
      </c>
      <c r="C46" s="136"/>
      <c r="D46" s="136"/>
      <c r="E46" s="136">
        <f>'実質公債費比率（分子）の構造'!L$48</f>
        <v>280</v>
      </c>
      <c r="F46" s="136"/>
      <c r="G46" s="136"/>
      <c r="H46" s="136">
        <f>'実質公債費比率（分子）の構造'!M$48</f>
        <v>321</v>
      </c>
      <c r="I46" s="136"/>
      <c r="J46" s="136"/>
      <c r="K46" s="136">
        <f>'実質公債費比率（分子）の構造'!N$48</f>
        <v>388</v>
      </c>
      <c r="L46" s="136"/>
      <c r="M46" s="136"/>
      <c r="N46" s="136">
        <f>'実質公債費比率（分子）の構造'!O$48</f>
        <v>445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868</v>
      </c>
      <c r="C49" s="136"/>
      <c r="D49" s="136"/>
      <c r="E49" s="136">
        <f>'実質公債費比率（分子）の構造'!L$45</f>
        <v>873</v>
      </c>
      <c r="F49" s="136"/>
      <c r="G49" s="136"/>
      <c r="H49" s="136">
        <f>'実質公債費比率（分子）の構造'!M$45</f>
        <v>864</v>
      </c>
      <c r="I49" s="136"/>
      <c r="J49" s="136"/>
      <c r="K49" s="136">
        <f>'実質公債費比率（分子）の構造'!N$45</f>
        <v>827</v>
      </c>
      <c r="L49" s="136"/>
      <c r="M49" s="136"/>
      <c r="N49" s="136">
        <f>'実質公債費比率（分子）の構造'!O$45</f>
        <v>822</v>
      </c>
      <c r="O49" s="136"/>
      <c r="P49" s="136"/>
    </row>
    <row r="50" spans="1:16">
      <c r="A50" s="136" t="s">
        <v>59</v>
      </c>
      <c r="B50" s="136" t="e">
        <f>NA()</f>
        <v>#N/A</v>
      </c>
      <c r="C50" s="136">
        <f>IF(ISNUMBER('実質公債費比率（分子）の構造'!K$53),'実質公債費比率（分子）の構造'!K$53,NA())</f>
        <v>614</v>
      </c>
      <c r="D50" s="136" t="e">
        <f>NA()</f>
        <v>#N/A</v>
      </c>
      <c r="E50" s="136" t="e">
        <f>NA()</f>
        <v>#N/A</v>
      </c>
      <c r="F50" s="136">
        <f>IF(ISNUMBER('実質公債費比率（分子）の構造'!L$53),'実質公債費比率（分子）の構造'!L$53,NA())</f>
        <v>549</v>
      </c>
      <c r="G50" s="136" t="e">
        <f>NA()</f>
        <v>#N/A</v>
      </c>
      <c r="H50" s="136" t="e">
        <f>NA()</f>
        <v>#N/A</v>
      </c>
      <c r="I50" s="136">
        <f>IF(ISNUMBER('実質公債費比率（分子）の構造'!M$53),'実質公債費比率（分子）の構造'!M$53,NA())</f>
        <v>501</v>
      </c>
      <c r="J50" s="136" t="e">
        <f>NA()</f>
        <v>#N/A</v>
      </c>
      <c r="K50" s="136" t="e">
        <f>NA()</f>
        <v>#N/A</v>
      </c>
      <c r="L50" s="136">
        <f>IF(ISNUMBER('実質公債費比率（分子）の構造'!N$53),'実質公債費比率（分子）の構造'!N$53,NA())</f>
        <v>485</v>
      </c>
      <c r="M50" s="136" t="e">
        <f>NA()</f>
        <v>#N/A</v>
      </c>
      <c r="N50" s="136" t="e">
        <f>NA()</f>
        <v>#N/A</v>
      </c>
      <c r="O50" s="136">
        <f>IF(ISNUMBER('実質公債費比率（分子）の構造'!O$53),'実質公債費比率（分子）の構造'!O$53,NA())</f>
        <v>510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10177</v>
      </c>
      <c r="E56" s="135"/>
      <c r="F56" s="135"/>
      <c r="G56" s="135">
        <f>'将来負担比率（分子）の構造'!J$51</f>
        <v>10539</v>
      </c>
      <c r="H56" s="135"/>
      <c r="I56" s="135"/>
      <c r="J56" s="135">
        <f>'将来負担比率（分子）の構造'!K$51</f>
        <v>10708</v>
      </c>
      <c r="K56" s="135"/>
      <c r="L56" s="135"/>
      <c r="M56" s="135">
        <f>'将来負担比率（分子）の構造'!L$51</f>
        <v>10844</v>
      </c>
      <c r="N56" s="135"/>
      <c r="O56" s="135"/>
      <c r="P56" s="135">
        <f>'将来負担比率（分子）の構造'!M$51</f>
        <v>11228</v>
      </c>
    </row>
    <row r="57" spans="1:16">
      <c r="A57" s="135" t="s">
        <v>35</v>
      </c>
      <c r="B57" s="135"/>
      <c r="C57" s="135"/>
      <c r="D57" s="135">
        <f>'将来負担比率（分子）の構造'!I$50</f>
        <v>265</v>
      </c>
      <c r="E57" s="135"/>
      <c r="F57" s="135"/>
      <c r="G57" s="135">
        <f>'将来負担比率（分子）の構造'!J$50</f>
        <v>221</v>
      </c>
      <c r="H57" s="135"/>
      <c r="I57" s="135"/>
      <c r="J57" s="135">
        <f>'将来負担比率（分子）の構造'!K$50</f>
        <v>223</v>
      </c>
      <c r="K57" s="135"/>
      <c r="L57" s="135"/>
      <c r="M57" s="135">
        <f>'将来負担比率（分子）の構造'!L$50</f>
        <v>212</v>
      </c>
      <c r="N57" s="135"/>
      <c r="O57" s="135"/>
      <c r="P57" s="135">
        <f>'将来負担比率（分子）の構造'!M$50</f>
        <v>204</v>
      </c>
    </row>
    <row r="58" spans="1:16">
      <c r="A58" s="135" t="s">
        <v>34</v>
      </c>
      <c r="B58" s="135"/>
      <c r="C58" s="135"/>
      <c r="D58" s="135">
        <f>'将来負担比率（分子）の構造'!I$49</f>
        <v>1549</v>
      </c>
      <c r="E58" s="135"/>
      <c r="F58" s="135"/>
      <c r="G58" s="135">
        <f>'将来負担比率（分子）の構造'!J$49</f>
        <v>1818</v>
      </c>
      <c r="H58" s="135"/>
      <c r="I58" s="135"/>
      <c r="J58" s="135">
        <f>'将来負担比率（分子）の構造'!K$49</f>
        <v>1797</v>
      </c>
      <c r="K58" s="135"/>
      <c r="L58" s="135"/>
      <c r="M58" s="135">
        <f>'将来負担比率（分子）の構造'!L$49</f>
        <v>1900</v>
      </c>
      <c r="N58" s="135"/>
      <c r="O58" s="135"/>
      <c r="P58" s="135">
        <f>'将来負担比率（分子）の構造'!M$49</f>
        <v>2313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1742</v>
      </c>
      <c r="C62" s="135"/>
      <c r="D62" s="135"/>
      <c r="E62" s="135">
        <f>'将来負担比率（分子）の構造'!J$45</f>
        <v>1668</v>
      </c>
      <c r="F62" s="135"/>
      <c r="G62" s="135"/>
      <c r="H62" s="135">
        <f>'将来負担比率（分子）の構造'!K$45</f>
        <v>1579</v>
      </c>
      <c r="I62" s="135"/>
      <c r="J62" s="135"/>
      <c r="K62" s="135">
        <f>'将来負担比率（分子）の構造'!L$45</f>
        <v>1494</v>
      </c>
      <c r="L62" s="135"/>
      <c r="M62" s="135"/>
      <c r="N62" s="135">
        <f>'将来負担比率（分子）の構造'!M$45</f>
        <v>1393</v>
      </c>
      <c r="O62" s="135"/>
      <c r="P62" s="135"/>
    </row>
    <row r="63" spans="1:16">
      <c r="A63" s="135" t="s">
        <v>28</v>
      </c>
      <c r="B63" s="135">
        <f>'将来負担比率（分子）の構造'!I$44</f>
        <v>416</v>
      </c>
      <c r="C63" s="135"/>
      <c r="D63" s="135"/>
      <c r="E63" s="135">
        <f>'将来負担比率（分子）の構造'!J$44</f>
        <v>360</v>
      </c>
      <c r="F63" s="135"/>
      <c r="G63" s="135"/>
      <c r="H63" s="135">
        <f>'将来負担比率（分子）の構造'!K$44</f>
        <v>373</v>
      </c>
      <c r="I63" s="135"/>
      <c r="J63" s="135"/>
      <c r="K63" s="135">
        <f>'将来負担比率（分子）の構造'!L$44</f>
        <v>313</v>
      </c>
      <c r="L63" s="135"/>
      <c r="M63" s="135"/>
      <c r="N63" s="135">
        <f>'将来負担比率（分子）の構造'!M$44</f>
        <v>239</v>
      </c>
      <c r="O63" s="135"/>
      <c r="P63" s="135"/>
    </row>
    <row r="64" spans="1:16">
      <c r="A64" s="135" t="s">
        <v>27</v>
      </c>
      <c r="B64" s="135">
        <f>'将来負担比率（分子）の構造'!I$43</f>
        <v>7680</v>
      </c>
      <c r="C64" s="135"/>
      <c r="D64" s="135"/>
      <c r="E64" s="135">
        <f>'将来負担比率（分子）の構造'!J$43</f>
        <v>7605</v>
      </c>
      <c r="F64" s="135"/>
      <c r="G64" s="135"/>
      <c r="H64" s="135">
        <f>'将来負担比率（分子）の構造'!K$43</f>
        <v>6994</v>
      </c>
      <c r="I64" s="135"/>
      <c r="J64" s="135"/>
      <c r="K64" s="135">
        <f>'将来負担比率（分子）の構造'!L$43</f>
        <v>7242</v>
      </c>
      <c r="L64" s="135"/>
      <c r="M64" s="135"/>
      <c r="N64" s="135">
        <f>'将来負担比率（分子）の構造'!M$43</f>
        <v>7701</v>
      </c>
      <c r="O64" s="135"/>
      <c r="P64" s="135"/>
    </row>
    <row r="65" spans="1:16">
      <c r="A65" s="135" t="s">
        <v>26</v>
      </c>
      <c r="B65" s="135" t="str">
        <f>'将来負担比率（分子）の構造'!I$42</f>
        <v>-</v>
      </c>
      <c r="C65" s="135"/>
      <c r="D65" s="135"/>
      <c r="E65" s="135">
        <f>'将来負担比率（分子）の構造'!J$42</f>
        <v>9</v>
      </c>
      <c r="F65" s="135"/>
      <c r="G65" s="135"/>
      <c r="H65" s="135">
        <f>'将来負担比率（分子）の構造'!K$42</f>
        <v>3</v>
      </c>
      <c r="I65" s="135"/>
      <c r="J65" s="135"/>
      <c r="K65" s="135">
        <f>'将来負担比率（分子）の構造'!L$42</f>
        <v>2</v>
      </c>
      <c r="L65" s="135"/>
      <c r="M65" s="135"/>
      <c r="N65" s="135">
        <f>'将来負担比率（分子）の構造'!M$42</f>
        <v>1</v>
      </c>
      <c r="O65" s="135"/>
      <c r="P65" s="135"/>
    </row>
    <row r="66" spans="1:16">
      <c r="A66" s="135" t="s">
        <v>25</v>
      </c>
      <c r="B66" s="135">
        <f>'将来負担比率（分子）の構造'!I$41</f>
        <v>9556</v>
      </c>
      <c r="C66" s="135"/>
      <c r="D66" s="135"/>
      <c r="E66" s="135">
        <f>'将来負担比率（分子）の構造'!J$41</f>
        <v>9360</v>
      </c>
      <c r="F66" s="135"/>
      <c r="G66" s="135"/>
      <c r="H66" s="135">
        <f>'将来負担比率（分子）の構造'!K$41</f>
        <v>9492</v>
      </c>
      <c r="I66" s="135"/>
      <c r="J66" s="135"/>
      <c r="K66" s="135">
        <f>'将来負担比率（分子）の構造'!L$41</f>
        <v>9472</v>
      </c>
      <c r="L66" s="135"/>
      <c r="M66" s="135"/>
      <c r="N66" s="135">
        <f>'将来負担比率（分子）の構造'!M$41</f>
        <v>9632</v>
      </c>
      <c r="O66" s="135"/>
      <c r="P66" s="135"/>
    </row>
    <row r="67" spans="1:16">
      <c r="A67" s="135" t="s">
        <v>63</v>
      </c>
      <c r="B67" s="135" t="e">
        <f>NA()</f>
        <v>#N/A</v>
      </c>
      <c r="C67" s="135">
        <f>IF(ISNUMBER('将来負担比率（分子）の構造'!I$52), IF('将来負担比率（分子）の構造'!I$52 &lt; 0, 0, '将来負担比率（分子）の構造'!I$52), NA())</f>
        <v>7404</v>
      </c>
      <c r="D67" s="135" t="e">
        <f>NA()</f>
        <v>#N/A</v>
      </c>
      <c r="E67" s="135" t="e">
        <f>NA()</f>
        <v>#N/A</v>
      </c>
      <c r="F67" s="135">
        <f>IF(ISNUMBER('将来負担比率（分子）の構造'!J$52), IF('将来負担比率（分子）の構造'!J$52 &lt; 0, 0, '将来負担比率（分子）の構造'!J$52), NA())</f>
        <v>6424</v>
      </c>
      <c r="G67" s="135" t="e">
        <f>NA()</f>
        <v>#N/A</v>
      </c>
      <c r="H67" s="135" t="e">
        <f>NA()</f>
        <v>#N/A</v>
      </c>
      <c r="I67" s="135">
        <f>IF(ISNUMBER('将来負担比率（分子）の構造'!K$52), IF('将来負担比率（分子）の構造'!K$52 &lt; 0, 0, '将来負担比率（分子）の構造'!K$52), NA())</f>
        <v>5713</v>
      </c>
      <c r="J67" s="135" t="e">
        <f>NA()</f>
        <v>#N/A</v>
      </c>
      <c r="K67" s="135" t="e">
        <f>NA()</f>
        <v>#N/A</v>
      </c>
      <c r="L67" s="135">
        <f>IF(ISNUMBER('将来負担比率（分子）の構造'!L$52), IF('将来負担比率（分子）の構造'!L$52 &lt; 0, 0, '将来負担比率（分子）の構造'!L$52), NA())</f>
        <v>5567</v>
      </c>
      <c r="M67" s="135" t="e">
        <f>NA()</f>
        <v>#N/A</v>
      </c>
      <c r="N67" s="135" t="e">
        <f>NA()</f>
        <v>#N/A</v>
      </c>
      <c r="O67" s="135">
        <f>IF(ISNUMBER('将来負担比率（分子）の構造'!M$52), IF('将来負担比率（分子）の構造'!M$52 &lt; 0, 0, '将来負担比率（分子）の構造'!M$52), NA())</f>
        <v>5221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AR1" sqref="A1:AR2"/>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3077996</v>
      </c>
      <c r="S5" s="581"/>
      <c r="T5" s="581"/>
      <c r="U5" s="581"/>
      <c r="V5" s="581"/>
      <c r="W5" s="581"/>
      <c r="X5" s="581"/>
      <c r="Y5" s="582"/>
      <c r="Z5" s="583">
        <v>41</v>
      </c>
      <c r="AA5" s="583"/>
      <c r="AB5" s="583"/>
      <c r="AC5" s="583"/>
      <c r="AD5" s="584">
        <v>3077996</v>
      </c>
      <c r="AE5" s="584"/>
      <c r="AF5" s="584"/>
      <c r="AG5" s="584"/>
      <c r="AH5" s="584"/>
      <c r="AI5" s="584"/>
      <c r="AJ5" s="584"/>
      <c r="AK5" s="584"/>
      <c r="AL5" s="585">
        <v>67.2</v>
      </c>
      <c r="AM5" s="586"/>
      <c r="AN5" s="586"/>
      <c r="AO5" s="587"/>
      <c r="AP5" s="577" t="s">
        <v>208</v>
      </c>
      <c r="AQ5" s="578"/>
      <c r="AR5" s="578"/>
      <c r="AS5" s="578"/>
      <c r="AT5" s="578"/>
      <c r="AU5" s="578"/>
      <c r="AV5" s="578"/>
      <c r="AW5" s="578"/>
      <c r="AX5" s="578"/>
      <c r="AY5" s="578"/>
      <c r="AZ5" s="578"/>
      <c r="BA5" s="578"/>
      <c r="BB5" s="578"/>
      <c r="BC5" s="578"/>
      <c r="BD5" s="578"/>
      <c r="BE5" s="578"/>
      <c r="BF5" s="579"/>
      <c r="BG5" s="591">
        <v>3077996</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75082</v>
      </c>
      <c r="S6" s="592"/>
      <c r="T6" s="592"/>
      <c r="U6" s="592"/>
      <c r="V6" s="592"/>
      <c r="W6" s="592"/>
      <c r="X6" s="592"/>
      <c r="Y6" s="593"/>
      <c r="Z6" s="594">
        <v>1</v>
      </c>
      <c r="AA6" s="594"/>
      <c r="AB6" s="594"/>
      <c r="AC6" s="594"/>
      <c r="AD6" s="595">
        <v>75082</v>
      </c>
      <c r="AE6" s="595"/>
      <c r="AF6" s="595"/>
      <c r="AG6" s="595"/>
      <c r="AH6" s="595"/>
      <c r="AI6" s="595"/>
      <c r="AJ6" s="595"/>
      <c r="AK6" s="595"/>
      <c r="AL6" s="596">
        <v>1.6</v>
      </c>
      <c r="AM6" s="597"/>
      <c r="AN6" s="597"/>
      <c r="AO6" s="598"/>
      <c r="AP6" s="588" t="s">
        <v>214</v>
      </c>
      <c r="AQ6" s="589"/>
      <c r="AR6" s="589"/>
      <c r="AS6" s="589"/>
      <c r="AT6" s="589"/>
      <c r="AU6" s="589"/>
      <c r="AV6" s="589"/>
      <c r="AW6" s="589"/>
      <c r="AX6" s="589"/>
      <c r="AY6" s="589"/>
      <c r="AZ6" s="589"/>
      <c r="BA6" s="589"/>
      <c r="BB6" s="589"/>
      <c r="BC6" s="589"/>
      <c r="BD6" s="589"/>
      <c r="BE6" s="589"/>
      <c r="BF6" s="590"/>
      <c r="BG6" s="591">
        <v>3077996</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113103</v>
      </c>
      <c r="CS6" s="592"/>
      <c r="CT6" s="592"/>
      <c r="CU6" s="592"/>
      <c r="CV6" s="592"/>
      <c r="CW6" s="592"/>
      <c r="CX6" s="592"/>
      <c r="CY6" s="593"/>
      <c r="CZ6" s="594">
        <v>1.5</v>
      </c>
      <c r="DA6" s="594"/>
      <c r="DB6" s="594"/>
      <c r="DC6" s="594"/>
      <c r="DD6" s="600" t="s">
        <v>209</v>
      </c>
      <c r="DE6" s="592"/>
      <c r="DF6" s="592"/>
      <c r="DG6" s="592"/>
      <c r="DH6" s="592"/>
      <c r="DI6" s="592"/>
      <c r="DJ6" s="592"/>
      <c r="DK6" s="592"/>
      <c r="DL6" s="592"/>
      <c r="DM6" s="592"/>
      <c r="DN6" s="592"/>
      <c r="DO6" s="592"/>
      <c r="DP6" s="593"/>
      <c r="DQ6" s="600">
        <v>113103</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6630</v>
      </c>
      <c r="S7" s="592"/>
      <c r="T7" s="592"/>
      <c r="U7" s="592"/>
      <c r="V7" s="592"/>
      <c r="W7" s="592"/>
      <c r="X7" s="592"/>
      <c r="Y7" s="593"/>
      <c r="Z7" s="594">
        <v>0.1</v>
      </c>
      <c r="AA7" s="594"/>
      <c r="AB7" s="594"/>
      <c r="AC7" s="594"/>
      <c r="AD7" s="595">
        <v>6630</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1209513</v>
      </c>
      <c r="BH7" s="592"/>
      <c r="BI7" s="592"/>
      <c r="BJ7" s="592"/>
      <c r="BK7" s="592"/>
      <c r="BL7" s="592"/>
      <c r="BM7" s="592"/>
      <c r="BN7" s="593"/>
      <c r="BO7" s="594">
        <v>39.299999999999997</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1164518</v>
      </c>
      <c r="CS7" s="592"/>
      <c r="CT7" s="592"/>
      <c r="CU7" s="592"/>
      <c r="CV7" s="592"/>
      <c r="CW7" s="592"/>
      <c r="CX7" s="592"/>
      <c r="CY7" s="593"/>
      <c r="CZ7" s="594">
        <v>15.9</v>
      </c>
      <c r="DA7" s="594"/>
      <c r="DB7" s="594"/>
      <c r="DC7" s="594"/>
      <c r="DD7" s="600">
        <v>26456</v>
      </c>
      <c r="DE7" s="592"/>
      <c r="DF7" s="592"/>
      <c r="DG7" s="592"/>
      <c r="DH7" s="592"/>
      <c r="DI7" s="592"/>
      <c r="DJ7" s="592"/>
      <c r="DK7" s="592"/>
      <c r="DL7" s="592"/>
      <c r="DM7" s="592"/>
      <c r="DN7" s="592"/>
      <c r="DO7" s="592"/>
      <c r="DP7" s="593"/>
      <c r="DQ7" s="600">
        <v>981211</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12865</v>
      </c>
      <c r="S8" s="592"/>
      <c r="T8" s="592"/>
      <c r="U8" s="592"/>
      <c r="V8" s="592"/>
      <c r="W8" s="592"/>
      <c r="X8" s="592"/>
      <c r="Y8" s="593"/>
      <c r="Z8" s="594">
        <v>0.2</v>
      </c>
      <c r="AA8" s="594"/>
      <c r="AB8" s="594"/>
      <c r="AC8" s="594"/>
      <c r="AD8" s="595">
        <v>12865</v>
      </c>
      <c r="AE8" s="595"/>
      <c r="AF8" s="595"/>
      <c r="AG8" s="595"/>
      <c r="AH8" s="595"/>
      <c r="AI8" s="595"/>
      <c r="AJ8" s="595"/>
      <c r="AK8" s="595"/>
      <c r="AL8" s="596">
        <v>0.3</v>
      </c>
      <c r="AM8" s="597"/>
      <c r="AN8" s="597"/>
      <c r="AO8" s="598"/>
      <c r="AP8" s="588" t="s">
        <v>220</v>
      </c>
      <c r="AQ8" s="589"/>
      <c r="AR8" s="589"/>
      <c r="AS8" s="589"/>
      <c r="AT8" s="589"/>
      <c r="AU8" s="589"/>
      <c r="AV8" s="589"/>
      <c r="AW8" s="589"/>
      <c r="AX8" s="589"/>
      <c r="AY8" s="589"/>
      <c r="AZ8" s="589"/>
      <c r="BA8" s="589"/>
      <c r="BB8" s="589"/>
      <c r="BC8" s="589"/>
      <c r="BD8" s="589"/>
      <c r="BE8" s="589"/>
      <c r="BF8" s="590"/>
      <c r="BG8" s="591">
        <v>27335</v>
      </c>
      <c r="BH8" s="592"/>
      <c r="BI8" s="592"/>
      <c r="BJ8" s="592"/>
      <c r="BK8" s="592"/>
      <c r="BL8" s="592"/>
      <c r="BM8" s="592"/>
      <c r="BN8" s="593"/>
      <c r="BO8" s="594">
        <v>0.9</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2259392</v>
      </c>
      <c r="CS8" s="592"/>
      <c r="CT8" s="592"/>
      <c r="CU8" s="592"/>
      <c r="CV8" s="592"/>
      <c r="CW8" s="592"/>
      <c r="CX8" s="592"/>
      <c r="CY8" s="593"/>
      <c r="CZ8" s="594">
        <v>30.8</v>
      </c>
      <c r="DA8" s="594"/>
      <c r="DB8" s="594"/>
      <c r="DC8" s="594"/>
      <c r="DD8" s="600">
        <v>174136</v>
      </c>
      <c r="DE8" s="592"/>
      <c r="DF8" s="592"/>
      <c r="DG8" s="592"/>
      <c r="DH8" s="592"/>
      <c r="DI8" s="592"/>
      <c r="DJ8" s="592"/>
      <c r="DK8" s="592"/>
      <c r="DL8" s="592"/>
      <c r="DM8" s="592"/>
      <c r="DN8" s="592"/>
      <c r="DO8" s="592"/>
      <c r="DP8" s="593"/>
      <c r="DQ8" s="600">
        <v>1172275</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20549</v>
      </c>
      <c r="S9" s="592"/>
      <c r="T9" s="592"/>
      <c r="U9" s="592"/>
      <c r="V9" s="592"/>
      <c r="W9" s="592"/>
      <c r="X9" s="592"/>
      <c r="Y9" s="593"/>
      <c r="Z9" s="594">
        <v>0.3</v>
      </c>
      <c r="AA9" s="594"/>
      <c r="AB9" s="594"/>
      <c r="AC9" s="594"/>
      <c r="AD9" s="595">
        <v>20549</v>
      </c>
      <c r="AE9" s="595"/>
      <c r="AF9" s="595"/>
      <c r="AG9" s="595"/>
      <c r="AH9" s="595"/>
      <c r="AI9" s="595"/>
      <c r="AJ9" s="595"/>
      <c r="AK9" s="595"/>
      <c r="AL9" s="596">
        <v>0.4</v>
      </c>
      <c r="AM9" s="597"/>
      <c r="AN9" s="597"/>
      <c r="AO9" s="598"/>
      <c r="AP9" s="588" t="s">
        <v>223</v>
      </c>
      <c r="AQ9" s="589"/>
      <c r="AR9" s="589"/>
      <c r="AS9" s="589"/>
      <c r="AT9" s="589"/>
      <c r="AU9" s="589"/>
      <c r="AV9" s="589"/>
      <c r="AW9" s="589"/>
      <c r="AX9" s="589"/>
      <c r="AY9" s="589"/>
      <c r="AZ9" s="589"/>
      <c r="BA9" s="589"/>
      <c r="BB9" s="589"/>
      <c r="BC9" s="589"/>
      <c r="BD9" s="589"/>
      <c r="BE9" s="589"/>
      <c r="BF9" s="590"/>
      <c r="BG9" s="591">
        <v>806635</v>
      </c>
      <c r="BH9" s="592"/>
      <c r="BI9" s="592"/>
      <c r="BJ9" s="592"/>
      <c r="BK9" s="592"/>
      <c r="BL9" s="592"/>
      <c r="BM9" s="592"/>
      <c r="BN9" s="593"/>
      <c r="BO9" s="594">
        <v>26.2</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530124</v>
      </c>
      <c r="CS9" s="592"/>
      <c r="CT9" s="592"/>
      <c r="CU9" s="592"/>
      <c r="CV9" s="592"/>
      <c r="CW9" s="592"/>
      <c r="CX9" s="592"/>
      <c r="CY9" s="593"/>
      <c r="CZ9" s="594">
        <v>7.2</v>
      </c>
      <c r="DA9" s="594"/>
      <c r="DB9" s="594"/>
      <c r="DC9" s="594"/>
      <c r="DD9" s="600">
        <v>684</v>
      </c>
      <c r="DE9" s="592"/>
      <c r="DF9" s="592"/>
      <c r="DG9" s="592"/>
      <c r="DH9" s="592"/>
      <c r="DI9" s="592"/>
      <c r="DJ9" s="592"/>
      <c r="DK9" s="592"/>
      <c r="DL9" s="592"/>
      <c r="DM9" s="592"/>
      <c r="DN9" s="592"/>
      <c r="DO9" s="592"/>
      <c r="DP9" s="593"/>
      <c r="DQ9" s="600">
        <v>470334</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217894</v>
      </c>
      <c r="S10" s="592"/>
      <c r="T10" s="592"/>
      <c r="U10" s="592"/>
      <c r="V10" s="592"/>
      <c r="W10" s="592"/>
      <c r="X10" s="592"/>
      <c r="Y10" s="593"/>
      <c r="Z10" s="594">
        <v>2.9</v>
      </c>
      <c r="AA10" s="594"/>
      <c r="AB10" s="594"/>
      <c r="AC10" s="594"/>
      <c r="AD10" s="595">
        <v>217894</v>
      </c>
      <c r="AE10" s="595"/>
      <c r="AF10" s="595"/>
      <c r="AG10" s="595"/>
      <c r="AH10" s="595"/>
      <c r="AI10" s="595"/>
      <c r="AJ10" s="595"/>
      <c r="AK10" s="595"/>
      <c r="AL10" s="596">
        <v>4.8</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82577</v>
      </c>
      <c r="BH10" s="592"/>
      <c r="BI10" s="592"/>
      <c r="BJ10" s="592"/>
      <c r="BK10" s="592"/>
      <c r="BL10" s="592"/>
      <c r="BM10" s="592"/>
      <c r="BN10" s="593"/>
      <c r="BO10" s="594">
        <v>2.7</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14091</v>
      </c>
      <c r="CS10" s="592"/>
      <c r="CT10" s="592"/>
      <c r="CU10" s="592"/>
      <c r="CV10" s="592"/>
      <c r="CW10" s="592"/>
      <c r="CX10" s="592"/>
      <c r="CY10" s="593"/>
      <c r="CZ10" s="594">
        <v>0.2</v>
      </c>
      <c r="DA10" s="594"/>
      <c r="DB10" s="594"/>
      <c r="DC10" s="594"/>
      <c r="DD10" s="600" t="s">
        <v>111</v>
      </c>
      <c r="DE10" s="592"/>
      <c r="DF10" s="592"/>
      <c r="DG10" s="592"/>
      <c r="DH10" s="592"/>
      <c r="DI10" s="592"/>
      <c r="DJ10" s="592"/>
      <c r="DK10" s="592"/>
      <c r="DL10" s="592"/>
      <c r="DM10" s="592"/>
      <c r="DN10" s="592"/>
      <c r="DO10" s="592"/>
      <c r="DP10" s="593"/>
      <c r="DQ10" s="600">
        <v>4307</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15888</v>
      </c>
      <c r="S11" s="592"/>
      <c r="T11" s="592"/>
      <c r="U11" s="592"/>
      <c r="V11" s="592"/>
      <c r="W11" s="592"/>
      <c r="X11" s="592"/>
      <c r="Y11" s="593"/>
      <c r="Z11" s="594">
        <v>0.2</v>
      </c>
      <c r="AA11" s="594"/>
      <c r="AB11" s="594"/>
      <c r="AC11" s="594"/>
      <c r="AD11" s="595">
        <v>15888</v>
      </c>
      <c r="AE11" s="595"/>
      <c r="AF11" s="595"/>
      <c r="AG11" s="595"/>
      <c r="AH11" s="595"/>
      <c r="AI11" s="595"/>
      <c r="AJ11" s="595"/>
      <c r="AK11" s="595"/>
      <c r="AL11" s="596">
        <v>0.3</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292966</v>
      </c>
      <c r="BH11" s="592"/>
      <c r="BI11" s="592"/>
      <c r="BJ11" s="592"/>
      <c r="BK11" s="592"/>
      <c r="BL11" s="592"/>
      <c r="BM11" s="592"/>
      <c r="BN11" s="593"/>
      <c r="BO11" s="594">
        <v>9.5</v>
      </c>
      <c r="BP11" s="594"/>
      <c r="BQ11" s="594"/>
      <c r="BR11" s="594"/>
      <c r="BS11" s="600" t="s">
        <v>111</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382397</v>
      </c>
      <c r="CS11" s="592"/>
      <c r="CT11" s="592"/>
      <c r="CU11" s="592"/>
      <c r="CV11" s="592"/>
      <c r="CW11" s="592"/>
      <c r="CX11" s="592"/>
      <c r="CY11" s="593"/>
      <c r="CZ11" s="594">
        <v>5.2</v>
      </c>
      <c r="DA11" s="594"/>
      <c r="DB11" s="594"/>
      <c r="DC11" s="594"/>
      <c r="DD11" s="600">
        <v>33606</v>
      </c>
      <c r="DE11" s="592"/>
      <c r="DF11" s="592"/>
      <c r="DG11" s="592"/>
      <c r="DH11" s="592"/>
      <c r="DI11" s="592"/>
      <c r="DJ11" s="592"/>
      <c r="DK11" s="592"/>
      <c r="DL11" s="592"/>
      <c r="DM11" s="592"/>
      <c r="DN11" s="592"/>
      <c r="DO11" s="592"/>
      <c r="DP11" s="593"/>
      <c r="DQ11" s="600">
        <v>322386</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1657537</v>
      </c>
      <c r="BH12" s="592"/>
      <c r="BI12" s="592"/>
      <c r="BJ12" s="592"/>
      <c r="BK12" s="592"/>
      <c r="BL12" s="592"/>
      <c r="BM12" s="592"/>
      <c r="BN12" s="593"/>
      <c r="BO12" s="594">
        <v>53.9</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272752</v>
      </c>
      <c r="CS12" s="592"/>
      <c r="CT12" s="592"/>
      <c r="CU12" s="592"/>
      <c r="CV12" s="592"/>
      <c r="CW12" s="592"/>
      <c r="CX12" s="592"/>
      <c r="CY12" s="593"/>
      <c r="CZ12" s="594">
        <v>3.7</v>
      </c>
      <c r="DA12" s="594"/>
      <c r="DB12" s="594"/>
      <c r="DC12" s="594"/>
      <c r="DD12" s="600">
        <v>8832</v>
      </c>
      <c r="DE12" s="592"/>
      <c r="DF12" s="592"/>
      <c r="DG12" s="592"/>
      <c r="DH12" s="592"/>
      <c r="DI12" s="592"/>
      <c r="DJ12" s="592"/>
      <c r="DK12" s="592"/>
      <c r="DL12" s="592"/>
      <c r="DM12" s="592"/>
      <c r="DN12" s="592"/>
      <c r="DO12" s="592"/>
      <c r="DP12" s="593"/>
      <c r="DQ12" s="600">
        <v>58146</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29106</v>
      </c>
      <c r="S13" s="592"/>
      <c r="T13" s="592"/>
      <c r="U13" s="592"/>
      <c r="V13" s="592"/>
      <c r="W13" s="592"/>
      <c r="X13" s="592"/>
      <c r="Y13" s="593"/>
      <c r="Z13" s="594">
        <v>0.4</v>
      </c>
      <c r="AA13" s="594"/>
      <c r="AB13" s="594"/>
      <c r="AC13" s="594"/>
      <c r="AD13" s="595">
        <v>29106</v>
      </c>
      <c r="AE13" s="595"/>
      <c r="AF13" s="595"/>
      <c r="AG13" s="595"/>
      <c r="AH13" s="595"/>
      <c r="AI13" s="595"/>
      <c r="AJ13" s="595"/>
      <c r="AK13" s="595"/>
      <c r="AL13" s="596">
        <v>0.6</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1656456</v>
      </c>
      <c r="BH13" s="592"/>
      <c r="BI13" s="592"/>
      <c r="BJ13" s="592"/>
      <c r="BK13" s="592"/>
      <c r="BL13" s="592"/>
      <c r="BM13" s="592"/>
      <c r="BN13" s="593"/>
      <c r="BO13" s="594">
        <v>53.8</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718255</v>
      </c>
      <c r="CS13" s="592"/>
      <c r="CT13" s="592"/>
      <c r="CU13" s="592"/>
      <c r="CV13" s="592"/>
      <c r="CW13" s="592"/>
      <c r="CX13" s="592"/>
      <c r="CY13" s="593"/>
      <c r="CZ13" s="594">
        <v>9.8000000000000007</v>
      </c>
      <c r="DA13" s="594"/>
      <c r="DB13" s="594"/>
      <c r="DC13" s="594"/>
      <c r="DD13" s="600">
        <v>225708</v>
      </c>
      <c r="DE13" s="592"/>
      <c r="DF13" s="592"/>
      <c r="DG13" s="592"/>
      <c r="DH13" s="592"/>
      <c r="DI13" s="592"/>
      <c r="DJ13" s="592"/>
      <c r="DK13" s="592"/>
      <c r="DL13" s="592"/>
      <c r="DM13" s="592"/>
      <c r="DN13" s="592"/>
      <c r="DO13" s="592"/>
      <c r="DP13" s="593"/>
      <c r="DQ13" s="600">
        <v>547613</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44183</v>
      </c>
      <c r="BH14" s="592"/>
      <c r="BI14" s="592"/>
      <c r="BJ14" s="592"/>
      <c r="BK14" s="592"/>
      <c r="BL14" s="592"/>
      <c r="BM14" s="592"/>
      <c r="BN14" s="593"/>
      <c r="BO14" s="594">
        <v>1.4</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324956</v>
      </c>
      <c r="CS14" s="592"/>
      <c r="CT14" s="592"/>
      <c r="CU14" s="592"/>
      <c r="CV14" s="592"/>
      <c r="CW14" s="592"/>
      <c r="CX14" s="592"/>
      <c r="CY14" s="593"/>
      <c r="CZ14" s="594">
        <v>4.4000000000000004</v>
      </c>
      <c r="DA14" s="594"/>
      <c r="DB14" s="594"/>
      <c r="DC14" s="594"/>
      <c r="DD14" s="600">
        <v>64609</v>
      </c>
      <c r="DE14" s="592"/>
      <c r="DF14" s="592"/>
      <c r="DG14" s="592"/>
      <c r="DH14" s="592"/>
      <c r="DI14" s="592"/>
      <c r="DJ14" s="592"/>
      <c r="DK14" s="592"/>
      <c r="DL14" s="592"/>
      <c r="DM14" s="592"/>
      <c r="DN14" s="592"/>
      <c r="DO14" s="592"/>
      <c r="DP14" s="593"/>
      <c r="DQ14" s="600">
        <v>251306</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11763</v>
      </c>
      <c r="S15" s="592"/>
      <c r="T15" s="592"/>
      <c r="U15" s="592"/>
      <c r="V15" s="592"/>
      <c r="W15" s="592"/>
      <c r="X15" s="592"/>
      <c r="Y15" s="593"/>
      <c r="Z15" s="594">
        <v>0.2</v>
      </c>
      <c r="AA15" s="594"/>
      <c r="AB15" s="594"/>
      <c r="AC15" s="594"/>
      <c r="AD15" s="595">
        <v>11763</v>
      </c>
      <c r="AE15" s="595"/>
      <c r="AF15" s="595"/>
      <c r="AG15" s="595"/>
      <c r="AH15" s="595"/>
      <c r="AI15" s="595"/>
      <c r="AJ15" s="595"/>
      <c r="AK15" s="595"/>
      <c r="AL15" s="596">
        <v>0.3</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166763</v>
      </c>
      <c r="BH15" s="592"/>
      <c r="BI15" s="592"/>
      <c r="BJ15" s="592"/>
      <c r="BK15" s="592"/>
      <c r="BL15" s="592"/>
      <c r="BM15" s="592"/>
      <c r="BN15" s="593"/>
      <c r="BO15" s="594">
        <v>5.4</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722178</v>
      </c>
      <c r="CS15" s="592"/>
      <c r="CT15" s="592"/>
      <c r="CU15" s="592"/>
      <c r="CV15" s="592"/>
      <c r="CW15" s="592"/>
      <c r="CX15" s="592"/>
      <c r="CY15" s="593"/>
      <c r="CZ15" s="594">
        <v>9.9</v>
      </c>
      <c r="DA15" s="594"/>
      <c r="DB15" s="594"/>
      <c r="DC15" s="594"/>
      <c r="DD15" s="600">
        <v>105776</v>
      </c>
      <c r="DE15" s="592"/>
      <c r="DF15" s="592"/>
      <c r="DG15" s="592"/>
      <c r="DH15" s="592"/>
      <c r="DI15" s="592"/>
      <c r="DJ15" s="592"/>
      <c r="DK15" s="592"/>
      <c r="DL15" s="592"/>
      <c r="DM15" s="592"/>
      <c r="DN15" s="592"/>
      <c r="DO15" s="592"/>
      <c r="DP15" s="593"/>
      <c r="DQ15" s="600">
        <v>528234</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1188904</v>
      </c>
      <c r="S16" s="592"/>
      <c r="T16" s="592"/>
      <c r="U16" s="592"/>
      <c r="V16" s="592"/>
      <c r="W16" s="592"/>
      <c r="X16" s="592"/>
      <c r="Y16" s="593"/>
      <c r="Z16" s="594">
        <v>15.8</v>
      </c>
      <c r="AA16" s="594"/>
      <c r="AB16" s="594"/>
      <c r="AC16" s="594"/>
      <c r="AD16" s="595">
        <v>1085601</v>
      </c>
      <c r="AE16" s="595"/>
      <c r="AF16" s="595"/>
      <c r="AG16" s="595"/>
      <c r="AH16" s="595"/>
      <c r="AI16" s="595"/>
      <c r="AJ16" s="595"/>
      <c r="AK16" s="595"/>
      <c r="AL16" s="596">
        <v>23.7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4026</v>
      </c>
      <c r="CS16" s="592"/>
      <c r="CT16" s="592"/>
      <c r="CU16" s="592"/>
      <c r="CV16" s="592"/>
      <c r="CW16" s="592"/>
      <c r="CX16" s="592"/>
      <c r="CY16" s="593"/>
      <c r="CZ16" s="594">
        <v>0.1</v>
      </c>
      <c r="DA16" s="594"/>
      <c r="DB16" s="594"/>
      <c r="DC16" s="594"/>
      <c r="DD16" s="600" t="s">
        <v>111</v>
      </c>
      <c r="DE16" s="592"/>
      <c r="DF16" s="592"/>
      <c r="DG16" s="592"/>
      <c r="DH16" s="592"/>
      <c r="DI16" s="592"/>
      <c r="DJ16" s="592"/>
      <c r="DK16" s="592"/>
      <c r="DL16" s="592"/>
      <c r="DM16" s="592"/>
      <c r="DN16" s="592"/>
      <c r="DO16" s="592"/>
      <c r="DP16" s="593"/>
      <c r="DQ16" s="600">
        <v>2042</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1085601</v>
      </c>
      <c r="S17" s="592"/>
      <c r="T17" s="592"/>
      <c r="U17" s="592"/>
      <c r="V17" s="592"/>
      <c r="W17" s="592"/>
      <c r="X17" s="592"/>
      <c r="Y17" s="593"/>
      <c r="Z17" s="594">
        <v>14.4</v>
      </c>
      <c r="AA17" s="594"/>
      <c r="AB17" s="594"/>
      <c r="AC17" s="594"/>
      <c r="AD17" s="595">
        <v>1085601</v>
      </c>
      <c r="AE17" s="595"/>
      <c r="AF17" s="595"/>
      <c r="AG17" s="595"/>
      <c r="AH17" s="595"/>
      <c r="AI17" s="595"/>
      <c r="AJ17" s="595"/>
      <c r="AK17" s="595"/>
      <c r="AL17" s="596">
        <v>23.7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822444</v>
      </c>
      <c r="CS17" s="592"/>
      <c r="CT17" s="592"/>
      <c r="CU17" s="592"/>
      <c r="CV17" s="592"/>
      <c r="CW17" s="592"/>
      <c r="CX17" s="592"/>
      <c r="CY17" s="593"/>
      <c r="CZ17" s="594">
        <v>11.2</v>
      </c>
      <c r="DA17" s="594"/>
      <c r="DB17" s="594"/>
      <c r="DC17" s="594"/>
      <c r="DD17" s="600" t="s">
        <v>111</v>
      </c>
      <c r="DE17" s="592"/>
      <c r="DF17" s="592"/>
      <c r="DG17" s="592"/>
      <c r="DH17" s="592"/>
      <c r="DI17" s="592"/>
      <c r="DJ17" s="592"/>
      <c r="DK17" s="592"/>
      <c r="DL17" s="592"/>
      <c r="DM17" s="592"/>
      <c r="DN17" s="592"/>
      <c r="DO17" s="592"/>
      <c r="DP17" s="593"/>
      <c r="DQ17" s="600">
        <v>807940</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103300</v>
      </c>
      <c r="S18" s="592"/>
      <c r="T18" s="592"/>
      <c r="U18" s="592"/>
      <c r="V18" s="592"/>
      <c r="W18" s="592"/>
      <c r="X18" s="592"/>
      <c r="Y18" s="593"/>
      <c r="Z18" s="594">
        <v>1.4</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3</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111</v>
      </c>
      <c r="BH19" s="592"/>
      <c r="BI19" s="592"/>
      <c r="BJ19" s="592"/>
      <c r="BK19" s="592"/>
      <c r="BL19" s="592"/>
      <c r="BM19" s="592"/>
      <c r="BN19" s="593"/>
      <c r="BO19" s="594" t="s">
        <v>111</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4656677</v>
      </c>
      <c r="S20" s="592"/>
      <c r="T20" s="592"/>
      <c r="U20" s="592"/>
      <c r="V20" s="592"/>
      <c r="W20" s="592"/>
      <c r="X20" s="592"/>
      <c r="Y20" s="593"/>
      <c r="Z20" s="594">
        <v>62</v>
      </c>
      <c r="AA20" s="594"/>
      <c r="AB20" s="594"/>
      <c r="AC20" s="594"/>
      <c r="AD20" s="595">
        <v>4553374</v>
      </c>
      <c r="AE20" s="595"/>
      <c r="AF20" s="595"/>
      <c r="AG20" s="595"/>
      <c r="AH20" s="595"/>
      <c r="AI20" s="595"/>
      <c r="AJ20" s="595"/>
      <c r="AK20" s="595"/>
      <c r="AL20" s="596">
        <v>99.4</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111</v>
      </c>
      <c r="BH20" s="592"/>
      <c r="BI20" s="592"/>
      <c r="BJ20" s="592"/>
      <c r="BK20" s="592"/>
      <c r="BL20" s="592"/>
      <c r="BM20" s="592"/>
      <c r="BN20" s="593"/>
      <c r="BO20" s="594" t="s">
        <v>111</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7328236</v>
      </c>
      <c r="CS20" s="592"/>
      <c r="CT20" s="592"/>
      <c r="CU20" s="592"/>
      <c r="CV20" s="592"/>
      <c r="CW20" s="592"/>
      <c r="CX20" s="592"/>
      <c r="CY20" s="593"/>
      <c r="CZ20" s="594">
        <v>100</v>
      </c>
      <c r="DA20" s="594"/>
      <c r="DB20" s="594"/>
      <c r="DC20" s="594"/>
      <c r="DD20" s="600">
        <v>639807</v>
      </c>
      <c r="DE20" s="592"/>
      <c r="DF20" s="592"/>
      <c r="DG20" s="592"/>
      <c r="DH20" s="592"/>
      <c r="DI20" s="592"/>
      <c r="DJ20" s="592"/>
      <c r="DK20" s="592"/>
      <c r="DL20" s="592"/>
      <c r="DM20" s="592"/>
      <c r="DN20" s="592"/>
      <c r="DO20" s="592"/>
      <c r="DP20" s="593"/>
      <c r="DQ20" s="600">
        <v>5258897</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3992</v>
      </c>
      <c r="S21" s="592"/>
      <c r="T21" s="592"/>
      <c r="U21" s="592"/>
      <c r="V21" s="592"/>
      <c r="W21" s="592"/>
      <c r="X21" s="592"/>
      <c r="Y21" s="593"/>
      <c r="Z21" s="594">
        <v>0.1</v>
      </c>
      <c r="AA21" s="594"/>
      <c r="AB21" s="594"/>
      <c r="AC21" s="594"/>
      <c r="AD21" s="595">
        <v>3992</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165896</v>
      </c>
      <c r="S22" s="592"/>
      <c r="T22" s="592"/>
      <c r="U22" s="592"/>
      <c r="V22" s="592"/>
      <c r="W22" s="592"/>
      <c r="X22" s="592"/>
      <c r="Y22" s="593"/>
      <c r="Z22" s="594">
        <v>2.2000000000000002</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177441</v>
      </c>
      <c r="S23" s="592"/>
      <c r="T23" s="592"/>
      <c r="U23" s="592"/>
      <c r="V23" s="592"/>
      <c r="W23" s="592"/>
      <c r="X23" s="592"/>
      <c r="Y23" s="593"/>
      <c r="Z23" s="594">
        <v>2.4</v>
      </c>
      <c r="AA23" s="594"/>
      <c r="AB23" s="594"/>
      <c r="AC23" s="594"/>
      <c r="AD23" s="595">
        <v>22348</v>
      </c>
      <c r="AE23" s="595"/>
      <c r="AF23" s="595"/>
      <c r="AG23" s="595"/>
      <c r="AH23" s="595"/>
      <c r="AI23" s="595"/>
      <c r="AJ23" s="595"/>
      <c r="AK23" s="595"/>
      <c r="AL23" s="596">
        <v>0.5</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21399</v>
      </c>
      <c r="S24" s="592"/>
      <c r="T24" s="592"/>
      <c r="U24" s="592"/>
      <c r="V24" s="592"/>
      <c r="W24" s="592"/>
      <c r="X24" s="592"/>
      <c r="Y24" s="593"/>
      <c r="Z24" s="594">
        <v>0.3</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3037303</v>
      </c>
      <c r="CS24" s="581"/>
      <c r="CT24" s="581"/>
      <c r="CU24" s="581"/>
      <c r="CV24" s="581"/>
      <c r="CW24" s="581"/>
      <c r="CX24" s="581"/>
      <c r="CY24" s="582"/>
      <c r="CZ24" s="620">
        <v>41.4</v>
      </c>
      <c r="DA24" s="621"/>
      <c r="DB24" s="621"/>
      <c r="DC24" s="622"/>
      <c r="DD24" s="619">
        <v>2150546</v>
      </c>
      <c r="DE24" s="581"/>
      <c r="DF24" s="581"/>
      <c r="DG24" s="581"/>
      <c r="DH24" s="581"/>
      <c r="DI24" s="581"/>
      <c r="DJ24" s="581"/>
      <c r="DK24" s="582"/>
      <c r="DL24" s="619">
        <v>2118322</v>
      </c>
      <c r="DM24" s="581"/>
      <c r="DN24" s="581"/>
      <c r="DO24" s="581"/>
      <c r="DP24" s="581"/>
      <c r="DQ24" s="581"/>
      <c r="DR24" s="581"/>
      <c r="DS24" s="581"/>
      <c r="DT24" s="581"/>
      <c r="DU24" s="581"/>
      <c r="DV24" s="582"/>
      <c r="DW24" s="585">
        <v>41.6</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532237</v>
      </c>
      <c r="S25" s="592"/>
      <c r="T25" s="592"/>
      <c r="U25" s="592"/>
      <c r="V25" s="592"/>
      <c r="W25" s="592"/>
      <c r="X25" s="592"/>
      <c r="Y25" s="593"/>
      <c r="Z25" s="594">
        <v>7.1</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1239860</v>
      </c>
      <c r="CS25" s="623"/>
      <c r="CT25" s="623"/>
      <c r="CU25" s="623"/>
      <c r="CV25" s="623"/>
      <c r="CW25" s="623"/>
      <c r="CX25" s="623"/>
      <c r="CY25" s="624"/>
      <c r="CZ25" s="625">
        <v>16.899999999999999</v>
      </c>
      <c r="DA25" s="626"/>
      <c r="DB25" s="626"/>
      <c r="DC25" s="627"/>
      <c r="DD25" s="600">
        <v>1051777</v>
      </c>
      <c r="DE25" s="623"/>
      <c r="DF25" s="623"/>
      <c r="DG25" s="623"/>
      <c r="DH25" s="623"/>
      <c r="DI25" s="623"/>
      <c r="DJ25" s="623"/>
      <c r="DK25" s="624"/>
      <c r="DL25" s="600">
        <v>1022259</v>
      </c>
      <c r="DM25" s="623"/>
      <c r="DN25" s="623"/>
      <c r="DO25" s="623"/>
      <c r="DP25" s="623"/>
      <c r="DQ25" s="623"/>
      <c r="DR25" s="623"/>
      <c r="DS25" s="623"/>
      <c r="DT25" s="623"/>
      <c r="DU25" s="623"/>
      <c r="DV25" s="624"/>
      <c r="DW25" s="596">
        <v>20.100000000000001</v>
      </c>
      <c r="DX25" s="617"/>
      <c r="DY25" s="617"/>
      <c r="DZ25" s="617"/>
      <c r="EA25" s="617"/>
      <c r="EB25" s="617"/>
      <c r="EC25" s="618"/>
    </row>
    <row r="26" spans="2:133" ht="11.25" customHeight="1">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771490</v>
      </c>
      <c r="CS26" s="592"/>
      <c r="CT26" s="592"/>
      <c r="CU26" s="592"/>
      <c r="CV26" s="592"/>
      <c r="CW26" s="592"/>
      <c r="CX26" s="592"/>
      <c r="CY26" s="593"/>
      <c r="CZ26" s="625">
        <v>10.5</v>
      </c>
      <c r="DA26" s="626"/>
      <c r="DB26" s="626"/>
      <c r="DC26" s="627"/>
      <c r="DD26" s="600">
        <v>608188</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17"/>
      <c r="DY26" s="617"/>
      <c r="DZ26" s="617"/>
      <c r="EA26" s="617"/>
      <c r="EB26" s="617"/>
      <c r="EC26" s="618"/>
    </row>
    <row r="27" spans="2:133" ht="11.25" customHeight="1">
      <c r="B27" s="588" t="s">
        <v>279</v>
      </c>
      <c r="C27" s="589"/>
      <c r="D27" s="589"/>
      <c r="E27" s="589"/>
      <c r="F27" s="589"/>
      <c r="G27" s="589"/>
      <c r="H27" s="589"/>
      <c r="I27" s="589"/>
      <c r="J27" s="589"/>
      <c r="K27" s="589"/>
      <c r="L27" s="589"/>
      <c r="M27" s="589"/>
      <c r="N27" s="589"/>
      <c r="O27" s="589"/>
      <c r="P27" s="589"/>
      <c r="Q27" s="590"/>
      <c r="R27" s="591">
        <v>454582</v>
      </c>
      <c r="S27" s="592"/>
      <c r="T27" s="592"/>
      <c r="U27" s="592"/>
      <c r="V27" s="592"/>
      <c r="W27" s="592"/>
      <c r="X27" s="592"/>
      <c r="Y27" s="593"/>
      <c r="Z27" s="594">
        <v>6</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3077996</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974999</v>
      </c>
      <c r="CS27" s="623"/>
      <c r="CT27" s="623"/>
      <c r="CU27" s="623"/>
      <c r="CV27" s="623"/>
      <c r="CW27" s="623"/>
      <c r="CX27" s="623"/>
      <c r="CY27" s="624"/>
      <c r="CZ27" s="625">
        <v>13.3</v>
      </c>
      <c r="DA27" s="626"/>
      <c r="DB27" s="626"/>
      <c r="DC27" s="627"/>
      <c r="DD27" s="600">
        <v>290829</v>
      </c>
      <c r="DE27" s="623"/>
      <c r="DF27" s="623"/>
      <c r="DG27" s="623"/>
      <c r="DH27" s="623"/>
      <c r="DI27" s="623"/>
      <c r="DJ27" s="623"/>
      <c r="DK27" s="624"/>
      <c r="DL27" s="600">
        <v>288123</v>
      </c>
      <c r="DM27" s="623"/>
      <c r="DN27" s="623"/>
      <c r="DO27" s="623"/>
      <c r="DP27" s="623"/>
      <c r="DQ27" s="623"/>
      <c r="DR27" s="623"/>
      <c r="DS27" s="623"/>
      <c r="DT27" s="623"/>
      <c r="DU27" s="623"/>
      <c r="DV27" s="624"/>
      <c r="DW27" s="596">
        <v>5.7</v>
      </c>
      <c r="DX27" s="617"/>
      <c r="DY27" s="617"/>
      <c r="DZ27" s="617"/>
      <c r="EA27" s="617"/>
      <c r="EB27" s="617"/>
      <c r="EC27" s="618"/>
    </row>
    <row r="28" spans="2:133" ht="11.25" customHeight="1">
      <c r="B28" s="588" t="s">
        <v>282</v>
      </c>
      <c r="C28" s="589"/>
      <c r="D28" s="589"/>
      <c r="E28" s="589"/>
      <c r="F28" s="589"/>
      <c r="G28" s="589"/>
      <c r="H28" s="589"/>
      <c r="I28" s="589"/>
      <c r="J28" s="589"/>
      <c r="K28" s="589"/>
      <c r="L28" s="589"/>
      <c r="M28" s="589"/>
      <c r="N28" s="589"/>
      <c r="O28" s="589"/>
      <c r="P28" s="589"/>
      <c r="Q28" s="590"/>
      <c r="R28" s="591">
        <v>29903</v>
      </c>
      <c r="S28" s="592"/>
      <c r="T28" s="592"/>
      <c r="U28" s="592"/>
      <c r="V28" s="592"/>
      <c r="W28" s="592"/>
      <c r="X28" s="592"/>
      <c r="Y28" s="593"/>
      <c r="Z28" s="594">
        <v>0.4</v>
      </c>
      <c r="AA28" s="594"/>
      <c r="AB28" s="594"/>
      <c r="AC28" s="594"/>
      <c r="AD28" s="595">
        <v>1059</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822444</v>
      </c>
      <c r="CS28" s="592"/>
      <c r="CT28" s="592"/>
      <c r="CU28" s="592"/>
      <c r="CV28" s="592"/>
      <c r="CW28" s="592"/>
      <c r="CX28" s="592"/>
      <c r="CY28" s="593"/>
      <c r="CZ28" s="625">
        <v>11.2</v>
      </c>
      <c r="DA28" s="626"/>
      <c r="DB28" s="626"/>
      <c r="DC28" s="627"/>
      <c r="DD28" s="600">
        <v>807940</v>
      </c>
      <c r="DE28" s="592"/>
      <c r="DF28" s="592"/>
      <c r="DG28" s="592"/>
      <c r="DH28" s="592"/>
      <c r="DI28" s="592"/>
      <c r="DJ28" s="592"/>
      <c r="DK28" s="593"/>
      <c r="DL28" s="600">
        <v>807940</v>
      </c>
      <c r="DM28" s="592"/>
      <c r="DN28" s="592"/>
      <c r="DO28" s="592"/>
      <c r="DP28" s="592"/>
      <c r="DQ28" s="592"/>
      <c r="DR28" s="592"/>
      <c r="DS28" s="592"/>
      <c r="DT28" s="592"/>
      <c r="DU28" s="592"/>
      <c r="DV28" s="593"/>
      <c r="DW28" s="596">
        <v>15.9</v>
      </c>
      <c r="DX28" s="617"/>
      <c r="DY28" s="617"/>
      <c r="DZ28" s="617"/>
      <c r="EA28" s="617"/>
      <c r="EB28" s="617"/>
      <c r="EC28" s="618"/>
    </row>
    <row r="29" spans="2:133" ht="11.25" customHeight="1">
      <c r="B29" s="588" t="s">
        <v>284</v>
      </c>
      <c r="C29" s="589"/>
      <c r="D29" s="589"/>
      <c r="E29" s="589"/>
      <c r="F29" s="589"/>
      <c r="G29" s="589"/>
      <c r="H29" s="589"/>
      <c r="I29" s="589"/>
      <c r="J29" s="589"/>
      <c r="K29" s="589"/>
      <c r="L29" s="589"/>
      <c r="M29" s="589"/>
      <c r="N29" s="589"/>
      <c r="O29" s="589"/>
      <c r="P29" s="589"/>
      <c r="Q29" s="590"/>
      <c r="R29" s="591">
        <v>11897</v>
      </c>
      <c r="S29" s="592"/>
      <c r="T29" s="592"/>
      <c r="U29" s="592"/>
      <c r="V29" s="592"/>
      <c r="W29" s="592"/>
      <c r="X29" s="592"/>
      <c r="Y29" s="593"/>
      <c r="Z29" s="594">
        <v>0.2</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822318</v>
      </c>
      <c r="CS29" s="623"/>
      <c r="CT29" s="623"/>
      <c r="CU29" s="623"/>
      <c r="CV29" s="623"/>
      <c r="CW29" s="623"/>
      <c r="CX29" s="623"/>
      <c r="CY29" s="624"/>
      <c r="CZ29" s="625">
        <v>11.2</v>
      </c>
      <c r="DA29" s="626"/>
      <c r="DB29" s="626"/>
      <c r="DC29" s="627"/>
      <c r="DD29" s="600">
        <v>807814</v>
      </c>
      <c r="DE29" s="623"/>
      <c r="DF29" s="623"/>
      <c r="DG29" s="623"/>
      <c r="DH29" s="623"/>
      <c r="DI29" s="623"/>
      <c r="DJ29" s="623"/>
      <c r="DK29" s="624"/>
      <c r="DL29" s="600">
        <v>807814</v>
      </c>
      <c r="DM29" s="623"/>
      <c r="DN29" s="623"/>
      <c r="DO29" s="623"/>
      <c r="DP29" s="623"/>
      <c r="DQ29" s="623"/>
      <c r="DR29" s="623"/>
      <c r="DS29" s="623"/>
      <c r="DT29" s="623"/>
      <c r="DU29" s="623"/>
      <c r="DV29" s="624"/>
      <c r="DW29" s="596">
        <v>15.9</v>
      </c>
      <c r="DX29" s="617"/>
      <c r="DY29" s="617"/>
      <c r="DZ29" s="617"/>
      <c r="EA29" s="617"/>
      <c r="EB29" s="617"/>
      <c r="EC29" s="618"/>
    </row>
    <row r="30" spans="2:133" ht="11.25" customHeight="1">
      <c r="B30" s="588" t="s">
        <v>289</v>
      </c>
      <c r="C30" s="589"/>
      <c r="D30" s="589"/>
      <c r="E30" s="589"/>
      <c r="F30" s="589"/>
      <c r="G30" s="589"/>
      <c r="H30" s="589"/>
      <c r="I30" s="589"/>
      <c r="J30" s="589"/>
      <c r="K30" s="589"/>
      <c r="L30" s="589"/>
      <c r="M30" s="589"/>
      <c r="N30" s="589"/>
      <c r="O30" s="589"/>
      <c r="P30" s="589"/>
      <c r="Q30" s="590"/>
      <c r="R30" s="591">
        <v>17335</v>
      </c>
      <c r="S30" s="592"/>
      <c r="T30" s="592"/>
      <c r="U30" s="592"/>
      <c r="V30" s="592"/>
      <c r="W30" s="592"/>
      <c r="X30" s="592"/>
      <c r="Y30" s="593"/>
      <c r="Z30" s="594">
        <v>0.2</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98.8</v>
      </c>
      <c r="BH30" s="650"/>
      <c r="BI30" s="650"/>
      <c r="BJ30" s="650"/>
      <c r="BK30" s="650"/>
      <c r="BL30" s="650"/>
      <c r="BM30" s="586">
        <v>93</v>
      </c>
      <c r="BN30" s="650"/>
      <c r="BO30" s="650"/>
      <c r="BP30" s="650"/>
      <c r="BQ30" s="651"/>
      <c r="BR30" s="649">
        <v>98.7</v>
      </c>
      <c r="BS30" s="650"/>
      <c r="BT30" s="650"/>
      <c r="BU30" s="650"/>
      <c r="BV30" s="650"/>
      <c r="BW30" s="650"/>
      <c r="BX30" s="586">
        <v>93.4</v>
      </c>
      <c r="BY30" s="650"/>
      <c r="BZ30" s="650"/>
      <c r="CA30" s="650"/>
      <c r="CB30" s="651"/>
      <c r="CD30" s="654"/>
      <c r="CE30" s="655"/>
      <c r="CF30" s="605" t="s">
        <v>292</v>
      </c>
      <c r="CG30" s="606"/>
      <c r="CH30" s="606"/>
      <c r="CI30" s="606"/>
      <c r="CJ30" s="606"/>
      <c r="CK30" s="606"/>
      <c r="CL30" s="606"/>
      <c r="CM30" s="606"/>
      <c r="CN30" s="606"/>
      <c r="CO30" s="606"/>
      <c r="CP30" s="606"/>
      <c r="CQ30" s="607"/>
      <c r="CR30" s="591">
        <v>720733</v>
      </c>
      <c r="CS30" s="592"/>
      <c r="CT30" s="592"/>
      <c r="CU30" s="592"/>
      <c r="CV30" s="592"/>
      <c r="CW30" s="592"/>
      <c r="CX30" s="592"/>
      <c r="CY30" s="593"/>
      <c r="CZ30" s="625">
        <v>9.8000000000000007</v>
      </c>
      <c r="DA30" s="626"/>
      <c r="DB30" s="626"/>
      <c r="DC30" s="627"/>
      <c r="DD30" s="600">
        <v>706337</v>
      </c>
      <c r="DE30" s="592"/>
      <c r="DF30" s="592"/>
      <c r="DG30" s="592"/>
      <c r="DH30" s="592"/>
      <c r="DI30" s="592"/>
      <c r="DJ30" s="592"/>
      <c r="DK30" s="593"/>
      <c r="DL30" s="600">
        <v>706337</v>
      </c>
      <c r="DM30" s="592"/>
      <c r="DN30" s="592"/>
      <c r="DO30" s="592"/>
      <c r="DP30" s="592"/>
      <c r="DQ30" s="592"/>
      <c r="DR30" s="592"/>
      <c r="DS30" s="592"/>
      <c r="DT30" s="592"/>
      <c r="DU30" s="592"/>
      <c r="DV30" s="593"/>
      <c r="DW30" s="596">
        <v>13.9</v>
      </c>
      <c r="DX30" s="617"/>
      <c r="DY30" s="617"/>
      <c r="DZ30" s="617"/>
      <c r="EA30" s="617"/>
      <c r="EB30" s="617"/>
      <c r="EC30" s="618"/>
    </row>
    <row r="31" spans="2:133" ht="11.25" customHeight="1">
      <c r="B31" s="588" t="s">
        <v>293</v>
      </c>
      <c r="C31" s="589"/>
      <c r="D31" s="589"/>
      <c r="E31" s="589"/>
      <c r="F31" s="589"/>
      <c r="G31" s="589"/>
      <c r="H31" s="589"/>
      <c r="I31" s="589"/>
      <c r="J31" s="589"/>
      <c r="K31" s="589"/>
      <c r="L31" s="589"/>
      <c r="M31" s="589"/>
      <c r="N31" s="589"/>
      <c r="O31" s="589"/>
      <c r="P31" s="589"/>
      <c r="Q31" s="590"/>
      <c r="R31" s="591">
        <v>173010</v>
      </c>
      <c r="S31" s="592"/>
      <c r="T31" s="592"/>
      <c r="U31" s="592"/>
      <c r="V31" s="592"/>
      <c r="W31" s="592"/>
      <c r="X31" s="592"/>
      <c r="Y31" s="593"/>
      <c r="Z31" s="594">
        <v>2.2999999999999998</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98.9</v>
      </c>
      <c r="BH31" s="623"/>
      <c r="BI31" s="623"/>
      <c r="BJ31" s="623"/>
      <c r="BK31" s="623"/>
      <c r="BL31" s="623"/>
      <c r="BM31" s="597">
        <v>94.4</v>
      </c>
      <c r="BN31" s="647"/>
      <c r="BO31" s="647"/>
      <c r="BP31" s="647"/>
      <c r="BQ31" s="648"/>
      <c r="BR31" s="646">
        <v>98.9</v>
      </c>
      <c r="BS31" s="623"/>
      <c r="BT31" s="623"/>
      <c r="BU31" s="623"/>
      <c r="BV31" s="623"/>
      <c r="BW31" s="623"/>
      <c r="BX31" s="597">
        <v>94.9</v>
      </c>
      <c r="BY31" s="647"/>
      <c r="BZ31" s="647"/>
      <c r="CA31" s="647"/>
      <c r="CB31" s="648"/>
      <c r="CD31" s="654"/>
      <c r="CE31" s="655"/>
      <c r="CF31" s="605" t="s">
        <v>296</v>
      </c>
      <c r="CG31" s="606"/>
      <c r="CH31" s="606"/>
      <c r="CI31" s="606"/>
      <c r="CJ31" s="606"/>
      <c r="CK31" s="606"/>
      <c r="CL31" s="606"/>
      <c r="CM31" s="606"/>
      <c r="CN31" s="606"/>
      <c r="CO31" s="606"/>
      <c r="CP31" s="606"/>
      <c r="CQ31" s="607"/>
      <c r="CR31" s="591">
        <v>101585</v>
      </c>
      <c r="CS31" s="623"/>
      <c r="CT31" s="623"/>
      <c r="CU31" s="623"/>
      <c r="CV31" s="623"/>
      <c r="CW31" s="623"/>
      <c r="CX31" s="623"/>
      <c r="CY31" s="624"/>
      <c r="CZ31" s="625">
        <v>1.4</v>
      </c>
      <c r="DA31" s="626"/>
      <c r="DB31" s="626"/>
      <c r="DC31" s="627"/>
      <c r="DD31" s="600">
        <v>101477</v>
      </c>
      <c r="DE31" s="623"/>
      <c r="DF31" s="623"/>
      <c r="DG31" s="623"/>
      <c r="DH31" s="623"/>
      <c r="DI31" s="623"/>
      <c r="DJ31" s="623"/>
      <c r="DK31" s="624"/>
      <c r="DL31" s="600">
        <v>101477</v>
      </c>
      <c r="DM31" s="623"/>
      <c r="DN31" s="623"/>
      <c r="DO31" s="623"/>
      <c r="DP31" s="623"/>
      <c r="DQ31" s="623"/>
      <c r="DR31" s="623"/>
      <c r="DS31" s="623"/>
      <c r="DT31" s="623"/>
      <c r="DU31" s="623"/>
      <c r="DV31" s="624"/>
      <c r="DW31" s="596">
        <v>2</v>
      </c>
      <c r="DX31" s="617"/>
      <c r="DY31" s="617"/>
      <c r="DZ31" s="617"/>
      <c r="EA31" s="617"/>
      <c r="EB31" s="617"/>
      <c r="EC31" s="618"/>
    </row>
    <row r="32" spans="2:133" ht="11.25" customHeight="1">
      <c r="B32" s="588" t="s">
        <v>297</v>
      </c>
      <c r="C32" s="589"/>
      <c r="D32" s="589"/>
      <c r="E32" s="589"/>
      <c r="F32" s="589"/>
      <c r="G32" s="589"/>
      <c r="H32" s="589"/>
      <c r="I32" s="589"/>
      <c r="J32" s="589"/>
      <c r="K32" s="589"/>
      <c r="L32" s="589"/>
      <c r="M32" s="589"/>
      <c r="N32" s="589"/>
      <c r="O32" s="589"/>
      <c r="P32" s="589"/>
      <c r="Q32" s="590"/>
      <c r="R32" s="591">
        <v>384115</v>
      </c>
      <c r="S32" s="592"/>
      <c r="T32" s="592"/>
      <c r="U32" s="592"/>
      <c r="V32" s="592"/>
      <c r="W32" s="592"/>
      <c r="X32" s="592"/>
      <c r="Y32" s="593"/>
      <c r="Z32" s="594">
        <v>5.0999999999999996</v>
      </c>
      <c r="AA32" s="594"/>
      <c r="AB32" s="594"/>
      <c r="AC32" s="594"/>
      <c r="AD32" s="595">
        <v>865</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98.7</v>
      </c>
      <c r="BH32" s="659"/>
      <c r="BI32" s="659"/>
      <c r="BJ32" s="659"/>
      <c r="BK32" s="659"/>
      <c r="BL32" s="659"/>
      <c r="BM32" s="660">
        <v>91.9</v>
      </c>
      <c r="BN32" s="659"/>
      <c r="BO32" s="659"/>
      <c r="BP32" s="659"/>
      <c r="BQ32" s="661"/>
      <c r="BR32" s="658">
        <v>98.5</v>
      </c>
      <c r="BS32" s="659"/>
      <c r="BT32" s="659"/>
      <c r="BU32" s="659"/>
      <c r="BV32" s="659"/>
      <c r="BW32" s="659"/>
      <c r="BX32" s="660">
        <v>92.4</v>
      </c>
      <c r="BY32" s="659"/>
      <c r="BZ32" s="659"/>
      <c r="CA32" s="659"/>
      <c r="CB32" s="661"/>
      <c r="CD32" s="656"/>
      <c r="CE32" s="657"/>
      <c r="CF32" s="605" t="s">
        <v>299</v>
      </c>
      <c r="CG32" s="606"/>
      <c r="CH32" s="606"/>
      <c r="CI32" s="606"/>
      <c r="CJ32" s="606"/>
      <c r="CK32" s="606"/>
      <c r="CL32" s="606"/>
      <c r="CM32" s="606"/>
      <c r="CN32" s="606"/>
      <c r="CO32" s="606"/>
      <c r="CP32" s="606"/>
      <c r="CQ32" s="607"/>
      <c r="CR32" s="591">
        <v>126</v>
      </c>
      <c r="CS32" s="592"/>
      <c r="CT32" s="592"/>
      <c r="CU32" s="592"/>
      <c r="CV32" s="592"/>
      <c r="CW32" s="592"/>
      <c r="CX32" s="592"/>
      <c r="CY32" s="593"/>
      <c r="CZ32" s="625">
        <v>0</v>
      </c>
      <c r="DA32" s="626"/>
      <c r="DB32" s="626"/>
      <c r="DC32" s="627"/>
      <c r="DD32" s="600">
        <v>126</v>
      </c>
      <c r="DE32" s="592"/>
      <c r="DF32" s="592"/>
      <c r="DG32" s="592"/>
      <c r="DH32" s="592"/>
      <c r="DI32" s="592"/>
      <c r="DJ32" s="592"/>
      <c r="DK32" s="593"/>
      <c r="DL32" s="600">
        <v>126</v>
      </c>
      <c r="DM32" s="592"/>
      <c r="DN32" s="592"/>
      <c r="DO32" s="592"/>
      <c r="DP32" s="592"/>
      <c r="DQ32" s="592"/>
      <c r="DR32" s="592"/>
      <c r="DS32" s="592"/>
      <c r="DT32" s="592"/>
      <c r="DU32" s="592"/>
      <c r="DV32" s="593"/>
      <c r="DW32" s="596">
        <v>0</v>
      </c>
      <c r="DX32" s="617"/>
      <c r="DY32" s="617"/>
      <c r="DZ32" s="617"/>
      <c r="EA32" s="617"/>
      <c r="EB32" s="617"/>
      <c r="EC32" s="618"/>
    </row>
    <row r="33" spans="2:133" ht="11.25" customHeight="1">
      <c r="B33" s="588" t="s">
        <v>300</v>
      </c>
      <c r="C33" s="589"/>
      <c r="D33" s="589"/>
      <c r="E33" s="589"/>
      <c r="F33" s="589"/>
      <c r="G33" s="589"/>
      <c r="H33" s="589"/>
      <c r="I33" s="589"/>
      <c r="J33" s="589"/>
      <c r="K33" s="589"/>
      <c r="L33" s="589"/>
      <c r="M33" s="589"/>
      <c r="N33" s="589"/>
      <c r="O33" s="589"/>
      <c r="P33" s="589"/>
      <c r="Q33" s="590"/>
      <c r="R33" s="591">
        <v>885420</v>
      </c>
      <c r="S33" s="592"/>
      <c r="T33" s="592"/>
      <c r="U33" s="592"/>
      <c r="V33" s="592"/>
      <c r="W33" s="592"/>
      <c r="X33" s="592"/>
      <c r="Y33" s="593"/>
      <c r="Z33" s="594">
        <v>11.8</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3647100</v>
      </c>
      <c r="CS33" s="623"/>
      <c r="CT33" s="623"/>
      <c r="CU33" s="623"/>
      <c r="CV33" s="623"/>
      <c r="CW33" s="623"/>
      <c r="CX33" s="623"/>
      <c r="CY33" s="624"/>
      <c r="CZ33" s="625">
        <v>49.8</v>
      </c>
      <c r="DA33" s="626"/>
      <c r="DB33" s="626"/>
      <c r="DC33" s="627"/>
      <c r="DD33" s="600">
        <v>2922677</v>
      </c>
      <c r="DE33" s="623"/>
      <c r="DF33" s="623"/>
      <c r="DG33" s="623"/>
      <c r="DH33" s="623"/>
      <c r="DI33" s="623"/>
      <c r="DJ33" s="623"/>
      <c r="DK33" s="624"/>
      <c r="DL33" s="600">
        <v>2249275</v>
      </c>
      <c r="DM33" s="623"/>
      <c r="DN33" s="623"/>
      <c r="DO33" s="623"/>
      <c r="DP33" s="623"/>
      <c r="DQ33" s="623"/>
      <c r="DR33" s="623"/>
      <c r="DS33" s="623"/>
      <c r="DT33" s="623"/>
      <c r="DU33" s="623"/>
      <c r="DV33" s="624"/>
      <c r="DW33" s="596">
        <v>44.2</v>
      </c>
      <c r="DX33" s="617"/>
      <c r="DY33" s="617"/>
      <c r="DZ33" s="617"/>
      <c r="EA33" s="617"/>
      <c r="EB33" s="617"/>
      <c r="EC33" s="618"/>
    </row>
    <row r="34" spans="2:133" ht="11.25" customHeight="1">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1085856</v>
      </c>
      <c r="CS34" s="592"/>
      <c r="CT34" s="592"/>
      <c r="CU34" s="592"/>
      <c r="CV34" s="592"/>
      <c r="CW34" s="592"/>
      <c r="CX34" s="592"/>
      <c r="CY34" s="593"/>
      <c r="CZ34" s="625">
        <v>14.8</v>
      </c>
      <c r="DA34" s="626"/>
      <c r="DB34" s="626"/>
      <c r="DC34" s="627"/>
      <c r="DD34" s="600">
        <v>824068</v>
      </c>
      <c r="DE34" s="592"/>
      <c r="DF34" s="592"/>
      <c r="DG34" s="592"/>
      <c r="DH34" s="592"/>
      <c r="DI34" s="592"/>
      <c r="DJ34" s="592"/>
      <c r="DK34" s="593"/>
      <c r="DL34" s="600">
        <v>577719</v>
      </c>
      <c r="DM34" s="592"/>
      <c r="DN34" s="592"/>
      <c r="DO34" s="592"/>
      <c r="DP34" s="592"/>
      <c r="DQ34" s="592"/>
      <c r="DR34" s="592"/>
      <c r="DS34" s="592"/>
      <c r="DT34" s="592"/>
      <c r="DU34" s="592"/>
      <c r="DV34" s="593"/>
      <c r="DW34" s="596">
        <v>11.3</v>
      </c>
      <c r="DX34" s="617"/>
      <c r="DY34" s="617"/>
      <c r="DZ34" s="617"/>
      <c r="EA34" s="617"/>
      <c r="EB34" s="617"/>
      <c r="EC34" s="618"/>
    </row>
    <row r="35" spans="2:133" ht="11.25" customHeight="1">
      <c r="B35" s="588" t="s">
        <v>306</v>
      </c>
      <c r="C35" s="589"/>
      <c r="D35" s="589"/>
      <c r="E35" s="589"/>
      <c r="F35" s="589"/>
      <c r="G35" s="589"/>
      <c r="H35" s="589"/>
      <c r="I35" s="589"/>
      <c r="J35" s="589"/>
      <c r="K35" s="589"/>
      <c r="L35" s="589"/>
      <c r="M35" s="589"/>
      <c r="N35" s="589"/>
      <c r="O35" s="589"/>
      <c r="P35" s="589"/>
      <c r="Q35" s="590"/>
      <c r="R35" s="591">
        <v>508620</v>
      </c>
      <c r="S35" s="592"/>
      <c r="T35" s="592"/>
      <c r="U35" s="592"/>
      <c r="V35" s="592"/>
      <c r="W35" s="592"/>
      <c r="X35" s="592"/>
      <c r="Y35" s="593"/>
      <c r="Z35" s="594">
        <v>6.8</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1139265</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45712</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31879</v>
      </c>
      <c r="CS35" s="623"/>
      <c r="CT35" s="623"/>
      <c r="CU35" s="623"/>
      <c r="CV35" s="623"/>
      <c r="CW35" s="623"/>
      <c r="CX35" s="623"/>
      <c r="CY35" s="624"/>
      <c r="CZ35" s="625">
        <v>0.4</v>
      </c>
      <c r="DA35" s="626"/>
      <c r="DB35" s="626"/>
      <c r="DC35" s="627"/>
      <c r="DD35" s="600">
        <v>22946</v>
      </c>
      <c r="DE35" s="623"/>
      <c r="DF35" s="623"/>
      <c r="DG35" s="623"/>
      <c r="DH35" s="623"/>
      <c r="DI35" s="623"/>
      <c r="DJ35" s="623"/>
      <c r="DK35" s="624"/>
      <c r="DL35" s="600">
        <v>22946</v>
      </c>
      <c r="DM35" s="623"/>
      <c r="DN35" s="623"/>
      <c r="DO35" s="623"/>
      <c r="DP35" s="623"/>
      <c r="DQ35" s="623"/>
      <c r="DR35" s="623"/>
      <c r="DS35" s="623"/>
      <c r="DT35" s="623"/>
      <c r="DU35" s="623"/>
      <c r="DV35" s="624"/>
      <c r="DW35" s="596">
        <v>0.5</v>
      </c>
      <c r="DX35" s="617"/>
      <c r="DY35" s="617"/>
      <c r="DZ35" s="617"/>
      <c r="EA35" s="617"/>
      <c r="EB35" s="617"/>
      <c r="EC35" s="618"/>
    </row>
    <row r="36" spans="2:133" ht="11.25" customHeight="1">
      <c r="B36" s="634" t="s">
        <v>310</v>
      </c>
      <c r="C36" s="635"/>
      <c r="D36" s="635"/>
      <c r="E36" s="635"/>
      <c r="F36" s="635"/>
      <c r="G36" s="635"/>
      <c r="H36" s="635"/>
      <c r="I36" s="635"/>
      <c r="J36" s="635"/>
      <c r="K36" s="635"/>
      <c r="L36" s="635"/>
      <c r="M36" s="635"/>
      <c r="N36" s="635"/>
      <c r="O36" s="635"/>
      <c r="P36" s="635"/>
      <c r="Q36" s="636"/>
      <c r="R36" s="663">
        <v>7513904</v>
      </c>
      <c r="S36" s="664"/>
      <c r="T36" s="664"/>
      <c r="U36" s="664"/>
      <c r="V36" s="664"/>
      <c r="W36" s="664"/>
      <c r="X36" s="664"/>
      <c r="Y36" s="665"/>
      <c r="Z36" s="666">
        <v>100</v>
      </c>
      <c r="AA36" s="666"/>
      <c r="AB36" s="666"/>
      <c r="AC36" s="666"/>
      <c r="AD36" s="667">
        <v>4581638</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556126</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22691</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861839</v>
      </c>
      <c r="CS36" s="592"/>
      <c r="CT36" s="592"/>
      <c r="CU36" s="592"/>
      <c r="CV36" s="592"/>
      <c r="CW36" s="592"/>
      <c r="CX36" s="592"/>
      <c r="CY36" s="593"/>
      <c r="CZ36" s="625">
        <v>11.8</v>
      </c>
      <c r="DA36" s="626"/>
      <c r="DB36" s="626"/>
      <c r="DC36" s="627"/>
      <c r="DD36" s="600">
        <v>792704</v>
      </c>
      <c r="DE36" s="592"/>
      <c r="DF36" s="592"/>
      <c r="DG36" s="592"/>
      <c r="DH36" s="592"/>
      <c r="DI36" s="592"/>
      <c r="DJ36" s="592"/>
      <c r="DK36" s="593"/>
      <c r="DL36" s="600">
        <v>678922</v>
      </c>
      <c r="DM36" s="592"/>
      <c r="DN36" s="592"/>
      <c r="DO36" s="592"/>
      <c r="DP36" s="592"/>
      <c r="DQ36" s="592"/>
      <c r="DR36" s="592"/>
      <c r="DS36" s="592"/>
      <c r="DT36" s="592"/>
      <c r="DU36" s="592"/>
      <c r="DV36" s="593"/>
      <c r="DW36" s="596">
        <v>13.3</v>
      </c>
      <c r="DX36" s="617"/>
      <c r="DY36" s="617"/>
      <c r="DZ36" s="617"/>
      <c r="EA36" s="617"/>
      <c r="EB36" s="617"/>
      <c r="EC36" s="618"/>
    </row>
    <row r="37" spans="2:133" ht="11.25" customHeight="1">
      <c r="AQ37" s="670" t="s">
        <v>314</v>
      </c>
      <c r="AR37" s="671"/>
      <c r="AS37" s="671"/>
      <c r="AT37" s="671"/>
      <c r="AU37" s="671"/>
      <c r="AV37" s="671"/>
      <c r="AW37" s="671"/>
      <c r="AX37" s="671"/>
      <c r="AY37" s="672"/>
      <c r="AZ37" s="591">
        <v>28630</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2652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275967</v>
      </c>
      <c r="CS37" s="623"/>
      <c r="CT37" s="623"/>
      <c r="CU37" s="623"/>
      <c r="CV37" s="623"/>
      <c r="CW37" s="623"/>
      <c r="CX37" s="623"/>
      <c r="CY37" s="624"/>
      <c r="CZ37" s="625">
        <v>3.8</v>
      </c>
      <c r="DA37" s="626"/>
      <c r="DB37" s="626"/>
      <c r="DC37" s="627"/>
      <c r="DD37" s="600">
        <v>273354</v>
      </c>
      <c r="DE37" s="623"/>
      <c r="DF37" s="623"/>
      <c r="DG37" s="623"/>
      <c r="DH37" s="623"/>
      <c r="DI37" s="623"/>
      <c r="DJ37" s="623"/>
      <c r="DK37" s="624"/>
      <c r="DL37" s="600">
        <v>273354</v>
      </c>
      <c r="DM37" s="623"/>
      <c r="DN37" s="623"/>
      <c r="DO37" s="623"/>
      <c r="DP37" s="623"/>
      <c r="DQ37" s="623"/>
      <c r="DR37" s="623"/>
      <c r="DS37" s="623"/>
      <c r="DT37" s="623"/>
      <c r="DU37" s="623"/>
      <c r="DV37" s="624"/>
      <c r="DW37" s="596">
        <v>5.4</v>
      </c>
      <c r="DX37" s="617"/>
      <c r="DY37" s="617"/>
      <c r="DZ37" s="617"/>
      <c r="EA37" s="617"/>
      <c r="EB37" s="617"/>
      <c r="EC37" s="618"/>
    </row>
    <row r="38" spans="2:133" ht="11.25" customHeight="1">
      <c r="AQ38" s="670" t="s">
        <v>317</v>
      </c>
      <c r="AR38" s="671"/>
      <c r="AS38" s="671"/>
      <c r="AT38" s="671"/>
      <c r="AU38" s="671"/>
      <c r="AV38" s="671"/>
      <c r="AW38" s="671"/>
      <c r="AX38" s="671"/>
      <c r="AY38" s="672"/>
      <c r="AZ38" s="591" t="s">
        <v>318</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4653</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1099058</v>
      </c>
      <c r="CS38" s="592"/>
      <c r="CT38" s="592"/>
      <c r="CU38" s="592"/>
      <c r="CV38" s="592"/>
      <c r="CW38" s="592"/>
      <c r="CX38" s="592"/>
      <c r="CY38" s="593"/>
      <c r="CZ38" s="625">
        <v>15</v>
      </c>
      <c r="DA38" s="626"/>
      <c r="DB38" s="626"/>
      <c r="DC38" s="627"/>
      <c r="DD38" s="600">
        <v>1030979</v>
      </c>
      <c r="DE38" s="592"/>
      <c r="DF38" s="592"/>
      <c r="DG38" s="592"/>
      <c r="DH38" s="592"/>
      <c r="DI38" s="592"/>
      <c r="DJ38" s="592"/>
      <c r="DK38" s="593"/>
      <c r="DL38" s="600">
        <v>969688</v>
      </c>
      <c r="DM38" s="592"/>
      <c r="DN38" s="592"/>
      <c r="DO38" s="592"/>
      <c r="DP38" s="592"/>
      <c r="DQ38" s="592"/>
      <c r="DR38" s="592"/>
      <c r="DS38" s="592"/>
      <c r="DT38" s="592"/>
      <c r="DU38" s="592"/>
      <c r="DV38" s="593"/>
      <c r="DW38" s="596">
        <v>19</v>
      </c>
      <c r="DX38" s="617"/>
      <c r="DY38" s="617"/>
      <c r="DZ38" s="617"/>
      <c r="EA38" s="617"/>
      <c r="EB38" s="617"/>
      <c r="EC38" s="618"/>
    </row>
    <row r="39" spans="2:133" ht="11.25" customHeight="1">
      <c r="AQ39" s="670" t="s">
        <v>321</v>
      </c>
      <c r="AR39" s="671"/>
      <c r="AS39" s="671"/>
      <c r="AT39" s="671"/>
      <c r="AU39" s="671"/>
      <c r="AV39" s="671"/>
      <c r="AW39" s="671"/>
      <c r="AX39" s="671"/>
      <c r="AY39" s="672"/>
      <c r="AZ39" s="591" t="s">
        <v>318</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89</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343168</v>
      </c>
      <c r="CS39" s="623"/>
      <c r="CT39" s="623"/>
      <c r="CU39" s="623"/>
      <c r="CV39" s="623"/>
      <c r="CW39" s="623"/>
      <c r="CX39" s="623"/>
      <c r="CY39" s="624"/>
      <c r="CZ39" s="625">
        <v>4.7</v>
      </c>
      <c r="DA39" s="626"/>
      <c r="DB39" s="626"/>
      <c r="DC39" s="627"/>
      <c r="DD39" s="600">
        <v>251980</v>
      </c>
      <c r="DE39" s="623"/>
      <c r="DF39" s="623"/>
      <c r="DG39" s="623"/>
      <c r="DH39" s="623"/>
      <c r="DI39" s="623"/>
      <c r="DJ39" s="623"/>
      <c r="DK39" s="624"/>
      <c r="DL39" s="600" t="s">
        <v>318</v>
      </c>
      <c r="DM39" s="623"/>
      <c r="DN39" s="623"/>
      <c r="DO39" s="623"/>
      <c r="DP39" s="623"/>
      <c r="DQ39" s="623"/>
      <c r="DR39" s="623"/>
      <c r="DS39" s="623"/>
      <c r="DT39" s="623"/>
      <c r="DU39" s="623"/>
      <c r="DV39" s="624"/>
      <c r="DW39" s="596" t="s">
        <v>318</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136559</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77</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225300</v>
      </c>
      <c r="CS40" s="592"/>
      <c r="CT40" s="592"/>
      <c r="CU40" s="592"/>
      <c r="CV40" s="592"/>
      <c r="CW40" s="592"/>
      <c r="CX40" s="592"/>
      <c r="CY40" s="593"/>
      <c r="CZ40" s="625">
        <v>3.1</v>
      </c>
      <c r="DA40" s="626"/>
      <c r="DB40" s="626"/>
      <c r="DC40" s="627"/>
      <c r="DD40" s="600" t="s">
        <v>318</v>
      </c>
      <c r="DE40" s="592"/>
      <c r="DF40" s="592"/>
      <c r="DG40" s="592"/>
      <c r="DH40" s="592"/>
      <c r="DI40" s="592"/>
      <c r="DJ40" s="592"/>
      <c r="DK40" s="593"/>
      <c r="DL40" s="600" t="s">
        <v>318</v>
      </c>
      <c r="DM40" s="592"/>
      <c r="DN40" s="592"/>
      <c r="DO40" s="592"/>
      <c r="DP40" s="592"/>
      <c r="DQ40" s="592"/>
      <c r="DR40" s="592"/>
      <c r="DS40" s="592"/>
      <c r="DT40" s="592"/>
      <c r="DU40" s="592"/>
      <c r="DV40" s="593"/>
      <c r="DW40" s="596" t="s">
        <v>318</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417950</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273</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643833</v>
      </c>
      <c r="CS42" s="592"/>
      <c r="CT42" s="592"/>
      <c r="CU42" s="592"/>
      <c r="CV42" s="592"/>
      <c r="CW42" s="592"/>
      <c r="CX42" s="592"/>
      <c r="CY42" s="593"/>
      <c r="CZ42" s="625">
        <v>8.8000000000000007</v>
      </c>
      <c r="DA42" s="674"/>
      <c r="DB42" s="674"/>
      <c r="DC42" s="675"/>
      <c r="DD42" s="600">
        <v>185674</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24646</v>
      </c>
      <c r="CS43" s="623"/>
      <c r="CT43" s="623"/>
      <c r="CU43" s="623"/>
      <c r="CV43" s="623"/>
      <c r="CW43" s="623"/>
      <c r="CX43" s="623"/>
      <c r="CY43" s="624"/>
      <c r="CZ43" s="625">
        <v>0.3</v>
      </c>
      <c r="DA43" s="626"/>
      <c r="DB43" s="626"/>
      <c r="DC43" s="627"/>
      <c r="DD43" s="600">
        <v>22409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639807</v>
      </c>
      <c r="CS44" s="592"/>
      <c r="CT44" s="592"/>
      <c r="CU44" s="592"/>
      <c r="CV44" s="592"/>
      <c r="CW44" s="592"/>
      <c r="CX44" s="592"/>
      <c r="CY44" s="593"/>
      <c r="CZ44" s="625">
        <v>8.6999999999999993</v>
      </c>
      <c r="DA44" s="674"/>
      <c r="DB44" s="674"/>
      <c r="DC44" s="675"/>
      <c r="DD44" s="600">
        <v>183632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71789</v>
      </c>
      <c r="CS45" s="623"/>
      <c r="CT45" s="623"/>
      <c r="CU45" s="623"/>
      <c r="CV45" s="623"/>
      <c r="CW45" s="623"/>
      <c r="CX45" s="623"/>
      <c r="CY45" s="624"/>
      <c r="CZ45" s="625">
        <v>1</v>
      </c>
      <c r="DA45" s="626"/>
      <c r="DB45" s="626"/>
      <c r="DC45" s="627"/>
      <c r="DD45" s="600">
        <v>5378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543201</v>
      </c>
      <c r="CS46" s="592"/>
      <c r="CT46" s="592"/>
      <c r="CU46" s="592"/>
      <c r="CV46" s="592"/>
      <c r="CW46" s="592"/>
      <c r="CX46" s="592"/>
      <c r="CY46" s="593"/>
      <c r="CZ46" s="625">
        <v>7.4</v>
      </c>
      <c r="DA46" s="674"/>
      <c r="DB46" s="674"/>
      <c r="DC46" s="675"/>
      <c r="DD46" s="600">
        <v>164687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4026</v>
      </c>
      <c r="CS47" s="623"/>
      <c r="CT47" s="623"/>
      <c r="CU47" s="623"/>
      <c r="CV47" s="623"/>
      <c r="CW47" s="623"/>
      <c r="CX47" s="623"/>
      <c r="CY47" s="624"/>
      <c r="CZ47" s="625">
        <v>0.1</v>
      </c>
      <c r="DA47" s="626"/>
      <c r="DB47" s="626"/>
      <c r="DC47" s="627"/>
      <c r="DD47" s="600">
        <v>2042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7328236</v>
      </c>
      <c r="CS49" s="659"/>
      <c r="CT49" s="659"/>
      <c r="CU49" s="659"/>
      <c r="CV49" s="659"/>
      <c r="CW49" s="659"/>
      <c r="CX49" s="659"/>
      <c r="CY49" s="686"/>
      <c r="CZ49" s="687">
        <v>100</v>
      </c>
      <c r="DA49" s="688"/>
      <c r="DB49" s="688"/>
      <c r="DC49" s="689"/>
      <c r="DD49" s="690">
        <v>5258897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B16" zoomScale="70" zoomScaleNormal="25" zoomScaleSheetLayoutView="70" workbookViewId="0">
      <selection activeCell="AZ35" sqref="AZ35:BD3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7523</v>
      </c>
      <c r="R7" s="721"/>
      <c r="S7" s="721"/>
      <c r="T7" s="721"/>
      <c r="U7" s="721"/>
      <c r="V7" s="721">
        <v>7337</v>
      </c>
      <c r="W7" s="721"/>
      <c r="X7" s="721"/>
      <c r="Y7" s="721"/>
      <c r="Z7" s="721"/>
      <c r="AA7" s="721">
        <v>186</v>
      </c>
      <c r="AB7" s="721"/>
      <c r="AC7" s="721"/>
      <c r="AD7" s="721"/>
      <c r="AE7" s="722"/>
      <c r="AF7" s="723">
        <v>182</v>
      </c>
      <c r="AG7" s="724"/>
      <c r="AH7" s="724"/>
      <c r="AI7" s="724"/>
      <c r="AJ7" s="725"/>
      <c r="AK7" s="760">
        <v>17</v>
      </c>
      <c r="AL7" s="761"/>
      <c r="AM7" s="761"/>
      <c r="AN7" s="761"/>
      <c r="AO7" s="761"/>
      <c r="AP7" s="761">
        <v>9603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541</v>
      </c>
      <c r="BT7" s="765"/>
      <c r="BU7" s="765"/>
      <c r="BV7" s="765"/>
      <c r="BW7" s="765"/>
      <c r="BX7" s="765"/>
      <c r="BY7" s="765"/>
      <c r="BZ7" s="765"/>
      <c r="CA7" s="765"/>
      <c r="CB7" s="765"/>
      <c r="CC7" s="765"/>
      <c r="CD7" s="765"/>
      <c r="CE7" s="765"/>
      <c r="CF7" s="765"/>
      <c r="CG7" s="766"/>
      <c r="CH7" s="757">
        <v>-3</v>
      </c>
      <c r="CI7" s="758"/>
      <c r="CJ7" s="758"/>
      <c r="CK7" s="758"/>
      <c r="CL7" s="759"/>
      <c r="CM7" s="757">
        <v>-77</v>
      </c>
      <c r="CN7" s="758"/>
      <c r="CO7" s="758"/>
      <c r="CP7" s="758"/>
      <c r="CQ7" s="759"/>
      <c r="CR7" s="757">
        <v>16</v>
      </c>
      <c r="CS7" s="758"/>
      <c r="CT7" s="758"/>
      <c r="CU7" s="758"/>
      <c r="CV7" s="759"/>
      <c r="CW7" s="757">
        <v>0</v>
      </c>
      <c r="CX7" s="758"/>
      <c r="CY7" s="758"/>
      <c r="CZ7" s="758"/>
      <c r="DA7" s="759"/>
      <c r="DB7" s="757">
        <v>113</v>
      </c>
      <c r="DC7" s="758"/>
      <c r="DD7" s="758"/>
      <c r="DE7" s="758"/>
      <c r="DF7" s="759"/>
      <c r="DG7" s="757">
        <v>0</v>
      </c>
      <c r="DH7" s="758"/>
      <c r="DI7" s="758"/>
      <c r="DJ7" s="758"/>
      <c r="DK7" s="759"/>
      <c r="DL7" s="757">
        <v>0</v>
      </c>
      <c r="DM7" s="758"/>
      <c r="DN7" s="758"/>
      <c r="DO7" s="758"/>
      <c r="DP7" s="759"/>
      <c r="DQ7" s="757">
        <v>0</v>
      </c>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12</v>
      </c>
      <c r="R8" s="745"/>
      <c r="S8" s="745"/>
      <c r="T8" s="745"/>
      <c r="U8" s="745"/>
      <c r="V8" s="745">
        <v>12</v>
      </c>
      <c r="W8" s="745"/>
      <c r="X8" s="745"/>
      <c r="Y8" s="745"/>
      <c r="Z8" s="745"/>
      <c r="AA8" s="745">
        <v>0</v>
      </c>
      <c r="AB8" s="745"/>
      <c r="AC8" s="745"/>
      <c r="AD8" s="745"/>
      <c r="AE8" s="746"/>
      <c r="AF8" s="747" t="s">
        <v>111</v>
      </c>
      <c r="AG8" s="748"/>
      <c r="AH8" s="748"/>
      <c r="AI8" s="748"/>
      <c r="AJ8" s="749"/>
      <c r="AK8" s="750">
        <v>6</v>
      </c>
      <c r="AL8" s="751"/>
      <c r="AM8" s="751"/>
      <c r="AN8" s="751"/>
      <c r="AO8" s="751"/>
      <c r="AP8" s="751">
        <v>28</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182</v>
      </c>
      <c r="AG23" s="780"/>
      <c r="AH23" s="780"/>
      <c r="AI23" s="780"/>
      <c r="AJ23" s="783"/>
      <c r="AK23" s="784"/>
      <c r="AL23" s="785"/>
      <c r="AM23" s="785"/>
      <c r="AN23" s="785"/>
      <c r="AO23" s="785"/>
      <c r="AP23" s="780"/>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1947</v>
      </c>
      <c r="R28" s="809"/>
      <c r="S28" s="809"/>
      <c r="T28" s="809"/>
      <c r="U28" s="809"/>
      <c r="V28" s="809">
        <v>1901</v>
      </c>
      <c r="W28" s="809"/>
      <c r="X28" s="809"/>
      <c r="Y28" s="809"/>
      <c r="Z28" s="809"/>
      <c r="AA28" s="809">
        <v>46</v>
      </c>
      <c r="AB28" s="809"/>
      <c r="AC28" s="809"/>
      <c r="AD28" s="809"/>
      <c r="AE28" s="810"/>
      <c r="AF28" s="811">
        <v>46</v>
      </c>
      <c r="AG28" s="809"/>
      <c r="AH28" s="809"/>
      <c r="AI28" s="809"/>
      <c r="AJ28" s="812"/>
      <c r="AK28" s="813">
        <v>137</v>
      </c>
      <c r="AL28" s="804"/>
      <c r="AM28" s="804"/>
      <c r="AN28" s="804"/>
      <c r="AO28" s="804"/>
      <c r="AP28" s="804">
        <v>0</v>
      </c>
      <c r="AQ28" s="804"/>
      <c r="AR28" s="804"/>
      <c r="AS28" s="804"/>
      <c r="AT28" s="804"/>
      <c r="AU28" s="804">
        <v>0</v>
      </c>
      <c r="AV28" s="804"/>
      <c r="AW28" s="804"/>
      <c r="AX28" s="804"/>
      <c r="AY28" s="804"/>
      <c r="AZ28" s="805" t="s">
        <v>542</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1349</v>
      </c>
      <c r="R29" s="745"/>
      <c r="S29" s="745"/>
      <c r="T29" s="745"/>
      <c r="U29" s="745"/>
      <c r="V29" s="745">
        <v>1344</v>
      </c>
      <c r="W29" s="745"/>
      <c r="X29" s="745"/>
      <c r="Y29" s="745"/>
      <c r="Z29" s="745"/>
      <c r="AA29" s="745">
        <v>5</v>
      </c>
      <c r="AB29" s="745"/>
      <c r="AC29" s="745"/>
      <c r="AD29" s="745"/>
      <c r="AE29" s="746"/>
      <c r="AF29" s="747">
        <v>5</v>
      </c>
      <c r="AG29" s="748"/>
      <c r="AH29" s="748"/>
      <c r="AI29" s="748"/>
      <c r="AJ29" s="749"/>
      <c r="AK29" s="816">
        <v>200</v>
      </c>
      <c r="AL29" s="817"/>
      <c r="AM29" s="817"/>
      <c r="AN29" s="817"/>
      <c r="AO29" s="817"/>
      <c r="AP29" s="817">
        <v>0</v>
      </c>
      <c r="AQ29" s="817"/>
      <c r="AR29" s="817"/>
      <c r="AS29" s="817"/>
      <c r="AT29" s="817"/>
      <c r="AU29" s="817">
        <v>0</v>
      </c>
      <c r="AV29" s="817"/>
      <c r="AW29" s="817"/>
      <c r="AX29" s="817"/>
      <c r="AY29" s="817"/>
      <c r="AZ29" s="818" t="s">
        <v>543</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211</v>
      </c>
      <c r="R30" s="745"/>
      <c r="S30" s="745"/>
      <c r="T30" s="745"/>
      <c r="U30" s="745"/>
      <c r="V30" s="745">
        <v>208</v>
      </c>
      <c r="W30" s="745"/>
      <c r="X30" s="745"/>
      <c r="Y30" s="745"/>
      <c r="Z30" s="745"/>
      <c r="AA30" s="745">
        <v>3</v>
      </c>
      <c r="AB30" s="745"/>
      <c r="AC30" s="745"/>
      <c r="AD30" s="745"/>
      <c r="AE30" s="746"/>
      <c r="AF30" s="747">
        <v>3</v>
      </c>
      <c r="AG30" s="748"/>
      <c r="AH30" s="748"/>
      <c r="AI30" s="748"/>
      <c r="AJ30" s="749"/>
      <c r="AK30" s="816">
        <v>199</v>
      </c>
      <c r="AL30" s="817"/>
      <c r="AM30" s="817"/>
      <c r="AN30" s="817"/>
      <c r="AO30" s="817"/>
      <c r="AP30" s="817">
        <v>0</v>
      </c>
      <c r="AQ30" s="817"/>
      <c r="AR30" s="817"/>
      <c r="AS30" s="817"/>
      <c r="AT30" s="817"/>
      <c r="AU30" s="817">
        <v>0</v>
      </c>
      <c r="AV30" s="817"/>
      <c r="AW30" s="817"/>
      <c r="AX30" s="817"/>
      <c r="AY30" s="817"/>
      <c r="AZ30" s="818" t="s">
        <v>543</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325</v>
      </c>
      <c r="R31" s="745"/>
      <c r="S31" s="745"/>
      <c r="T31" s="745"/>
      <c r="U31" s="745"/>
      <c r="V31" s="745">
        <v>267</v>
      </c>
      <c r="W31" s="745"/>
      <c r="X31" s="745"/>
      <c r="Y31" s="745"/>
      <c r="Z31" s="745"/>
      <c r="AA31" s="745">
        <v>58</v>
      </c>
      <c r="AB31" s="745"/>
      <c r="AC31" s="745"/>
      <c r="AD31" s="745"/>
      <c r="AE31" s="746"/>
      <c r="AF31" s="747">
        <v>660</v>
      </c>
      <c r="AG31" s="748"/>
      <c r="AH31" s="748"/>
      <c r="AI31" s="748"/>
      <c r="AJ31" s="749"/>
      <c r="AK31" s="816">
        <v>3</v>
      </c>
      <c r="AL31" s="817"/>
      <c r="AM31" s="817"/>
      <c r="AN31" s="817"/>
      <c r="AO31" s="817"/>
      <c r="AP31" s="817">
        <v>175</v>
      </c>
      <c r="AQ31" s="817"/>
      <c r="AR31" s="817"/>
      <c r="AS31" s="817"/>
      <c r="AT31" s="817"/>
      <c r="AU31" s="817">
        <v>7</v>
      </c>
      <c r="AV31" s="817"/>
      <c r="AW31" s="817"/>
      <c r="AX31" s="817"/>
      <c r="AY31" s="817"/>
      <c r="AZ31" s="818" t="s">
        <v>543</v>
      </c>
      <c r="BA31" s="818"/>
      <c r="BB31" s="818"/>
      <c r="BC31" s="818"/>
      <c r="BD31" s="818"/>
      <c r="BE31" s="814" t="s">
        <v>385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25</v>
      </c>
      <c r="R32" s="745"/>
      <c r="S32" s="745"/>
      <c r="T32" s="745"/>
      <c r="U32" s="745"/>
      <c r="V32" s="745">
        <v>19</v>
      </c>
      <c r="W32" s="745"/>
      <c r="X32" s="745"/>
      <c r="Y32" s="745"/>
      <c r="Z32" s="745"/>
      <c r="AA32" s="745">
        <v>6</v>
      </c>
      <c r="AB32" s="745"/>
      <c r="AC32" s="745"/>
      <c r="AD32" s="745"/>
      <c r="AE32" s="746"/>
      <c r="AF32" s="747">
        <v>59</v>
      </c>
      <c r="AG32" s="748"/>
      <c r="AH32" s="748"/>
      <c r="AI32" s="748"/>
      <c r="AJ32" s="749"/>
      <c r="AK32" s="816">
        <v>0</v>
      </c>
      <c r="AL32" s="817"/>
      <c r="AM32" s="817"/>
      <c r="AN32" s="817"/>
      <c r="AO32" s="817"/>
      <c r="AP32" s="817">
        <v>0</v>
      </c>
      <c r="AQ32" s="817"/>
      <c r="AR32" s="817"/>
      <c r="AS32" s="817"/>
      <c r="AT32" s="817"/>
      <c r="AU32" s="817">
        <v>0</v>
      </c>
      <c r="AV32" s="817"/>
      <c r="AW32" s="817"/>
      <c r="AX32" s="817"/>
      <c r="AY32" s="817"/>
      <c r="AZ32" s="818" t="s">
        <v>543</v>
      </c>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969</v>
      </c>
      <c r="R33" s="745"/>
      <c r="S33" s="745"/>
      <c r="T33" s="745"/>
      <c r="U33" s="745"/>
      <c r="V33" s="745">
        <v>961</v>
      </c>
      <c r="W33" s="745"/>
      <c r="X33" s="745"/>
      <c r="Y33" s="745"/>
      <c r="Z33" s="745"/>
      <c r="AA33" s="745">
        <v>8</v>
      </c>
      <c r="AB33" s="745"/>
      <c r="AC33" s="745"/>
      <c r="AD33" s="745"/>
      <c r="AE33" s="746"/>
      <c r="AF33" s="747" t="s">
        <v>111</v>
      </c>
      <c r="AG33" s="748"/>
      <c r="AH33" s="748"/>
      <c r="AI33" s="748"/>
      <c r="AJ33" s="749"/>
      <c r="AK33" s="816">
        <v>364</v>
      </c>
      <c r="AL33" s="817"/>
      <c r="AM33" s="817"/>
      <c r="AN33" s="817"/>
      <c r="AO33" s="817"/>
      <c r="AP33" s="817">
        <v>9456</v>
      </c>
      <c r="AQ33" s="817"/>
      <c r="AR33" s="817"/>
      <c r="AS33" s="817"/>
      <c r="AT33" s="817"/>
      <c r="AU33" s="817">
        <v>5967</v>
      </c>
      <c r="AV33" s="817"/>
      <c r="AW33" s="817"/>
      <c r="AX33" s="817"/>
      <c r="AY33" s="817"/>
      <c r="AZ33" s="818" t="s">
        <v>543</v>
      </c>
      <c r="BA33" s="818"/>
      <c r="BB33" s="818"/>
      <c r="BC33" s="818"/>
      <c r="BD33" s="818"/>
      <c r="BE33" s="814" t="s">
        <v>388</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389</v>
      </c>
      <c r="C34" s="742"/>
      <c r="D34" s="742"/>
      <c r="E34" s="742"/>
      <c r="F34" s="742"/>
      <c r="G34" s="742"/>
      <c r="H34" s="742"/>
      <c r="I34" s="742"/>
      <c r="J34" s="742"/>
      <c r="K34" s="742"/>
      <c r="L34" s="742"/>
      <c r="M34" s="742"/>
      <c r="N34" s="742"/>
      <c r="O34" s="742"/>
      <c r="P34" s="743"/>
      <c r="Q34" s="744">
        <v>464</v>
      </c>
      <c r="R34" s="745"/>
      <c r="S34" s="745"/>
      <c r="T34" s="745"/>
      <c r="U34" s="745"/>
      <c r="V34" s="745">
        <v>464</v>
      </c>
      <c r="W34" s="745"/>
      <c r="X34" s="745"/>
      <c r="Y34" s="745"/>
      <c r="Z34" s="745"/>
      <c r="AA34" s="745">
        <v>0</v>
      </c>
      <c r="AB34" s="745"/>
      <c r="AC34" s="745"/>
      <c r="AD34" s="745"/>
      <c r="AE34" s="746"/>
      <c r="AF34" s="747" t="s">
        <v>111</v>
      </c>
      <c r="AG34" s="748"/>
      <c r="AH34" s="748"/>
      <c r="AI34" s="748"/>
      <c r="AJ34" s="749"/>
      <c r="AK34" s="816">
        <v>192</v>
      </c>
      <c r="AL34" s="817"/>
      <c r="AM34" s="817"/>
      <c r="AN34" s="817"/>
      <c r="AO34" s="817"/>
      <c r="AP34" s="817">
        <v>2057</v>
      </c>
      <c r="AQ34" s="817"/>
      <c r="AR34" s="817"/>
      <c r="AS34" s="817"/>
      <c r="AT34" s="817"/>
      <c r="AU34" s="817">
        <v>1728</v>
      </c>
      <c r="AV34" s="817"/>
      <c r="AW34" s="817"/>
      <c r="AX34" s="817"/>
      <c r="AY34" s="817"/>
      <c r="AZ34" s="818" t="s">
        <v>544</v>
      </c>
      <c r="BA34" s="818"/>
      <c r="BB34" s="818"/>
      <c r="BC34" s="818"/>
      <c r="BD34" s="818"/>
      <c r="BE34" s="814" t="s">
        <v>388</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772</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394</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764" t="s">
        <v>533</v>
      </c>
      <c r="C68" s="765"/>
      <c r="D68" s="765"/>
      <c r="E68" s="765"/>
      <c r="F68" s="765"/>
      <c r="G68" s="765"/>
      <c r="H68" s="765"/>
      <c r="I68" s="765"/>
      <c r="J68" s="765"/>
      <c r="K68" s="765"/>
      <c r="L68" s="765"/>
      <c r="M68" s="765"/>
      <c r="N68" s="765"/>
      <c r="O68" s="765"/>
      <c r="P68" s="766"/>
      <c r="Q68" s="855">
        <v>234</v>
      </c>
      <c r="R68" s="852"/>
      <c r="S68" s="852"/>
      <c r="T68" s="852"/>
      <c r="U68" s="852"/>
      <c r="V68" s="852">
        <v>223</v>
      </c>
      <c r="W68" s="852"/>
      <c r="X68" s="852"/>
      <c r="Y68" s="852"/>
      <c r="Z68" s="852"/>
      <c r="AA68" s="852">
        <v>11</v>
      </c>
      <c r="AB68" s="852"/>
      <c r="AC68" s="852"/>
      <c r="AD68" s="852"/>
      <c r="AE68" s="852"/>
      <c r="AF68" s="852">
        <v>11</v>
      </c>
      <c r="AG68" s="852"/>
      <c r="AH68" s="852"/>
      <c r="AI68" s="852"/>
      <c r="AJ68" s="852"/>
      <c r="AK68" s="852">
        <v>0</v>
      </c>
      <c r="AL68" s="852"/>
      <c r="AM68" s="852"/>
      <c r="AN68" s="852"/>
      <c r="AO68" s="852"/>
      <c r="AP68" s="852">
        <v>688</v>
      </c>
      <c r="AQ68" s="852"/>
      <c r="AR68" s="852"/>
      <c r="AS68" s="852"/>
      <c r="AT68" s="852"/>
      <c r="AU68" s="852">
        <v>145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6" t="s">
        <v>534</v>
      </c>
      <c r="C69" s="857"/>
      <c r="D69" s="857"/>
      <c r="E69" s="857"/>
      <c r="F69" s="857"/>
      <c r="G69" s="857"/>
      <c r="H69" s="857"/>
      <c r="I69" s="857"/>
      <c r="J69" s="857"/>
      <c r="K69" s="857"/>
      <c r="L69" s="857"/>
      <c r="M69" s="857"/>
      <c r="N69" s="857"/>
      <c r="O69" s="857"/>
      <c r="P69" s="858"/>
      <c r="Q69" s="859">
        <v>733</v>
      </c>
      <c r="R69" s="817"/>
      <c r="S69" s="817"/>
      <c r="T69" s="817"/>
      <c r="U69" s="817"/>
      <c r="V69" s="817">
        <v>706</v>
      </c>
      <c r="W69" s="817"/>
      <c r="X69" s="817"/>
      <c r="Y69" s="817"/>
      <c r="Z69" s="817"/>
      <c r="AA69" s="817">
        <v>27</v>
      </c>
      <c r="AB69" s="817"/>
      <c r="AC69" s="817"/>
      <c r="AD69" s="817"/>
      <c r="AE69" s="817"/>
      <c r="AF69" s="817">
        <v>27</v>
      </c>
      <c r="AG69" s="817"/>
      <c r="AH69" s="817"/>
      <c r="AI69" s="817"/>
      <c r="AJ69" s="817"/>
      <c r="AK69" s="817">
        <v>36</v>
      </c>
      <c r="AL69" s="817"/>
      <c r="AM69" s="817"/>
      <c r="AN69" s="817"/>
      <c r="AO69" s="817"/>
      <c r="AP69" s="817">
        <v>294</v>
      </c>
      <c r="AQ69" s="817"/>
      <c r="AR69" s="817"/>
      <c r="AS69" s="817"/>
      <c r="AT69" s="817"/>
      <c r="AU69" s="817">
        <v>94</v>
      </c>
      <c r="AV69" s="817"/>
      <c r="AW69" s="817"/>
      <c r="AX69" s="817"/>
      <c r="AY69" s="817"/>
      <c r="AZ69" s="860"/>
      <c r="BA69" s="860"/>
      <c r="BB69" s="860"/>
      <c r="BC69" s="860"/>
      <c r="BD69" s="861"/>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6" t="s">
        <v>535</v>
      </c>
      <c r="C70" s="857"/>
      <c r="D70" s="857"/>
      <c r="E70" s="857"/>
      <c r="F70" s="857"/>
      <c r="G70" s="857"/>
      <c r="H70" s="857"/>
      <c r="I70" s="857"/>
      <c r="J70" s="857"/>
      <c r="K70" s="857"/>
      <c r="L70" s="857"/>
      <c r="M70" s="857"/>
      <c r="N70" s="857"/>
      <c r="O70" s="857"/>
      <c r="P70" s="858"/>
      <c r="Q70" s="859">
        <v>52</v>
      </c>
      <c r="R70" s="817"/>
      <c r="S70" s="817"/>
      <c r="T70" s="817"/>
      <c r="U70" s="817"/>
      <c r="V70" s="817">
        <v>42</v>
      </c>
      <c r="W70" s="817"/>
      <c r="X70" s="817"/>
      <c r="Y70" s="817"/>
      <c r="Z70" s="817"/>
      <c r="AA70" s="817">
        <v>10</v>
      </c>
      <c r="AB70" s="817"/>
      <c r="AC70" s="817"/>
      <c r="AD70" s="817"/>
      <c r="AE70" s="817"/>
      <c r="AF70" s="817">
        <v>10</v>
      </c>
      <c r="AG70" s="817"/>
      <c r="AH70" s="817"/>
      <c r="AI70" s="817"/>
      <c r="AJ70" s="817"/>
      <c r="AK70" s="817">
        <v>0</v>
      </c>
      <c r="AL70" s="817"/>
      <c r="AM70" s="817"/>
      <c r="AN70" s="817"/>
      <c r="AO70" s="817"/>
      <c r="AP70" s="817">
        <v>0</v>
      </c>
      <c r="AQ70" s="817"/>
      <c r="AR70" s="817"/>
      <c r="AS70" s="817"/>
      <c r="AT70" s="817"/>
      <c r="AU70" s="817"/>
      <c r="AV70" s="817"/>
      <c r="AW70" s="817"/>
      <c r="AX70" s="817"/>
      <c r="AY70" s="817"/>
      <c r="AZ70" s="860"/>
      <c r="BA70" s="860"/>
      <c r="BB70" s="860"/>
      <c r="BC70" s="860"/>
      <c r="BD70" s="861"/>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6" t="s">
        <v>536</v>
      </c>
      <c r="C71" s="857"/>
      <c r="D71" s="857"/>
      <c r="E71" s="857"/>
      <c r="F71" s="857"/>
      <c r="G71" s="857"/>
      <c r="H71" s="857"/>
      <c r="I71" s="857"/>
      <c r="J71" s="857"/>
      <c r="K71" s="857"/>
      <c r="L71" s="857"/>
      <c r="M71" s="857"/>
      <c r="N71" s="857"/>
      <c r="O71" s="857"/>
      <c r="P71" s="858"/>
      <c r="Q71" s="859">
        <v>1498</v>
      </c>
      <c r="R71" s="817"/>
      <c r="S71" s="817"/>
      <c r="T71" s="817"/>
      <c r="U71" s="817"/>
      <c r="V71" s="817">
        <v>1400</v>
      </c>
      <c r="W71" s="817"/>
      <c r="X71" s="817"/>
      <c r="Y71" s="817"/>
      <c r="Z71" s="817"/>
      <c r="AA71" s="817">
        <v>98</v>
      </c>
      <c r="AB71" s="817"/>
      <c r="AC71" s="817"/>
      <c r="AD71" s="817"/>
      <c r="AE71" s="817"/>
      <c r="AF71" s="817">
        <v>98</v>
      </c>
      <c r="AG71" s="817"/>
      <c r="AH71" s="817"/>
      <c r="AI71" s="817"/>
      <c r="AJ71" s="817"/>
      <c r="AK71" s="817">
        <v>176</v>
      </c>
      <c r="AL71" s="817"/>
      <c r="AM71" s="817"/>
      <c r="AN71" s="817"/>
      <c r="AO71" s="817"/>
      <c r="AP71" s="817">
        <v>0</v>
      </c>
      <c r="AQ71" s="817"/>
      <c r="AR71" s="817"/>
      <c r="AS71" s="817"/>
      <c r="AT71" s="817"/>
      <c r="AU71" s="817"/>
      <c r="AV71" s="817"/>
      <c r="AW71" s="817"/>
      <c r="AX71" s="817"/>
      <c r="AY71" s="817"/>
      <c r="AZ71" s="860"/>
      <c r="BA71" s="860"/>
      <c r="BB71" s="860"/>
      <c r="BC71" s="860"/>
      <c r="BD71" s="861"/>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6" t="s">
        <v>537</v>
      </c>
      <c r="C72" s="857"/>
      <c r="D72" s="857"/>
      <c r="E72" s="857"/>
      <c r="F72" s="857"/>
      <c r="G72" s="857"/>
      <c r="H72" s="857"/>
      <c r="I72" s="857"/>
      <c r="J72" s="857"/>
      <c r="K72" s="857"/>
      <c r="L72" s="857"/>
      <c r="M72" s="857"/>
      <c r="N72" s="857"/>
      <c r="O72" s="857"/>
      <c r="P72" s="858"/>
      <c r="Q72" s="859">
        <v>632497</v>
      </c>
      <c r="R72" s="817"/>
      <c r="S72" s="817"/>
      <c r="T72" s="817"/>
      <c r="U72" s="817"/>
      <c r="V72" s="817">
        <v>614904</v>
      </c>
      <c r="W72" s="817"/>
      <c r="X72" s="817"/>
      <c r="Y72" s="817"/>
      <c r="Z72" s="817"/>
      <c r="AA72" s="817">
        <v>17593</v>
      </c>
      <c r="AB72" s="817"/>
      <c r="AC72" s="817"/>
      <c r="AD72" s="817"/>
      <c r="AE72" s="817"/>
      <c r="AF72" s="817">
        <v>17593</v>
      </c>
      <c r="AG72" s="817"/>
      <c r="AH72" s="817"/>
      <c r="AI72" s="817"/>
      <c r="AJ72" s="817"/>
      <c r="AK72" s="817">
        <v>7891</v>
      </c>
      <c r="AL72" s="817"/>
      <c r="AM72" s="817"/>
      <c r="AN72" s="817"/>
      <c r="AO72" s="817"/>
      <c r="AP72" s="817">
        <v>0</v>
      </c>
      <c r="AQ72" s="817"/>
      <c r="AR72" s="817"/>
      <c r="AS72" s="817"/>
      <c r="AT72" s="817"/>
      <c r="AU72" s="817"/>
      <c r="AV72" s="817"/>
      <c r="AW72" s="817"/>
      <c r="AX72" s="817"/>
      <c r="AY72" s="817"/>
      <c r="AZ72" s="860"/>
      <c r="BA72" s="860"/>
      <c r="BB72" s="860"/>
      <c r="BC72" s="860"/>
      <c r="BD72" s="861"/>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6" t="s">
        <v>540</v>
      </c>
      <c r="C73" s="857"/>
      <c r="D73" s="857"/>
      <c r="E73" s="857"/>
      <c r="F73" s="857"/>
      <c r="G73" s="857"/>
      <c r="H73" s="857"/>
      <c r="I73" s="857"/>
      <c r="J73" s="857"/>
      <c r="K73" s="857"/>
      <c r="L73" s="857"/>
      <c r="M73" s="857"/>
      <c r="N73" s="857"/>
      <c r="O73" s="857"/>
      <c r="P73" s="858"/>
      <c r="Q73" s="859">
        <v>19284</v>
      </c>
      <c r="R73" s="817"/>
      <c r="S73" s="817"/>
      <c r="T73" s="817"/>
      <c r="U73" s="817"/>
      <c r="V73" s="817">
        <v>19130</v>
      </c>
      <c r="W73" s="817"/>
      <c r="X73" s="817"/>
      <c r="Y73" s="817"/>
      <c r="Z73" s="817"/>
      <c r="AA73" s="817">
        <v>154</v>
      </c>
      <c r="AB73" s="817"/>
      <c r="AC73" s="817"/>
      <c r="AD73" s="817"/>
      <c r="AE73" s="817"/>
      <c r="AF73" s="817">
        <v>154</v>
      </c>
      <c r="AG73" s="817"/>
      <c r="AH73" s="817"/>
      <c r="AI73" s="817"/>
      <c r="AJ73" s="817"/>
      <c r="AK73" s="817">
        <v>1350</v>
      </c>
      <c r="AL73" s="817"/>
      <c r="AM73" s="817"/>
      <c r="AN73" s="817"/>
      <c r="AO73" s="817"/>
      <c r="AP73" s="817">
        <v>0</v>
      </c>
      <c r="AQ73" s="817"/>
      <c r="AR73" s="817"/>
      <c r="AS73" s="817"/>
      <c r="AT73" s="817"/>
      <c r="AU73" s="817"/>
      <c r="AV73" s="817"/>
      <c r="AW73" s="817"/>
      <c r="AX73" s="817"/>
      <c r="AY73" s="817"/>
      <c r="AZ73" s="860"/>
      <c r="BA73" s="860"/>
      <c r="BB73" s="860"/>
      <c r="BC73" s="860"/>
      <c r="BD73" s="861"/>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6" t="s">
        <v>538</v>
      </c>
      <c r="C74" s="857"/>
      <c r="D74" s="857"/>
      <c r="E74" s="857"/>
      <c r="F74" s="857"/>
      <c r="G74" s="857"/>
      <c r="H74" s="857"/>
      <c r="I74" s="857"/>
      <c r="J74" s="857"/>
      <c r="K74" s="857"/>
      <c r="L74" s="857"/>
      <c r="M74" s="857"/>
      <c r="N74" s="857"/>
      <c r="O74" s="857"/>
      <c r="P74" s="858"/>
      <c r="Q74" s="859">
        <v>123</v>
      </c>
      <c r="R74" s="817"/>
      <c r="S74" s="817"/>
      <c r="T74" s="817"/>
      <c r="U74" s="817"/>
      <c r="V74" s="817">
        <v>120</v>
      </c>
      <c r="W74" s="817"/>
      <c r="X74" s="817"/>
      <c r="Y74" s="817"/>
      <c r="Z74" s="817"/>
      <c r="AA74" s="817">
        <v>3</v>
      </c>
      <c r="AB74" s="817"/>
      <c r="AC74" s="817"/>
      <c r="AD74" s="817"/>
      <c r="AE74" s="817"/>
      <c r="AF74" s="817">
        <v>3</v>
      </c>
      <c r="AG74" s="817"/>
      <c r="AH74" s="817"/>
      <c r="AI74" s="817"/>
      <c r="AJ74" s="817"/>
      <c r="AK74" s="817">
        <v>39</v>
      </c>
      <c r="AL74" s="817"/>
      <c r="AM74" s="817"/>
      <c r="AN74" s="817"/>
      <c r="AO74" s="817"/>
      <c r="AP74" s="817">
        <v>0</v>
      </c>
      <c r="AQ74" s="817"/>
      <c r="AR74" s="817"/>
      <c r="AS74" s="817"/>
      <c r="AT74" s="817"/>
      <c r="AU74" s="817"/>
      <c r="AV74" s="817"/>
      <c r="AW74" s="817"/>
      <c r="AX74" s="817"/>
      <c r="AY74" s="817"/>
      <c r="AZ74" s="860"/>
      <c r="BA74" s="860"/>
      <c r="BB74" s="860"/>
      <c r="BC74" s="860"/>
      <c r="BD74" s="861"/>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6" t="s">
        <v>539</v>
      </c>
      <c r="C75" s="857"/>
      <c r="D75" s="857"/>
      <c r="E75" s="857"/>
      <c r="F75" s="857"/>
      <c r="G75" s="857"/>
      <c r="H75" s="857"/>
      <c r="I75" s="857"/>
      <c r="J75" s="857"/>
      <c r="K75" s="857"/>
      <c r="L75" s="857"/>
      <c r="M75" s="857"/>
      <c r="N75" s="857"/>
      <c r="O75" s="857"/>
      <c r="P75" s="858"/>
      <c r="Q75" s="862">
        <v>19</v>
      </c>
      <c r="R75" s="863"/>
      <c r="S75" s="863"/>
      <c r="T75" s="863"/>
      <c r="U75" s="816"/>
      <c r="V75" s="864">
        <v>18</v>
      </c>
      <c r="W75" s="863"/>
      <c r="X75" s="863"/>
      <c r="Y75" s="863"/>
      <c r="Z75" s="816"/>
      <c r="AA75" s="864">
        <v>1</v>
      </c>
      <c r="AB75" s="863"/>
      <c r="AC75" s="863"/>
      <c r="AD75" s="863"/>
      <c r="AE75" s="816"/>
      <c r="AF75" s="864">
        <v>1</v>
      </c>
      <c r="AG75" s="863"/>
      <c r="AH75" s="863"/>
      <c r="AI75" s="863"/>
      <c r="AJ75" s="816"/>
      <c r="AK75" s="864">
        <v>1</v>
      </c>
      <c r="AL75" s="863"/>
      <c r="AM75" s="863"/>
      <c r="AN75" s="863"/>
      <c r="AO75" s="816"/>
      <c r="AP75" s="864">
        <v>0</v>
      </c>
      <c r="AQ75" s="863"/>
      <c r="AR75" s="863"/>
      <c r="AS75" s="863"/>
      <c r="AT75" s="816"/>
      <c r="AU75" s="864"/>
      <c r="AV75" s="863"/>
      <c r="AW75" s="863"/>
      <c r="AX75" s="863"/>
      <c r="AY75" s="816"/>
      <c r="AZ75" s="860"/>
      <c r="BA75" s="860"/>
      <c r="BB75" s="860"/>
      <c r="BC75" s="860"/>
      <c r="BD75" s="861"/>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65"/>
      <c r="C76" s="866"/>
      <c r="D76" s="866"/>
      <c r="E76" s="866"/>
      <c r="F76" s="866"/>
      <c r="G76" s="866"/>
      <c r="H76" s="866"/>
      <c r="I76" s="866"/>
      <c r="J76" s="866"/>
      <c r="K76" s="866"/>
      <c r="L76" s="866"/>
      <c r="M76" s="866"/>
      <c r="N76" s="866"/>
      <c r="O76" s="866"/>
      <c r="P76" s="867"/>
      <c r="Q76" s="862"/>
      <c r="R76" s="863"/>
      <c r="S76" s="863"/>
      <c r="T76" s="863"/>
      <c r="U76" s="816"/>
      <c r="V76" s="864"/>
      <c r="W76" s="863"/>
      <c r="X76" s="863"/>
      <c r="Y76" s="863"/>
      <c r="Z76" s="816"/>
      <c r="AA76" s="864"/>
      <c r="AB76" s="863"/>
      <c r="AC76" s="863"/>
      <c r="AD76" s="863"/>
      <c r="AE76" s="816"/>
      <c r="AF76" s="864"/>
      <c r="AG76" s="863"/>
      <c r="AH76" s="863"/>
      <c r="AI76" s="863"/>
      <c r="AJ76" s="816"/>
      <c r="AK76" s="864"/>
      <c r="AL76" s="863"/>
      <c r="AM76" s="863"/>
      <c r="AN76" s="863"/>
      <c r="AO76" s="816"/>
      <c r="AP76" s="864"/>
      <c r="AQ76" s="863"/>
      <c r="AR76" s="863"/>
      <c r="AS76" s="863"/>
      <c r="AT76" s="816"/>
      <c r="AU76" s="864"/>
      <c r="AV76" s="863"/>
      <c r="AW76" s="863"/>
      <c r="AX76" s="863"/>
      <c r="AY76" s="816"/>
      <c r="AZ76" s="860"/>
      <c r="BA76" s="860"/>
      <c r="BB76" s="860"/>
      <c r="BC76" s="860"/>
      <c r="BD76" s="861"/>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65"/>
      <c r="C77" s="866"/>
      <c r="D77" s="866"/>
      <c r="E77" s="866"/>
      <c r="F77" s="866"/>
      <c r="G77" s="866"/>
      <c r="H77" s="866"/>
      <c r="I77" s="866"/>
      <c r="J77" s="866"/>
      <c r="K77" s="866"/>
      <c r="L77" s="866"/>
      <c r="M77" s="866"/>
      <c r="N77" s="866"/>
      <c r="O77" s="866"/>
      <c r="P77" s="867"/>
      <c r="Q77" s="862"/>
      <c r="R77" s="863"/>
      <c r="S77" s="863"/>
      <c r="T77" s="863"/>
      <c r="U77" s="816"/>
      <c r="V77" s="864"/>
      <c r="W77" s="863"/>
      <c r="X77" s="863"/>
      <c r="Y77" s="863"/>
      <c r="Z77" s="816"/>
      <c r="AA77" s="864"/>
      <c r="AB77" s="863"/>
      <c r="AC77" s="863"/>
      <c r="AD77" s="863"/>
      <c r="AE77" s="816"/>
      <c r="AF77" s="864"/>
      <c r="AG77" s="863"/>
      <c r="AH77" s="863"/>
      <c r="AI77" s="863"/>
      <c r="AJ77" s="816"/>
      <c r="AK77" s="864"/>
      <c r="AL77" s="863"/>
      <c r="AM77" s="863"/>
      <c r="AN77" s="863"/>
      <c r="AO77" s="816"/>
      <c r="AP77" s="864"/>
      <c r="AQ77" s="863"/>
      <c r="AR77" s="863"/>
      <c r="AS77" s="863"/>
      <c r="AT77" s="816"/>
      <c r="AU77" s="864"/>
      <c r="AV77" s="863"/>
      <c r="AW77" s="863"/>
      <c r="AX77" s="863"/>
      <c r="AY77" s="816"/>
      <c r="AZ77" s="860"/>
      <c r="BA77" s="860"/>
      <c r="BB77" s="860"/>
      <c r="BC77" s="860"/>
      <c r="BD77" s="861"/>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65"/>
      <c r="C78" s="866"/>
      <c r="D78" s="866"/>
      <c r="E78" s="866"/>
      <c r="F78" s="866"/>
      <c r="G78" s="866"/>
      <c r="H78" s="866"/>
      <c r="I78" s="866"/>
      <c r="J78" s="866"/>
      <c r="K78" s="866"/>
      <c r="L78" s="866"/>
      <c r="M78" s="866"/>
      <c r="N78" s="866"/>
      <c r="O78" s="866"/>
      <c r="P78" s="867"/>
      <c r="Q78" s="859"/>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0"/>
      <c r="BA78" s="860"/>
      <c r="BB78" s="860"/>
      <c r="BC78" s="860"/>
      <c r="BD78" s="861"/>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65"/>
      <c r="C79" s="866"/>
      <c r="D79" s="866"/>
      <c r="E79" s="866"/>
      <c r="F79" s="866"/>
      <c r="G79" s="866"/>
      <c r="H79" s="866"/>
      <c r="I79" s="866"/>
      <c r="J79" s="866"/>
      <c r="K79" s="866"/>
      <c r="L79" s="866"/>
      <c r="M79" s="866"/>
      <c r="N79" s="866"/>
      <c r="O79" s="866"/>
      <c r="P79" s="867"/>
      <c r="Q79" s="859"/>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0"/>
      <c r="BA79" s="860"/>
      <c r="BB79" s="860"/>
      <c r="BC79" s="860"/>
      <c r="BD79" s="861"/>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65"/>
      <c r="C80" s="866"/>
      <c r="D80" s="866"/>
      <c r="E80" s="866"/>
      <c r="F80" s="866"/>
      <c r="G80" s="866"/>
      <c r="H80" s="866"/>
      <c r="I80" s="866"/>
      <c r="J80" s="866"/>
      <c r="K80" s="866"/>
      <c r="L80" s="866"/>
      <c r="M80" s="866"/>
      <c r="N80" s="866"/>
      <c r="O80" s="866"/>
      <c r="P80" s="867"/>
      <c r="Q80" s="859"/>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0"/>
      <c r="BA80" s="860"/>
      <c r="BB80" s="860"/>
      <c r="BC80" s="860"/>
      <c r="BD80" s="861"/>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65"/>
      <c r="C81" s="866"/>
      <c r="D81" s="866"/>
      <c r="E81" s="866"/>
      <c r="F81" s="866"/>
      <c r="G81" s="866"/>
      <c r="H81" s="866"/>
      <c r="I81" s="866"/>
      <c r="J81" s="866"/>
      <c r="K81" s="866"/>
      <c r="L81" s="866"/>
      <c r="M81" s="866"/>
      <c r="N81" s="866"/>
      <c r="O81" s="866"/>
      <c r="P81" s="867"/>
      <c r="Q81" s="859"/>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0"/>
      <c r="BA81" s="860"/>
      <c r="BB81" s="860"/>
      <c r="BC81" s="860"/>
      <c r="BD81" s="861"/>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65"/>
      <c r="C82" s="866"/>
      <c r="D82" s="866"/>
      <c r="E82" s="866"/>
      <c r="F82" s="866"/>
      <c r="G82" s="866"/>
      <c r="H82" s="866"/>
      <c r="I82" s="866"/>
      <c r="J82" s="866"/>
      <c r="K82" s="866"/>
      <c r="L82" s="866"/>
      <c r="M82" s="866"/>
      <c r="N82" s="866"/>
      <c r="O82" s="866"/>
      <c r="P82" s="867"/>
      <c r="Q82" s="859"/>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0"/>
      <c r="BA82" s="860"/>
      <c r="BB82" s="860"/>
      <c r="BC82" s="860"/>
      <c r="BD82" s="861"/>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65"/>
      <c r="C83" s="866"/>
      <c r="D83" s="866"/>
      <c r="E83" s="866"/>
      <c r="F83" s="866"/>
      <c r="G83" s="866"/>
      <c r="H83" s="866"/>
      <c r="I83" s="866"/>
      <c r="J83" s="866"/>
      <c r="K83" s="866"/>
      <c r="L83" s="866"/>
      <c r="M83" s="866"/>
      <c r="N83" s="866"/>
      <c r="O83" s="866"/>
      <c r="P83" s="867"/>
      <c r="Q83" s="859"/>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0"/>
      <c r="BA83" s="860"/>
      <c r="BB83" s="860"/>
      <c r="BC83" s="860"/>
      <c r="BD83" s="861"/>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65"/>
      <c r="C84" s="866"/>
      <c r="D84" s="866"/>
      <c r="E84" s="866"/>
      <c r="F84" s="866"/>
      <c r="G84" s="866"/>
      <c r="H84" s="866"/>
      <c r="I84" s="866"/>
      <c r="J84" s="866"/>
      <c r="K84" s="866"/>
      <c r="L84" s="866"/>
      <c r="M84" s="866"/>
      <c r="N84" s="866"/>
      <c r="O84" s="866"/>
      <c r="P84" s="867"/>
      <c r="Q84" s="859"/>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0"/>
      <c r="BA84" s="860"/>
      <c r="BB84" s="860"/>
      <c r="BC84" s="860"/>
      <c r="BD84" s="861"/>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65"/>
      <c r="C85" s="866"/>
      <c r="D85" s="866"/>
      <c r="E85" s="866"/>
      <c r="F85" s="866"/>
      <c r="G85" s="866"/>
      <c r="H85" s="866"/>
      <c r="I85" s="866"/>
      <c r="J85" s="866"/>
      <c r="K85" s="866"/>
      <c r="L85" s="866"/>
      <c r="M85" s="866"/>
      <c r="N85" s="866"/>
      <c r="O85" s="866"/>
      <c r="P85" s="867"/>
      <c r="Q85" s="859"/>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0"/>
      <c r="BA85" s="860"/>
      <c r="BB85" s="860"/>
      <c r="BC85" s="860"/>
      <c r="BD85" s="861"/>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65"/>
      <c r="C86" s="866"/>
      <c r="D86" s="866"/>
      <c r="E86" s="866"/>
      <c r="F86" s="866"/>
      <c r="G86" s="866"/>
      <c r="H86" s="866"/>
      <c r="I86" s="866"/>
      <c r="J86" s="866"/>
      <c r="K86" s="866"/>
      <c r="L86" s="866"/>
      <c r="M86" s="866"/>
      <c r="N86" s="866"/>
      <c r="O86" s="866"/>
      <c r="P86" s="867"/>
      <c r="Q86" s="859"/>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0"/>
      <c r="BA86" s="860"/>
      <c r="BB86" s="860"/>
      <c r="BC86" s="860"/>
      <c r="BD86" s="861"/>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286</v>
      </c>
      <c r="AG109" s="881"/>
      <c r="AH109" s="881"/>
      <c r="AI109" s="881"/>
      <c r="AJ109" s="882"/>
      <c r="AK109" s="880" t="s">
        <v>285</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286</v>
      </c>
      <c r="BW109" s="881"/>
      <c r="BX109" s="881"/>
      <c r="BY109" s="881"/>
      <c r="BZ109" s="882"/>
      <c r="CA109" s="880" t="s">
        <v>285</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286</v>
      </c>
      <c r="DM109" s="881"/>
      <c r="DN109" s="881"/>
      <c r="DO109" s="881"/>
      <c r="DP109" s="882"/>
      <c r="DQ109" s="880" t="s">
        <v>285</v>
      </c>
      <c r="DR109" s="881"/>
      <c r="DS109" s="881"/>
      <c r="DT109" s="881"/>
      <c r="DU109" s="882"/>
      <c r="DV109" s="880" t="s">
        <v>405</v>
      </c>
      <c r="DW109" s="881"/>
      <c r="DX109" s="881"/>
      <c r="DY109" s="881"/>
      <c r="DZ109" s="883"/>
    </row>
    <row r="110" spans="1:131" s="197" customFormat="1" ht="26.25" customHeight="1">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863871</v>
      </c>
      <c r="AB110" s="888"/>
      <c r="AC110" s="888"/>
      <c r="AD110" s="888"/>
      <c r="AE110" s="889"/>
      <c r="AF110" s="890">
        <v>826743</v>
      </c>
      <c r="AG110" s="888"/>
      <c r="AH110" s="888"/>
      <c r="AI110" s="888"/>
      <c r="AJ110" s="889"/>
      <c r="AK110" s="890">
        <v>822319</v>
      </c>
      <c r="AL110" s="888"/>
      <c r="AM110" s="888"/>
      <c r="AN110" s="888"/>
      <c r="AO110" s="889"/>
      <c r="AP110" s="891">
        <v>19.100000000000001</v>
      </c>
      <c r="AQ110" s="892"/>
      <c r="AR110" s="892"/>
      <c r="AS110" s="892"/>
      <c r="AT110" s="893"/>
      <c r="AU110" s="894" t="s">
        <v>61</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9492197</v>
      </c>
      <c r="BR110" s="925"/>
      <c r="BS110" s="925"/>
      <c r="BT110" s="925"/>
      <c r="BU110" s="925"/>
      <c r="BV110" s="925">
        <v>9472178</v>
      </c>
      <c r="BW110" s="925"/>
      <c r="BX110" s="925"/>
      <c r="BY110" s="925"/>
      <c r="BZ110" s="925"/>
      <c r="CA110" s="925">
        <v>9631659</v>
      </c>
      <c r="CB110" s="925"/>
      <c r="CC110" s="925"/>
      <c r="CD110" s="925"/>
      <c r="CE110" s="925"/>
      <c r="CF110" s="939">
        <v>224.2</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3281</v>
      </c>
      <c r="BR111" s="918"/>
      <c r="BS111" s="918"/>
      <c r="BT111" s="918"/>
      <c r="BU111" s="918"/>
      <c r="BV111" s="918">
        <v>2347</v>
      </c>
      <c r="BW111" s="918"/>
      <c r="BX111" s="918"/>
      <c r="BY111" s="918"/>
      <c r="BZ111" s="918"/>
      <c r="CA111" s="918">
        <v>1440</v>
      </c>
      <c r="CB111" s="918"/>
      <c r="CC111" s="918"/>
      <c r="CD111" s="918"/>
      <c r="CE111" s="918"/>
      <c r="CF111" s="912">
        <v>0</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6993844</v>
      </c>
      <c r="BR112" s="918"/>
      <c r="BS112" s="918"/>
      <c r="BT112" s="918"/>
      <c r="BU112" s="918"/>
      <c r="BV112" s="918">
        <v>7242130</v>
      </c>
      <c r="BW112" s="918"/>
      <c r="BX112" s="918"/>
      <c r="BY112" s="918"/>
      <c r="BZ112" s="918"/>
      <c r="CA112" s="918">
        <v>7701305</v>
      </c>
      <c r="CB112" s="918"/>
      <c r="CC112" s="918"/>
      <c r="CD112" s="918"/>
      <c r="CE112" s="918"/>
      <c r="CF112" s="912">
        <v>179.2</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321276</v>
      </c>
      <c r="AB113" s="932"/>
      <c r="AC113" s="932"/>
      <c r="AD113" s="932"/>
      <c r="AE113" s="933"/>
      <c r="AF113" s="934">
        <v>387824</v>
      </c>
      <c r="AG113" s="932"/>
      <c r="AH113" s="932"/>
      <c r="AI113" s="932"/>
      <c r="AJ113" s="933"/>
      <c r="AK113" s="934">
        <v>444567</v>
      </c>
      <c r="AL113" s="932"/>
      <c r="AM113" s="932"/>
      <c r="AN113" s="932"/>
      <c r="AO113" s="933"/>
      <c r="AP113" s="935">
        <v>10.3</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372663</v>
      </c>
      <c r="BR113" s="918"/>
      <c r="BS113" s="918"/>
      <c r="BT113" s="918"/>
      <c r="BU113" s="918"/>
      <c r="BV113" s="918">
        <v>312679</v>
      </c>
      <c r="BW113" s="918"/>
      <c r="BX113" s="918"/>
      <c r="BY113" s="918"/>
      <c r="BZ113" s="918"/>
      <c r="CA113" s="918">
        <v>239244</v>
      </c>
      <c r="CB113" s="918"/>
      <c r="CC113" s="918"/>
      <c r="CD113" s="918"/>
      <c r="CE113" s="918"/>
      <c r="CF113" s="912">
        <v>5.6</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61548</v>
      </c>
      <c r="AB114" s="957"/>
      <c r="AC114" s="957"/>
      <c r="AD114" s="957"/>
      <c r="AE114" s="958"/>
      <c r="AF114" s="959">
        <v>63132</v>
      </c>
      <c r="AG114" s="957"/>
      <c r="AH114" s="957"/>
      <c r="AI114" s="957"/>
      <c r="AJ114" s="958"/>
      <c r="AK114" s="959">
        <v>70813</v>
      </c>
      <c r="AL114" s="957"/>
      <c r="AM114" s="957"/>
      <c r="AN114" s="957"/>
      <c r="AO114" s="958"/>
      <c r="AP114" s="960">
        <v>1.6</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1579210</v>
      </c>
      <c r="BR114" s="918"/>
      <c r="BS114" s="918"/>
      <c r="BT114" s="918"/>
      <c r="BU114" s="918"/>
      <c r="BV114" s="918">
        <v>1493989</v>
      </c>
      <c r="BW114" s="918"/>
      <c r="BX114" s="918"/>
      <c r="BY114" s="918"/>
      <c r="BZ114" s="918"/>
      <c r="CA114" s="918">
        <v>1392713</v>
      </c>
      <c r="CB114" s="918"/>
      <c r="CC114" s="918"/>
      <c r="CD114" s="918"/>
      <c r="CE114" s="918"/>
      <c r="CF114" s="912">
        <v>32.4</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9689</v>
      </c>
      <c r="AB115" s="932"/>
      <c r="AC115" s="932"/>
      <c r="AD115" s="932"/>
      <c r="AE115" s="933"/>
      <c r="AF115" s="934">
        <v>934</v>
      </c>
      <c r="AG115" s="932"/>
      <c r="AH115" s="932"/>
      <c r="AI115" s="932"/>
      <c r="AJ115" s="933"/>
      <c r="AK115" s="934">
        <v>907</v>
      </c>
      <c r="AL115" s="932"/>
      <c r="AM115" s="932"/>
      <c r="AN115" s="932"/>
      <c r="AO115" s="933"/>
      <c r="AP115" s="935">
        <v>0</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3281</v>
      </c>
      <c r="DH116" s="957"/>
      <c r="DI116" s="957"/>
      <c r="DJ116" s="957"/>
      <c r="DK116" s="958"/>
      <c r="DL116" s="959">
        <v>2347</v>
      </c>
      <c r="DM116" s="957"/>
      <c r="DN116" s="957"/>
      <c r="DO116" s="957"/>
      <c r="DP116" s="958"/>
      <c r="DQ116" s="959">
        <v>1440</v>
      </c>
      <c r="DR116" s="957"/>
      <c r="DS116" s="957"/>
      <c r="DT116" s="957"/>
      <c r="DU116" s="958"/>
      <c r="DV116" s="960">
        <v>0</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1256384</v>
      </c>
      <c r="AB117" s="964"/>
      <c r="AC117" s="964"/>
      <c r="AD117" s="964"/>
      <c r="AE117" s="965"/>
      <c r="AF117" s="963">
        <v>1278633</v>
      </c>
      <c r="AG117" s="964"/>
      <c r="AH117" s="964"/>
      <c r="AI117" s="964"/>
      <c r="AJ117" s="965"/>
      <c r="AK117" s="963">
        <v>1338606</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286</v>
      </c>
      <c r="AG118" s="881"/>
      <c r="AH118" s="881"/>
      <c r="AI118" s="881"/>
      <c r="AJ118" s="882"/>
      <c r="AK118" s="880" t="s">
        <v>285</v>
      </c>
      <c r="AL118" s="881"/>
      <c r="AM118" s="881"/>
      <c r="AN118" s="881"/>
      <c r="AO118" s="882"/>
      <c r="AP118" s="988" t="s">
        <v>405</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433</v>
      </c>
      <c r="BP118" s="992"/>
      <c r="BQ118" s="983">
        <v>18441195</v>
      </c>
      <c r="BR118" s="984"/>
      <c r="BS118" s="984"/>
      <c r="BT118" s="984"/>
      <c r="BU118" s="984"/>
      <c r="BV118" s="984">
        <v>18523323</v>
      </c>
      <c r="BW118" s="984"/>
      <c r="BX118" s="984"/>
      <c r="BY118" s="984"/>
      <c r="BZ118" s="984"/>
      <c r="CA118" s="984">
        <v>18966361</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1797046</v>
      </c>
      <c r="BR119" s="925"/>
      <c r="BS119" s="925"/>
      <c r="BT119" s="925"/>
      <c r="BU119" s="925"/>
      <c r="BV119" s="925">
        <v>1900072</v>
      </c>
      <c r="BW119" s="925"/>
      <c r="BX119" s="925"/>
      <c r="BY119" s="925"/>
      <c r="BZ119" s="925"/>
      <c r="CA119" s="925">
        <v>2313012</v>
      </c>
      <c r="CB119" s="925"/>
      <c r="CC119" s="925"/>
      <c r="CD119" s="925"/>
      <c r="CE119" s="925"/>
      <c r="CF119" s="939">
        <v>53.8</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223005</v>
      </c>
      <c r="BR120" s="918"/>
      <c r="BS120" s="918"/>
      <c r="BT120" s="918"/>
      <c r="BU120" s="918"/>
      <c r="BV120" s="918">
        <v>212357</v>
      </c>
      <c r="BW120" s="918"/>
      <c r="BX120" s="918"/>
      <c r="BY120" s="918"/>
      <c r="BZ120" s="918"/>
      <c r="CA120" s="918">
        <v>204159</v>
      </c>
      <c r="CB120" s="918"/>
      <c r="CC120" s="918"/>
      <c r="CD120" s="918"/>
      <c r="CE120" s="918"/>
      <c r="CF120" s="912">
        <v>4.8</v>
      </c>
      <c r="CG120" s="913"/>
      <c r="CH120" s="913"/>
      <c r="CI120" s="913"/>
      <c r="CJ120" s="913"/>
      <c r="CK120" s="1011" t="s">
        <v>439</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5183519</v>
      </c>
      <c r="DH120" s="925"/>
      <c r="DI120" s="925"/>
      <c r="DJ120" s="925"/>
      <c r="DK120" s="925"/>
      <c r="DL120" s="925">
        <v>5493431</v>
      </c>
      <c r="DM120" s="925"/>
      <c r="DN120" s="925"/>
      <c r="DO120" s="925"/>
      <c r="DP120" s="925"/>
      <c r="DQ120" s="925">
        <v>5967027</v>
      </c>
      <c r="DR120" s="925"/>
      <c r="DS120" s="925"/>
      <c r="DT120" s="925"/>
      <c r="DU120" s="925"/>
      <c r="DV120" s="926">
        <v>138.9</v>
      </c>
      <c r="DW120" s="926"/>
      <c r="DX120" s="926"/>
      <c r="DY120" s="926"/>
      <c r="DZ120" s="927"/>
    </row>
    <row r="121" spans="1:130" s="197" customFormat="1" ht="26.25" customHeight="1">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10707698</v>
      </c>
      <c r="BR121" s="984"/>
      <c r="BS121" s="984"/>
      <c r="BT121" s="984"/>
      <c r="BU121" s="984"/>
      <c r="BV121" s="984">
        <v>10843530</v>
      </c>
      <c r="BW121" s="984"/>
      <c r="BX121" s="984"/>
      <c r="BY121" s="984"/>
      <c r="BZ121" s="984"/>
      <c r="CA121" s="984">
        <v>11228263</v>
      </c>
      <c r="CB121" s="984"/>
      <c r="CC121" s="984"/>
      <c r="CD121" s="984"/>
      <c r="CE121" s="984"/>
      <c r="CF121" s="1022">
        <v>261.3</v>
      </c>
      <c r="CG121" s="1023"/>
      <c r="CH121" s="1023"/>
      <c r="CI121" s="1023"/>
      <c r="CJ121" s="1023"/>
      <c r="CK121" s="1014"/>
      <c r="CL121" s="1015"/>
      <c r="CM121" s="1015"/>
      <c r="CN121" s="1015"/>
      <c r="CO121" s="1016"/>
      <c r="CP121" s="1005" t="s">
        <v>389</v>
      </c>
      <c r="CQ121" s="1006"/>
      <c r="CR121" s="1006"/>
      <c r="CS121" s="1006"/>
      <c r="CT121" s="1006"/>
      <c r="CU121" s="1006"/>
      <c r="CV121" s="1006"/>
      <c r="CW121" s="1006"/>
      <c r="CX121" s="1006"/>
      <c r="CY121" s="1006"/>
      <c r="CZ121" s="1006"/>
      <c r="DA121" s="1006"/>
      <c r="DB121" s="1006"/>
      <c r="DC121" s="1006"/>
      <c r="DD121" s="1006"/>
      <c r="DE121" s="1006"/>
      <c r="DF121" s="1007"/>
      <c r="DG121" s="917">
        <v>1805473</v>
      </c>
      <c r="DH121" s="918"/>
      <c r="DI121" s="918"/>
      <c r="DJ121" s="918"/>
      <c r="DK121" s="918"/>
      <c r="DL121" s="918">
        <v>1743012</v>
      </c>
      <c r="DM121" s="918"/>
      <c r="DN121" s="918"/>
      <c r="DO121" s="918"/>
      <c r="DP121" s="918"/>
      <c r="DQ121" s="918">
        <v>1727622</v>
      </c>
      <c r="DR121" s="918"/>
      <c r="DS121" s="918"/>
      <c r="DT121" s="918"/>
      <c r="DU121" s="918"/>
      <c r="DV121" s="919">
        <v>40.200000000000003</v>
      </c>
      <c r="DW121" s="919"/>
      <c r="DX121" s="919"/>
      <c r="DY121" s="919"/>
      <c r="DZ121" s="920"/>
    </row>
    <row r="122" spans="1:130" s="197" customFormat="1" ht="26.25" customHeight="1">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442</v>
      </c>
      <c r="BP122" s="992"/>
      <c r="BQ122" s="1032">
        <v>12727749</v>
      </c>
      <c r="BR122" s="1033"/>
      <c r="BS122" s="1033"/>
      <c r="BT122" s="1033"/>
      <c r="BU122" s="1033"/>
      <c r="BV122" s="1033">
        <v>12955959</v>
      </c>
      <c r="BW122" s="1033"/>
      <c r="BX122" s="1033"/>
      <c r="BY122" s="1033"/>
      <c r="BZ122" s="1033"/>
      <c r="CA122" s="1033">
        <v>13745434</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4852</v>
      </c>
      <c r="DH122" s="918"/>
      <c r="DI122" s="918"/>
      <c r="DJ122" s="918"/>
      <c r="DK122" s="918"/>
      <c r="DL122" s="918">
        <v>5687</v>
      </c>
      <c r="DM122" s="918"/>
      <c r="DN122" s="918"/>
      <c r="DO122" s="918"/>
      <c r="DP122" s="918"/>
      <c r="DQ122" s="918">
        <v>6656</v>
      </c>
      <c r="DR122" s="918"/>
      <c r="DS122" s="918"/>
      <c r="DT122" s="918"/>
      <c r="DU122" s="918"/>
      <c r="DV122" s="919">
        <v>0.2</v>
      </c>
      <c r="DW122" s="919"/>
      <c r="DX122" s="919"/>
      <c r="DY122" s="919"/>
      <c r="DZ122" s="920"/>
    </row>
    <row r="123" spans="1:130" s="197" customFormat="1" ht="26.25" customHeight="1" thickBot="1">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1019</v>
      </c>
      <c r="AB123" s="957"/>
      <c r="AC123" s="957"/>
      <c r="AD123" s="957"/>
      <c r="AE123" s="958"/>
      <c r="AF123" s="959">
        <v>934</v>
      </c>
      <c r="AG123" s="957"/>
      <c r="AH123" s="957"/>
      <c r="AI123" s="957"/>
      <c r="AJ123" s="958"/>
      <c r="AK123" s="959">
        <v>907</v>
      </c>
      <c r="AL123" s="957"/>
      <c r="AM123" s="957"/>
      <c r="AN123" s="957"/>
      <c r="AO123" s="958"/>
      <c r="AP123" s="960">
        <v>0</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136.6</v>
      </c>
      <c r="BR123" s="1025"/>
      <c r="BS123" s="1025"/>
      <c r="BT123" s="1025"/>
      <c r="BU123" s="1025"/>
      <c r="BV123" s="1025">
        <v>132</v>
      </c>
      <c r="BW123" s="1025"/>
      <c r="BX123" s="1025"/>
      <c r="BY123" s="1025"/>
      <c r="BZ123" s="1025"/>
      <c r="CA123" s="1025">
        <v>121.5</v>
      </c>
      <c r="CB123" s="1025"/>
      <c r="CC123" s="1025"/>
      <c r="CD123" s="1025"/>
      <c r="CE123" s="1025"/>
      <c r="CF123" s="1026"/>
      <c r="CG123" s="1027"/>
      <c r="CH123" s="1027"/>
      <c r="CI123" s="1027"/>
      <c r="CJ123" s="1028"/>
      <c r="CK123" s="1014"/>
      <c r="CL123" s="1015"/>
      <c r="CM123" s="1015"/>
      <c r="CN123" s="1015"/>
      <c r="CO123" s="1016"/>
      <c r="CP123" s="1005" t="s">
        <v>386</v>
      </c>
      <c r="CQ123" s="1006"/>
      <c r="CR123" s="1006"/>
      <c r="CS123" s="1006"/>
      <c r="CT123" s="1006"/>
      <c r="CU123" s="1006"/>
      <c r="CV123" s="1006"/>
      <c r="CW123" s="1006"/>
      <c r="CX123" s="1006"/>
      <c r="CY123" s="1006"/>
      <c r="CZ123" s="1006"/>
      <c r="DA123" s="1006"/>
      <c r="DB123" s="1006"/>
      <c r="DC123" s="1006"/>
      <c r="DD123" s="1006"/>
      <c r="DE123" s="1006"/>
      <c r="DF123" s="1007"/>
      <c r="DG123" s="956" t="s">
        <v>111</v>
      </c>
      <c r="DH123" s="957"/>
      <c r="DI123" s="957"/>
      <c r="DJ123" s="957"/>
      <c r="DK123" s="958"/>
      <c r="DL123" s="959" t="s">
        <v>111</v>
      </c>
      <c r="DM123" s="957"/>
      <c r="DN123" s="957"/>
      <c r="DO123" s="957"/>
      <c r="DP123" s="958"/>
      <c r="DQ123" s="959" t="s">
        <v>111</v>
      </c>
      <c r="DR123" s="957"/>
      <c r="DS123" s="957"/>
      <c r="DT123" s="957"/>
      <c r="DU123" s="958"/>
      <c r="DV123" s="960" t="s">
        <v>111</v>
      </c>
      <c r="DW123" s="961"/>
      <c r="DX123" s="961"/>
      <c r="DY123" s="961"/>
      <c r="DZ123" s="962"/>
    </row>
    <row r="124" spans="1:130" s="197" customFormat="1" ht="26.25" customHeight="1">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8670</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453</v>
      </c>
      <c r="AY127" s="885"/>
      <c r="AZ127" s="885"/>
      <c r="BA127" s="885"/>
      <c r="BB127" s="885"/>
      <c r="BC127" s="885"/>
      <c r="BD127" s="885"/>
      <c r="BE127" s="886"/>
      <c r="BF127" s="1039" t="s">
        <v>111</v>
      </c>
      <c r="BG127" s="1040"/>
      <c r="BH127" s="1040"/>
      <c r="BI127" s="1040"/>
      <c r="BJ127" s="1040"/>
      <c r="BK127" s="1040"/>
      <c r="BL127" s="1049"/>
      <c r="BM127" s="1039">
        <v>14.93</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15349</v>
      </c>
      <c r="AB128" s="1088"/>
      <c r="AC128" s="1088"/>
      <c r="AD128" s="1088"/>
      <c r="AE128" s="1089"/>
      <c r="AF128" s="1090">
        <v>15034</v>
      </c>
      <c r="AG128" s="1088"/>
      <c r="AH128" s="1088"/>
      <c r="AI128" s="1088"/>
      <c r="AJ128" s="1089"/>
      <c r="AK128" s="1090">
        <v>14504</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111</v>
      </c>
      <c r="BG128" s="1065"/>
      <c r="BH128" s="1065"/>
      <c r="BI128" s="1065"/>
      <c r="BJ128" s="1065"/>
      <c r="BK128" s="1065"/>
      <c r="BL128" s="1066"/>
      <c r="BM128" s="1064">
        <v>19.93</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4923650</v>
      </c>
      <c r="AB129" s="957"/>
      <c r="AC129" s="957"/>
      <c r="AD129" s="957"/>
      <c r="AE129" s="958"/>
      <c r="AF129" s="959">
        <v>4994469</v>
      </c>
      <c r="AG129" s="957"/>
      <c r="AH129" s="957"/>
      <c r="AI129" s="957"/>
      <c r="AJ129" s="958"/>
      <c r="AK129" s="959">
        <v>5109645</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11.7</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741350</v>
      </c>
      <c r="AB130" s="957"/>
      <c r="AC130" s="957"/>
      <c r="AD130" s="957"/>
      <c r="AE130" s="958"/>
      <c r="AF130" s="959">
        <v>778128</v>
      </c>
      <c r="AG130" s="957"/>
      <c r="AH130" s="957"/>
      <c r="AI130" s="957"/>
      <c r="AJ130" s="958"/>
      <c r="AK130" s="959">
        <v>813077</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121.5</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4182300</v>
      </c>
      <c r="AB131" s="996"/>
      <c r="AC131" s="996"/>
      <c r="AD131" s="996"/>
      <c r="AE131" s="997"/>
      <c r="AF131" s="998">
        <v>4216341</v>
      </c>
      <c r="AG131" s="996"/>
      <c r="AH131" s="996"/>
      <c r="AI131" s="996"/>
      <c r="AJ131" s="997"/>
      <c r="AK131" s="998">
        <v>4296568</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11.94761256</v>
      </c>
      <c r="AB132" s="1102"/>
      <c r="AC132" s="1102"/>
      <c r="AD132" s="1102"/>
      <c r="AE132" s="1103"/>
      <c r="AF132" s="1104">
        <v>11.514035509999999</v>
      </c>
      <c r="AG132" s="1102"/>
      <c r="AH132" s="1102"/>
      <c r="AI132" s="1102"/>
      <c r="AJ132" s="1103"/>
      <c r="AK132" s="1104">
        <v>11.89379523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13.3</v>
      </c>
      <c r="AB133" s="1109"/>
      <c r="AC133" s="1109"/>
      <c r="AD133" s="1109"/>
      <c r="AE133" s="1110"/>
      <c r="AF133" s="1108">
        <v>12.1</v>
      </c>
      <c r="AG133" s="1109"/>
      <c r="AH133" s="1109"/>
      <c r="AI133" s="1109"/>
      <c r="AJ133" s="1110"/>
      <c r="AK133" s="1108">
        <v>11.7</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43" zoomScaleNormal="85" zoomScaleSheetLayoutView="55" workbookViewId="0">
      <selection activeCell="P26" sqref="P2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34"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3"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5" t="s">
        <v>469</v>
      </c>
      <c r="L7" s="254"/>
      <c r="M7" s="255" t="s">
        <v>470</v>
      </c>
      <c r="N7" s="256"/>
    </row>
    <row r="8" spans="1:16">
      <c r="A8" s="248"/>
      <c r="B8" s="244"/>
      <c r="C8" s="244"/>
      <c r="D8" s="244"/>
      <c r="E8" s="244"/>
      <c r="F8" s="244"/>
      <c r="G8" s="257"/>
      <c r="H8" s="258"/>
      <c r="I8" s="258"/>
      <c r="J8" s="259"/>
      <c r="K8" s="1116"/>
      <c r="L8" s="260" t="s">
        <v>471</v>
      </c>
      <c r="M8" s="261" t="s">
        <v>472</v>
      </c>
      <c r="N8" s="262" t="s">
        <v>473</v>
      </c>
    </row>
    <row r="9" spans="1:16">
      <c r="A9" s="248"/>
      <c r="B9" s="244"/>
      <c r="C9" s="244"/>
      <c r="D9" s="244"/>
      <c r="E9" s="244"/>
      <c r="F9" s="244"/>
      <c r="G9" s="1117" t="s">
        <v>474</v>
      </c>
      <c r="H9" s="1118"/>
      <c r="I9" s="1118"/>
      <c r="J9" s="1119"/>
      <c r="K9" s="263">
        <v>1239860</v>
      </c>
      <c r="L9" s="264">
        <v>63465</v>
      </c>
      <c r="M9" s="265">
        <v>76983</v>
      </c>
      <c r="N9" s="266">
        <v>-17.600000000000001</v>
      </c>
    </row>
    <row r="10" spans="1:16">
      <c r="A10" s="248"/>
      <c r="B10" s="244"/>
      <c r="C10" s="244"/>
      <c r="D10" s="244"/>
      <c r="E10" s="244"/>
      <c r="F10" s="244"/>
      <c r="G10" s="1117" t="s">
        <v>475</v>
      </c>
      <c r="H10" s="1118"/>
      <c r="I10" s="1118"/>
      <c r="J10" s="1119"/>
      <c r="K10" s="267">
        <v>111779</v>
      </c>
      <c r="L10" s="268">
        <v>5722</v>
      </c>
      <c r="M10" s="269">
        <v>8074</v>
      </c>
      <c r="N10" s="270">
        <v>-29.1</v>
      </c>
    </row>
    <row r="11" spans="1:16" ht="13.5" customHeight="1">
      <c r="A11" s="248"/>
      <c r="B11" s="244"/>
      <c r="C11" s="244"/>
      <c r="D11" s="244"/>
      <c r="E11" s="244"/>
      <c r="F11" s="244"/>
      <c r="G11" s="1117" t="s">
        <v>476</v>
      </c>
      <c r="H11" s="1118"/>
      <c r="I11" s="1118"/>
      <c r="J11" s="1119"/>
      <c r="K11" s="267">
        <v>65235</v>
      </c>
      <c r="L11" s="268">
        <v>3339</v>
      </c>
      <c r="M11" s="269">
        <v>11657</v>
      </c>
      <c r="N11" s="270">
        <v>-71.400000000000006</v>
      </c>
    </row>
    <row r="12" spans="1:16" ht="13.5" customHeight="1">
      <c r="A12" s="248"/>
      <c r="B12" s="244"/>
      <c r="C12" s="244"/>
      <c r="D12" s="244"/>
      <c r="E12" s="244"/>
      <c r="F12" s="244"/>
      <c r="G12" s="1117" t="s">
        <v>477</v>
      </c>
      <c r="H12" s="1118"/>
      <c r="I12" s="1118"/>
      <c r="J12" s="1119"/>
      <c r="K12" s="267" t="s">
        <v>478</v>
      </c>
      <c r="L12" s="268" t="s">
        <v>478</v>
      </c>
      <c r="M12" s="269">
        <v>448</v>
      </c>
      <c r="N12" s="270" t="s">
        <v>478</v>
      </c>
    </row>
    <row r="13" spans="1:16" ht="13.5" customHeight="1">
      <c r="A13" s="248"/>
      <c r="B13" s="244"/>
      <c r="C13" s="244"/>
      <c r="D13" s="244"/>
      <c r="E13" s="244"/>
      <c r="F13" s="244"/>
      <c r="G13" s="1117" t="s">
        <v>479</v>
      </c>
      <c r="H13" s="1118"/>
      <c r="I13" s="1118"/>
      <c r="J13" s="1119"/>
      <c r="K13" s="267" t="s">
        <v>478</v>
      </c>
      <c r="L13" s="268" t="s">
        <v>478</v>
      </c>
      <c r="M13" s="269" t="s">
        <v>478</v>
      </c>
      <c r="N13" s="270" t="s">
        <v>478</v>
      </c>
    </row>
    <row r="14" spans="1:16" ht="13.5" customHeight="1">
      <c r="A14" s="248"/>
      <c r="B14" s="244"/>
      <c r="C14" s="244"/>
      <c r="D14" s="244"/>
      <c r="E14" s="244"/>
      <c r="F14" s="244"/>
      <c r="G14" s="1117" t="s">
        <v>480</v>
      </c>
      <c r="H14" s="1118"/>
      <c r="I14" s="1118"/>
      <c r="J14" s="1119"/>
      <c r="K14" s="267">
        <v>76565</v>
      </c>
      <c r="L14" s="268">
        <v>3919</v>
      </c>
      <c r="M14" s="269">
        <v>3486</v>
      </c>
      <c r="N14" s="270">
        <v>12.4</v>
      </c>
    </row>
    <row r="15" spans="1:16" ht="13.5" customHeight="1">
      <c r="A15" s="248"/>
      <c r="B15" s="244"/>
      <c r="C15" s="244"/>
      <c r="D15" s="244"/>
      <c r="E15" s="244"/>
      <c r="F15" s="244"/>
      <c r="G15" s="1117" t="s">
        <v>481</v>
      </c>
      <c r="H15" s="1118"/>
      <c r="I15" s="1118"/>
      <c r="J15" s="1119"/>
      <c r="K15" s="267">
        <v>24646</v>
      </c>
      <c r="L15" s="268">
        <v>1262</v>
      </c>
      <c r="M15" s="269">
        <v>1601</v>
      </c>
      <c r="N15" s="270">
        <v>-21.2</v>
      </c>
    </row>
    <row r="16" spans="1:16">
      <c r="A16" s="248"/>
      <c r="B16" s="244"/>
      <c r="C16" s="244"/>
      <c r="D16" s="244"/>
      <c r="E16" s="244"/>
      <c r="F16" s="244"/>
      <c r="G16" s="1120" t="s">
        <v>482</v>
      </c>
      <c r="H16" s="1121"/>
      <c r="I16" s="1121"/>
      <c r="J16" s="1122"/>
      <c r="K16" s="268">
        <v>-156869</v>
      </c>
      <c r="L16" s="268">
        <v>-8030</v>
      </c>
      <c r="M16" s="269">
        <v>-9493</v>
      </c>
      <c r="N16" s="270">
        <v>-15.4</v>
      </c>
    </row>
    <row r="17" spans="1:16">
      <c r="A17" s="248"/>
      <c r="B17" s="244"/>
      <c r="C17" s="244"/>
      <c r="D17" s="244"/>
      <c r="E17" s="244"/>
      <c r="F17" s="244"/>
      <c r="G17" s="1120" t="s">
        <v>170</v>
      </c>
      <c r="H17" s="1121"/>
      <c r="I17" s="1121"/>
      <c r="J17" s="1122"/>
      <c r="K17" s="268">
        <v>1361216</v>
      </c>
      <c r="L17" s="268">
        <v>69677</v>
      </c>
      <c r="M17" s="269">
        <v>92756</v>
      </c>
      <c r="N17" s="270">
        <v>-24.9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2" t="s">
        <v>487</v>
      </c>
      <c r="H21" s="1113"/>
      <c r="I21" s="1113"/>
      <c r="J21" s="1114"/>
      <c r="K21" s="280">
        <v>7.99</v>
      </c>
      <c r="L21" s="281">
        <v>8.7799999999999994</v>
      </c>
      <c r="M21" s="282">
        <v>-0.79</v>
      </c>
      <c r="N21" s="249"/>
      <c r="O21" s="283"/>
      <c r="P21" s="279"/>
    </row>
    <row r="22" spans="1:16" s="284" customFormat="1">
      <c r="A22" s="279"/>
      <c r="B22" s="249"/>
      <c r="C22" s="249"/>
      <c r="D22" s="249"/>
      <c r="E22" s="249"/>
      <c r="F22" s="249"/>
      <c r="G22" s="1112" t="s">
        <v>488</v>
      </c>
      <c r="H22" s="1113"/>
      <c r="I22" s="1113"/>
      <c r="J22" s="1114"/>
      <c r="K22" s="285">
        <v>99.5</v>
      </c>
      <c r="L22" s="286">
        <v>96.3</v>
      </c>
      <c r="M22" s="287">
        <v>3.2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5" t="s">
        <v>469</v>
      </c>
      <c r="L30" s="254"/>
      <c r="M30" s="255" t="s">
        <v>470</v>
      </c>
      <c r="N30" s="256"/>
    </row>
    <row r="31" spans="1:16">
      <c r="A31" s="248"/>
      <c r="B31" s="244"/>
      <c r="C31" s="244"/>
      <c r="D31" s="244"/>
      <c r="E31" s="244"/>
      <c r="F31" s="244"/>
      <c r="G31" s="257"/>
      <c r="H31" s="258"/>
      <c r="I31" s="258"/>
      <c r="J31" s="259"/>
      <c r="K31" s="1116"/>
      <c r="L31" s="260" t="s">
        <v>471</v>
      </c>
      <c r="M31" s="261" t="s">
        <v>472</v>
      </c>
      <c r="N31" s="262" t="s">
        <v>473</v>
      </c>
    </row>
    <row r="32" spans="1:16" ht="27" customHeight="1">
      <c r="A32" s="248"/>
      <c r="B32" s="244"/>
      <c r="C32" s="244"/>
      <c r="D32" s="244"/>
      <c r="E32" s="244"/>
      <c r="F32" s="244"/>
      <c r="G32" s="1128" t="s">
        <v>492</v>
      </c>
      <c r="H32" s="1129"/>
      <c r="I32" s="1129"/>
      <c r="J32" s="1130"/>
      <c r="K32" s="294">
        <v>822319</v>
      </c>
      <c r="L32" s="294">
        <v>42092</v>
      </c>
      <c r="M32" s="295">
        <v>53752</v>
      </c>
      <c r="N32" s="296">
        <v>-21.7</v>
      </c>
    </row>
    <row r="33" spans="1:16" ht="13.5" customHeight="1">
      <c r="A33" s="248"/>
      <c r="B33" s="244"/>
      <c r="C33" s="244"/>
      <c r="D33" s="244"/>
      <c r="E33" s="244"/>
      <c r="F33" s="244"/>
      <c r="G33" s="1128" t="s">
        <v>493</v>
      </c>
      <c r="H33" s="1129"/>
      <c r="I33" s="1129"/>
      <c r="J33" s="1130"/>
      <c r="K33" s="294" t="s">
        <v>478</v>
      </c>
      <c r="L33" s="294" t="s">
        <v>478</v>
      </c>
      <c r="M33" s="295" t="s">
        <v>478</v>
      </c>
      <c r="N33" s="296" t="s">
        <v>478</v>
      </c>
    </row>
    <row r="34" spans="1:16" ht="27" customHeight="1">
      <c r="A34" s="248"/>
      <c r="B34" s="244"/>
      <c r="C34" s="244"/>
      <c r="D34" s="244"/>
      <c r="E34" s="244"/>
      <c r="F34" s="244"/>
      <c r="G34" s="1128" t="s">
        <v>494</v>
      </c>
      <c r="H34" s="1129"/>
      <c r="I34" s="1129"/>
      <c r="J34" s="1130"/>
      <c r="K34" s="294" t="s">
        <v>478</v>
      </c>
      <c r="L34" s="294" t="s">
        <v>478</v>
      </c>
      <c r="M34" s="295">
        <v>8</v>
      </c>
      <c r="N34" s="296" t="s">
        <v>478</v>
      </c>
    </row>
    <row r="35" spans="1:16" ht="27" customHeight="1">
      <c r="A35" s="248"/>
      <c r="B35" s="244"/>
      <c r="C35" s="244"/>
      <c r="D35" s="244"/>
      <c r="E35" s="244"/>
      <c r="F35" s="244"/>
      <c r="G35" s="1128" t="s">
        <v>495</v>
      </c>
      <c r="H35" s="1129"/>
      <c r="I35" s="1129"/>
      <c r="J35" s="1130"/>
      <c r="K35" s="294">
        <v>444567</v>
      </c>
      <c r="L35" s="294">
        <v>22756</v>
      </c>
      <c r="M35" s="295">
        <v>15811</v>
      </c>
      <c r="N35" s="296">
        <v>43.9</v>
      </c>
    </row>
    <row r="36" spans="1:16" ht="27" customHeight="1">
      <c r="A36" s="248"/>
      <c r="B36" s="244"/>
      <c r="C36" s="244"/>
      <c r="D36" s="244"/>
      <c r="E36" s="244"/>
      <c r="F36" s="244"/>
      <c r="G36" s="1128" t="s">
        <v>496</v>
      </c>
      <c r="H36" s="1129"/>
      <c r="I36" s="1129"/>
      <c r="J36" s="1130"/>
      <c r="K36" s="294">
        <v>70813</v>
      </c>
      <c r="L36" s="294">
        <v>3625</v>
      </c>
      <c r="M36" s="295">
        <v>3371</v>
      </c>
      <c r="N36" s="296">
        <v>7.5</v>
      </c>
    </row>
    <row r="37" spans="1:16" ht="13.5" customHeight="1">
      <c r="A37" s="248"/>
      <c r="B37" s="244"/>
      <c r="C37" s="244"/>
      <c r="D37" s="244"/>
      <c r="E37" s="244"/>
      <c r="F37" s="244"/>
      <c r="G37" s="1128" t="s">
        <v>497</v>
      </c>
      <c r="H37" s="1129"/>
      <c r="I37" s="1129"/>
      <c r="J37" s="1130"/>
      <c r="K37" s="294">
        <v>907</v>
      </c>
      <c r="L37" s="294">
        <v>46</v>
      </c>
      <c r="M37" s="295">
        <v>1425</v>
      </c>
      <c r="N37" s="296">
        <v>-96.8</v>
      </c>
    </row>
    <row r="38" spans="1:16" ht="27" customHeight="1">
      <c r="A38" s="248"/>
      <c r="B38" s="244"/>
      <c r="C38" s="244"/>
      <c r="D38" s="244"/>
      <c r="E38" s="244"/>
      <c r="F38" s="244"/>
      <c r="G38" s="1131" t="s">
        <v>498</v>
      </c>
      <c r="H38" s="1132"/>
      <c r="I38" s="1132"/>
      <c r="J38" s="1133"/>
      <c r="K38" s="297" t="s">
        <v>478</v>
      </c>
      <c r="L38" s="297" t="s">
        <v>478</v>
      </c>
      <c r="M38" s="298">
        <v>8</v>
      </c>
      <c r="N38" s="299" t="s">
        <v>478</v>
      </c>
      <c r="O38" s="293"/>
    </row>
    <row r="39" spans="1:16">
      <c r="A39" s="248"/>
      <c r="B39" s="244"/>
      <c r="C39" s="244"/>
      <c r="D39" s="244"/>
      <c r="E39" s="244"/>
      <c r="F39" s="244"/>
      <c r="G39" s="1131" t="s">
        <v>499</v>
      </c>
      <c r="H39" s="1132"/>
      <c r="I39" s="1132"/>
      <c r="J39" s="1133"/>
      <c r="K39" s="300">
        <v>-14504</v>
      </c>
      <c r="L39" s="300">
        <v>-742</v>
      </c>
      <c r="M39" s="301">
        <v>-3247</v>
      </c>
      <c r="N39" s="302">
        <v>-77.099999999999994</v>
      </c>
      <c r="O39" s="293"/>
    </row>
    <row r="40" spans="1:16" ht="27" customHeight="1">
      <c r="A40" s="248"/>
      <c r="B40" s="244"/>
      <c r="C40" s="244"/>
      <c r="D40" s="244"/>
      <c r="E40" s="244"/>
      <c r="F40" s="244"/>
      <c r="G40" s="1128" t="s">
        <v>500</v>
      </c>
      <c r="H40" s="1129"/>
      <c r="I40" s="1129"/>
      <c r="J40" s="1130"/>
      <c r="K40" s="300">
        <v>-813077</v>
      </c>
      <c r="L40" s="300">
        <v>-41619</v>
      </c>
      <c r="M40" s="301">
        <v>-45760</v>
      </c>
      <c r="N40" s="302">
        <v>-9</v>
      </c>
      <c r="O40" s="293"/>
    </row>
    <row r="41" spans="1:16">
      <c r="A41" s="248"/>
      <c r="B41" s="244"/>
      <c r="C41" s="244"/>
      <c r="D41" s="244"/>
      <c r="E41" s="244"/>
      <c r="F41" s="244"/>
      <c r="G41" s="1134" t="s">
        <v>280</v>
      </c>
      <c r="H41" s="1135"/>
      <c r="I41" s="1135"/>
      <c r="J41" s="1136"/>
      <c r="K41" s="294">
        <v>511025</v>
      </c>
      <c r="L41" s="300">
        <v>26158</v>
      </c>
      <c r="M41" s="301">
        <v>25369</v>
      </c>
      <c r="N41" s="302">
        <v>3.1</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3" t="s">
        <v>469</v>
      </c>
      <c r="J49" s="1125" t="s">
        <v>504</v>
      </c>
      <c r="K49" s="1126"/>
      <c r="L49" s="1126"/>
      <c r="M49" s="1126"/>
      <c r="N49" s="1127"/>
    </row>
    <row r="50" spans="1:14">
      <c r="A50" s="248"/>
      <c r="B50" s="244"/>
      <c r="C50" s="244"/>
      <c r="D50" s="244"/>
      <c r="E50" s="244"/>
      <c r="F50" s="244"/>
      <c r="G50" s="312"/>
      <c r="H50" s="313"/>
      <c r="I50" s="1124"/>
      <c r="J50" s="314" t="s">
        <v>505</v>
      </c>
      <c r="K50" s="315" t="s">
        <v>506</v>
      </c>
      <c r="L50" s="316" t="s">
        <v>507</v>
      </c>
      <c r="M50" s="317" t="s">
        <v>508</v>
      </c>
      <c r="N50" s="318" t="s">
        <v>509</v>
      </c>
    </row>
    <row r="51" spans="1:14">
      <c r="A51" s="248"/>
      <c r="B51" s="244"/>
      <c r="C51" s="244"/>
      <c r="D51" s="244"/>
      <c r="E51" s="244"/>
      <c r="F51" s="244"/>
      <c r="G51" s="310" t="s">
        <v>510</v>
      </c>
      <c r="H51" s="311"/>
      <c r="I51" s="319">
        <v>651853</v>
      </c>
      <c r="J51" s="320">
        <v>33812</v>
      </c>
      <c r="K51" s="321">
        <v>-9.6999999999999993</v>
      </c>
      <c r="L51" s="322">
        <v>47258</v>
      </c>
      <c r="M51" s="323">
        <v>34.5</v>
      </c>
      <c r="N51" s="324">
        <v>-44.2</v>
      </c>
    </row>
    <row r="52" spans="1:14">
      <c r="A52" s="248"/>
      <c r="B52" s="244"/>
      <c r="C52" s="244"/>
      <c r="D52" s="244"/>
      <c r="E52" s="244"/>
      <c r="F52" s="244"/>
      <c r="G52" s="325"/>
      <c r="H52" s="326" t="s">
        <v>511</v>
      </c>
      <c r="I52" s="327">
        <v>268746</v>
      </c>
      <c r="J52" s="328">
        <v>13940</v>
      </c>
      <c r="K52" s="329">
        <v>-33.4</v>
      </c>
      <c r="L52" s="330">
        <v>27842</v>
      </c>
      <c r="M52" s="331">
        <v>35.9</v>
      </c>
      <c r="N52" s="332">
        <v>-69.3</v>
      </c>
    </row>
    <row r="53" spans="1:14">
      <c r="A53" s="248"/>
      <c r="B53" s="244"/>
      <c r="C53" s="244"/>
      <c r="D53" s="244"/>
      <c r="E53" s="244"/>
      <c r="F53" s="244"/>
      <c r="G53" s="310" t="s">
        <v>512</v>
      </c>
      <c r="H53" s="311"/>
      <c r="I53" s="319">
        <v>750093</v>
      </c>
      <c r="J53" s="320">
        <v>38998</v>
      </c>
      <c r="K53" s="321">
        <v>15.3</v>
      </c>
      <c r="L53" s="322">
        <v>49426</v>
      </c>
      <c r="M53" s="323">
        <v>4.5999999999999996</v>
      </c>
      <c r="N53" s="324">
        <v>10.7</v>
      </c>
    </row>
    <row r="54" spans="1:14">
      <c r="A54" s="248"/>
      <c r="B54" s="244"/>
      <c r="C54" s="244"/>
      <c r="D54" s="244"/>
      <c r="E54" s="244"/>
      <c r="F54" s="244"/>
      <c r="G54" s="325"/>
      <c r="H54" s="326" t="s">
        <v>511</v>
      </c>
      <c r="I54" s="327">
        <v>342658</v>
      </c>
      <c r="J54" s="328">
        <v>17815</v>
      </c>
      <c r="K54" s="329">
        <v>27.8</v>
      </c>
      <c r="L54" s="330">
        <v>26568</v>
      </c>
      <c r="M54" s="331">
        <v>-4.5999999999999996</v>
      </c>
      <c r="N54" s="332">
        <v>32.4</v>
      </c>
    </row>
    <row r="55" spans="1:14">
      <c r="A55" s="248"/>
      <c r="B55" s="244"/>
      <c r="C55" s="244"/>
      <c r="D55" s="244"/>
      <c r="E55" s="244"/>
      <c r="F55" s="244"/>
      <c r="G55" s="310" t="s">
        <v>513</v>
      </c>
      <c r="H55" s="311"/>
      <c r="I55" s="319">
        <v>1085523</v>
      </c>
      <c r="J55" s="320">
        <v>56291</v>
      </c>
      <c r="K55" s="321">
        <v>44.3</v>
      </c>
      <c r="L55" s="322">
        <v>61557</v>
      </c>
      <c r="M55" s="323">
        <v>24.5</v>
      </c>
      <c r="N55" s="324">
        <v>19.8</v>
      </c>
    </row>
    <row r="56" spans="1:14">
      <c r="A56" s="248"/>
      <c r="B56" s="244"/>
      <c r="C56" s="244"/>
      <c r="D56" s="244"/>
      <c r="E56" s="244"/>
      <c r="F56" s="244"/>
      <c r="G56" s="325"/>
      <c r="H56" s="326" t="s">
        <v>511</v>
      </c>
      <c r="I56" s="327">
        <v>621587</v>
      </c>
      <c r="J56" s="328">
        <v>32233</v>
      </c>
      <c r="K56" s="329">
        <v>80.900000000000006</v>
      </c>
      <c r="L56" s="330">
        <v>32497</v>
      </c>
      <c r="M56" s="331">
        <v>22.3</v>
      </c>
      <c r="N56" s="332">
        <v>58.6</v>
      </c>
    </row>
    <row r="57" spans="1:14">
      <c r="A57" s="248"/>
      <c r="B57" s="244"/>
      <c r="C57" s="244"/>
      <c r="D57" s="244"/>
      <c r="E57" s="244"/>
      <c r="F57" s="244"/>
      <c r="G57" s="310" t="s">
        <v>514</v>
      </c>
      <c r="H57" s="311"/>
      <c r="I57" s="319">
        <v>495089</v>
      </c>
      <c r="J57" s="320">
        <v>25333</v>
      </c>
      <c r="K57" s="321">
        <v>-55</v>
      </c>
      <c r="L57" s="322">
        <v>69806</v>
      </c>
      <c r="M57" s="323">
        <v>13.4</v>
      </c>
      <c r="N57" s="324">
        <v>-68.400000000000006</v>
      </c>
    </row>
    <row r="58" spans="1:14">
      <c r="A58" s="248"/>
      <c r="B58" s="244"/>
      <c r="C58" s="244"/>
      <c r="D58" s="244"/>
      <c r="E58" s="244"/>
      <c r="F58" s="244"/>
      <c r="G58" s="325"/>
      <c r="H58" s="326" t="s">
        <v>511</v>
      </c>
      <c r="I58" s="327">
        <v>394715</v>
      </c>
      <c r="J58" s="328">
        <v>20197</v>
      </c>
      <c r="K58" s="329">
        <v>-37.299999999999997</v>
      </c>
      <c r="L58" s="330">
        <v>32823</v>
      </c>
      <c r="M58" s="331">
        <v>1</v>
      </c>
      <c r="N58" s="332">
        <v>-38.299999999999997</v>
      </c>
    </row>
    <row r="59" spans="1:14">
      <c r="A59" s="248"/>
      <c r="B59" s="244"/>
      <c r="C59" s="244"/>
      <c r="D59" s="244"/>
      <c r="E59" s="244"/>
      <c r="F59" s="244"/>
      <c r="G59" s="310" t="s">
        <v>515</v>
      </c>
      <c r="H59" s="311"/>
      <c r="I59" s="319">
        <v>639807</v>
      </c>
      <c r="J59" s="320">
        <v>32750</v>
      </c>
      <c r="K59" s="321">
        <v>29.3</v>
      </c>
      <c r="L59" s="322">
        <v>74444</v>
      </c>
      <c r="M59" s="323">
        <v>6.6</v>
      </c>
      <c r="N59" s="324">
        <v>22.7</v>
      </c>
    </row>
    <row r="60" spans="1:14">
      <c r="A60" s="248"/>
      <c r="B60" s="244"/>
      <c r="C60" s="244"/>
      <c r="D60" s="244"/>
      <c r="E60" s="244"/>
      <c r="F60" s="244"/>
      <c r="G60" s="325"/>
      <c r="H60" s="326" t="s">
        <v>511</v>
      </c>
      <c r="I60" s="333">
        <v>543201</v>
      </c>
      <c r="J60" s="328">
        <v>27805</v>
      </c>
      <c r="K60" s="329">
        <v>37.700000000000003</v>
      </c>
      <c r="L60" s="330">
        <v>34175</v>
      </c>
      <c r="M60" s="331">
        <v>4.0999999999999996</v>
      </c>
      <c r="N60" s="332">
        <v>33.6</v>
      </c>
    </row>
    <row r="61" spans="1:14">
      <c r="A61" s="248"/>
      <c r="B61" s="244"/>
      <c r="C61" s="244"/>
      <c r="D61" s="244"/>
      <c r="E61" s="244"/>
      <c r="F61" s="244"/>
      <c r="G61" s="310" t="s">
        <v>516</v>
      </c>
      <c r="H61" s="334"/>
      <c r="I61" s="335">
        <v>724473</v>
      </c>
      <c r="J61" s="336">
        <v>37437</v>
      </c>
      <c r="K61" s="337">
        <v>4.8</v>
      </c>
      <c r="L61" s="338">
        <v>60498</v>
      </c>
      <c r="M61" s="339">
        <v>16.7</v>
      </c>
      <c r="N61" s="324">
        <v>-11.9</v>
      </c>
    </row>
    <row r="62" spans="1:14">
      <c r="A62" s="248"/>
      <c r="B62" s="244"/>
      <c r="C62" s="244"/>
      <c r="D62" s="244"/>
      <c r="E62" s="244"/>
      <c r="F62" s="244"/>
      <c r="G62" s="325"/>
      <c r="H62" s="326" t="s">
        <v>511</v>
      </c>
      <c r="I62" s="327">
        <v>434181</v>
      </c>
      <c r="J62" s="328">
        <v>22398</v>
      </c>
      <c r="K62" s="329">
        <v>15.1</v>
      </c>
      <c r="L62" s="330">
        <v>30781</v>
      </c>
      <c r="M62" s="331">
        <v>11.7</v>
      </c>
      <c r="N62" s="332">
        <v>3.4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5" zoomScale="75" zoomScaleNormal="75"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14.37</v>
      </c>
      <c r="G47" s="12">
        <v>20.260000000000002</v>
      </c>
      <c r="H47" s="12">
        <v>21.26</v>
      </c>
      <c r="I47" s="12">
        <v>22.41</v>
      </c>
      <c r="J47" s="13">
        <v>26.75</v>
      </c>
    </row>
    <row r="48" spans="2:10" ht="57.75" customHeight="1">
      <c r="B48" s="14"/>
      <c r="C48" s="1139" t="s">
        <v>4</v>
      </c>
      <c r="D48" s="1139"/>
      <c r="E48" s="1140"/>
      <c r="F48" s="15">
        <v>4.16</v>
      </c>
      <c r="G48" s="16">
        <v>3.94</v>
      </c>
      <c r="H48" s="16">
        <v>3.68</v>
      </c>
      <c r="I48" s="16">
        <v>3.34</v>
      </c>
      <c r="J48" s="17">
        <v>3.56</v>
      </c>
    </row>
    <row r="49" spans="2:10" ht="57.75" customHeight="1" thickBot="1">
      <c r="B49" s="18"/>
      <c r="C49" s="1141" t="s">
        <v>5</v>
      </c>
      <c r="D49" s="1141"/>
      <c r="E49" s="1142"/>
      <c r="F49" s="19">
        <v>1.84</v>
      </c>
      <c r="G49" s="20">
        <v>10.1</v>
      </c>
      <c r="H49" s="20">
        <v>1.8</v>
      </c>
      <c r="I49" s="20">
        <v>1.76</v>
      </c>
      <c r="J49" s="21">
        <v>5.14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75" zoomScaleNormal="75" zoomScaleSheetLayoutView="100" workbookViewId="0">
      <selection activeCell="J36" sqref="J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523</v>
      </c>
      <c r="D34" s="1149"/>
      <c r="E34" s="1150"/>
      <c r="F34" s="32">
        <v>11.93</v>
      </c>
      <c r="G34" s="33">
        <v>13.29</v>
      </c>
      <c r="H34" s="33">
        <v>13.92</v>
      </c>
      <c r="I34" s="33">
        <v>14.73</v>
      </c>
      <c r="J34" s="34">
        <v>12.91</v>
      </c>
      <c r="K34" s="22"/>
      <c r="L34" s="22"/>
      <c r="M34" s="22"/>
      <c r="N34" s="22"/>
      <c r="O34" s="22"/>
      <c r="P34" s="22"/>
    </row>
    <row r="35" spans="1:16" ht="39" customHeight="1">
      <c r="A35" s="22"/>
      <c r="B35" s="35"/>
      <c r="C35" s="1143" t="s">
        <v>524</v>
      </c>
      <c r="D35" s="1144"/>
      <c r="E35" s="1145"/>
      <c r="F35" s="36">
        <v>4.16</v>
      </c>
      <c r="G35" s="37">
        <v>3.94</v>
      </c>
      <c r="H35" s="37">
        <v>3.68</v>
      </c>
      <c r="I35" s="37">
        <v>3.34</v>
      </c>
      <c r="J35" s="38">
        <v>3.56</v>
      </c>
      <c r="K35" s="22"/>
      <c r="L35" s="22"/>
      <c r="M35" s="22"/>
      <c r="N35" s="22"/>
      <c r="O35" s="22"/>
      <c r="P35" s="22"/>
    </row>
    <row r="36" spans="1:16" ht="39" customHeight="1">
      <c r="A36" s="22"/>
      <c r="B36" s="35"/>
      <c r="C36" s="1143" t="s">
        <v>525</v>
      </c>
      <c r="D36" s="1144"/>
      <c r="E36" s="1145"/>
      <c r="F36" s="36">
        <v>1.49</v>
      </c>
      <c r="G36" s="37">
        <v>0.93</v>
      </c>
      <c r="H36" s="37">
        <v>1</v>
      </c>
      <c r="I36" s="37">
        <v>1.04</v>
      </c>
      <c r="J36" s="38">
        <v>1.1499999999999999</v>
      </c>
      <c r="K36" s="22"/>
      <c r="L36" s="22"/>
      <c r="M36" s="22"/>
      <c r="N36" s="22"/>
      <c r="O36" s="22"/>
      <c r="P36" s="22"/>
    </row>
    <row r="37" spans="1:16" ht="39" customHeight="1">
      <c r="A37" s="22"/>
      <c r="B37" s="35"/>
      <c r="C37" s="1143" t="s">
        <v>526</v>
      </c>
      <c r="D37" s="1144"/>
      <c r="E37" s="1145"/>
      <c r="F37" s="36">
        <v>0.65</v>
      </c>
      <c r="G37" s="37">
        <v>0.18</v>
      </c>
      <c r="H37" s="37">
        <v>1.05</v>
      </c>
      <c r="I37" s="37">
        <v>1.46</v>
      </c>
      <c r="J37" s="38">
        <v>0.89</v>
      </c>
      <c r="K37" s="22"/>
      <c r="L37" s="22"/>
      <c r="M37" s="22"/>
      <c r="N37" s="22"/>
      <c r="O37" s="22"/>
      <c r="P37" s="22"/>
    </row>
    <row r="38" spans="1:16" ht="39" customHeight="1">
      <c r="A38" s="22"/>
      <c r="B38" s="35"/>
      <c r="C38" s="1143" t="s">
        <v>527</v>
      </c>
      <c r="D38" s="1144"/>
      <c r="E38" s="1145"/>
      <c r="F38" s="36">
        <v>0.27</v>
      </c>
      <c r="G38" s="37">
        <v>0.25</v>
      </c>
      <c r="H38" s="37">
        <v>0.06</v>
      </c>
      <c r="I38" s="37">
        <v>0.56000000000000005</v>
      </c>
      <c r="J38" s="38">
        <v>0.1</v>
      </c>
      <c r="K38" s="22"/>
      <c r="L38" s="22"/>
      <c r="M38" s="22"/>
      <c r="N38" s="22"/>
      <c r="O38" s="22"/>
      <c r="P38" s="22"/>
    </row>
    <row r="39" spans="1:16" ht="39" customHeight="1">
      <c r="A39" s="22"/>
      <c r="B39" s="35"/>
      <c r="C39" s="1143" t="s">
        <v>528</v>
      </c>
      <c r="D39" s="1144"/>
      <c r="E39" s="1145"/>
      <c r="F39" s="36">
        <v>0.06</v>
      </c>
      <c r="G39" s="37">
        <v>0.06</v>
      </c>
      <c r="H39" s="37">
        <v>0.05</v>
      </c>
      <c r="I39" s="37">
        <v>0.05</v>
      </c>
      <c r="J39" s="38">
        <v>0.05</v>
      </c>
      <c r="K39" s="22"/>
      <c r="L39" s="22"/>
      <c r="M39" s="22"/>
      <c r="N39" s="22"/>
      <c r="O39" s="22"/>
      <c r="P39" s="22"/>
    </row>
    <row r="40" spans="1:16" ht="39" customHeight="1">
      <c r="A40" s="22"/>
      <c r="B40" s="35"/>
      <c r="C40" s="1143" t="s">
        <v>529</v>
      </c>
      <c r="D40" s="1144"/>
      <c r="E40" s="1145"/>
      <c r="F40" s="36">
        <v>0</v>
      </c>
      <c r="G40" s="37">
        <v>0</v>
      </c>
      <c r="H40" s="37">
        <v>0</v>
      </c>
      <c r="I40" s="37">
        <v>0</v>
      </c>
      <c r="J40" s="38">
        <v>0</v>
      </c>
      <c r="K40" s="22"/>
      <c r="L40" s="22"/>
      <c r="M40" s="22"/>
      <c r="N40" s="22"/>
      <c r="O40" s="22"/>
      <c r="P40" s="22"/>
    </row>
    <row r="41" spans="1:16" ht="39" customHeight="1">
      <c r="A41" s="22"/>
      <c r="B41" s="35"/>
      <c r="C41" s="1143" t="s">
        <v>530</v>
      </c>
      <c r="D41" s="1144"/>
      <c r="E41" s="1145"/>
      <c r="F41" s="36">
        <v>0</v>
      </c>
      <c r="G41" s="37">
        <v>0</v>
      </c>
      <c r="H41" s="37">
        <v>0</v>
      </c>
      <c r="I41" s="37">
        <v>0</v>
      </c>
      <c r="J41" s="38">
        <v>0</v>
      </c>
      <c r="K41" s="22"/>
      <c r="L41" s="22"/>
      <c r="M41" s="22"/>
      <c r="N41" s="22"/>
      <c r="O41" s="22"/>
      <c r="P41" s="22"/>
    </row>
    <row r="42" spans="1:16" ht="39" customHeight="1">
      <c r="A42" s="22"/>
      <c r="B42" s="39"/>
      <c r="C42" s="1143" t="s">
        <v>531</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532</v>
      </c>
      <c r="D43" s="1147"/>
      <c r="E43" s="1148"/>
      <c r="F43" s="41">
        <v>0.08</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C49" zoomScale="85" zoomScaleNormal="85" zoomScaleSheetLayoutView="55" workbookViewId="0">
      <selection activeCell="Q55" sqref="Q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868</v>
      </c>
      <c r="L45" s="60">
        <v>873</v>
      </c>
      <c r="M45" s="60">
        <v>864</v>
      </c>
      <c r="N45" s="60">
        <v>827</v>
      </c>
      <c r="O45" s="61">
        <v>822</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256</v>
      </c>
      <c r="L48" s="64">
        <v>280</v>
      </c>
      <c r="M48" s="64">
        <v>321</v>
      </c>
      <c r="N48" s="64">
        <v>388</v>
      </c>
      <c r="O48" s="65">
        <v>445</v>
      </c>
      <c r="P48" s="48"/>
      <c r="Q48" s="48"/>
      <c r="R48" s="48"/>
      <c r="S48" s="48"/>
      <c r="T48" s="48"/>
      <c r="U48" s="48"/>
    </row>
    <row r="49" spans="1:21" ht="30.75" customHeight="1">
      <c r="A49" s="48"/>
      <c r="B49" s="1161"/>
      <c r="C49" s="1162"/>
      <c r="D49" s="62"/>
      <c r="E49" s="1153" t="s">
        <v>16</v>
      </c>
      <c r="F49" s="1153"/>
      <c r="G49" s="1153"/>
      <c r="H49" s="1153"/>
      <c r="I49" s="1153"/>
      <c r="J49" s="1154"/>
      <c r="K49" s="63">
        <v>246</v>
      </c>
      <c r="L49" s="64">
        <v>136</v>
      </c>
      <c r="M49" s="64">
        <v>62</v>
      </c>
      <c r="N49" s="64">
        <v>63</v>
      </c>
      <c r="O49" s="65">
        <v>71</v>
      </c>
      <c r="P49" s="48"/>
      <c r="Q49" s="48"/>
      <c r="R49" s="48"/>
      <c r="S49" s="48"/>
      <c r="T49" s="48"/>
      <c r="U49" s="48"/>
    </row>
    <row r="50" spans="1:21" ht="30.75" customHeight="1">
      <c r="A50" s="48"/>
      <c r="B50" s="1161"/>
      <c r="C50" s="1162"/>
      <c r="D50" s="62"/>
      <c r="E50" s="1153" t="s">
        <v>17</v>
      </c>
      <c r="F50" s="1153"/>
      <c r="G50" s="1153"/>
      <c r="H50" s="1153"/>
      <c r="I50" s="1153"/>
      <c r="J50" s="1154"/>
      <c r="K50" s="63" t="s">
        <v>478</v>
      </c>
      <c r="L50" s="64">
        <v>9</v>
      </c>
      <c r="M50" s="64">
        <v>10</v>
      </c>
      <c r="N50" s="64">
        <v>1</v>
      </c>
      <c r="O50" s="65">
        <v>1</v>
      </c>
      <c r="P50" s="48"/>
      <c r="Q50" s="48"/>
      <c r="R50" s="48"/>
      <c r="S50" s="48"/>
      <c r="T50" s="48"/>
      <c r="U50" s="48"/>
    </row>
    <row r="51" spans="1:21" ht="30.75" customHeight="1">
      <c r="A51" s="48"/>
      <c r="B51" s="1163"/>
      <c r="C51" s="1164"/>
      <c r="D51" s="66"/>
      <c r="E51" s="1153" t="s">
        <v>18</v>
      </c>
      <c r="F51" s="1153"/>
      <c r="G51" s="1153"/>
      <c r="H51" s="1153"/>
      <c r="I51" s="1153"/>
      <c r="J51" s="1154"/>
      <c r="K51" s="63" t="s">
        <v>478</v>
      </c>
      <c r="L51" s="64" t="s">
        <v>478</v>
      </c>
      <c r="M51" s="64" t="s">
        <v>478</v>
      </c>
      <c r="N51" s="64" t="s">
        <v>478</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756</v>
      </c>
      <c r="L52" s="64">
        <v>749</v>
      </c>
      <c r="M52" s="64">
        <v>756</v>
      </c>
      <c r="N52" s="64">
        <v>794</v>
      </c>
      <c r="O52" s="65">
        <v>829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614</v>
      </c>
      <c r="L53" s="69">
        <v>549</v>
      </c>
      <c r="M53" s="69">
        <v>501</v>
      </c>
      <c r="N53" s="69">
        <v>485</v>
      </c>
      <c r="O53" s="70">
        <v>510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2015-04-14T07:15:05Z</cp:lastPrinted>
  <dcterms:created xsi:type="dcterms:W3CDTF">2015-02-17T07:16:29Z</dcterms:created>
  <dcterms:modified xsi:type="dcterms:W3CDTF">2015-04-25T04:05:53Z</dcterms:modified>
  <cp:category/>
</cp:coreProperties>
</file>