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W36" i="9"/>
  <c r="BW37" i="9" s="1"/>
  <c r="BW38" i="9" s="1"/>
  <c r="BW39" i="9" s="1"/>
  <c r="BW40" i="9" s="1"/>
  <c r="BW41" i="9" s="1"/>
  <c r="BE36" i="9"/>
  <c r="C36" i="9"/>
  <c r="CO35" i="9"/>
  <c r="BW35" i="9"/>
  <c r="BE35" i="9"/>
  <c r="CO34" i="9"/>
  <c r="BW34" i="9"/>
  <c r="BE34" i="9"/>
  <c r="C34" i="9"/>
  <c r="C35" i="9" s="1"/>
  <c r="U34" i="9" l="1"/>
  <c r="U35" i="9" s="1"/>
  <c r="U36"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<sst xmlns="http://schemas.openxmlformats.org/spreadsheetml/2006/main" count="1000" uniqueCount="545">
  <si>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</si>
  <si>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</si>
  <si>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</si>
  <si>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</si>
  <si>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</si>
  <si>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</si>
  <si>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</si>
  <si>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</si>
  <si>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</si>
  <si>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</si>
  <si>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</si>
  <si>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</si>
  <si>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</si>
  <si>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</si>
  <si>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</si>
  <si>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</si>
  <si>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</si>
  <si>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</si>
  <si>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</si>
  <si>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</si>
  <si>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</si>
  <si>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</si>
  <si>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</si>
  <si>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</si>
  <si>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</si>
  <si>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</si>
  <si>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</si>
  <si>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</si>
  <si>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</si>
  <si>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</si>
  <si>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</si>
  <si>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</si>
  <si>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</si>
  <si>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</si>
  <si>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</si>
  <si>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</si>
  <si>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</si>
  <si>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</si>
  <si>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</si>
  <si>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</si>
  <si>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</si>
  <si>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</si>
  <si>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</si>
  <si>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</si>
  <si>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</si>
  <si>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</si>
  <si>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</si>
  <si>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</si>
  <si>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</si>
  <si>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</si>
  <si>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</si>
  <si>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</si>
  <si>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</si>
  <si>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</si>
  <si>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</si>
  <si>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</si>
  <si>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</si>
  <si>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</si>
  <si>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</si>
  <si>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</si>
  <si>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</si>
  <si>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</si>
  <si>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</si>
  <si>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</si>
  <si>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</si>
  <si>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</si>
  <si>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</si>
  <si>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</si>
  <si>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</si>
  <si>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</si>
  <si>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</si>
  <si>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</si>
  <si>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</si>
  <si>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</si>
  <si>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</si>
  <si>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</si>
  <si>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</si>
  <si>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</si>
  <si>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</si>
  <si>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</si>
  <si>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</si>
  <si>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</si>
  <si>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市川町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</si>
  <si>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</si>
  <si>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</si>
  <si>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</si>
  <si>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</si>
  <si>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</si>
  <si>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</si>
  <si>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</si>
  <si>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</si>
  <si>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</si>
  <si>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</si>
  <si>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</si>
  <si>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</si>
  <si>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</si>
  <si>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</si>
  <si>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</si>
  <si>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</si>
  <si>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</si>
  <si>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</si>
  <si>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</si>
  <si>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</si>
  <si>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</si>
  <si>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</si>
  <si>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</si>
  <si>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</si>
  <si>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</si>
  <si>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</si>
  <si>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</si>
  <si>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</si>
  <si>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</si>
  <si>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</si>
  <si>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</si>
  <si>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</si>
  <si>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</si>
  <si>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</si>
  <si>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</si>
  <si>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</si>
  <si>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</si>
  <si>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</si>
  <si>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</si>
  <si>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</si>
  <si>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</si>
  <si>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</si>
  <si>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</si>
  <si>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</si>
  <si>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</si>
  <si>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</si>
  <si>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</si>
  <si>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</si>
  <si>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</si>
  <si>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</si>
  <si>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</si>
  <si>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</si>
  <si>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</si>
  <si>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</si>
  <si>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</si>
  <si>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</si>
  <si>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</si>
  <si>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</si>
  <si>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</si>
  <si>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</si>
  <si>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</si>
  <si>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</si>
  <si>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</si>
  <si>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</si>
  <si>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</si>
  <si>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</si>
  <si>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</si>
  <si>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</si>
  <si>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</si>
  <si>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</si>
  <si>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</si>
  <si>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</si>
  <si>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</si>
  <si>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</si>
  <si>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</si>
  <si>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</si>
  <si>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</si>
  <si>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</si>
  <si>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</si>
  <si>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</si>
  <si>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</si>
  <si>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</si>
  <si>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</si>
  <si>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</si>
  <si>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</si>
  <si>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</si>
  <si>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</si>
  <si>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</si>
  <si>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</si>
  <si>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</si>
  <si>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</si>
  <si>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</si>
  <si>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</si>
  <si>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</si>
  <si>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</si>
  <si>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</si>
  <si>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</si>
  <si>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</si>
  <si>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</si>
  <si>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</si>
  <si>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</si>
  <si>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</si>
  <si>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</si>
  <si>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</si>
  <si>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</si>
  <si>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</si>
  <si>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</si>
  <si>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</si>
  <si>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</si>
  <si>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</si>
  <si>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</si>
  <si>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</si>
  <si>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兵庫県市川町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</si>
  <si>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</si>
  <si>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</si>
  <si>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</si>
  <si>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</si>
  <si>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</si>
  <si>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</si>
  <si>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</si>
  <si>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</si>
  <si>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</si>
  <si>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</si>
  <si>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</si>
  <si>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</si>
  <si>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</si>
  <si>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</si>
  <si>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</si>
  <si>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</si>
  <si>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</si>
  <si>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</si>
  <si>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</si>
  <si>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</si>
  <si>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</si>
  <si>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</si>
  <si>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</si>
  <si>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</si>
  <si>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</si>
  <si>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</si>
  <si>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</si>
  <si>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</si>
  <si>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</si>
  <si>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</si>
  <si>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</si>
  <si>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</si>
  <si>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</si>
  <si>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</si>
  <si>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</si>
  <si>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</si>
  <si>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</si>
  <si>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</si>
  <si>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</si>
  <si>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</si>
  <si>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</si>
  <si>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</si>
  <si>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</si>
  <si>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</si>
  <si>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</si>
  <si>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</si>
  <si>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</si>
  <si>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</si>
  <si>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</si>
  <si>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</si>
  <si>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</si>
  <si>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</si>
  <si>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</si>
  <si>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</si>
  <si>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</si>
  <si>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</si>
  <si>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</si>
  <si>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</si>
  <si>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</si>
  <si>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</si>
  <si>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</si>
  <si>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</si>
  <si>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</si>
  <si>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</si>
  <si>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</si>
  <si>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</si>
  <si>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</si>
  <si>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</si>
  <si>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</si>
  <si>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</si>
  <si>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</si>
  <si>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</si>
  <si>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</si>
  <si>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</si>
  <si>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</si>
  <si>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</si>
  <si>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</si>
  <si>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</si>
  <si>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</si>
  <si>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</si>
  <si>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</si>
  <si>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</si>
  <si>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</si>
  <si>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</si>
  <si>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</si>
  <si>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</si>
  <si>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</si>
  <si>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</si>
  <si>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</si>
  <si>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</si>
  <si>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</si>
  <si>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</si>
  <si>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</si>
  <si>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</si>
  <si>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</si>
  <si>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</si>
  <si>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</si>
  <si>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</si>
  <si>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</si>
  <si>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</si>
  <si>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</si>
  <si>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</si>
  <si>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</si>
  <si>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</si>
  <si>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</si>
  <si>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</si>
  <si>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</si>
  <si>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</si>
  <si>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</si>
  <si>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</si>
  <si>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</si>
  <si>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</si>
  <si>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</si>
  <si>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</si>
  <si>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</si>
  <si>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</si>
  <si>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</si>
  <si>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その他</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</si>
  <si>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</si>
  <si>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</si>
  <si>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</si>
  <si>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</si>
  <si>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</si>
  <si>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</si>
  <si>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</si>
  <si>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</si>
  <si>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</si>
  <si>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</si>
  <si>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</si>
  <si>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</si>
  <si>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</si>
  <si>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</si>
  <si>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</si>
  <si>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</si>
  <si>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</si>
  <si>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</si>
  <si>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</si>
  <si>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</si>
  <si>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</si>
  <si>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</si>
  <si>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</si>
  <si>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</si>
  <si>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</si>
  <si>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</si>
  <si>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</si>
  <si>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</si>
  <si>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</si>
  <si>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</si>
  <si>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</si>
  <si>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兵庫県市川町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</si>
  <si>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</si>
  <si>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</si>
  <si>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</si>
  <si>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</si>
  <si>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</si>
  <si>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</si>
  <si>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</si>
  <si>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</si>
  <si>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</si>
  <si>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</si>
  <si>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</si>
  <si>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</si>
  <si>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</si>
  <si>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</si>
  <si>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</si>
  <si>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</si>
  <si>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</si>
  <si>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</si>
  <si>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</si>
  <si>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</si>
  <si>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</si>
  <si>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</si>
  <si>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</si>
  <si>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</si>
  <si>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</si>
  <si>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</si>
  <si>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</si>
  <si>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</si>
  <si>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</si>
  <si>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</si>
  <si>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</si>
  <si>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</si>
  <si>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</si>
  <si>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</si>
  <si>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</si>
  <si>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</si>
  <si>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</si>
  <si>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</si>
  <si>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</si>
  <si>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</si>
  <si>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土地開発事業会計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</si>
  <si>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</si>
  <si>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</si>
  <si>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</si>
  <si>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</si>
  <si>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</si>
  <si>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</si>
  <si>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</si>
  <si>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</si>
  <si>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</si>
  <si>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</si>
  <si>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</si>
  <si>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</si>
  <si>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</si>
  <si>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</si>
  <si>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</si>
  <si>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</si>
  <si>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</si>
  <si>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</si>
  <si>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</si>
  <si>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</si>
  <si>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</si>
  <si>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</si>
  <si>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</si>
  <si>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</si>
  <si>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</si>
  <si>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</si>
  <si>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</si>
  <si>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</si>
  <si>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</si>
  <si>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</si>
  <si>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</si>
  <si>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</si>
  <si>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</si>
  <si>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</si>
  <si>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</si>
  <si>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</si>
  <si>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</si>
  <si>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</si>
  <si>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</si>
  <si>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</si>
  <si>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</si>
  <si>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</si>
  <si>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</si>
  <si>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</si>
  <si>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</si>
  <si>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</si>
  <si>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</si>
  <si>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</si>
  <si>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</si>
  <si>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</si>
  <si>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</si>
  <si>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</si>
  <si>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</si>
  <si>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</si>
  <si>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</si>
  <si>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</si>
  <si>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</si>
  <si>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</si>
  <si>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</si>
  <si>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</si>
  <si>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</si>
  <si>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</si>
  <si>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</si>
  <si>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</si>
  <si>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</si>
  <si>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</si>
  <si>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</si>
  <si>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</si>
  <si>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</si>
  <si>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</si>
  <si>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</si>
  <si>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</si>
  <si>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</si>
  <si>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</si>
  <si>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</si>
  <si>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</si>
  <si>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</si>
  <si>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</si>
  <si>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</si>
  <si>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</si>
  <si>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</si>
  <si>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</si>
  <si>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</si>
  <si>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</si>
  <si>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</si>
  <si>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</si>
  <si>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</si>
  <si>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</si>
  <si>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</si>
  <si>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</si>
  <si>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</si>
  <si>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</si>
  <si>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</si>
  <si>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</si>
  <si>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</si>
  <si>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</si>
  <si>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</si>
  <si>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</si>
  <si>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</si>
  <si>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</si>
  <si>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</si>
  <si>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</si>
  <si>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</si>
  <si>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</si>
  <si>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</si>
  <si>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</si>
  <si>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</si>
  <si>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</si>
  <si>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</si>
  <si>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</si>
  <si>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</si>
  <si>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</si>
  <si>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</si>
  <si>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</si>
  <si>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</si>
  <si>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</si>
  <si>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</si>
  <si>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</si>
  <si>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</si>
  <si>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</si>
  <si>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</si>
  <si>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</si>
  <si>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</si>
  <si>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</si>
  <si>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</si>
  <si>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</si>
  <si>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</si>
  <si>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</si>
  <si>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</si>
  <si>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</si>
  <si>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</si>
  <si>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</si>
  <si>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</si>
  <si>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0.13</t>
  </si>
  <si>
    <t>水道事業会計</t>
  </si>
  <si>
    <t>一般会計</t>
  </si>
  <si>
    <t>土地開発事業会計</t>
  </si>
  <si>
    <t>下水道事業会計</t>
  </si>
  <si>
    <t>国民健康保険特別会計</t>
  </si>
  <si>
    <t>介護保険事業特別会計</t>
  </si>
  <si>
    <t>後期高齢者医療特別会計</t>
  </si>
  <si>
    <t>学校給食特別会計</t>
  </si>
  <si>
    <t>その他会計（赤字）</t>
  </si>
  <si>
    <t>その他会計（黒字）</t>
  </si>
  <si>
    <t>中播衛生施設事務組合</t>
    <rPh sb="0" eb="1">
      <t>チュウ</t>
    </rPh>
    <rPh sb="1" eb="2">
      <t>バン</t>
    </rPh>
    <rPh sb="2" eb="4">
      <t>エイセイ</t>
    </rPh>
    <rPh sb="4" eb="6">
      <t>シセツ</t>
    </rPh>
    <rPh sb="6" eb="8">
      <t>ジム</t>
    </rPh>
    <rPh sb="8" eb="10">
      <t>クミアイ</t>
    </rPh>
    <phoneticPr fontId="2"/>
  </si>
  <si>
    <t>中播農業共済事務組合</t>
    <rPh sb="0" eb="1">
      <t>チュウ</t>
    </rPh>
    <rPh sb="1" eb="2">
      <t>バン</t>
    </rPh>
    <rPh sb="2" eb="4">
      <t>ノウギョウ</t>
    </rPh>
    <rPh sb="4" eb="6">
      <t>キョウサイ</t>
    </rPh>
    <rPh sb="6" eb="8">
      <t>ジム</t>
    </rPh>
    <rPh sb="8" eb="10">
      <t>クミアイ</t>
    </rPh>
    <phoneticPr fontId="2"/>
  </si>
  <si>
    <t>中播北部行政事務組合</t>
    <rPh sb="0" eb="1">
      <t>チュウ</t>
    </rPh>
    <rPh sb="1" eb="2">
      <t>バン</t>
    </rPh>
    <rPh sb="2" eb="4">
      <t>ホクブ</t>
    </rPh>
    <rPh sb="4" eb="6">
      <t>ギョウセイ</t>
    </rPh>
    <rPh sb="6" eb="8">
      <t>ジム</t>
    </rPh>
    <rPh sb="8" eb="10">
      <t>クミアイ</t>
    </rPh>
    <phoneticPr fontId="2"/>
  </si>
  <si>
    <t>市川町外三ヶ市町共有財産事務組合</t>
    <rPh sb="0" eb="2">
      <t>イチカワ</t>
    </rPh>
    <rPh sb="2" eb="4">
      <t>チョウガイ</t>
    </rPh>
    <rPh sb="4" eb="5">
      <t>サン</t>
    </rPh>
    <rPh sb="6" eb="8">
      <t>シチョウ</t>
    </rPh>
    <rPh sb="8" eb="10">
      <t>キョウユウ</t>
    </rPh>
    <rPh sb="10" eb="12">
      <t>ザイサン</t>
    </rPh>
    <rPh sb="12" eb="14">
      <t>ジム</t>
    </rPh>
    <rPh sb="14" eb="16">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</si>
  <si>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</si>
  <si>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</si>
  <si>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</si>
  <si>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</si>
  <si>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</si>
  <si>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法適用企業</t>
    <rPh sb="0" eb="1">
      <t>ホウ</t>
    </rPh>
    <rPh sb="1" eb="3">
      <t>テキヨウ</t>
    </rPh>
    <rPh sb="3" eb="5">
      <t>キギョウ</t>
    </rPh>
    <phoneticPr fontId="2"/>
  </si>
  <si>
    <t>兵庫県町土地開発公社</t>
    <rPh sb="0" eb="3">
      <t>ヒョウゴケン</t>
    </rPh>
    <rPh sb="3" eb="4">
      <t>マチ</t>
    </rPh>
    <rPh sb="4" eb="6">
      <t>トチ</t>
    </rPh>
    <rPh sb="6" eb="8">
      <t>カイハツ</t>
    </rPh>
    <rPh sb="8" eb="10">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</si>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</sst>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86910</c:v>
                </c:pt>
                <c:pt idx="1">
                  <c:v>95443</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30461</c:v>
                </c:pt>
                <c:pt idx="1">
                  <c:v>21315</c:v>
                </c:pt>
                <c:pt idx="2">
                  <c:v>15204</c:v>
                </c:pt>
                <c:pt idx="3">
                  <c:v>16054</c:v>
                </c:pt>
                <c:pt idx="4">
                  <c:v>50716</c:v>
                </c:pt>
              </c:numCache>
            </c:numRef>
          </c:val>
          <c:smooth val="0"/>
        </c:ser>
        <c:dLbls>
          <c:showLegendKey val="0"/>
          <c:showVal val="0"/>
          <c:showCatName val="0"/>
          <c:showSerName val="0"/>
          <c:showPercent val="0"/>
          <c:showBubbleSize val="0"/>
        </c:dLbls>
        <c:marker val="1"/>
        <c:smooth val="0"/>
        <c:axId val="93151232"/>
        <c:axId val="93153152"/>
      </c:lineChart>
      <c:catAx>
        <c:axId val="93151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153152"/>
        <c:crosses val="autoZero"/>
        <c:auto val="1"/>
        <c:lblAlgn val="ctr"/>
        <c:lblOffset val="100"/>
        <c:tickLblSkip val="1"/>
        <c:tickMarkSkip val="1"/>
        <c:noMultiLvlLbl val="0"/>
      </c:catAx>
      <c:valAx>
        <c:axId val="9315315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151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2.46</c:v>
                </c:pt>
                <c:pt idx="1">
                  <c:v>3.59</c:v>
                </c:pt>
                <c:pt idx="2">
                  <c:v>3.46</c:v>
                </c:pt>
                <c:pt idx="3">
                  <c:v>5.6</c:v>
                </c:pt>
                <c:pt idx="4">
                  <c:v>5.76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14.56</c:v>
                </c:pt>
                <c:pt idx="1">
                  <c:v>14.43</c:v>
                </c:pt>
                <c:pt idx="2">
                  <c:v>14.84</c:v>
                </c:pt>
                <c:pt idx="3">
                  <c:v>15</c:v>
                </c:pt>
                <c:pt idx="4">
                  <c:v>17.739999999999998</c:v>
                </c:pt>
              </c:numCache>
            </c:numRef>
          </c:val>
        </c:ser>
        <c:dLbls>
          <c:showLegendKey val="0"/>
          <c:showVal val="0"/>
          <c:showCatName val="0"/>
          <c:showSerName val="0"/>
          <c:showPercent val="0"/>
          <c:showBubbleSize val="0"/>
        </c:dLbls>
        <c:gapWidth val="250"/>
        <c:overlap val="100"/>
        <c:axId val="94665344"/>
        <c:axId val="946798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0.59</c:v>
                </c:pt>
                <c:pt idx="1">
                  <c:v>1.67</c:v>
                </c:pt>
                <c:pt idx="2">
                  <c:v>-0.13</c:v>
                </c:pt>
                <c:pt idx="3">
                  <c:v>2.15</c:v>
                </c:pt>
                <c:pt idx="4">
                  <c:v>2.72</c:v>
                </c:pt>
              </c:numCache>
            </c:numRef>
          </c:val>
          <c:smooth val="0"/>
        </c:ser>
        <c:dLbls>
          <c:showLegendKey val="0"/>
          <c:showVal val="0"/>
          <c:showCatName val="0"/>
          <c:showSerName val="0"/>
          <c:showPercent val="0"/>
          <c:showBubbleSize val="0"/>
        </c:dLbls>
        <c:marker val="1"/>
        <c:smooth val="0"/>
        <c:axId val="94665344"/>
        <c:axId val="94679808"/>
      </c:lineChart>
      <c:catAx>
        <c:axId val="9466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679808"/>
        <c:crosses val="autoZero"/>
        <c:auto val="1"/>
        <c:lblAlgn val="ctr"/>
        <c:lblOffset val="100"/>
        <c:tickLblSkip val="1"/>
        <c:tickMarkSkip val="1"/>
        <c:noMultiLvlLbl val="0"/>
      </c:catAx>
      <c:valAx>
        <c:axId val="9467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66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0.03</c:v>
                </c:pt>
                <c:pt idx="4">
                  <c:v>#N/A</c:v>
                </c:pt>
                <c:pt idx="5">
                  <c:v>0.05</c:v>
                </c:pt>
                <c:pt idx="6">
                  <c:v>#N/A</c:v>
                </c:pt>
                <c:pt idx="7">
                  <c:v>7.0000000000000007E-2</c:v>
                </c:pt>
                <c:pt idx="8">
                  <c:v>#N/A</c:v>
                </c:pt>
                <c:pt idx="9">
                  <c:v>0.03</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0.68</c:v>
                </c:pt>
                <c:pt idx="2">
                  <c:v>#N/A</c:v>
                </c:pt>
                <c:pt idx="3">
                  <c:v>0.78</c:v>
                </c:pt>
                <c:pt idx="4">
                  <c:v>#N/A</c:v>
                </c:pt>
                <c:pt idx="5">
                  <c:v>0.17</c:v>
                </c:pt>
                <c:pt idx="6">
                  <c:v>#N/A</c:v>
                </c:pt>
                <c:pt idx="7">
                  <c:v>0.37</c:v>
                </c:pt>
                <c:pt idx="8">
                  <c:v>#N/A</c:v>
                </c:pt>
                <c:pt idx="9">
                  <c:v>0.62</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1.61</c:v>
                </c:pt>
                <c:pt idx="2">
                  <c:v>#N/A</c:v>
                </c:pt>
                <c:pt idx="3">
                  <c:v>2.4500000000000002</c:v>
                </c:pt>
                <c:pt idx="4">
                  <c:v>#N/A</c:v>
                </c:pt>
                <c:pt idx="5">
                  <c:v>1.54</c:v>
                </c:pt>
                <c:pt idx="6">
                  <c:v>#N/A</c:v>
                </c:pt>
                <c:pt idx="7">
                  <c:v>1.39</c:v>
                </c:pt>
                <c:pt idx="8">
                  <c:v>#N/A</c:v>
                </c:pt>
                <c:pt idx="9">
                  <c:v>0.99</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1.07</c:v>
                </c:pt>
                <c:pt idx="2">
                  <c:v>#N/A</c:v>
                </c:pt>
                <c:pt idx="3">
                  <c:v>1.56</c:v>
                </c:pt>
                <c:pt idx="4">
                  <c:v>#N/A</c:v>
                </c:pt>
                <c:pt idx="5">
                  <c:v>1.79</c:v>
                </c:pt>
                <c:pt idx="6">
                  <c:v>#N/A</c:v>
                </c:pt>
                <c:pt idx="7">
                  <c:v>1.78</c:v>
                </c:pt>
                <c:pt idx="8">
                  <c:v>#N/A</c:v>
                </c:pt>
                <c:pt idx="9">
                  <c:v>2.12</c:v>
                </c:pt>
              </c:numCache>
            </c:numRef>
          </c:val>
        </c:ser>
        <c:ser>
          <c:idx val="7"/>
          <c:order val="7"/>
          <c:tx>
            <c:strRef>
              <c:f>データシート!$A$34</c:f>
              <c:strCache>
                <c:ptCount val="1"/>
                <c:pt idx="0">
                  <c:v>土地開発事業会計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2.68</c:v>
                </c:pt>
                <c:pt idx="2">
                  <c:v>#N/A</c:v>
                </c:pt>
                <c:pt idx="3">
                  <c:v>2.61</c:v>
                </c:pt>
                <c:pt idx="4">
                  <c:v>#N/A</c:v>
                </c:pt>
                <c:pt idx="5">
                  <c:v>2.67</c:v>
                </c:pt>
                <c:pt idx="6">
                  <c:v>#N/A</c:v>
                </c:pt>
                <c:pt idx="7">
                  <c:v>2.7</c:v>
                </c:pt>
                <c:pt idx="8">
                  <c:v>#N/A</c:v>
                </c:pt>
                <c:pt idx="9">
                  <c:v>2.73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2.46</c:v>
                </c:pt>
                <c:pt idx="2">
                  <c:v>#N/A</c:v>
                </c:pt>
                <c:pt idx="3">
                  <c:v>3.58</c:v>
                </c:pt>
                <c:pt idx="4">
                  <c:v>#N/A</c:v>
                </c:pt>
                <c:pt idx="5">
                  <c:v>3.44</c:v>
                </c:pt>
                <c:pt idx="6">
                  <c:v>#N/A</c:v>
                </c:pt>
                <c:pt idx="7">
                  <c:v>5.6</c:v>
                </c:pt>
                <c:pt idx="8">
                  <c:v>#N/A</c:v>
                </c:pt>
                <c:pt idx="9">
                  <c:v>5.74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15.65</c:v>
                </c:pt>
                <c:pt idx="2">
                  <c:v>#N/A</c:v>
                </c:pt>
                <c:pt idx="3">
                  <c:v>14.1</c:v>
                </c:pt>
                <c:pt idx="4">
                  <c:v>#N/A</c:v>
                </c:pt>
                <c:pt idx="5">
                  <c:v>16.62</c:v>
                </c:pt>
                <c:pt idx="6">
                  <c:v>#N/A</c:v>
                </c:pt>
                <c:pt idx="7">
                  <c:v>13.81</c:v>
                </c:pt>
                <c:pt idx="8">
                  <c:v>#N/A</c:v>
                </c:pt>
                <c:pt idx="9">
                  <c:v>14.27</c:v>
                </c:pt>
              </c:numCache>
            </c:numRef>
          </c:val>
        </c:ser>
        <c:dLbls>
          <c:showLegendKey val="0"/>
          <c:showVal val="0"/>
          <c:showCatName val="0"/>
          <c:showSerName val="0"/>
          <c:showPercent val="0"/>
          <c:showBubbleSize val="0"/>
        </c:dLbls>
        <c:gapWidth val="150"/>
        <c:overlap val="100"/>
        <c:axId val="94900992"/>
        <c:axId val="94902528"/>
      </c:barChart>
      <c:catAx>
        <c:axId val="94900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902528"/>
        <c:crosses val="autoZero"/>
        <c:auto val="1"/>
        <c:lblAlgn val="ctr"/>
        <c:lblOffset val="100"/>
        <c:tickLblSkip val="1"/>
        <c:tickMarkSkip val="1"/>
        <c:noMultiLvlLbl val="0"/>
      </c:catAx>
      <c:valAx>
        <c:axId val="949025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9009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745</c:v>
                </c:pt>
                <c:pt idx="5">
                  <c:v>703</c:v>
                </c:pt>
                <c:pt idx="8">
                  <c:v>689</c:v>
                </c:pt>
                <c:pt idx="11">
                  <c:v>673</c:v>
                </c:pt>
                <c:pt idx="14">
                  <c:v>647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19</c:v>
                </c:pt>
                <c:pt idx="3">
                  <c:v>19</c:v>
                </c:pt>
                <c:pt idx="6">
                  <c:v>16</c:v>
                </c:pt>
                <c:pt idx="9">
                  <c:v>12</c:v>
                </c:pt>
                <c:pt idx="12">
                  <c:v>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194</c:v>
                </c:pt>
                <c:pt idx="3">
                  <c:v>155</c:v>
                </c:pt>
                <c:pt idx="6">
                  <c:v>150</c:v>
                </c:pt>
                <c:pt idx="9">
                  <c:v>150</c:v>
                </c:pt>
                <c:pt idx="12">
                  <c:v>154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245</c:v>
                </c:pt>
                <c:pt idx="3">
                  <c:v>243</c:v>
                </c:pt>
                <c:pt idx="6">
                  <c:v>249</c:v>
                </c:pt>
                <c:pt idx="9">
                  <c:v>225</c:v>
                </c:pt>
                <c:pt idx="12">
                  <c:v>141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829</c:v>
                </c:pt>
                <c:pt idx="3">
                  <c:v>824</c:v>
                </c:pt>
                <c:pt idx="6">
                  <c:v>787</c:v>
                </c:pt>
                <c:pt idx="9">
                  <c:v>753</c:v>
                </c:pt>
                <c:pt idx="12">
                  <c:v>733</c:v>
                </c:pt>
              </c:numCache>
            </c:numRef>
          </c:val>
        </c:ser>
        <c:dLbls>
          <c:showLegendKey val="0"/>
          <c:showVal val="0"/>
          <c:showCatName val="0"/>
          <c:showSerName val="0"/>
          <c:showPercent val="0"/>
          <c:showBubbleSize val="0"/>
        </c:dLbls>
        <c:gapWidth val="100"/>
        <c:overlap val="100"/>
        <c:axId val="92655616"/>
        <c:axId val="926575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543</c:v>
                </c:pt>
                <c:pt idx="2">
                  <c:v>#N/A</c:v>
                </c:pt>
                <c:pt idx="3">
                  <c:v>#N/A</c:v>
                </c:pt>
                <c:pt idx="4">
                  <c:v>538</c:v>
                </c:pt>
                <c:pt idx="5">
                  <c:v>#N/A</c:v>
                </c:pt>
                <c:pt idx="6">
                  <c:v>#N/A</c:v>
                </c:pt>
                <c:pt idx="7">
                  <c:v>513</c:v>
                </c:pt>
                <c:pt idx="8">
                  <c:v>#N/A</c:v>
                </c:pt>
                <c:pt idx="9">
                  <c:v>#N/A</c:v>
                </c:pt>
                <c:pt idx="10">
                  <c:v>467</c:v>
                </c:pt>
                <c:pt idx="11">
                  <c:v>#N/A</c:v>
                </c:pt>
                <c:pt idx="12">
                  <c:v>#N/A</c:v>
                </c:pt>
                <c:pt idx="13">
                  <c:v>391</c:v>
                </c:pt>
                <c:pt idx="14">
                  <c:v>#N/A</c:v>
                </c:pt>
              </c:numCache>
            </c:numRef>
          </c:val>
          <c:smooth val="0"/>
        </c:ser>
        <c:dLbls>
          <c:showLegendKey val="0"/>
          <c:showVal val="0"/>
          <c:showCatName val="0"/>
          <c:showSerName val="0"/>
          <c:showPercent val="0"/>
          <c:showBubbleSize val="0"/>
        </c:dLbls>
        <c:marker val="1"/>
        <c:smooth val="0"/>
        <c:axId val="92655616"/>
        <c:axId val="92657536"/>
      </c:lineChart>
      <c:catAx>
        <c:axId val="9265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657536"/>
        <c:crosses val="autoZero"/>
        <c:auto val="1"/>
        <c:lblAlgn val="ctr"/>
        <c:lblOffset val="100"/>
        <c:tickLblSkip val="1"/>
        <c:tickMarkSkip val="1"/>
        <c:noMultiLvlLbl val="0"/>
      </c:catAx>
      <c:valAx>
        <c:axId val="92657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65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6303</c:v>
                </c:pt>
                <c:pt idx="5">
                  <c:v>6211</c:v>
                </c:pt>
                <c:pt idx="8">
                  <c:v>6068</c:v>
                </c:pt>
                <c:pt idx="11">
                  <c:v>5967</c:v>
                </c:pt>
                <c:pt idx="14">
                  <c:v>6011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56</c:v>
                </c:pt>
                <c:pt idx="5">
                  <c:v>43</c:v>
                </c:pt>
                <c:pt idx="8">
                  <c:v>29</c:v>
                </c:pt>
                <c:pt idx="11">
                  <c:v>26</c:v>
                </c:pt>
                <c:pt idx="14">
                  <c:v>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958</c:v>
                </c:pt>
                <c:pt idx="5">
                  <c:v>959</c:v>
                </c:pt>
                <c:pt idx="8">
                  <c:v>927</c:v>
                </c:pt>
                <c:pt idx="11">
                  <c:v>939</c:v>
                </c:pt>
                <c:pt idx="14">
                  <c:v>1063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1557</c:v>
                </c:pt>
                <c:pt idx="3">
                  <c:v>1484</c:v>
                </c:pt>
                <c:pt idx="6">
                  <c:v>1393</c:v>
                </c:pt>
                <c:pt idx="9">
                  <c:v>1367</c:v>
                </c:pt>
                <c:pt idx="12">
                  <c:v>1300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1125</c:v>
                </c:pt>
                <c:pt idx="3">
                  <c:v>1037</c:v>
                </c:pt>
                <c:pt idx="6">
                  <c:v>968</c:v>
                </c:pt>
                <c:pt idx="9">
                  <c:v>828</c:v>
                </c:pt>
                <c:pt idx="12">
                  <c:v>682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2716</c:v>
                </c:pt>
                <c:pt idx="3">
                  <c:v>2759</c:v>
                </c:pt>
                <c:pt idx="6">
                  <c:v>2765</c:v>
                </c:pt>
                <c:pt idx="9">
                  <c:v>2632</c:v>
                </c:pt>
                <c:pt idx="12">
                  <c:v>2657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94</c:v>
                </c:pt>
                <c:pt idx="3">
                  <c:v>75</c:v>
                </c:pt>
                <c:pt idx="6">
                  <c:v>59</c:v>
                </c:pt>
                <c:pt idx="9">
                  <c:v>47</c:v>
                </c:pt>
                <c:pt idx="12">
                  <c:v>102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6684</c:v>
                </c:pt>
                <c:pt idx="3">
                  <c:v>6367</c:v>
                </c:pt>
                <c:pt idx="6">
                  <c:v>6014</c:v>
                </c:pt>
                <c:pt idx="9">
                  <c:v>5789</c:v>
                </c:pt>
                <c:pt idx="12">
                  <c:v>5769</c:v>
                </c:pt>
              </c:numCache>
            </c:numRef>
          </c:val>
        </c:ser>
        <c:dLbls>
          <c:showLegendKey val="0"/>
          <c:showVal val="0"/>
          <c:showCatName val="0"/>
          <c:showSerName val="0"/>
          <c:showPercent val="0"/>
          <c:showBubbleSize val="0"/>
        </c:dLbls>
        <c:gapWidth val="100"/>
        <c:overlap val="100"/>
        <c:axId val="94735744"/>
        <c:axId val="947502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4859</c:v>
                </c:pt>
                <c:pt idx="2">
                  <c:v>#N/A</c:v>
                </c:pt>
                <c:pt idx="3">
                  <c:v>#N/A</c:v>
                </c:pt>
                <c:pt idx="4">
                  <c:v>4509</c:v>
                </c:pt>
                <c:pt idx="5">
                  <c:v>#N/A</c:v>
                </c:pt>
                <c:pt idx="6">
                  <c:v>#N/A</c:v>
                </c:pt>
                <c:pt idx="7">
                  <c:v>4174</c:v>
                </c:pt>
                <c:pt idx="8">
                  <c:v>#N/A</c:v>
                </c:pt>
                <c:pt idx="9">
                  <c:v>#N/A</c:v>
                </c:pt>
                <c:pt idx="10">
                  <c:v>3730</c:v>
                </c:pt>
                <c:pt idx="11">
                  <c:v>#N/A</c:v>
                </c:pt>
                <c:pt idx="12">
                  <c:v>#N/A</c:v>
                </c:pt>
                <c:pt idx="13">
                  <c:v>3414</c:v>
                </c:pt>
                <c:pt idx="14">
                  <c:v>#N/A</c:v>
                </c:pt>
              </c:numCache>
            </c:numRef>
          </c:val>
          <c:smooth val="0"/>
        </c:ser>
        <c:dLbls>
          <c:showLegendKey val="0"/>
          <c:showVal val="0"/>
          <c:showCatName val="0"/>
          <c:showSerName val="0"/>
          <c:showPercent val="0"/>
          <c:showBubbleSize val="0"/>
        </c:dLbls>
        <c:marker val="1"/>
        <c:smooth val="0"/>
        <c:axId val="94735744"/>
        <c:axId val="94750208"/>
      </c:lineChart>
      <c:catAx>
        <c:axId val="94735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4750208"/>
        <c:crosses val="autoZero"/>
        <c:auto val="1"/>
        <c:lblAlgn val="ctr"/>
        <c:lblOffset val="100"/>
        <c:tickLblSkip val="1"/>
        <c:tickMarkSkip val="1"/>
        <c:noMultiLvlLbl val="0"/>
      </c:catAx>
      <c:valAx>
        <c:axId val="94750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735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兵庫県市川町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13,216
13,140
82.70
5,630,436
5,402,756
214,206
3,720,715
5,768,916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110.7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町内には大型事業所も少なく地方税収入も落ち込んでおり、標準的な行政運営にかかる経費に対して標準的な税収入等は、</a:t>
          </a:r>
          <a:r>
            <a:rPr kumimoji="1" lang="en-US" altLang="ja-JP" sz="1300">
              <a:latin typeface="ＭＳ Ｐゴシック"/>
            </a:rPr>
            <a:t>4</a:t>
          </a:r>
          <a:r>
            <a:rPr kumimoji="1" lang="ja-JP" altLang="en-US" sz="1300">
              <a:latin typeface="ＭＳ Ｐゴシック"/>
            </a:rPr>
            <a:t>割程度にしか過ぎず、類似団体平均と比べても低い水準にある。歳入面に関して課題の一つである徴収率向上を図るうえで、特に滞納整理業務を強化し歳入確保に努め財政基盤の強化を図る。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14817</xdr:rowOff>
    </xdr:from>
    <xdr:to>
      <xdr:col>7</xdr:col>
      <xdr:colOff>152400</xdr:colOff>
      <xdr:row>43</xdr:row>
      <xdr:rowOff>26307</xdr:rowOff>
    </xdr:to>
    <xdr:cxnSp macro="">
      <xdr:nvCxnSpPr>
        <xdr:cNvPr id="69" name="直線コネクタ 68"/>
        <xdr:cNvCxnSpPr/>
      </xdr:nvCxnSpPr>
      <xdr:spPr>
        <a:xfrm>
          <a:off x="4114800" y="7387167"/>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163285</xdr:rowOff>
    </xdr:from>
    <xdr:to>
      <xdr:col>6</xdr:col>
      <xdr:colOff>0</xdr:colOff>
      <xdr:row>43</xdr:row>
      <xdr:rowOff>14817</xdr:rowOff>
    </xdr:to>
    <xdr:cxnSp macro="">
      <xdr:nvCxnSpPr>
        <xdr:cNvPr id="72" name="直線コネクタ 71"/>
        <xdr:cNvCxnSpPr/>
      </xdr:nvCxnSpPr>
      <xdr:spPr>
        <a:xfrm>
          <a:off x="3225800" y="73641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140305</xdr:rowOff>
    </xdr:from>
    <xdr:to>
      <xdr:col>4</xdr:col>
      <xdr:colOff>482600</xdr:colOff>
      <xdr:row>42</xdr:row>
      <xdr:rowOff>163285</xdr:rowOff>
    </xdr:to>
    <xdr:cxnSp macro="">
      <xdr:nvCxnSpPr>
        <xdr:cNvPr id="75" name="直線コネクタ 74"/>
        <xdr:cNvCxnSpPr/>
      </xdr:nvCxnSpPr>
      <xdr:spPr>
        <a:xfrm>
          <a:off x="2336800" y="73412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7" name="テキスト ボックス 76"/>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128815</xdr:rowOff>
    </xdr:from>
    <xdr:to>
      <xdr:col>3</xdr:col>
      <xdr:colOff>279400</xdr:colOff>
      <xdr:row>42</xdr:row>
      <xdr:rowOff>140305</xdr:rowOff>
    </xdr:to>
    <xdr:cxnSp macro="">
      <xdr:nvCxnSpPr>
        <xdr:cNvPr id="78" name="直線コネクタ 77"/>
        <xdr:cNvCxnSpPr/>
      </xdr:nvCxnSpPr>
      <xdr:spPr>
        <a:xfrm>
          <a:off x="1447800" y="73297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9" name="フローチャート : 判断 78"/>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80" name="テキスト ボックス 79"/>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1" name="フローチャート : 判断 80"/>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2" name="テキスト ボックス 81"/>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8" name="円/楕円 87"/>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9"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90" name="円/楕円 89"/>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91" name="テキスト ボックス 90"/>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112485</xdr:rowOff>
    </xdr:from>
    <xdr:to>
      <xdr:col>4</xdr:col>
      <xdr:colOff>533400</xdr:colOff>
      <xdr:row>43</xdr:row>
      <xdr:rowOff>42635</xdr:rowOff>
    </xdr:to>
    <xdr:sp macro="" textlink="">
      <xdr:nvSpPr>
        <xdr:cNvPr id="92" name="円/楕円 91"/>
        <xdr:cNvSpPr/>
      </xdr:nvSpPr>
      <xdr:spPr>
        <a:xfrm>
          <a:off x="3175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27412</xdr:rowOff>
    </xdr:from>
    <xdr:ext cx="762000" cy="259045"/>
    <xdr:sp macro="" textlink="">
      <xdr:nvSpPr>
        <xdr:cNvPr id="93" name="テキスト ボックス 92"/>
        <xdr:cNvSpPr txBox="1"/>
      </xdr:nvSpPr>
      <xdr:spPr>
        <a:xfrm>
          <a:off x="2844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89505</xdr:rowOff>
    </xdr:from>
    <xdr:to>
      <xdr:col>3</xdr:col>
      <xdr:colOff>330200</xdr:colOff>
      <xdr:row>43</xdr:row>
      <xdr:rowOff>19655</xdr:rowOff>
    </xdr:to>
    <xdr:sp macro="" textlink="">
      <xdr:nvSpPr>
        <xdr:cNvPr id="94" name="円/楕円 93"/>
        <xdr:cNvSpPr/>
      </xdr:nvSpPr>
      <xdr:spPr>
        <a:xfrm>
          <a:off x="2286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4432</xdr:rowOff>
    </xdr:from>
    <xdr:ext cx="762000" cy="259045"/>
    <xdr:sp macro="" textlink="">
      <xdr:nvSpPr>
        <xdr:cNvPr id="95" name="テキスト ボックス 94"/>
        <xdr:cNvSpPr txBox="1"/>
      </xdr:nvSpPr>
      <xdr:spPr>
        <a:xfrm>
          <a:off x="1955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96" name="円/楕円 95"/>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164392</xdr:rowOff>
    </xdr:from>
    <xdr:ext cx="762000" cy="259045"/>
    <xdr:sp macro="" textlink="">
      <xdr:nvSpPr>
        <xdr:cNvPr id="97" name="テキスト ボックス 96"/>
        <xdr:cNvSpPr txBox="1"/>
      </xdr:nvSpPr>
      <xdr:spPr>
        <a:xfrm>
          <a:off x="1066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行財政改革の推進により経常収支比率は、前年度と比べて</a:t>
          </a:r>
          <a:r>
            <a:rPr kumimoji="1" lang="en-US" altLang="ja-JP" sz="1300">
              <a:latin typeface="ＭＳ Ｐゴシック"/>
            </a:rPr>
            <a:t>2.3</a:t>
          </a:r>
          <a:r>
            <a:rPr kumimoji="1" lang="ja-JP" altLang="en-US" sz="1300">
              <a:latin typeface="ＭＳ Ｐゴシック"/>
            </a:rPr>
            <a:t>ポイント、また類似団体よりも</a:t>
          </a:r>
          <a:r>
            <a:rPr kumimoji="1" lang="en-US" altLang="ja-JP" sz="1300">
              <a:latin typeface="ＭＳ Ｐゴシック"/>
            </a:rPr>
            <a:t>1.9</a:t>
          </a:r>
          <a:r>
            <a:rPr kumimoji="1" lang="ja-JP" altLang="en-US" sz="1300">
              <a:latin typeface="ＭＳ Ｐゴシック"/>
            </a:rPr>
            <a:t>ポイント下回っているものの、依然として人件費、公債費の割合が高く硬直的な財政状況が続いている。高齢化率の上昇に伴う医療費、介護給付費などの経費が今後も増加することから、当面、高い水準で推移する状況が予想される。</a:t>
          </a:r>
          <a:endParaRPr kumimoji="1" lang="en-US" altLang="ja-JP" sz="1300">
            <a:latin typeface="ＭＳ Ｐゴシック"/>
          </a:endParaRPr>
        </a:p>
        <a:p>
          <a:r>
            <a:rPr kumimoji="1" lang="ja-JP" altLang="en-US" sz="1300">
              <a:latin typeface="ＭＳ Ｐゴシック"/>
            </a:rPr>
            <a:t>　「行財政改革重点</a:t>
          </a:r>
          <a:r>
            <a:rPr kumimoji="1" lang="en-US" altLang="ja-JP" sz="1300">
              <a:latin typeface="ＭＳ Ｐゴシック"/>
            </a:rPr>
            <a:t>7</a:t>
          </a:r>
          <a:r>
            <a:rPr kumimoji="1" lang="ja-JP" altLang="en-US" sz="1300">
              <a:latin typeface="ＭＳ Ｐゴシック"/>
            </a:rPr>
            <a:t>項目」に掲げたとおり、今後も人件費や公債費の抑制を図り義務的経費の削減に努める。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154517</xdr:rowOff>
    </xdr:from>
    <xdr:to>
      <xdr:col>7</xdr:col>
      <xdr:colOff>152400</xdr:colOff>
      <xdr:row>64</xdr:row>
      <xdr:rowOff>75565</xdr:rowOff>
    </xdr:to>
    <xdr:cxnSp macro="">
      <xdr:nvCxnSpPr>
        <xdr:cNvPr id="132" name="直線コネクタ 131"/>
        <xdr:cNvCxnSpPr/>
      </xdr:nvCxnSpPr>
      <xdr:spPr>
        <a:xfrm flipV="1">
          <a:off x="4114800" y="10955867"/>
          <a:ext cx="8382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75565</xdr:rowOff>
    </xdr:from>
    <xdr:to>
      <xdr:col>6</xdr:col>
      <xdr:colOff>0</xdr:colOff>
      <xdr:row>64</xdr:row>
      <xdr:rowOff>95673</xdr:rowOff>
    </xdr:to>
    <xdr:cxnSp macro="">
      <xdr:nvCxnSpPr>
        <xdr:cNvPr id="135" name="直線コネクタ 134"/>
        <xdr:cNvCxnSpPr/>
      </xdr:nvCxnSpPr>
      <xdr:spPr>
        <a:xfrm flipV="1">
          <a:off x="3225800" y="1104836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95673</xdr:rowOff>
    </xdr:from>
    <xdr:to>
      <xdr:col>4</xdr:col>
      <xdr:colOff>482600</xdr:colOff>
      <xdr:row>64</xdr:row>
      <xdr:rowOff>107738</xdr:rowOff>
    </xdr:to>
    <xdr:cxnSp macro="">
      <xdr:nvCxnSpPr>
        <xdr:cNvPr id="138" name="直線コネクタ 137"/>
        <xdr:cNvCxnSpPr/>
      </xdr:nvCxnSpPr>
      <xdr:spPr>
        <a:xfrm flipV="1">
          <a:off x="2336800" y="1106847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107738</xdr:rowOff>
    </xdr:from>
    <xdr:to>
      <xdr:col>3</xdr:col>
      <xdr:colOff>279400</xdr:colOff>
      <xdr:row>65</xdr:row>
      <xdr:rowOff>4656</xdr:rowOff>
    </xdr:to>
    <xdr:cxnSp macro="">
      <xdr:nvCxnSpPr>
        <xdr:cNvPr id="141" name="直線コネクタ 140"/>
        <xdr:cNvCxnSpPr/>
      </xdr:nvCxnSpPr>
      <xdr:spPr>
        <a:xfrm flipV="1">
          <a:off x="1447800" y="11080538"/>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15240</xdr:rowOff>
    </xdr:from>
    <xdr:to>
      <xdr:col>3</xdr:col>
      <xdr:colOff>330200</xdr:colOff>
      <xdr:row>63</xdr:row>
      <xdr:rowOff>116840</xdr:rowOff>
    </xdr:to>
    <xdr:sp macro="" textlink="">
      <xdr:nvSpPr>
        <xdr:cNvPr id="142" name="フローチャート : 判断 141"/>
        <xdr:cNvSpPr/>
      </xdr:nvSpPr>
      <xdr:spPr>
        <a:xfrm>
          <a:off x="2286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127017</xdr:rowOff>
    </xdr:from>
    <xdr:ext cx="762000" cy="259045"/>
    <xdr:sp macro="" textlink="">
      <xdr:nvSpPr>
        <xdr:cNvPr id="143" name="テキスト ボックス 142"/>
        <xdr:cNvSpPr txBox="1"/>
      </xdr:nvSpPr>
      <xdr:spPr>
        <a:xfrm>
          <a:off x="1955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4" name="フローチャート : 判断 143"/>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52087</xdr:rowOff>
    </xdr:from>
    <xdr:ext cx="762000" cy="259045"/>
    <xdr:sp macro="" textlink="">
      <xdr:nvSpPr>
        <xdr:cNvPr id="145" name="テキスト ボックス 144"/>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103717</xdr:rowOff>
    </xdr:from>
    <xdr:to>
      <xdr:col>7</xdr:col>
      <xdr:colOff>203200</xdr:colOff>
      <xdr:row>64</xdr:row>
      <xdr:rowOff>33867</xdr:rowOff>
    </xdr:to>
    <xdr:sp macro="" textlink="">
      <xdr:nvSpPr>
        <xdr:cNvPr id="151" name="円/楕円 150"/>
        <xdr:cNvSpPr/>
      </xdr:nvSpPr>
      <xdr:spPr>
        <a:xfrm>
          <a:off x="49022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120244</xdr:rowOff>
    </xdr:from>
    <xdr:ext cx="762000" cy="259045"/>
    <xdr:sp macro="" textlink="">
      <xdr:nvSpPr>
        <xdr:cNvPr id="152" name="財政構造の弾力性該当値テキスト"/>
        <xdr:cNvSpPr txBox="1"/>
      </xdr:nvSpPr>
      <xdr:spPr>
        <a:xfrm>
          <a:off x="50419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24765</xdr:rowOff>
    </xdr:from>
    <xdr:to>
      <xdr:col>6</xdr:col>
      <xdr:colOff>50800</xdr:colOff>
      <xdr:row>64</xdr:row>
      <xdr:rowOff>126365</xdr:rowOff>
    </xdr:to>
    <xdr:sp macro="" textlink="">
      <xdr:nvSpPr>
        <xdr:cNvPr id="153" name="円/楕円 152"/>
        <xdr:cNvSpPr/>
      </xdr:nvSpPr>
      <xdr:spPr>
        <a:xfrm>
          <a:off x="4064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136542</xdr:rowOff>
    </xdr:from>
    <xdr:ext cx="736600" cy="259045"/>
    <xdr:sp macro="" textlink="">
      <xdr:nvSpPr>
        <xdr:cNvPr id="154" name="テキスト ボックス 153"/>
        <xdr:cNvSpPr txBox="1"/>
      </xdr:nvSpPr>
      <xdr:spPr>
        <a:xfrm>
          <a:off x="3733800" y="10766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44873</xdr:rowOff>
    </xdr:from>
    <xdr:to>
      <xdr:col>4</xdr:col>
      <xdr:colOff>533400</xdr:colOff>
      <xdr:row>64</xdr:row>
      <xdr:rowOff>146473</xdr:rowOff>
    </xdr:to>
    <xdr:sp macro="" textlink="">
      <xdr:nvSpPr>
        <xdr:cNvPr id="155" name="円/楕円 154"/>
        <xdr:cNvSpPr/>
      </xdr:nvSpPr>
      <xdr:spPr>
        <a:xfrm>
          <a:off x="3175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131250</xdr:rowOff>
    </xdr:from>
    <xdr:ext cx="762000" cy="259045"/>
    <xdr:sp macro="" textlink="">
      <xdr:nvSpPr>
        <xdr:cNvPr id="156" name="テキスト ボックス 155"/>
        <xdr:cNvSpPr txBox="1"/>
      </xdr:nvSpPr>
      <xdr:spPr>
        <a:xfrm>
          <a:off x="2844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56938</xdr:rowOff>
    </xdr:from>
    <xdr:to>
      <xdr:col>3</xdr:col>
      <xdr:colOff>330200</xdr:colOff>
      <xdr:row>64</xdr:row>
      <xdr:rowOff>158538</xdr:rowOff>
    </xdr:to>
    <xdr:sp macro="" textlink="">
      <xdr:nvSpPr>
        <xdr:cNvPr id="157" name="円/楕円 156"/>
        <xdr:cNvSpPr/>
      </xdr:nvSpPr>
      <xdr:spPr>
        <a:xfrm>
          <a:off x="2286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143315</xdr:rowOff>
    </xdr:from>
    <xdr:ext cx="762000" cy="259045"/>
    <xdr:sp macro="" textlink="">
      <xdr:nvSpPr>
        <xdr:cNvPr id="158" name="テキスト ボックス 157"/>
        <xdr:cNvSpPr txBox="1"/>
      </xdr:nvSpPr>
      <xdr:spPr>
        <a:xfrm>
          <a:off x="1955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125306</xdr:rowOff>
    </xdr:from>
    <xdr:to>
      <xdr:col>2</xdr:col>
      <xdr:colOff>127000</xdr:colOff>
      <xdr:row>65</xdr:row>
      <xdr:rowOff>55456</xdr:rowOff>
    </xdr:to>
    <xdr:sp macro="" textlink="">
      <xdr:nvSpPr>
        <xdr:cNvPr id="159" name="円/楕円 158"/>
        <xdr:cNvSpPr/>
      </xdr:nvSpPr>
      <xdr:spPr>
        <a:xfrm>
          <a:off x="1397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40233</xdr:rowOff>
    </xdr:from>
    <xdr:ext cx="762000" cy="259045"/>
    <xdr:sp macro="" textlink="">
      <xdr:nvSpPr>
        <xdr:cNvPr id="160" name="テキスト ボックス 159"/>
        <xdr:cNvSpPr txBox="1"/>
      </xdr:nvSpPr>
      <xdr:spPr>
        <a:xfrm>
          <a:off x="1066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[117,170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人件費は、議員及び特別職の報酬のほか、職員数や管理職手当等の削減など、ここ数年にわたる行財政改革の推進により、決算額構成比（</a:t>
          </a:r>
          <a:r>
            <a:rPr kumimoji="1" lang="en-US" altLang="ja-JP" sz="1300">
              <a:latin typeface="ＭＳ Ｐゴシック"/>
            </a:rPr>
            <a:t>17.0</a:t>
          </a:r>
          <a:r>
            <a:rPr kumimoji="1" lang="ja-JP" altLang="en-US" sz="1300">
              <a:latin typeface="ＭＳ Ｐゴシック"/>
            </a:rPr>
            <a:t>％）は決して低い水準にあるとはいえないものの、決算額は類似団体平均に比べて低くなっている。</a:t>
          </a:r>
          <a:endParaRPr kumimoji="1" lang="en-US" altLang="ja-JP" sz="1300">
            <a:latin typeface="ＭＳ Ｐゴシック"/>
          </a:endParaRPr>
        </a:p>
        <a:p>
          <a:r>
            <a:rPr kumimoji="1" lang="ja-JP" altLang="en-US" sz="1300">
              <a:latin typeface="ＭＳ Ｐゴシック"/>
            </a:rPr>
            <a:t>　また、物件費は、職員数の減少に伴う嘱託、臨時職員の増はあるものの、事務事業の見直しによる内部経費の削減などにより、決算額構成比は前年度に比べて</a:t>
          </a:r>
          <a:r>
            <a:rPr kumimoji="1" lang="en-US" altLang="ja-JP" sz="1300">
              <a:latin typeface="ＭＳ Ｐゴシック"/>
            </a:rPr>
            <a:t>0.2</a:t>
          </a:r>
          <a:r>
            <a:rPr kumimoji="1" lang="ja-JP" altLang="en-US" sz="1300">
              <a:latin typeface="ＭＳ Ｐゴシック"/>
            </a:rPr>
            <a:t>ポイント改善しており、今後も人件費、物件費の削減に努める。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76513</xdr:rowOff>
    </xdr:from>
    <xdr:to>
      <xdr:col>7</xdr:col>
      <xdr:colOff>152400</xdr:colOff>
      <xdr:row>81</xdr:row>
      <xdr:rowOff>86474</xdr:rowOff>
    </xdr:to>
    <xdr:cxnSp macro="">
      <xdr:nvCxnSpPr>
        <xdr:cNvPr id="193" name="直線コネクタ 192"/>
        <xdr:cNvCxnSpPr/>
      </xdr:nvCxnSpPr>
      <xdr:spPr>
        <a:xfrm flipV="1">
          <a:off x="4114800" y="13963963"/>
          <a:ext cx="838200" cy="9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12228</xdr:rowOff>
    </xdr:from>
    <xdr:ext cx="762000" cy="259045"/>
    <xdr:sp macro="" textlink="">
      <xdr:nvSpPr>
        <xdr:cNvPr id="194" name="人件費・物件費等の状況平均値テキスト"/>
        <xdr:cNvSpPr txBox="1"/>
      </xdr:nvSpPr>
      <xdr:spPr>
        <a:xfrm>
          <a:off x="5041900" y="14071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86474</xdr:rowOff>
    </xdr:from>
    <xdr:to>
      <xdr:col>6</xdr:col>
      <xdr:colOff>0</xdr:colOff>
      <xdr:row>81</xdr:row>
      <xdr:rowOff>168689</xdr:rowOff>
    </xdr:to>
    <xdr:cxnSp macro="">
      <xdr:nvCxnSpPr>
        <xdr:cNvPr id="196" name="直線コネクタ 195"/>
        <xdr:cNvCxnSpPr/>
      </xdr:nvCxnSpPr>
      <xdr:spPr>
        <a:xfrm flipV="1">
          <a:off x="3225800" y="13973924"/>
          <a:ext cx="889000" cy="82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120533</xdr:rowOff>
    </xdr:from>
    <xdr:ext cx="736600" cy="259045"/>
    <xdr:sp macro="" textlink="">
      <xdr:nvSpPr>
        <xdr:cNvPr id="198" name="テキスト ボックス 197"/>
        <xdr:cNvSpPr txBox="1"/>
      </xdr:nvSpPr>
      <xdr:spPr>
        <a:xfrm>
          <a:off x="3733800" y="14179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118411</xdr:rowOff>
    </xdr:from>
    <xdr:to>
      <xdr:col>4</xdr:col>
      <xdr:colOff>482600</xdr:colOff>
      <xdr:row>81</xdr:row>
      <xdr:rowOff>168689</xdr:rowOff>
    </xdr:to>
    <xdr:cxnSp macro="">
      <xdr:nvCxnSpPr>
        <xdr:cNvPr id="199" name="直線コネクタ 198"/>
        <xdr:cNvCxnSpPr/>
      </xdr:nvCxnSpPr>
      <xdr:spPr>
        <a:xfrm>
          <a:off x="2336800" y="14005861"/>
          <a:ext cx="889000" cy="5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144350</xdr:rowOff>
    </xdr:from>
    <xdr:ext cx="762000" cy="259045"/>
    <xdr:sp macro="" textlink="">
      <xdr:nvSpPr>
        <xdr:cNvPr id="201" name="テキスト ボックス 200"/>
        <xdr:cNvSpPr txBox="1"/>
      </xdr:nvSpPr>
      <xdr:spPr>
        <a:xfrm>
          <a:off x="2844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118411</xdr:rowOff>
    </xdr:from>
    <xdr:to>
      <xdr:col>3</xdr:col>
      <xdr:colOff>279400</xdr:colOff>
      <xdr:row>81</xdr:row>
      <xdr:rowOff>130400</xdr:rowOff>
    </xdr:to>
    <xdr:cxnSp macro="">
      <xdr:nvCxnSpPr>
        <xdr:cNvPr id="202" name="直線コネクタ 201"/>
        <xdr:cNvCxnSpPr/>
      </xdr:nvCxnSpPr>
      <xdr:spPr>
        <a:xfrm flipV="1">
          <a:off x="1447800" y="14005861"/>
          <a:ext cx="889000" cy="1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68512</xdr:rowOff>
    </xdr:from>
    <xdr:to>
      <xdr:col>3</xdr:col>
      <xdr:colOff>330200</xdr:colOff>
      <xdr:row>82</xdr:row>
      <xdr:rowOff>170112</xdr:rowOff>
    </xdr:to>
    <xdr:sp macro="" textlink="">
      <xdr:nvSpPr>
        <xdr:cNvPr id="203" name="フローチャート : 判断 202"/>
        <xdr:cNvSpPr/>
      </xdr:nvSpPr>
      <xdr:spPr>
        <a:xfrm>
          <a:off x="2286000" y="1412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154889</xdr:rowOff>
    </xdr:from>
    <xdr:ext cx="762000" cy="259045"/>
    <xdr:sp macro="" textlink="">
      <xdr:nvSpPr>
        <xdr:cNvPr id="204" name="テキスト ボックス 203"/>
        <xdr:cNvSpPr txBox="1"/>
      </xdr:nvSpPr>
      <xdr:spPr>
        <a:xfrm>
          <a:off x="1955800" y="14213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19278</xdr:rowOff>
    </xdr:from>
    <xdr:to>
      <xdr:col>2</xdr:col>
      <xdr:colOff>127000</xdr:colOff>
      <xdr:row>82</xdr:row>
      <xdr:rowOff>120878</xdr:rowOff>
    </xdr:to>
    <xdr:sp macro="" textlink="">
      <xdr:nvSpPr>
        <xdr:cNvPr id="205" name="フローチャート : 判断 204"/>
        <xdr:cNvSpPr/>
      </xdr:nvSpPr>
      <xdr:spPr>
        <a:xfrm>
          <a:off x="1397000" y="14078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105655</xdr:rowOff>
    </xdr:from>
    <xdr:ext cx="762000" cy="259045"/>
    <xdr:sp macro="" textlink="">
      <xdr:nvSpPr>
        <xdr:cNvPr id="206" name="テキスト ボックス 205"/>
        <xdr:cNvSpPr txBox="1"/>
      </xdr:nvSpPr>
      <xdr:spPr>
        <a:xfrm>
          <a:off x="1066800" y="14164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151,363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25713</xdr:rowOff>
    </xdr:from>
    <xdr:to>
      <xdr:col>7</xdr:col>
      <xdr:colOff>203200</xdr:colOff>
      <xdr:row>81</xdr:row>
      <xdr:rowOff>127313</xdr:rowOff>
    </xdr:to>
    <xdr:sp macro="" textlink="">
      <xdr:nvSpPr>
        <xdr:cNvPr id="212" name="円/楕円 211"/>
        <xdr:cNvSpPr/>
      </xdr:nvSpPr>
      <xdr:spPr>
        <a:xfrm>
          <a:off x="4902200" y="13913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42240</xdr:rowOff>
    </xdr:from>
    <xdr:ext cx="762000" cy="259045"/>
    <xdr:sp macro="" textlink="">
      <xdr:nvSpPr>
        <xdr:cNvPr id="213" name="人件費・物件費等の状況該当値テキスト"/>
        <xdr:cNvSpPr txBox="1"/>
      </xdr:nvSpPr>
      <xdr:spPr>
        <a:xfrm>
          <a:off x="5041900" y="13758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117,170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35674</xdr:rowOff>
    </xdr:from>
    <xdr:to>
      <xdr:col>6</xdr:col>
      <xdr:colOff>50800</xdr:colOff>
      <xdr:row>81</xdr:row>
      <xdr:rowOff>137274</xdr:rowOff>
    </xdr:to>
    <xdr:sp macro="" textlink="">
      <xdr:nvSpPr>
        <xdr:cNvPr id="214" name="円/楕円 213"/>
        <xdr:cNvSpPr/>
      </xdr:nvSpPr>
      <xdr:spPr>
        <a:xfrm>
          <a:off x="4064000" y="1392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147451</xdr:rowOff>
    </xdr:from>
    <xdr:ext cx="736600" cy="259045"/>
    <xdr:sp macro="" textlink="">
      <xdr:nvSpPr>
        <xdr:cNvPr id="215" name="テキスト ボックス 214"/>
        <xdr:cNvSpPr txBox="1"/>
      </xdr:nvSpPr>
      <xdr:spPr>
        <a:xfrm>
          <a:off x="3733800" y="13692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119,234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117889</xdr:rowOff>
    </xdr:from>
    <xdr:to>
      <xdr:col>4</xdr:col>
      <xdr:colOff>533400</xdr:colOff>
      <xdr:row>82</xdr:row>
      <xdr:rowOff>48039</xdr:rowOff>
    </xdr:to>
    <xdr:sp macro="" textlink="">
      <xdr:nvSpPr>
        <xdr:cNvPr id="216" name="円/楕円 215"/>
        <xdr:cNvSpPr/>
      </xdr:nvSpPr>
      <xdr:spPr>
        <a:xfrm>
          <a:off x="3175000" y="1400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58216</xdr:rowOff>
    </xdr:from>
    <xdr:ext cx="762000" cy="259045"/>
    <xdr:sp macro="" textlink="">
      <xdr:nvSpPr>
        <xdr:cNvPr id="217" name="テキスト ボックス 216"/>
        <xdr:cNvSpPr txBox="1"/>
      </xdr:nvSpPr>
      <xdr:spPr>
        <a:xfrm>
          <a:off x="2844800" y="1377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136,270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67611</xdr:rowOff>
    </xdr:from>
    <xdr:to>
      <xdr:col>3</xdr:col>
      <xdr:colOff>330200</xdr:colOff>
      <xdr:row>81</xdr:row>
      <xdr:rowOff>169211</xdr:rowOff>
    </xdr:to>
    <xdr:sp macro="" textlink="">
      <xdr:nvSpPr>
        <xdr:cNvPr id="218" name="円/楕円 217"/>
        <xdr:cNvSpPr/>
      </xdr:nvSpPr>
      <xdr:spPr>
        <a:xfrm>
          <a:off x="2286000" y="1395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7938</xdr:rowOff>
    </xdr:from>
    <xdr:ext cx="762000" cy="259045"/>
    <xdr:sp macro="" textlink="">
      <xdr:nvSpPr>
        <xdr:cNvPr id="219" name="テキスト ボックス 218"/>
        <xdr:cNvSpPr txBox="1"/>
      </xdr:nvSpPr>
      <xdr:spPr>
        <a:xfrm>
          <a:off x="1955800" y="1372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125,852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79600</xdr:rowOff>
    </xdr:from>
    <xdr:to>
      <xdr:col>2</xdr:col>
      <xdr:colOff>127000</xdr:colOff>
      <xdr:row>82</xdr:row>
      <xdr:rowOff>9750</xdr:rowOff>
    </xdr:to>
    <xdr:sp macro="" textlink="">
      <xdr:nvSpPr>
        <xdr:cNvPr id="220" name="円/楕円 219"/>
        <xdr:cNvSpPr/>
      </xdr:nvSpPr>
      <xdr:spPr>
        <a:xfrm>
          <a:off x="1397000" y="1396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19927</xdr:rowOff>
    </xdr:from>
    <xdr:ext cx="762000" cy="259045"/>
    <xdr:sp macro="" textlink="">
      <xdr:nvSpPr>
        <xdr:cNvPr id="221" name="テキスト ボックス 220"/>
        <xdr:cNvSpPr txBox="1"/>
      </xdr:nvSpPr>
      <xdr:spPr>
        <a:xfrm>
          <a:off x="1066800" y="1373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128,336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年度及び</a:t>
          </a:r>
          <a:r>
            <a:rPr kumimoji="1" lang="en-US" altLang="ja-JP" sz="1300">
              <a:latin typeface="ＭＳ Ｐゴシック"/>
            </a:rPr>
            <a:t>24</a:t>
          </a:r>
          <a:r>
            <a:rPr kumimoji="1" lang="ja-JP" altLang="en-US" sz="1300">
              <a:latin typeface="ＭＳ Ｐゴシック"/>
            </a:rPr>
            <a:t>年度のラスパイレス指数の上昇は、東日本大震災の復興財源を確保するために、平均</a:t>
          </a:r>
          <a:r>
            <a:rPr kumimoji="1" lang="en-US" altLang="ja-JP" sz="1300">
              <a:latin typeface="ＭＳ Ｐゴシック"/>
            </a:rPr>
            <a:t>7.8</a:t>
          </a:r>
          <a:r>
            <a:rPr kumimoji="1" lang="ja-JP" altLang="en-US" sz="1300">
              <a:latin typeface="ＭＳ Ｐゴシック"/>
            </a:rPr>
            <a:t>％の給与削減支給措置を行ったことが主な要因である。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97.9</a:t>
          </a:r>
          <a:r>
            <a:rPr kumimoji="1" lang="ja-JP" altLang="en-US" sz="1300">
              <a:latin typeface="ＭＳ Ｐゴシック"/>
            </a:rPr>
            <a:t>％と前年度より</a:t>
          </a:r>
          <a:r>
            <a:rPr kumimoji="1" lang="en-US" altLang="ja-JP" sz="1300">
              <a:latin typeface="ＭＳ Ｐゴシック"/>
            </a:rPr>
            <a:t>8.3</a:t>
          </a:r>
          <a:r>
            <a:rPr kumimoji="1" lang="ja-JP" altLang="en-US" sz="1300">
              <a:latin typeface="ＭＳ Ｐゴシック"/>
            </a:rPr>
            <a:t>ポイント改善したが、類似団体平均の水準を上回っていることから、地域の平均給与の状況を踏まえたうえで、今後も給与の適正化に努める。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121413</xdr:rowOff>
    </xdr:from>
    <xdr:to>
      <xdr:col>24</xdr:col>
      <xdr:colOff>558800</xdr:colOff>
      <xdr:row>86</xdr:row>
      <xdr:rowOff>159513</xdr:rowOff>
    </xdr:to>
    <xdr:cxnSp macro="">
      <xdr:nvCxnSpPr>
        <xdr:cNvPr id="248" name="直線コネクタ 247"/>
        <xdr:cNvCxnSpPr/>
      </xdr:nvCxnSpPr>
      <xdr:spPr>
        <a:xfrm flipV="1">
          <a:off x="17018000" y="14180313"/>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131590</xdr:rowOff>
    </xdr:from>
    <xdr:ext cx="762000" cy="259045"/>
    <xdr:sp macro="" textlink="">
      <xdr:nvSpPr>
        <xdr:cNvPr id="249" name="給与水準   （国との比較）最小値テキスト"/>
        <xdr:cNvSpPr txBox="1"/>
      </xdr:nvSpPr>
      <xdr:spPr>
        <a:xfrm>
          <a:off x="17106900" y="1487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86</xdr:row>
      <xdr:rowOff>159513</xdr:rowOff>
    </xdr:from>
    <xdr:to>
      <xdr:col>24</xdr:col>
      <xdr:colOff>647700</xdr:colOff>
      <xdr:row>86</xdr:row>
      <xdr:rowOff>159513</xdr:rowOff>
    </xdr:to>
    <xdr:cxnSp macro="">
      <xdr:nvCxnSpPr>
        <xdr:cNvPr id="250" name="直線コネクタ 249"/>
        <xdr:cNvCxnSpPr/>
      </xdr:nvCxnSpPr>
      <xdr:spPr>
        <a:xfrm>
          <a:off x="16929100" y="1490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36340</xdr:rowOff>
    </xdr:from>
    <xdr:ext cx="762000" cy="259045"/>
    <xdr:sp macro="" textlink="">
      <xdr:nvSpPr>
        <xdr:cNvPr id="251" name="給与水準   （国との比較）最大値テキスト"/>
        <xdr:cNvSpPr txBox="1"/>
      </xdr:nvSpPr>
      <xdr:spPr>
        <a:xfrm>
          <a:off x="17106900" y="13923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82</xdr:row>
      <xdr:rowOff>121413</xdr:rowOff>
    </xdr:from>
    <xdr:to>
      <xdr:col>24</xdr:col>
      <xdr:colOff>647700</xdr:colOff>
      <xdr:row>82</xdr:row>
      <xdr:rowOff>121413</xdr:rowOff>
    </xdr:to>
    <xdr:cxnSp macro="">
      <xdr:nvCxnSpPr>
        <xdr:cNvPr id="252" name="直線コネクタ 251"/>
        <xdr:cNvCxnSpPr/>
      </xdr:nvCxnSpPr>
      <xdr:spPr>
        <a:xfrm>
          <a:off x="16929100" y="14180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254</xdr:rowOff>
    </xdr:from>
    <xdr:to>
      <xdr:col>24</xdr:col>
      <xdr:colOff>558800</xdr:colOff>
      <xdr:row>88</xdr:row>
      <xdr:rowOff>57913</xdr:rowOff>
    </xdr:to>
    <xdr:cxnSp macro="">
      <xdr:nvCxnSpPr>
        <xdr:cNvPr id="253" name="直線コネクタ 252"/>
        <xdr:cNvCxnSpPr/>
      </xdr:nvCxnSpPr>
      <xdr:spPr>
        <a:xfrm flipV="1">
          <a:off x="16179800" y="14744954"/>
          <a:ext cx="838200" cy="400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4"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5" name="フローチャート : 判断 254"/>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106172</xdr:rowOff>
    </xdr:to>
    <xdr:cxnSp macro="">
      <xdr:nvCxnSpPr>
        <xdr:cNvPr id="256" name="直線コネクタ 255"/>
        <xdr:cNvCxnSpPr/>
      </xdr:nvCxnSpPr>
      <xdr:spPr>
        <a:xfrm flipV="1">
          <a:off x="15290800" y="15145513"/>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4826</xdr:rowOff>
    </xdr:from>
    <xdr:to>
      <xdr:col>23</xdr:col>
      <xdr:colOff>457200</xdr:colOff>
      <xdr:row>87</xdr:row>
      <xdr:rowOff>106426</xdr:rowOff>
    </xdr:to>
    <xdr:sp macro="" textlink="">
      <xdr:nvSpPr>
        <xdr:cNvPr id="257" name="フローチャート : 判断 256"/>
        <xdr:cNvSpPr/>
      </xdr:nvSpPr>
      <xdr:spPr>
        <a:xfrm>
          <a:off x="16129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116603</xdr:rowOff>
    </xdr:from>
    <xdr:ext cx="736600" cy="259045"/>
    <xdr:sp macro="" textlink="">
      <xdr:nvSpPr>
        <xdr:cNvPr id="258" name="テキスト ボックス 257"/>
        <xdr:cNvSpPr txBox="1"/>
      </xdr:nvSpPr>
      <xdr:spPr>
        <a:xfrm>
          <a:off x="15798800" y="1468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58165</xdr:rowOff>
    </xdr:from>
    <xdr:to>
      <xdr:col>22</xdr:col>
      <xdr:colOff>203200</xdr:colOff>
      <xdr:row>88</xdr:row>
      <xdr:rowOff>106172</xdr:rowOff>
    </xdr:to>
    <xdr:cxnSp macro="">
      <xdr:nvCxnSpPr>
        <xdr:cNvPr id="259" name="直線コネクタ 258"/>
        <xdr:cNvCxnSpPr/>
      </xdr:nvCxnSpPr>
      <xdr:spPr>
        <a:xfrm>
          <a:off x="14401800" y="14802865"/>
          <a:ext cx="8890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4826</xdr:rowOff>
    </xdr:from>
    <xdr:to>
      <xdr:col>22</xdr:col>
      <xdr:colOff>254000</xdr:colOff>
      <xdr:row>87</xdr:row>
      <xdr:rowOff>106426</xdr:rowOff>
    </xdr:to>
    <xdr:sp macro="" textlink="">
      <xdr:nvSpPr>
        <xdr:cNvPr id="260" name="フローチャート : 判断 259"/>
        <xdr:cNvSpPr/>
      </xdr:nvSpPr>
      <xdr:spPr>
        <a:xfrm>
          <a:off x="15240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116603</xdr:rowOff>
    </xdr:from>
    <xdr:ext cx="762000" cy="259045"/>
    <xdr:sp macro="" textlink="">
      <xdr:nvSpPr>
        <xdr:cNvPr id="261" name="テキスト ボックス 260"/>
        <xdr:cNvSpPr txBox="1"/>
      </xdr:nvSpPr>
      <xdr:spPr>
        <a:xfrm>
          <a:off x="14909800" y="1468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58165</xdr:rowOff>
    </xdr:from>
    <xdr:to>
      <xdr:col>21</xdr:col>
      <xdr:colOff>0</xdr:colOff>
      <xdr:row>86</xdr:row>
      <xdr:rowOff>72644</xdr:rowOff>
    </xdr:to>
    <xdr:cxnSp macro="">
      <xdr:nvCxnSpPr>
        <xdr:cNvPr id="262" name="直線コネクタ 261"/>
        <xdr:cNvCxnSpPr/>
      </xdr:nvCxnSpPr>
      <xdr:spPr>
        <a:xfrm flipV="1">
          <a:off x="13512800" y="14802865"/>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162052</xdr:rowOff>
    </xdr:from>
    <xdr:to>
      <xdr:col>21</xdr:col>
      <xdr:colOff>50800</xdr:colOff>
      <xdr:row>85</xdr:row>
      <xdr:rowOff>92202</xdr:rowOff>
    </xdr:to>
    <xdr:sp macro="" textlink="">
      <xdr:nvSpPr>
        <xdr:cNvPr id="263" name="フローチャート : 判断 262"/>
        <xdr:cNvSpPr/>
      </xdr:nvSpPr>
      <xdr:spPr>
        <a:xfrm>
          <a:off x="14351000" y="1456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102379</xdr:rowOff>
    </xdr:from>
    <xdr:ext cx="762000" cy="259045"/>
    <xdr:sp macro="" textlink="">
      <xdr:nvSpPr>
        <xdr:cNvPr id="264" name="テキスト ボックス 263"/>
        <xdr:cNvSpPr txBox="1"/>
      </xdr:nvSpPr>
      <xdr:spPr>
        <a:xfrm>
          <a:off x="14020800" y="1433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65" name="フローチャート : 判断 264"/>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92727</xdr:rowOff>
    </xdr:from>
    <xdr:ext cx="762000" cy="259045"/>
    <xdr:sp macro="" textlink="">
      <xdr:nvSpPr>
        <xdr:cNvPr id="266" name="テキスト ボックス 265"/>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120904</xdr:rowOff>
    </xdr:from>
    <xdr:to>
      <xdr:col>24</xdr:col>
      <xdr:colOff>609600</xdr:colOff>
      <xdr:row>86</xdr:row>
      <xdr:rowOff>51054</xdr:rowOff>
    </xdr:to>
    <xdr:sp macro="" textlink="">
      <xdr:nvSpPr>
        <xdr:cNvPr id="272" name="円/楕円 271"/>
        <xdr:cNvSpPr/>
      </xdr:nvSpPr>
      <xdr:spPr>
        <a:xfrm>
          <a:off x="169672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92981</xdr:rowOff>
    </xdr:from>
    <xdr:ext cx="762000" cy="259045"/>
    <xdr:sp macro="" textlink="">
      <xdr:nvSpPr>
        <xdr:cNvPr id="273" name="給与水準   （国との比較）該当値テキスト"/>
        <xdr:cNvSpPr txBox="1"/>
      </xdr:nvSpPr>
      <xdr:spPr>
        <a:xfrm>
          <a:off x="17106900" y="1466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7113</xdr:rowOff>
    </xdr:from>
    <xdr:to>
      <xdr:col>23</xdr:col>
      <xdr:colOff>457200</xdr:colOff>
      <xdr:row>88</xdr:row>
      <xdr:rowOff>108713</xdr:rowOff>
    </xdr:to>
    <xdr:sp macro="" textlink="">
      <xdr:nvSpPr>
        <xdr:cNvPr id="274" name="円/楕円 273"/>
        <xdr:cNvSpPr/>
      </xdr:nvSpPr>
      <xdr:spPr>
        <a:xfrm>
          <a:off x="16129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93490</xdr:rowOff>
    </xdr:from>
    <xdr:ext cx="736600" cy="259045"/>
    <xdr:sp macro="" textlink="">
      <xdr:nvSpPr>
        <xdr:cNvPr id="275" name="テキスト ボックス 274"/>
        <xdr:cNvSpPr txBox="1"/>
      </xdr:nvSpPr>
      <xdr:spPr>
        <a:xfrm>
          <a:off x="15798800" y="15181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55372</xdr:rowOff>
    </xdr:from>
    <xdr:to>
      <xdr:col>22</xdr:col>
      <xdr:colOff>254000</xdr:colOff>
      <xdr:row>88</xdr:row>
      <xdr:rowOff>156972</xdr:rowOff>
    </xdr:to>
    <xdr:sp macro="" textlink="">
      <xdr:nvSpPr>
        <xdr:cNvPr id="276" name="円/楕円 275"/>
        <xdr:cNvSpPr/>
      </xdr:nvSpPr>
      <xdr:spPr>
        <a:xfrm>
          <a:off x="15240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141749</xdr:rowOff>
    </xdr:from>
    <xdr:ext cx="762000" cy="259045"/>
    <xdr:sp macro="" textlink="">
      <xdr:nvSpPr>
        <xdr:cNvPr id="277" name="テキスト ボックス 276"/>
        <xdr:cNvSpPr txBox="1"/>
      </xdr:nvSpPr>
      <xdr:spPr>
        <a:xfrm>
          <a:off x="14909800" y="1522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7365</xdr:rowOff>
    </xdr:from>
    <xdr:to>
      <xdr:col>21</xdr:col>
      <xdr:colOff>50800</xdr:colOff>
      <xdr:row>86</xdr:row>
      <xdr:rowOff>108965</xdr:rowOff>
    </xdr:to>
    <xdr:sp macro="" textlink="">
      <xdr:nvSpPr>
        <xdr:cNvPr id="278" name="円/楕円 277"/>
        <xdr:cNvSpPr/>
      </xdr:nvSpPr>
      <xdr:spPr>
        <a:xfrm>
          <a:off x="14351000" y="147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93742</xdr:rowOff>
    </xdr:from>
    <xdr:ext cx="762000" cy="259045"/>
    <xdr:sp macro="" textlink="">
      <xdr:nvSpPr>
        <xdr:cNvPr id="279" name="テキスト ボックス 278"/>
        <xdr:cNvSpPr txBox="1"/>
      </xdr:nvSpPr>
      <xdr:spPr>
        <a:xfrm>
          <a:off x="14020800" y="1483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21844</xdr:rowOff>
    </xdr:from>
    <xdr:to>
      <xdr:col>19</xdr:col>
      <xdr:colOff>533400</xdr:colOff>
      <xdr:row>86</xdr:row>
      <xdr:rowOff>123444</xdr:rowOff>
    </xdr:to>
    <xdr:sp macro="" textlink="">
      <xdr:nvSpPr>
        <xdr:cNvPr id="280" name="円/楕円 279"/>
        <xdr:cNvSpPr/>
      </xdr:nvSpPr>
      <xdr:spPr>
        <a:xfrm>
          <a:off x="13462000" y="1476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108221</xdr:rowOff>
    </xdr:from>
    <xdr:ext cx="762000" cy="259045"/>
    <xdr:sp macro="" textlink="">
      <xdr:nvSpPr>
        <xdr:cNvPr id="281" name="テキスト ボックス 280"/>
        <xdr:cNvSpPr txBox="1"/>
      </xdr:nvSpPr>
      <xdr:spPr>
        <a:xfrm>
          <a:off x="13131800" y="1485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定員適正化計画に基づく退職者の不補充により類似団体平均よりも少ない職員数であるが、今後も行財政改革の推進により、職員数の抑制に努める。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08" name="直線コネクタ 307"/>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09"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0" name="直線コネクタ 309"/>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1"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2" name="直線コネクタ 311"/>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1143</xdr:rowOff>
    </xdr:from>
    <xdr:to>
      <xdr:col>24</xdr:col>
      <xdr:colOff>558800</xdr:colOff>
      <xdr:row>61</xdr:row>
      <xdr:rowOff>10795</xdr:rowOff>
    </xdr:to>
    <xdr:cxnSp macro="">
      <xdr:nvCxnSpPr>
        <xdr:cNvPr id="313" name="直線コネクタ 312"/>
        <xdr:cNvCxnSpPr/>
      </xdr:nvCxnSpPr>
      <xdr:spPr>
        <a:xfrm>
          <a:off x="16179800" y="10459593"/>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29557</xdr:rowOff>
    </xdr:from>
    <xdr:ext cx="762000" cy="259045"/>
    <xdr:sp macro="" textlink="">
      <xdr:nvSpPr>
        <xdr:cNvPr id="314" name="定員管理の状況平均値テキスト"/>
        <xdr:cNvSpPr txBox="1"/>
      </xdr:nvSpPr>
      <xdr:spPr>
        <a:xfrm>
          <a:off x="17106900" y="1048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5" name="フローチャート : 判断 314"/>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164871</xdr:rowOff>
    </xdr:from>
    <xdr:to>
      <xdr:col>23</xdr:col>
      <xdr:colOff>406400</xdr:colOff>
      <xdr:row>61</xdr:row>
      <xdr:rowOff>1143</xdr:rowOff>
    </xdr:to>
    <xdr:cxnSp macro="">
      <xdr:nvCxnSpPr>
        <xdr:cNvPr id="316" name="直線コネクタ 315"/>
        <xdr:cNvCxnSpPr/>
      </xdr:nvCxnSpPr>
      <xdr:spPr>
        <a:xfrm>
          <a:off x="15290800" y="10451871"/>
          <a:ext cx="889000" cy="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7" name="フローチャート : 判断 316"/>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140479</xdr:rowOff>
    </xdr:from>
    <xdr:ext cx="736600" cy="259045"/>
    <xdr:sp macro="" textlink="">
      <xdr:nvSpPr>
        <xdr:cNvPr id="318" name="テキスト ボックス 317"/>
        <xdr:cNvSpPr txBox="1"/>
      </xdr:nvSpPr>
      <xdr:spPr>
        <a:xfrm>
          <a:off x="15798800" y="1059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164871</xdr:rowOff>
    </xdr:from>
    <xdr:to>
      <xdr:col>22</xdr:col>
      <xdr:colOff>203200</xdr:colOff>
      <xdr:row>61</xdr:row>
      <xdr:rowOff>5004</xdr:rowOff>
    </xdr:to>
    <xdr:cxnSp macro="">
      <xdr:nvCxnSpPr>
        <xdr:cNvPr id="319" name="直線コネクタ 318"/>
        <xdr:cNvCxnSpPr/>
      </xdr:nvCxnSpPr>
      <xdr:spPr>
        <a:xfrm flipV="1">
          <a:off x="14401800" y="10451871"/>
          <a:ext cx="889000" cy="1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0" name="フローチャート : 判断 319"/>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147718</xdr:rowOff>
    </xdr:from>
    <xdr:ext cx="762000" cy="259045"/>
    <xdr:sp macro="" textlink="">
      <xdr:nvSpPr>
        <xdr:cNvPr id="321" name="テキスト ボックス 320"/>
        <xdr:cNvSpPr txBox="1"/>
      </xdr:nvSpPr>
      <xdr:spPr>
        <a:xfrm>
          <a:off x="14909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3556</xdr:rowOff>
    </xdr:from>
    <xdr:to>
      <xdr:col>21</xdr:col>
      <xdr:colOff>0</xdr:colOff>
      <xdr:row>61</xdr:row>
      <xdr:rowOff>5004</xdr:rowOff>
    </xdr:to>
    <xdr:cxnSp macro="">
      <xdr:nvCxnSpPr>
        <xdr:cNvPr id="322" name="直線コネクタ 321"/>
        <xdr:cNvCxnSpPr/>
      </xdr:nvCxnSpPr>
      <xdr:spPr>
        <a:xfrm>
          <a:off x="13512800" y="10462006"/>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82576</xdr:rowOff>
    </xdr:from>
    <xdr:to>
      <xdr:col>21</xdr:col>
      <xdr:colOff>50800</xdr:colOff>
      <xdr:row>62</xdr:row>
      <xdr:rowOff>12726</xdr:rowOff>
    </xdr:to>
    <xdr:sp macro="" textlink="">
      <xdr:nvSpPr>
        <xdr:cNvPr id="323" name="フローチャート : 判断 322"/>
        <xdr:cNvSpPr/>
      </xdr:nvSpPr>
      <xdr:spPr>
        <a:xfrm>
          <a:off x="14351000" y="10541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168953</xdr:rowOff>
    </xdr:from>
    <xdr:ext cx="762000" cy="259045"/>
    <xdr:sp macro="" textlink="">
      <xdr:nvSpPr>
        <xdr:cNvPr id="324" name="テキスト ボックス 323"/>
        <xdr:cNvSpPr txBox="1"/>
      </xdr:nvSpPr>
      <xdr:spPr>
        <a:xfrm>
          <a:off x="14020800" y="10627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58928</xdr:rowOff>
    </xdr:from>
    <xdr:to>
      <xdr:col>19</xdr:col>
      <xdr:colOff>533400</xdr:colOff>
      <xdr:row>61</xdr:row>
      <xdr:rowOff>160528</xdr:rowOff>
    </xdr:to>
    <xdr:sp macro="" textlink="">
      <xdr:nvSpPr>
        <xdr:cNvPr id="325" name="フローチャート : 判断 324"/>
        <xdr:cNvSpPr/>
      </xdr:nvSpPr>
      <xdr:spPr>
        <a:xfrm>
          <a:off x="13462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145305</xdr:rowOff>
    </xdr:from>
    <xdr:ext cx="762000" cy="259045"/>
    <xdr:sp macro="" textlink="">
      <xdr:nvSpPr>
        <xdr:cNvPr id="326" name="テキスト ボックス 325"/>
        <xdr:cNvSpPr txBox="1"/>
      </xdr:nvSpPr>
      <xdr:spPr>
        <a:xfrm>
          <a:off x="13131800" y="1060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131445</xdr:rowOff>
    </xdr:from>
    <xdr:to>
      <xdr:col>24</xdr:col>
      <xdr:colOff>609600</xdr:colOff>
      <xdr:row>61</xdr:row>
      <xdr:rowOff>61595</xdr:rowOff>
    </xdr:to>
    <xdr:sp macro="" textlink="">
      <xdr:nvSpPr>
        <xdr:cNvPr id="332" name="円/楕円 331"/>
        <xdr:cNvSpPr/>
      </xdr:nvSpPr>
      <xdr:spPr>
        <a:xfrm>
          <a:off x="16967200" y="1041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52722</xdr:rowOff>
    </xdr:from>
    <xdr:ext cx="762000" cy="259045"/>
    <xdr:sp macro="" textlink="">
      <xdr:nvSpPr>
        <xdr:cNvPr id="333" name="定員管理の状況該当値テキスト"/>
        <xdr:cNvSpPr txBox="1"/>
      </xdr:nvSpPr>
      <xdr:spPr>
        <a:xfrm>
          <a:off x="17106900" y="10339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121793</xdr:rowOff>
    </xdr:from>
    <xdr:to>
      <xdr:col>23</xdr:col>
      <xdr:colOff>457200</xdr:colOff>
      <xdr:row>61</xdr:row>
      <xdr:rowOff>51943</xdr:rowOff>
    </xdr:to>
    <xdr:sp macro="" textlink="">
      <xdr:nvSpPr>
        <xdr:cNvPr id="334" name="円/楕円 333"/>
        <xdr:cNvSpPr/>
      </xdr:nvSpPr>
      <xdr:spPr>
        <a:xfrm>
          <a:off x="16129000" y="10408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62120</xdr:rowOff>
    </xdr:from>
    <xdr:ext cx="736600" cy="259045"/>
    <xdr:sp macro="" textlink="">
      <xdr:nvSpPr>
        <xdr:cNvPr id="335" name="テキスト ボックス 334"/>
        <xdr:cNvSpPr txBox="1"/>
      </xdr:nvSpPr>
      <xdr:spPr>
        <a:xfrm>
          <a:off x="15798800" y="10177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114071</xdr:rowOff>
    </xdr:from>
    <xdr:to>
      <xdr:col>22</xdr:col>
      <xdr:colOff>254000</xdr:colOff>
      <xdr:row>61</xdr:row>
      <xdr:rowOff>44221</xdr:rowOff>
    </xdr:to>
    <xdr:sp macro="" textlink="">
      <xdr:nvSpPr>
        <xdr:cNvPr id="336" name="円/楕円 335"/>
        <xdr:cNvSpPr/>
      </xdr:nvSpPr>
      <xdr:spPr>
        <a:xfrm>
          <a:off x="15240000" y="1040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54398</xdr:rowOff>
    </xdr:from>
    <xdr:ext cx="762000" cy="259045"/>
    <xdr:sp macro="" textlink="">
      <xdr:nvSpPr>
        <xdr:cNvPr id="337" name="テキスト ボックス 336"/>
        <xdr:cNvSpPr txBox="1"/>
      </xdr:nvSpPr>
      <xdr:spPr>
        <a:xfrm>
          <a:off x="14909800" y="1016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125654</xdr:rowOff>
    </xdr:from>
    <xdr:to>
      <xdr:col>21</xdr:col>
      <xdr:colOff>50800</xdr:colOff>
      <xdr:row>61</xdr:row>
      <xdr:rowOff>55804</xdr:rowOff>
    </xdr:to>
    <xdr:sp macro="" textlink="">
      <xdr:nvSpPr>
        <xdr:cNvPr id="338" name="円/楕円 337"/>
        <xdr:cNvSpPr/>
      </xdr:nvSpPr>
      <xdr:spPr>
        <a:xfrm>
          <a:off x="14351000" y="10412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65981</xdr:rowOff>
    </xdr:from>
    <xdr:ext cx="762000" cy="259045"/>
    <xdr:sp macro="" textlink="">
      <xdr:nvSpPr>
        <xdr:cNvPr id="339" name="テキスト ボックス 338"/>
        <xdr:cNvSpPr txBox="1"/>
      </xdr:nvSpPr>
      <xdr:spPr>
        <a:xfrm>
          <a:off x="14020800" y="1018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124206</xdr:rowOff>
    </xdr:from>
    <xdr:to>
      <xdr:col>19</xdr:col>
      <xdr:colOff>533400</xdr:colOff>
      <xdr:row>61</xdr:row>
      <xdr:rowOff>54356</xdr:rowOff>
    </xdr:to>
    <xdr:sp macro="" textlink="">
      <xdr:nvSpPr>
        <xdr:cNvPr id="340" name="円/楕円 339"/>
        <xdr:cNvSpPr/>
      </xdr:nvSpPr>
      <xdr:spPr>
        <a:xfrm>
          <a:off x="13462000" y="1041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64533</xdr:rowOff>
    </xdr:from>
    <xdr:ext cx="762000" cy="259045"/>
    <xdr:sp macro="" textlink="">
      <xdr:nvSpPr>
        <xdr:cNvPr id="341" name="テキスト ボックス 340"/>
        <xdr:cNvSpPr txBox="1"/>
      </xdr:nvSpPr>
      <xdr:spPr>
        <a:xfrm>
          <a:off x="13131800" y="1018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13</a:t>
          </a:r>
          <a:r>
            <a:rPr kumimoji="1" lang="ja-JP" altLang="en-US" sz="1200">
              <a:latin typeface="ＭＳ Ｐゴシック"/>
            </a:rPr>
            <a:t>年から平成</a:t>
          </a:r>
          <a:r>
            <a:rPr kumimoji="1" lang="en-US" altLang="ja-JP" sz="1200">
              <a:latin typeface="ＭＳ Ｐゴシック"/>
            </a:rPr>
            <a:t>15</a:t>
          </a:r>
          <a:r>
            <a:rPr kumimoji="1" lang="ja-JP" altLang="en-US" sz="1200">
              <a:latin typeface="ＭＳ Ｐゴシック"/>
            </a:rPr>
            <a:t>年度の間に実施したごみ処理場（中播北部行政事務組合）埋立最終処分場など、大型事業の地方債の償還が本格化したことなどからここ数年悪化していたが、Ｈ</a:t>
          </a:r>
          <a:r>
            <a:rPr kumimoji="1" lang="en-US" altLang="ja-JP" sz="1200">
              <a:latin typeface="ＭＳ Ｐゴシック"/>
            </a:rPr>
            <a:t>23</a:t>
          </a:r>
          <a:r>
            <a:rPr kumimoji="1" lang="ja-JP" altLang="en-US" sz="1200">
              <a:latin typeface="ＭＳ Ｐゴシック"/>
            </a:rPr>
            <a:t>～Ｈ</a:t>
          </a:r>
          <a:r>
            <a:rPr kumimoji="1" lang="en-US" altLang="ja-JP" sz="1200">
              <a:latin typeface="ＭＳ Ｐゴシック"/>
            </a:rPr>
            <a:t>25</a:t>
          </a:r>
          <a:r>
            <a:rPr kumimoji="1" lang="ja-JP" altLang="en-US" sz="1200">
              <a:latin typeface="ＭＳ Ｐゴシック"/>
            </a:rPr>
            <a:t>年度平均の実質公債費比率は</a:t>
          </a:r>
          <a:r>
            <a:rPr kumimoji="1" lang="en-US" altLang="ja-JP" sz="1200">
              <a:latin typeface="ＭＳ Ｐゴシック"/>
            </a:rPr>
            <a:t>14.7</a:t>
          </a:r>
          <a:r>
            <a:rPr kumimoji="1" lang="ja-JP" altLang="en-US" sz="1200">
              <a:latin typeface="ＭＳ Ｐゴシック"/>
            </a:rPr>
            <a:t>％で類似団体平均（</a:t>
          </a:r>
          <a:r>
            <a:rPr kumimoji="1" lang="en-US" altLang="ja-JP" sz="1200">
              <a:latin typeface="ＭＳ Ｐゴシック"/>
            </a:rPr>
            <a:t>10.1</a:t>
          </a:r>
          <a:r>
            <a:rPr kumimoji="1" lang="ja-JP" altLang="en-US" sz="1200">
              <a:latin typeface="ＭＳ Ｐゴシック"/>
            </a:rPr>
            <a:t>％）より</a:t>
          </a:r>
          <a:r>
            <a:rPr kumimoji="1" lang="en-US" altLang="ja-JP" sz="1200">
              <a:latin typeface="ＭＳ Ｐゴシック"/>
            </a:rPr>
            <a:t>4.6</a:t>
          </a:r>
          <a:r>
            <a:rPr kumimoji="1" lang="ja-JP" altLang="en-US" sz="1200">
              <a:latin typeface="ＭＳ Ｐゴシック"/>
            </a:rPr>
            <a:t>ポイント高いものの、前年度より</a:t>
          </a:r>
          <a:r>
            <a:rPr kumimoji="1" lang="en-US" altLang="ja-JP" sz="1200">
              <a:latin typeface="ＭＳ Ｐゴシック"/>
            </a:rPr>
            <a:t>1.4</a:t>
          </a:r>
          <a:r>
            <a:rPr kumimoji="1" lang="ja-JP" altLang="en-US" sz="1200">
              <a:latin typeface="ＭＳ Ｐゴシック"/>
            </a:rPr>
            <a:t>ポイント改善した。</a:t>
          </a:r>
          <a:endParaRPr kumimoji="1" lang="en-US" altLang="ja-JP" sz="1200">
            <a:latin typeface="ＭＳ Ｐゴシック"/>
          </a:endParaRPr>
        </a:p>
        <a:p>
          <a:r>
            <a:rPr kumimoji="1" lang="ja-JP" altLang="en-US" sz="1200">
              <a:latin typeface="ＭＳ Ｐゴシック"/>
            </a:rPr>
            <a:t>　平成</a:t>
          </a:r>
          <a:r>
            <a:rPr kumimoji="1" lang="en-US" altLang="ja-JP" sz="1200">
              <a:latin typeface="ＭＳ Ｐゴシック"/>
            </a:rPr>
            <a:t>17</a:t>
          </a:r>
          <a:r>
            <a:rPr kumimoji="1" lang="ja-JP" altLang="en-US" sz="1200">
              <a:latin typeface="ＭＳ Ｐゴシック"/>
            </a:rPr>
            <a:t>年度より着手した特定環境保全公共下水道事業の推進などにより上昇要因はあるものの、行財政改革によりその他の投資的事業を極力抑制し、地方債の新規発行を抑えているため平成</a:t>
          </a:r>
          <a:r>
            <a:rPr kumimoji="1" lang="en-US" altLang="ja-JP" sz="1200">
              <a:latin typeface="ＭＳ Ｐゴシック"/>
            </a:rPr>
            <a:t>21</a:t>
          </a:r>
          <a:r>
            <a:rPr kumimoji="1" lang="ja-JP" altLang="en-US" sz="1200">
              <a:latin typeface="ＭＳ Ｐゴシック"/>
            </a:rPr>
            <a:t>年度をピークに減少に転ずると見込んでいる。</a:t>
          </a: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8" name="直線コネクタ 35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9" name="テキスト ボックス 35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2" name="直線コネクタ 36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3" name="テキスト ボックス 36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6" name="直線コネクタ 365"/>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7"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68" name="直線コネクタ 367"/>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69"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0" name="直線コネクタ 369"/>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67628</xdr:rowOff>
    </xdr:from>
    <xdr:to>
      <xdr:col>24</xdr:col>
      <xdr:colOff>558800</xdr:colOff>
      <xdr:row>42</xdr:row>
      <xdr:rowOff>152082</xdr:rowOff>
    </xdr:to>
    <xdr:cxnSp macro="">
      <xdr:nvCxnSpPr>
        <xdr:cNvPr id="371" name="直線コネクタ 370"/>
        <xdr:cNvCxnSpPr/>
      </xdr:nvCxnSpPr>
      <xdr:spPr>
        <a:xfrm flipV="1">
          <a:off x="16179800" y="7268528"/>
          <a:ext cx="8382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2"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3" name="フローチャート : 判断 372"/>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152082</xdr:rowOff>
    </xdr:from>
    <xdr:to>
      <xdr:col>23</xdr:col>
      <xdr:colOff>406400</xdr:colOff>
      <xdr:row>43</xdr:row>
      <xdr:rowOff>28893</xdr:rowOff>
    </xdr:to>
    <xdr:cxnSp macro="">
      <xdr:nvCxnSpPr>
        <xdr:cNvPr id="374" name="直線コネクタ 373"/>
        <xdr:cNvCxnSpPr/>
      </xdr:nvCxnSpPr>
      <xdr:spPr>
        <a:xfrm flipV="1">
          <a:off x="15290800" y="7352982"/>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5" name="フローチャート : 判断 374"/>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6" name="テキスト ボックス 375"/>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28893</xdr:rowOff>
    </xdr:from>
    <xdr:to>
      <xdr:col>22</xdr:col>
      <xdr:colOff>203200</xdr:colOff>
      <xdr:row>43</xdr:row>
      <xdr:rowOff>59055</xdr:rowOff>
    </xdr:to>
    <xdr:cxnSp macro="">
      <xdr:nvCxnSpPr>
        <xdr:cNvPr id="377" name="直線コネクタ 376"/>
        <xdr:cNvCxnSpPr/>
      </xdr:nvCxnSpPr>
      <xdr:spPr>
        <a:xfrm flipV="1">
          <a:off x="14401800" y="740124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78" name="フローチャート : 判断 377"/>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79" name="テキスト ボックス 378"/>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59055</xdr:rowOff>
    </xdr:from>
    <xdr:to>
      <xdr:col>21</xdr:col>
      <xdr:colOff>0</xdr:colOff>
      <xdr:row>43</xdr:row>
      <xdr:rowOff>83185</xdr:rowOff>
    </xdr:to>
    <xdr:cxnSp macro="">
      <xdr:nvCxnSpPr>
        <xdr:cNvPr id="380" name="直線コネクタ 379"/>
        <xdr:cNvCxnSpPr/>
      </xdr:nvCxnSpPr>
      <xdr:spPr>
        <a:xfrm flipV="1">
          <a:off x="13512800" y="743140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43497</xdr:rowOff>
    </xdr:from>
    <xdr:to>
      <xdr:col>21</xdr:col>
      <xdr:colOff>50800</xdr:colOff>
      <xdr:row>41</xdr:row>
      <xdr:rowOff>145097</xdr:rowOff>
    </xdr:to>
    <xdr:sp macro="" textlink="">
      <xdr:nvSpPr>
        <xdr:cNvPr id="381" name="フローチャート : 判断 380"/>
        <xdr:cNvSpPr/>
      </xdr:nvSpPr>
      <xdr:spPr>
        <a:xfrm>
          <a:off x="14351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155274</xdr:rowOff>
    </xdr:from>
    <xdr:ext cx="762000" cy="259045"/>
    <xdr:sp macro="" textlink="">
      <xdr:nvSpPr>
        <xdr:cNvPr id="382" name="テキスト ボックス 381"/>
        <xdr:cNvSpPr txBox="1"/>
      </xdr:nvSpPr>
      <xdr:spPr>
        <a:xfrm>
          <a:off x="14020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85725</xdr:rowOff>
    </xdr:from>
    <xdr:to>
      <xdr:col>19</xdr:col>
      <xdr:colOff>533400</xdr:colOff>
      <xdr:row>42</xdr:row>
      <xdr:rowOff>15875</xdr:rowOff>
    </xdr:to>
    <xdr:sp macro="" textlink="">
      <xdr:nvSpPr>
        <xdr:cNvPr id="383" name="フローチャート : 判断 382"/>
        <xdr:cNvSpPr/>
      </xdr:nvSpPr>
      <xdr:spPr>
        <a:xfrm>
          <a:off x="13462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26052</xdr:rowOff>
    </xdr:from>
    <xdr:ext cx="762000" cy="259045"/>
    <xdr:sp macro="" textlink="">
      <xdr:nvSpPr>
        <xdr:cNvPr id="384" name="テキスト ボックス 383"/>
        <xdr:cNvSpPr txBox="1"/>
      </xdr:nvSpPr>
      <xdr:spPr>
        <a:xfrm>
          <a:off x="13131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16828</xdr:rowOff>
    </xdr:from>
    <xdr:to>
      <xdr:col>24</xdr:col>
      <xdr:colOff>609600</xdr:colOff>
      <xdr:row>42</xdr:row>
      <xdr:rowOff>118428</xdr:rowOff>
    </xdr:to>
    <xdr:sp macro="" textlink="">
      <xdr:nvSpPr>
        <xdr:cNvPr id="390" name="円/楕円 389"/>
        <xdr:cNvSpPr/>
      </xdr:nvSpPr>
      <xdr:spPr>
        <a:xfrm>
          <a:off x="169672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160355</xdr:rowOff>
    </xdr:from>
    <xdr:ext cx="762000" cy="259045"/>
    <xdr:sp macro="" textlink="">
      <xdr:nvSpPr>
        <xdr:cNvPr id="391" name="公債費負担の状況該当値テキスト"/>
        <xdr:cNvSpPr txBox="1"/>
      </xdr:nvSpPr>
      <xdr:spPr>
        <a:xfrm>
          <a:off x="17106900" y="718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101282</xdr:rowOff>
    </xdr:from>
    <xdr:to>
      <xdr:col>23</xdr:col>
      <xdr:colOff>457200</xdr:colOff>
      <xdr:row>43</xdr:row>
      <xdr:rowOff>31432</xdr:rowOff>
    </xdr:to>
    <xdr:sp macro="" textlink="">
      <xdr:nvSpPr>
        <xdr:cNvPr id="392" name="円/楕円 391"/>
        <xdr:cNvSpPr/>
      </xdr:nvSpPr>
      <xdr:spPr>
        <a:xfrm>
          <a:off x="16129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16209</xdr:rowOff>
    </xdr:from>
    <xdr:ext cx="736600" cy="259045"/>
    <xdr:sp macro="" textlink="">
      <xdr:nvSpPr>
        <xdr:cNvPr id="393" name="テキスト ボックス 392"/>
        <xdr:cNvSpPr txBox="1"/>
      </xdr:nvSpPr>
      <xdr:spPr>
        <a:xfrm>
          <a:off x="15798800" y="7388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149543</xdr:rowOff>
    </xdr:from>
    <xdr:to>
      <xdr:col>22</xdr:col>
      <xdr:colOff>254000</xdr:colOff>
      <xdr:row>43</xdr:row>
      <xdr:rowOff>79693</xdr:rowOff>
    </xdr:to>
    <xdr:sp macro="" textlink="">
      <xdr:nvSpPr>
        <xdr:cNvPr id="394" name="円/楕円 393"/>
        <xdr:cNvSpPr/>
      </xdr:nvSpPr>
      <xdr:spPr>
        <a:xfrm>
          <a:off x="15240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64470</xdr:rowOff>
    </xdr:from>
    <xdr:ext cx="762000" cy="259045"/>
    <xdr:sp macro="" textlink="">
      <xdr:nvSpPr>
        <xdr:cNvPr id="395" name="テキスト ボックス 394"/>
        <xdr:cNvSpPr txBox="1"/>
      </xdr:nvSpPr>
      <xdr:spPr>
        <a:xfrm>
          <a:off x="14909800" y="743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8255</xdr:rowOff>
    </xdr:from>
    <xdr:to>
      <xdr:col>21</xdr:col>
      <xdr:colOff>50800</xdr:colOff>
      <xdr:row>43</xdr:row>
      <xdr:rowOff>109855</xdr:rowOff>
    </xdr:to>
    <xdr:sp macro="" textlink="">
      <xdr:nvSpPr>
        <xdr:cNvPr id="396" name="円/楕円 395"/>
        <xdr:cNvSpPr/>
      </xdr:nvSpPr>
      <xdr:spPr>
        <a:xfrm>
          <a:off x="143510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94632</xdr:rowOff>
    </xdr:from>
    <xdr:ext cx="762000" cy="259045"/>
    <xdr:sp macro="" textlink="">
      <xdr:nvSpPr>
        <xdr:cNvPr id="397" name="テキスト ボックス 396"/>
        <xdr:cNvSpPr txBox="1"/>
      </xdr:nvSpPr>
      <xdr:spPr>
        <a:xfrm>
          <a:off x="14020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32385</xdr:rowOff>
    </xdr:from>
    <xdr:to>
      <xdr:col>19</xdr:col>
      <xdr:colOff>533400</xdr:colOff>
      <xdr:row>43</xdr:row>
      <xdr:rowOff>133985</xdr:rowOff>
    </xdr:to>
    <xdr:sp macro="" textlink="">
      <xdr:nvSpPr>
        <xdr:cNvPr id="398" name="円/楕円 397"/>
        <xdr:cNvSpPr/>
      </xdr:nvSpPr>
      <xdr:spPr>
        <a:xfrm>
          <a:off x="13462000" y="740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118762</xdr:rowOff>
    </xdr:from>
    <xdr:ext cx="762000" cy="259045"/>
    <xdr:sp macro="" textlink="">
      <xdr:nvSpPr>
        <xdr:cNvPr id="399" name="テキスト ボックス 398"/>
        <xdr:cNvSpPr txBox="1"/>
      </xdr:nvSpPr>
      <xdr:spPr>
        <a:xfrm>
          <a:off x="13131800" y="749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1" name="テキスト ボックス 40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2" name="テキスト ボックス 40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標準財政規模が県下で最小である当町にとって、地方債残高（普通会計、公営企業及び一部事務組合）などの将来負担額が大きいため、将来負担比率は、前年度より</a:t>
          </a:r>
          <a:r>
            <a:rPr kumimoji="1" lang="en-US" altLang="ja-JP" sz="1300">
              <a:latin typeface="ＭＳ Ｐゴシック"/>
            </a:rPr>
            <a:t>10.0</a:t>
          </a:r>
          <a:r>
            <a:rPr kumimoji="1" lang="ja-JP" altLang="en-US" sz="1300">
              <a:latin typeface="ＭＳ Ｐゴシック"/>
            </a:rPr>
            <a:t>ポイント改善しているものの、</a:t>
          </a:r>
          <a:r>
            <a:rPr kumimoji="1" lang="en-US" altLang="ja-JP" sz="1300">
              <a:latin typeface="ＭＳ Ｐゴシック"/>
            </a:rPr>
            <a:t>110.7</a:t>
          </a:r>
          <a:r>
            <a:rPr kumimoji="1" lang="ja-JP" altLang="en-US" sz="1300">
              <a:latin typeface="ＭＳ Ｐゴシック"/>
            </a:rPr>
            <a:t>％と類似団体平均（</a:t>
          </a:r>
          <a:r>
            <a:rPr kumimoji="1" lang="en-US" altLang="ja-JP" sz="1300">
              <a:latin typeface="ＭＳ Ｐゴシック"/>
            </a:rPr>
            <a:t>18.9</a:t>
          </a:r>
          <a:r>
            <a:rPr kumimoji="1" lang="ja-JP" altLang="en-US" sz="1300">
              <a:latin typeface="ＭＳ Ｐゴシック"/>
            </a:rPr>
            <a:t>％）より、</a:t>
          </a:r>
          <a:r>
            <a:rPr kumimoji="1" lang="en-US" altLang="ja-JP" sz="1300">
              <a:latin typeface="ＭＳ Ｐゴシック"/>
            </a:rPr>
            <a:t>91.8</a:t>
          </a:r>
          <a:r>
            <a:rPr kumimoji="1" lang="ja-JP" altLang="en-US" sz="1300">
              <a:latin typeface="ＭＳ Ｐゴシック"/>
            </a:rPr>
            <a:t>ポイントも高い数値となっている。</a:t>
          </a:r>
          <a:endParaRPr kumimoji="1" lang="en-US" altLang="ja-JP" sz="1300">
            <a:latin typeface="ＭＳ Ｐゴシック"/>
          </a:endParaRPr>
        </a:p>
        <a:p>
          <a:r>
            <a:rPr kumimoji="1" lang="ja-JP" altLang="en-US" sz="1300">
              <a:latin typeface="ＭＳ Ｐゴシック"/>
            </a:rPr>
            <a:t>　今後、下水道事業等すでに計画している事業以外の投資的事業を抑制し、地方債の新規発行を極力抑えるとともに、「行財政改革重点</a:t>
          </a:r>
          <a:r>
            <a:rPr kumimoji="1" lang="en-US" altLang="ja-JP" sz="1300">
              <a:latin typeface="ＭＳ Ｐゴシック"/>
            </a:rPr>
            <a:t>7</a:t>
          </a:r>
          <a:r>
            <a:rPr kumimoji="1" lang="ja-JP" altLang="en-US" sz="1300">
              <a:latin typeface="ＭＳ Ｐゴシック"/>
            </a:rPr>
            <a:t>項目」等に基づき人件費等をできる限り抑制することにより財政の健全化に努める。</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28" name="直線コネクタ 427"/>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29"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0" name="直線コネクタ 429"/>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1"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2" name="直線コネクタ 431"/>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3514</xdr:rowOff>
    </xdr:from>
    <xdr:to>
      <xdr:col>24</xdr:col>
      <xdr:colOff>558800</xdr:colOff>
      <xdr:row>19</xdr:row>
      <xdr:rowOff>83947</xdr:rowOff>
    </xdr:to>
    <xdr:cxnSp macro="">
      <xdr:nvCxnSpPr>
        <xdr:cNvPr id="433" name="直線コネクタ 432"/>
        <xdr:cNvCxnSpPr/>
      </xdr:nvCxnSpPr>
      <xdr:spPr>
        <a:xfrm flipV="1">
          <a:off x="16179800" y="3261064"/>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4"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5" name="フローチャート : 判断 434"/>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83947</xdr:rowOff>
    </xdr:from>
    <xdr:to>
      <xdr:col>23</xdr:col>
      <xdr:colOff>406400</xdr:colOff>
      <xdr:row>20</xdr:row>
      <xdr:rowOff>19473</xdr:rowOff>
    </xdr:to>
    <xdr:cxnSp macro="">
      <xdr:nvCxnSpPr>
        <xdr:cNvPr id="436" name="直線コネクタ 435"/>
        <xdr:cNvCxnSpPr/>
      </xdr:nvCxnSpPr>
      <xdr:spPr>
        <a:xfrm flipV="1">
          <a:off x="15290800" y="3341497"/>
          <a:ext cx="889000" cy="10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7" name="フローチャート : 判断 436"/>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8" name="テキスト ボックス 437"/>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19473</xdr:rowOff>
    </xdr:from>
    <xdr:to>
      <xdr:col>22</xdr:col>
      <xdr:colOff>203200</xdr:colOff>
      <xdr:row>20</xdr:row>
      <xdr:rowOff>76581</xdr:rowOff>
    </xdr:to>
    <xdr:cxnSp macro="">
      <xdr:nvCxnSpPr>
        <xdr:cNvPr id="439" name="直線コネクタ 438"/>
        <xdr:cNvCxnSpPr/>
      </xdr:nvCxnSpPr>
      <xdr:spPr>
        <a:xfrm flipV="1">
          <a:off x="14401800" y="3448473"/>
          <a:ext cx="889000" cy="57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0" name="フローチャート : 判断 439"/>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1" name="テキスト ボックス 440"/>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76581</xdr:rowOff>
    </xdr:from>
    <xdr:to>
      <xdr:col>21</xdr:col>
      <xdr:colOff>0</xdr:colOff>
      <xdr:row>21</xdr:row>
      <xdr:rowOff>23368</xdr:rowOff>
    </xdr:to>
    <xdr:cxnSp macro="">
      <xdr:nvCxnSpPr>
        <xdr:cNvPr id="442" name="直線コネクタ 441"/>
        <xdr:cNvCxnSpPr/>
      </xdr:nvCxnSpPr>
      <xdr:spPr>
        <a:xfrm flipV="1">
          <a:off x="13512800" y="3505581"/>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10202</xdr:rowOff>
    </xdr:from>
    <xdr:to>
      <xdr:col>21</xdr:col>
      <xdr:colOff>50800</xdr:colOff>
      <xdr:row>16</xdr:row>
      <xdr:rowOff>111802</xdr:rowOff>
    </xdr:to>
    <xdr:sp macro="" textlink="">
      <xdr:nvSpPr>
        <xdr:cNvPr id="443" name="フローチャート : 判断 442"/>
        <xdr:cNvSpPr/>
      </xdr:nvSpPr>
      <xdr:spPr>
        <a:xfrm>
          <a:off x="14351000" y="2753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121979</xdr:rowOff>
    </xdr:from>
    <xdr:ext cx="762000" cy="259045"/>
    <xdr:sp macro="" textlink="">
      <xdr:nvSpPr>
        <xdr:cNvPr id="444" name="テキスト ボックス 443"/>
        <xdr:cNvSpPr txBox="1"/>
      </xdr:nvSpPr>
      <xdr:spPr>
        <a:xfrm>
          <a:off x="14020800" y="2522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45" name="フローチャート : 判断 444"/>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21311</xdr:rowOff>
    </xdr:from>
    <xdr:ext cx="762000" cy="259045"/>
    <xdr:sp macro="" textlink="">
      <xdr:nvSpPr>
        <xdr:cNvPr id="446" name="テキスト ボックス 445"/>
        <xdr:cNvSpPr txBox="1"/>
      </xdr:nvSpPr>
      <xdr:spPr>
        <a:xfrm>
          <a:off x="13131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124164</xdr:rowOff>
    </xdr:from>
    <xdr:to>
      <xdr:col>24</xdr:col>
      <xdr:colOff>609600</xdr:colOff>
      <xdr:row>19</xdr:row>
      <xdr:rowOff>54314</xdr:rowOff>
    </xdr:to>
    <xdr:sp macro="" textlink="">
      <xdr:nvSpPr>
        <xdr:cNvPr id="452" name="円/楕円 451"/>
        <xdr:cNvSpPr/>
      </xdr:nvSpPr>
      <xdr:spPr>
        <a:xfrm>
          <a:off x="16967200" y="3210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96241</xdr:rowOff>
    </xdr:from>
    <xdr:ext cx="762000" cy="259045"/>
    <xdr:sp macro="" textlink="">
      <xdr:nvSpPr>
        <xdr:cNvPr id="453" name="将来負担の状況該当値テキスト"/>
        <xdr:cNvSpPr txBox="1"/>
      </xdr:nvSpPr>
      <xdr:spPr>
        <a:xfrm>
          <a:off x="17106900" y="318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33147</xdr:rowOff>
    </xdr:from>
    <xdr:to>
      <xdr:col>23</xdr:col>
      <xdr:colOff>457200</xdr:colOff>
      <xdr:row>19</xdr:row>
      <xdr:rowOff>134747</xdr:rowOff>
    </xdr:to>
    <xdr:sp macro="" textlink="">
      <xdr:nvSpPr>
        <xdr:cNvPr id="454" name="円/楕円 453"/>
        <xdr:cNvSpPr/>
      </xdr:nvSpPr>
      <xdr:spPr>
        <a:xfrm>
          <a:off x="16129000" y="3290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119524</xdr:rowOff>
    </xdr:from>
    <xdr:ext cx="736600" cy="259045"/>
    <xdr:sp macro="" textlink="">
      <xdr:nvSpPr>
        <xdr:cNvPr id="455" name="テキスト ボックス 454"/>
        <xdr:cNvSpPr txBox="1"/>
      </xdr:nvSpPr>
      <xdr:spPr>
        <a:xfrm>
          <a:off x="15798800" y="3377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140123</xdr:rowOff>
    </xdr:from>
    <xdr:to>
      <xdr:col>22</xdr:col>
      <xdr:colOff>254000</xdr:colOff>
      <xdr:row>20</xdr:row>
      <xdr:rowOff>70273</xdr:rowOff>
    </xdr:to>
    <xdr:sp macro="" textlink="">
      <xdr:nvSpPr>
        <xdr:cNvPr id="456" name="円/楕円 455"/>
        <xdr:cNvSpPr/>
      </xdr:nvSpPr>
      <xdr:spPr>
        <a:xfrm>
          <a:off x="15240000" y="339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55050</xdr:rowOff>
    </xdr:from>
    <xdr:ext cx="762000" cy="259045"/>
    <xdr:sp macro="" textlink="">
      <xdr:nvSpPr>
        <xdr:cNvPr id="457" name="テキスト ボックス 456"/>
        <xdr:cNvSpPr txBox="1"/>
      </xdr:nvSpPr>
      <xdr:spPr>
        <a:xfrm>
          <a:off x="14909800" y="348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25781</xdr:rowOff>
    </xdr:from>
    <xdr:to>
      <xdr:col>21</xdr:col>
      <xdr:colOff>50800</xdr:colOff>
      <xdr:row>20</xdr:row>
      <xdr:rowOff>127381</xdr:rowOff>
    </xdr:to>
    <xdr:sp macro="" textlink="">
      <xdr:nvSpPr>
        <xdr:cNvPr id="458" name="円/楕円 457"/>
        <xdr:cNvSpPr/>
      </xdr:nvSpPr>
      <xdr:spPr>
        <a:xfrm>
          <a:off x="14351000" y="345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112158</xdr:rowOff>
    </xdr:from>
    <xdr:ext cx="762000" cy="259045"/>
    <xdr:sp macro="" textlink="">
      <xdr:nvSpPr>
        <xdr:cNvPr id="459" name="テキスト ボックス 458"/>
        <xdr:cNvSpPr txBox="1"/>
      </xdr:nvSpPr>
      <xdr:spPr>
        <a:xfrm>
          <a:off x="14020800" y="3541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144018</xdr:rowOff>
    </xdr:from>
    <xdr:to>
      <xdr:col>19</xdr:col>
      <xdr:colOff>533400</xdr:colOff>
      <xdr:row>21</xdr:row>
      <xdr:rowOff>74168</xdr:rowOff>
    </xdr:to>
    <xdr:sp macro="" textlink="">
      <xdr:nvSpPr>
        <xdr:cNvPr id="460" name="円/楕円 459"/>
        <xdr:cNvSpPr/>
      </xdr:nvSpPr>
      <xdr:spPr>
        <a:xfrm>
          <a:off x="13462000" y="357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58945</xdr:rowOff>
    </xdr:from>
    <xdr:ext cx="762000" cy="259045"/>
    <xdr:sp macro="" textlink="">
      <xdr:nvSpPr>
        <xdr:cNvPr id="461" name="テキスト ボックス 460"/>
        <xdr:cNvSpPr txBox="1"/>
      </xdr:nvSpPr>
      <xdr:spPr>
        <a:xfrm>
          <a:off x="13131800" y="365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兵庫県市川町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13,216
13,140
82.70
5,630,436
5,402,756
214,206
3,720,715
5,768,916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110.7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年度の「行財政改革重点</a:t>
          </a:r>
          <a:r>
            <a:rPr kumimoji="1" lang="en-US" altLang="ja-JP" sz="1300">
              <a:latin typeface="ＭＳ Ｐゴシック"/>
            </a:rPr>
            <a:t>7</a:t>
          </a:r>
          <a:r>
            <a:rPr kumimoji="1" lang="ja-JP" altLang="en-US" sz="1300">
              <a:latin typeface="ＭＳ Ｐゴシック"/>
            </a:rPr>
            <a:t>項目」に掲げたとおり、</a:t>
          </a:r>
          <a:r>
            <a:rPr kumimoji="1" lang="en-US" altLang="ja-JP" sz="1300">
              <a:latin typeface="ＭＳ Ｐゴシック"/>
            </a:rPr>
            <a:t>58</a:t>
          </a:r>
          <a:r>
            <a:rPr kumimoji="1" lang="ja-JP" altLang="en-US" sz="1300">
              <a:latin typeface="ＭＳ Ｐゴシック"/>
            </a:rPr>
            <a:t>歳勧奨退職の推進、退職職員の不補充、特別職・議会議員給与費の削減、各種手当等人件費の削減に努めた結果、年々数値は減少しており、平成</a:t>
          </a:r>
          <a:r>
            <a:rPr kumimoji="1" lang="en-US" altLang="ja-JP" sz="1300">
              <a:latin typeface="ＭＳ Ｐゴシック"/>
            </a:rPr>
            <a:t>25</a:t>
          </a:r>
          <a:r>
            <a:rPr kumimoji="1" lang="ja-JP" altLang="en-US" sz="1300">
              <a:latin typeface="ＭＳ Ｐゴシック"/>
            </a:rPr>
            <a:t>年度は前年度比</a:t>
          </a:r>
          <a:r>
            <a:rPr kumimoji="1" lang="en-US" altLang="ja-JP" sz="1300">
              <a:latin typeface="ＭＳ Ｐゴシック"/>
            </a:rPr>
            <a:t>1.1</a:t>
          </a:r>
          <a:r>
            <a:rPr kumimoji="1" lang="ja-JP" altLang="en-US" sz="1300">
              <a:latin typeface="ＭＳ Ｐゴシック"/>
            </a:rPr>
            <a:t>％減となった。</a:t>
          </a:r>
          <a:endParaRPr kumimoji="1" lang="en-US" altLang="ja-JP" sz="1300">
            <a:latin typeface="ＭＳ Ｐゴシック"/>
          </a:endParaRPr>
        </a:p>
        <a:p>
          <a:r>
            <a:rPr kumimoji="1" lang="ja-JP" altLang="en-US" sz="1300">
              <a:latin typeface="ＭＳ Ｐゴシック"/>
            </a:rPr>
            <a:t>　類似団体平均より</a:t>
          </a:r>
          <a:r>
            <a:rPr kumimoji="1" lang="en-US" altLang="ja-JP" sz="1300">
              <a:latin typeface="ＭＳ Ｐゴシック"/>
            </a:rPr>
            <a:t>2.3</a:t>
          </a:r>
          <a:r>
            <a:rPr kumimoji="1" lang="ja-JP" altLang="en-US" sz="1300">
              <a:latin typeface="ＭＳ Ｐゴシック"/>
            </a:rPr>
            <a:t>ポイント低くなっているものの、今後も行財政改革の推進により人件費の抑制に努める。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76708</xdr:rowOff>
    </xdr:from>
    <xdr:to>
      <xdr:col>7</xdr:col>
      <xdr:colOff>15875</xdr:colOff>
      <xdr:row>36</xdr:row>
      <xdr:rowOff>127000</xdr:rowOff>
    </xdr:to>
    <xdr:cxnSp macro="">
      <xdr:nvCxnSpPr>
        <xdr:cNvPr id="63" name="直線コネクタ 62"/>
        <xdr:cNvCxnSpPr/>
      </xdr:nvCxnSpPr>
      <xdr:spPr>
        <a:xfrm flipV="1">
          <a:off x="3987800" y="624890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127000</xdr:rowOff>
    </xdr:from>
    <xdr:to>
      <xdr:col>5</xdr:col>
      <xdr:colOff>549275</xdr:colOff>
      <xdr:row>37</xdr:row>
      <xdr:rowOff>5842</xdr:rowOff>
    </xdr:to>
    <xdr:cxnSp macro="">
      <xdr:nvCxnSpPr>
        <xdr:cNvPr id="66" name="直線コネクタ 65"/>
        <xdr:cNvCxnSpPr/>
      </xdr:nvCxnSpPr>
      <xdr:spPr>
        <a:xfrm flipV="1">
          <a:off x="3098800" y="629920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37</xdr:row>
      <xdr:rowOff>5842</xdr:rowOff>
    </xdr:to>
    <xdr:cxnSp macro="">
      <xdr:nvCxnSpPr>
        <xdr:cNvPr id="69" name="直線コネクタ 68"/>
        <xdr:cNvCxnSpPr/>
      </xdr:nvCxnSpPr>
      <xdr:spPr>
        <a:xfrm>
          <a:off x="2209800" y="63220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69850</xdr:rowOff>
    </xdr:to>
    <xdr:cxnSp macro="">
      <xdr:nvCxnSpPr>
        <xdr:cNvPr id="72" name="直線コネクタ 71"/>
        <xdr:cNvCxnSpPr/>
      </xdr:nvCxnSpPr>
      <xdr:spPr>
        <a:xfrm flipV="1">
          <a:off x="1320800" y="63220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126492</xdr:rowOff>
    </xdr:from>
    <xdr:to>
      <xdr:col>3</xdr:col>
      <xdr:colOff>193675</xdr:colOff>
      <xdr:row>37</xdr:row>
      <xdr:rowOff>56642</xdr:rowOff>
    </xdr:to>
    <xdr:sp macro="" textlink="">
      <xdr:nvSpPr>
        <xdr:cNvPr id="73" name="フローチャート : 判断 72"/>
        <xdr:cNvSpPr/>
      </xdr:nvSpPr>
      <xdr:spPr>
        <a:xfrm>
          <a:off x="2159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41419</xdr:rowOff>
    </xdr:from>
    <xdr:ext cx="762000" cy="259045"/>
    <xdr:sp macro="" textlink="">
      <xdr:nvSpPr>
        <xdr:cNvPr id="74" name="テキスト ボックス 73"/>
        <xdr:cNvSpPr txBox="1"/>
      </xdr:nvSpPr>
      <xdr:spPr>
        <a:xfrm>
          <a:off x="1828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14478</xdr:rowOff>
    </xdr:from>
    <xdr:to>
      <xdr:col>1</xdr:col>
      <xdr:colOff>676275</xdr:colOff>
      <xdr:row>37</xdr:row>
      <xdr:rowOff>116078</xdr:rowOff>
    </xdr:to>
    <xdr:sp macro="" textlink="">
      <xdr:nvSpPr>
        <xdr:cNvPr id="75" name="フローチャート : 判断 74"/>
        <xdr:cNvSpPr/>
      </xdr:nvSpPr>
      <xdr:spPr>
        <a:xfrm>
          <a:off x="1270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126255</xdr:rowOff>
    </xdr:from>
    <xdr:ext cx="762000" cy="259045"/>
    <xdr:sp macro="" textlink="">
      <xdr:nvSpPr>
        <xdr:cNvPr id="76" name="テキスト ボックス 75"/>
        <xdr:cNvSpPr txBox="1"/>
      </xdr:nvSpPr>
      <xdr:spPr>
        <a:xfrm>
          <a:off x="939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25908</xdr:rowOff>
    </xdr:from>
    <xdr:to>
      <xdr:col>7</xdr:col>
      <xdr:colOff>66675</xdr:colOff>
      <xdr:row>36</xdr:row>
      <xdr:rowOff>127508</xdr:rowOff>
    </xdr:to>
    <xdr:sp macro="" textlink="">
      <xdr:nvSpPr>
        <xdr:cNvPr id="82" name="円/楕円 81"/>
        <xdr:cNvSpPr/>
      </xdr:nvSpPr>
      <xdr:spPr>
        <a:xfrm>
          <a:off x="4775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42435</xdr:rowOff>
    </xdr:from>
    <xdr:ext cx="762000" cy="259045"/>
    <xdr:sp macro="" textlink="">
      <xdr:nvSpPr>
        <xdr:cNvPr id="83" name="人件費該当値テキスト"/>
        <xdr:cNvSpPr txBox="1"/>
      </xdr:nvSpPr>
      <xdr:spPr>
        <a:xfrm>
          <a:off x="4914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76200</xdr:rowOff>
    </xdr:from>
    <xdr:to>
      <xdr:col>5</xdr:col>
      <xdr:colOff>600075</xdr:colOff>
      <xdr:row>37</xdr:row>
      <xdr:rowOff>6350</xdr:rowOff>
    </xdr:to>
    <xdr:sp macro="" textlink="">
      <xdr:nvSpPr>
        <xdr:cNvPr id="84" name="円/楕円 83"/>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16527</xdr:rowOff>
    </xdr:from>
    <xdr:ext cx="736600" cy="259045"/>
    <xdr:sp macro="" textlink="">
      <xdr:nvSpPr>
        <xdr:cNvPr id="85" name="テキスト ボックス 84"/>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126492</xdr:rowOff>
    </xdr:from>
    <xdr:to>
      <xdr:col>4</xdr:col>
      <xdr:colOff>396875</xdr:colOff>
      <xdr:row>37</xdr:row>
      <xdr:rowOff>56642</xdr:rowOff>
    </xdr:to>
    <xdr:sp macro="" textlink="">
      <xdr:nvSpPr>
        <xdr:cNvPr id="86" name="円/楕円 85"/>
        <xdr:cNvSpPr/>
      </xdr:nvSpPr>
      <xdr:spPr>
        <a:xfrm>
          <a:off x="3048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87" name="テキスト ボックス 86"/>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8" name="円/楕円 87"/>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89" name="テキスト ボックス 88"/>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90" name="円/楕円 89"/>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105427</xdr:rowOff>
    </xdr:from>
    <xdr:ext cx="762000" cy="259045"/>
    <xdr:sp macro="" textlink="">
      <xdr:nvSpPr>
        <xdr:cNvPr id="91" name="テキスト ボックス 90"/>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に基づき、各種イベント、支所、老朽化施設等の廃止、削減、また、臨時職員数、旅費の削減などの内部経費の見直しを進めた結果、類似団体平均より大幅に低くなっている。今後も各種システム関連経費などの内部経費を見直し、引き続き物件費の抑制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168910</xdr:rowOff>
    </xdr:from>
    <xdr:to>
      <xdr:col>24</xdr:col>
      <xdr:colOff>31750</xdr:colOff>
      <xdr:row>14</xdr:row>
      <xdr:rowOff>5080</xdr:rowOff>
    </xdr:to>
    <xdr:cxnSp macro="">
      <xdr:nvCxnSpPr>
        <xdr:cNvPr id="124" name="直線コネクタ 123"/>
        <xdr:cNvCxnSpPr/>
      </xdr:nvCxnSpPr>
      <xdr:spPr>
        <a:xfrm>
          <a:off x="15671800" y="23977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5"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85090</xdr:rowOff>
    </xdr:from>
    <xdr:to>
      <xdr:col>22</xdr:col>
      <xdr:colOff>565150</xdr:colOff>
      <xdr:row>13</xdr:row>
      <xdr:rowOff>168910</xdr:rowOff>
    </xdr:to>
    <xdr:cxnSp macro="">
      <xdr:nvCxnSpPr>
        <xdr:cNvPr id="127" name="直線コネクタ 126"/>
        <xdr:cNvCxnSpPr/>
      </xdr:nvCxnSpPr>
      <xdr:spPr>
        <a:xfrm>
          <a:off x="14782800" y="23139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85090</xdr:rowOff>
    </xdr:from>
    <xdr:to>
      <xdr:col>21</xdr:col>
      <xdr:colOff>361950</xdr:colOff>
      <xdr:row>13</xdr:row>
      <xdr:rowOff>100330</xdr:rowOff>
    </xdr:to>
    <xdr:cxnSp macro="">
      <xdr:nvCxnSpPr>
        <xdr:cNvPr id="130" name="直線コネクタ 129"/>
        <xdr:cNvCxnSpPr/>
      </xdr:nvCxnSpPr>
      <xdr:spPr>
        <a:xfrm flipV="1">
          <a:off x="13893800" y="2313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71137</xdr:rowOff>
    </xdr:from>
    <xdr:ext cx="762000" cy="259045"/>
    <xdr:sp macro="" textlink="">
      <xdr:nvSpPr>
        <xdr:cNvPr id="132" name="テキスト ボックス 131"/>
        <xdr:cNvSpPr txBox="1"/>
      </xdr:nvSpPr>
      <xdr:spPr>
        <a:xfrm>
          <a:off x="14401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69850</xdr:rowOff>
    </xdr:from>
    <xdr:to>
      <xdr:col>20</xdr:col>
      <xdr:colOff>158750</xdr:colOff>
      <xdr:row>13</xdr:row>
      <xdr:rowOff>100330</xdr:rowOff>
    </xdr:to>
    <xdr:cxnSp macro="">
      <xdr:nvCxnSpPr>
        <xdr:cNvPr id="133" name="直線コネクタ 132"/>
        <xdr:cNvCxnSpPr/>
      </xdr:nvCxnSpPr>
      <xdr:spPr>
        <a:xfrm>
          <a:off x="13004800" y="2298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4" name="フローチャート : 判断 133"/>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17797</xdr:rowOff>
    </xdr:from>
    <xdr:ext cx="762000" cy="259045"/>
    <xdr:sp macro="" textlink="">
      <xdr:nvSpPr>
        <xdr:cNvPr id="135" name="テキスト ボックス 134"/>
        <xdr:cNvSpPr txBox="1"/>
      </xdr:nvSpPr>
      <xdr:spPr>
        <a:xfrm>
          <a:off x="13512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6" name="フローチャート : 判断 135"/>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7" name="テキスト ボックス 136"/>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125730</xdr:rowOff>
    </xdr:from>
    <xdr:to>
      <xdr:col>24</xdr:col>
      <xdr:colOff>82550</xdr:colOff>
      <xdr:row>14</xdr:row>
      <xdr:rowOff>55880</xdr:rowOff>
    </xdr:to>
    <xdr:sp macro="" textlink="">
      <xdr:nvSpPr>
        <xdr:cNvPr id="143" name="円/楕円 142"/>
        <xdr:cNvSpPr/>
      </xdr:nvSpPr>
      <xdr:spPr>
        <a:xfrm>
          <a:off x="16459200" y="23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34307</xdr:rowOff>
    </xdr:from>
    <xdr:ext cx="762000" cy="259045"/>
    <xdr:sp macro="" textlink="">
      <xdr:nvSpPr>
        <xdr:cNvPr id="144" name="物件費該当値テキスト"/>
        <xdr:cNvSpPr txBox="1"/>
      </xdr:nvSpPr>
      <xdr:spPr>
        <a:xfrm>
          <a:off x="16598900" y="2263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118110</xdr:rowOff>
    </xdr:from>
    <xdr:to>
      <xdr:col>22</xdr:col>
      <xdr:colOff>615950</xdr:colOff>
      <xdr:row>14</xdr:row>
      <xdr:rowOff>48260</xdr:rowOff>
    </xdr:to>
    <xdr:sp macro="" textlink="">
      <xdr:nvSpPr>
        <xdr:cNvPr id="145" name="円/楕円 144"/>
        <xdr:cNvSpPr/>
      </xdr:nvSpPr>
      <xdr:spPr>
        <a:xfrm>
          <a:off x="15621000" y="234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58437</xdr:rowOff>
    </xdr:from>
    <xdr:ext cx="736600" cy="259045"/>
    <xdr:sp macro="" textlink="">
      <xdr:nvSpPr>
        <xdr:cNvPr id="146" name="テキスト ボックス 145"/>
        <xdr:cNvSpPr txBox="1"/>
      </xdr:nvSpPr>
      <xdr:spPr>
        <a:xfrm>
          <a:off x="15290800" y="211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34290</xdr:rowOff>
    </xdr:from>
    <xdr:to>
      <xdr:col>21</xdr:col>
      <xdr:colOff>412750</xdr:colOff>
      <xdr:row>13</xdr:row>
      <xdr:rowOff>135890</xdr:rowOff>
    </xdr:to>
    <xdr:sp macro="" textlink="">
      <xdr:nvSpPr>
        <xdr:cNvPr id="147" name="円/楕円 146"/>
        <xdr:cNvSpPr/>
      </xdr:nvSpPr>
      <xdr:spPr>
        <a:xfrm>
          <a:off x="14732000" y="226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146067</xdr:rowOff>
    </xdr:from>
    <xdr:ext cx="762000" cy="259045"/>
    <xdr:sp macro="" textlink="">
      <xdr:nvSpPr>
        <xdr:cNvPr id="148" name="テキスト ボックス 147"/>
        <xdr:cNvSpPr txBox="1"/>
      </xdr:nvSpPr>
      <xdr:spPr>
        <a:xfrm>
          <a:off x="14401800" y="203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49530</xdr:rowOff>
    </xdr:from>
    <xdr:to>
      <xdr:col>20</xdr:col>
      <xdr:colOff>209550</xdr:colOff>
      <xdr:row>13</xdr:row>
      <xdr:rowOff>151130</xdr:rowOff>
    </xdr:to>
    <xdr:sp macro="" textlink="">
      <xdr:nvSpPr>
        <xdr:cNvPr id="149" name="円/楕円 148"/>
        <xdr:cNvSpPr/>
      </xdr:nvSpPr>
      <xdr:spPr>
        <a:xfrm>
          <a:off x="138430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161307</xdr:rowOff>
    </xdr:from>
    <xdr:ext cx="762000" cy="259045"/>
    <xdr:sp macro="" textlink="">
      <xdr:nvSpPr>
        <xdr:cNvPr id="150" name="テキスト ボックス 149"/>
        <xdr:cNvSpPr txBox="1"/>
      </xdr:nvSpPr>
      <xdr:spPr>
        <a:xfrm>
          <a:off x="13512800" y="204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19050</xdr:rowOff>
    </xdr:from>
    <xdr:to>
      <xdr:col>19</xdr:col>
      <xdr:colOff>6350</xdr:colOff>
      <xdr:row>13</xdr:row>
      <xdr:rowOff>120650</xdr:rowOff>
    </xdr:to>
    <xdr:sp macro="" textlink="">
      <xdr:nvSpPr>
        <xdr:cNvPr id="151" name="円/楕円 150"/>
        <xdr:cNvSpPr/>
      </xdr:nvSpPr>
      <xdr:spPr>
        <a:xfrm>
          <a:off x="12954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130827</xdr:rowOff>
    </xdr:from>
    <xdr:ext cx="762000" cy="259045"/>
    <xdr:sp macro="" textlink="">
      <xdr:nvSpPr>
        <xdr:cNvPr id="152" name="テキスト ボックス 151"/>
        <xdr:cNvSpPr txBox="1"/>
      </xdr:nvSpPr>
      <xdr:spPr>
        <a:xfrm>
          <a:off x="12623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扶助費に係る経常収支比率は、類似団体平均と同ポイントであるものの、障害者自立支援給付費などの社会保障関連経費が大きく膨らんでいるため数値は上昇傾向にある。</a:t>
          </a:r>
          <a:endParaRPr kumimoji="1" lang="en-US" altLang="ja-JP" sz="1300">
            <a:latin typeface="ＭＳ Ｐゴシック"/>
          </a:endParaRPr>
        </a:p>
        <a:p>
          <a:r>
            <a:rPr kumimoji="1" lang="ja-JP" altLang="en-US" sz="1300">
              <a:latin typeface="ＭＳ Ｐゴシック"/>
            </a:rPr>
            <a:t>　これらの経費はなかなか削減できていないのが現状であるが、資格審査等の適正化を進めていくことで上昇傾向に歯止めをかけるよう努める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31750</xdr:rowOff>
    </xdr:from>
    <xdr:to>
      <xdr:col>7</xdr:col>
      <xdr:colOff>15875</xdr:colOff>
      <xdr:row>56</xdr:row>
      <xdr:rowOff>69850</xdr:rowOff>
    </xdr:to>
    <xdr:cxnSp macro="">
      <xdr:nvCxnSpPr>
        <xdr:cNvPr id="185" name="直線コネクタ 184"/>
        <xdr:cNvCxnSpPr/>
      </xdr:nvCxnSpPr>
      <xdr:spPr>
        <a:xfrm>
          <a:off x="3987800" y="96329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35577</xdr:rowOff>
    </xdr:from>
    <xdr:ext cx="762000" cy="259045"/>
    <xdr:sp macro="" textlink="">
      <xdr:nvSpPr>
        <xdr:cNvPr id="186" name="扶助費平均値テキスト"/>
        <xdr:cNvSpPr txBox="1"/>
      </xdr:nvSpPr>
      <xdr:spPr>
        <a:xfrm>
          <a:off x="4914900" y="9465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88900</xdr:rowOff>
    </xdr:from>
    <xdr:to>
      <xdr:col>5</xdr:col>
      <xdr:colOff>549275</xdr:colOff>
      <xdr:row>56</xdr:row>
      <xdr:rowOff>31750</xdr:rowOff>
    </xdr:to>
    <xdr:cxnSp macro="">
      <xdr:nvCxnSpPr>
        <xdr:cNvPr id="188" name="直線コネクタ 187"/>
        <xdr:cNvCxnSpPr/>
      </xdr:nvCxnSpPr>
      <xdr:spPr>
        <a:xfrm>
          <a:off x="3098800" y="95186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55</xdr:row>
      <xdr:rowOff>88900</xdr:rowOff>
    </xdr:to>
    <xdr:cxnSp macro="">
      <xdr:nvCxnSpPr>
        <xdr:cNvPr id="191" name="直線コネクタ 190"/>
        <xdr:cNvCxnSpPr/>
      </xdr:nvCxnSpPr>
      <xdr:spPr>
        <a:xfrm>
          <a:off x="2209800" y="9499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146050</xdr:rowOff>
    </xdr:from>
    <xdr:to>
      <xdr:col>3</xdr:col>
      <xdr:colOff>142875</xdr:colOff>
      <xdr:row>55</xdr:row>
      <xdr:rowOff>69850</xdr:rowOff>
    </xdr:to>
    <xdr:cxnSp macro="">
      <xdr:nvCxnSpPr>
        <xdr:cNvPr id="194" name="直線コネクタ 193"/>
        <xdr:cNvCxnSpPr/>
      </xdr:nvCxnSpPr>
      <xdr:spPr>
        <a:xfrm>
          <a:off x="1320800" y="94043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5" name="フローチャート : 判断 194"/>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6" name="テキスト ボックス 195"/>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7" name="フローチャート : 判断 196"/>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8" name="テキスト ボックス 197"/>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204" name="円/楕円 203"/>
        <xdr:cNvSpPr/>
      </xdr:nvSpPr>
      <xdr:spPr>
        <a:xfrm>
          <a:off x="47752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162577</xdr:rowOff>
    </xdr:from>
    <xdr:ext cx="762000" cy="259045"/>
    <xdr:sp macro="" textlink="">
      <xdr:nvSpPr>
        <xdr:cNvPr id="205" name="扶助費該当値テキスト"/>
        <xdr:cNvSpPr txBox="1"/>
      </xdr:nvSpPr>
      <xdr:spPr>
        <a:xfrm>
          <a:off x="49149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152400</xdr:rowOff>
    </xdr:from>
    <xdr:to>
      <xdr:col>5</xdr:col>
      <xdr:colOff>600075</xdr:colOff>
      <xdr:row>56</xdr:row>
      <xdr:rowOff>82550</xdr:rowOff>
    </xdr:to>
    <xdr:sp macro="" textlink="">
      <xdr:nvSpPr>
        <xdr:cNvPr id="206" name="円/楕円 205"/>
        <xdr:cNvSpPr/>
      </xdr:nvSpPr>
      <xdr:spPr>
        <a:xfrm>
          <a:off x="3937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92727</xdr:rowOff>
    </xdr:from>
    <xdr:ext cx="736600" cy="259045"/>
    <xdr:sp macro="" textlink="">
      <xdr:nvSpPr>
        <xdr:cNvPr id="207" name="テキスト ボックス 206"/>
        <xdr:cNvSpPr txBox="1"/>
      </xdr:nvSpPr>
      <xdr:spPr>
        <a:xfrm>
          <a:off x="3606800" y="935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38100</xdr:rowOff>
    </xdr:from>
    <xdr:to>
      <xdr:col>4</xdr:col>
      <xdr:colOff>396875</xdr:colOff>
      <xdr:row>55</xdr:row>
      <xdr:rowOff>139700</xdr:rowOff>
    </xdr:to>
    <xdr:sp macro="" textlink="">
      <xdr:nvSpPr>
        <xdr:cNvPr id="208" name="円/楕円 207"/>
        <xdr:cNvSpPr/>
      </xdr:nvSpPr>
      <xdr:spPr>
        <a:xfrm>
          <a:off x="3048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149877</xdr:rowOff>
    </xdr:from>
    <xdr:ext cx="762000" cy="259045"/>
    <xdr:sp macro="" textlink="">
      <xdr:nvSpPr>
        <xdr:cNvPr id="209" name="テキスト ボックス 208"/>
        <xdr:cNvSpPr txBox="1"/>
      </xdr:nvSpPr>
      <xdr:spPr>
        <a:xfrm>
          <a:off x="2717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10" name="円/楕円 209"/>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211" name="テキスト ボックス 210"/>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12" name="円/楕円 211"/>
        <xdr:cNvSpPr/>
      </xdr:nvSpPr>
      <xdr:spPr>
        <a:xfrm>
          <a:off x="1270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13" name="テキスト ボックス 212"/>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その他（国保・介護保険・後期高齢者医療特別会計などへの繰出金、維持補修費）に係る経常収支比率が平成</a:t>
          </a:r>
          <a:r>
            <a:rPr kumimoji="1" lang="en-US" altLang="ja-JP" sz="1300">
              <a:latin typeface="ＭＳ Ｐゴシック"/>
            </a:rPr>
            <a:t>21</a:t>
          </a:r>
          <a:r>
            <a:rPr kumimoji="1" lang="ja-JP" altLang="en-US" sz="1300">
              <a:latin typeface="ＭＳ Ｐゴシック"/>
            </a:rPr>
            <a:t>年度から大きく類似団体平均を下回っているのは、下水道事業会計を法適用事業に振り替えたことにより繰出金から補助費に振り替わったことが主な原因である。</a:t>
          </a:r>
          <a:endParaRPr kumimoji="1" lang="en-US" altLang="ja-JP" sz="1300">
            <a:latin typeface="ＭＳ Ｐゴシック"/>
          </a:endParaRPr>
        </a:p>
        <a:p>
          <a:r>
            <a:rPr kumimoji="1" lang="ja-JP" altLang="en-US" sz="1300">
              <a:latin typeface="ＭＳ Ｐゴシック"/>
            </a:rPr>
            <a:t>　今後、高齢化に伴い介護保険事業等への繰出金が増加すると見込まれるが、介護保険料の適正化を図ることなどにより経費の抑制に努める。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115570</xdr:rowOff>
    </xdr:from>
    <xdr:to>
      <xdr:col>24</xdr:col>
      <xdr:colOff>31750</xdr:colOff>
      <xdr:row>55</xdr:row>
      <xdr:rowOff>146050</xdr:rowOff>
    </xdr:to>
    <xdr:cxnSp macro="">
      <xdr:nvCxnSpPr>
        <xdr:cNvPr id="246" name="直線コネクタ 245"/>
        <xdr:cNvCxnSpPr/>
      </xdr:nvCxnSpPr>
      <xdr:spPr>
        <a:xfrm>
          <a:off x="15671800" y="95453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62230</xdr:rowOff>
    </xdr:from>
    <xdr:to>
      <xdr:col>22</xdr:col>
      <xdr:colOff>565150</xdr:colOff>
      <xdr:row>55</xdr:row>
      <xdr:rowOff>115570</xdr:rowOff>
    </xdr:to>
    <xdr:cxnSp macro="">
      <xdr:nvCxnSpPr>
        <xdr:cNvPr id="249" name="直線コネクタ 248"/>
        <xdr:cNvCxnSpPr/>
      </xdr:nvCxnSpPr>
      <xdr:spPr>
        <a:xfrm>
          <a:off x="14782800" y="9491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39370</xdr:rowOff>
    </xdr:from>
    <xdr:to>
      <xdr:col>21</xdr:col>
      <xdr:colOff>361950</xdr:colOff>
      <xdr:row>55</xdr:row>
      <xdr:rowOff>62230</xdr:rowOff>
    </xdr:to>
    <xdr:cxnSp macro="">
      <xdr:nvCxnSpPr>
        <xdr:cNvPr id="252" name="直線コネクタ 251"/>
        <xdr:cNvCxnSpPr/>
      </xdr:nvCxnSpPr>
      <xdr:spPr>
        <a:xfrm>
          <a:off x="13893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xdr:rowOff>
    </xdr:from>
    <xdr:to>
      <xdr:col>20</xdr:col>
      <xdr:colOff>158750</xdr:colOff>
      <xdr:row>55</xdr:row>
      <xdr:rowOff>39370</xdr:rowOff>
    </xdr:to>
    <xdr:cxnSp macro="">
      <xdr:nvCxnSpPr>
        <xdr:cNvPr id="255" name="直線コネクタ 254"/>
        <xdr:cNvCxnSpPr/>
      </xdr:nvCxnSpPr>
      <xdr:spPr>
        <a:xfrm>
          <a:off x="13004800" y="94310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xdr:rowOff>
    </xdr:from>
    <xdr:to>
      <xdr:col>20</xdr:col>
      <xdr:colOff>209550</xdr:colOff>
      <xdr:row>56</xdr:row>
      <xdr:rowOff>109220</xdr:rowOff>
    </xdr:to>
    <xdr:sp macro="" textlink="">
      <xdr:nvSpPr>
        <xdr:cNvPr id="256" name="フローチャート : 判断 255"/>
        <xdr:cNvSpPr/>
      </xdr:nvSpPr>
      <xdr:spPr>
        <a:xfrm>
          <a:off x="13843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93997</xdr:rowOff>
    </xdr:from>
    <xdr:ext cx="762000" cy="259045"/>
    <xdr:sp macro="" textlink="">
      <xdr:nvSpPr>
        <xdr:cNvPr id="257" name="テキスト ボックス 256"/>
        <xdr:cNvSpPr txBox="1"/>
      </xdr:nvSpPr>
      <xdr:spPr>
        <a:xfrm>
          <a:off x="13512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58" name="フローチャート : 判断 257"/>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59" name="テキスト ボックス 258"/>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95250</xdr:rowOff>
    </xdr:from>
    <xdr:to>
      <xdr:col>24</xdr:col>
      <xdr:colOff>82550</xdr:colOff>
      <xdr:row>56</xdr:row>
      <xdr:rowOff>25400</xdr:rowOff>
    </xdr:to>
    <xdr:sp macro="" textlink="">
      <xdr:nvSpPr>
        <xdr:cNvPr id="265" name="円/楕円 264"/>
        <xdr:cNvSpPr/>
      </xdr:nvSpPr>
      <xdr:spPr>
        <a:xfrm>
          <a:off x="16459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111777</xdr:rowOff>
    </xdr:from>
    <xdr:ext cx="762000" cy="259045"/>
    <xdr:sp macro="" textlink="">
      <xdr:nvSpPr>
        <xdr:cNvPr id="266" name="その他該当値テキスト"/>
        <xdr:cNvSpPr txBox="1"/>
      </xdr:nvSpPr>
      <xdr:spPr>
        <a:xfrm>
          <a:off x="16598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67" name="円/楕円 266"/>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5097</xdr:rowOff>
    </xdr:from>
    <xdr:ext cx="736600" cy="259045"/>
    <xdr:sp macro="" textlink="">
      <xdr:nvSpPr>
        <xdr:cNvPr id="268" name="テキスト ボックス 267"/>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11430</xdr:rowOff>
    </xdr:from>
    <xdr:to>
      <xdr:col>21</xdr:col>
      <xdr:colOff>412750</xdr:colOff>
      <xdr:row>55</xdr:row>
      <xdr:rowOff>113030</xdr:rowOff>
    </xdr:to>
    <xdr:sp macro="" textlink="">
      <xdr:nvSpPr>
        <xdr:cNvPr id="269" name="円/楕円 268"/>
        <xdr:cNvSpPr/>
      </xdr:nvSpPr>
      <xdr:spPr>
        <a:xfrm>
          <a:off x="14732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123207</xdr:rowOff>
    </xdr:from>
    <xdr:ext cx="762000" cy="259045"/>
    <xdr:sp macro="" textlink="">
      <xdr:nvSpPr>
        <xdr:cNvPr id="270" name="テキスト ボックス 269"/>
        <xdr:cNvSpPr txBox="1"/>
      </xdr:nvSpPr>
      <xdr:spPr>
        <a:xfrm>
          <a:off x="14401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160020</xdr:rowOff>
    </xdr:from>
    <xdr:to>
      <xdr:col>20</xdr:col>
      <xdr:colOff>209550</xdr:colOff>
      <xdr:row>55</xdr:row>
      <xdr:rowOff>90170</xdr:rowOff>
    </xdr:to>
    <xdr:sp macro="" textlink="">
      <xdr:nvSpPr>
        <xdr:cNvPr id="271" name="円/楕円 270"/>
        <xdr:cNvSpPr/>
      </xdr:nvSpPr>
      <xdr:spPr>
        <a:xfrm>
          <a:off x="13843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100347</xdr:rowOff>
    </xdr:from>
    <xdr:ext cx="762000" cy="259045"/>
    <xdr:sp macro="" textlink="">
      <xdr:nvSpPr>
        <xdr:cNvPr id="272" name="テキスト ボックス 271"/>
        <xdr:cNvSpPr txBox="1"/>
      </xdr:nvSpPr>
      <xdr:spPr>
        <a:xfrm>
          <a:off x="13512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121920</xdr:rowOff>
    </xdr:from>
    <xdr:to>
      <xdr:col>19</xdr:col>
      <xdr:colOff>6350</xdr:colOff>
      <xdr:row>55</xdr:row>
      <xdr:rowOff>52070</xdr:rowOff>
    </xdr:to>
    <xdr:sp macro="" textlink="">
      <xdr:nvSpPr>
        <xdr:cNvPr id="273" name="円/楕円 272"/>
        <xdr:cNvSpPr/>
      </xdr:nvSpPr>
      <xdr:spPr>
        <a:xfrm>
          <a:off x="12954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62247</xdr:rowOff>
    </xdr:from>
    <xdr:ext cx="762000" cy="259045"/>
    <xdr:sp macro="" textlink="">
      <xdr:nvSpPr>
        <xdr:cNvPr id="274" name="テキスト ボックス 273"/>
        <xdr:cNvSpPr txBox="1"/>
      </xdr:nvSpPr>
      <xdr:spPr>
        <a:xfrm>
          <a:off x="12623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5.2</a:t>
          </a:r>
          <a:r>
            <a:rPr kumimoji="1" lang="ja-JP" altLang="en-US" sz="1300">
              <a:latin typeface="ＭＳ Ｐゴシック"/>
            </a:rPr>
            <a:t>ポイント上回っているが、これは平成</a:t>
          </a:r>
          <a:r>
            <a:rPr kumimoji="1" lang="en-US" altLang="ja-JP" sz="1300">
              <a:latin typeface="ＭＳ Ｐゴシック"/>
            </a:rPr>
            <a:t>21</a:t>
          </a:r>
          <a:r>
            <a:rPr kumimoji="1" lang="ja-JP" altLang="en-US" sz="1300">
              <a:latin typeface="ＭＳ Ｐゴシック"/>
            </a:rPr>
            <a:t>年度から下水道事業会計を法適用事業に切り替えたことにより、繰出金から補助金に切り替わったことが主な原因である。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にコミュニティプラント事業に係る起債の償還が終了したため、一時的に補助費は減少するほか、一部事務組合（ごみ、し尿）などの負担金等についても事業内容を見直し経費を抑制していく方針であ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90424</xdr:rowOff>
    </xdr:from>
    <xdr:to>
      <xdr:col>24</xdr:col>
      <xdr:colOff>31750</xdr:colOff>
      <xdr:row>38</xdr:row>
      <xdr:rowOff>163576</xdr:rowOff>
    </xdr:to>
    <xdr:cxnSp macro="">
      <xdr:nvCxnSpPr>
        <xdr:cNvPr id="304" name="直線コネクタ 303"/>
        <xdr:cNvCxnSpPr/>
      </xdr:nvCxnSpPr>
      <xdr:spPr>
        <a:xfrm flipV="1">
          <a:off x="15671800" y="660552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163576</xdr:rowOff>
    </xdr:from>
    <xdr:to>
      <xdr:col>22</xdr:col>
      <xdr:colOff>565150</xdr:colOff>
      <xdr:row>39</xdr:row>
      <xdr:rowOff>51562</xdr:rowOff>
    </xdr:to>
    <xdr:cxnSp macro="">
      <xdr:nvCxnSpPr>
        <xdr:cNvPr id="307" name="直線コネクタ 306"/>
        <xdr:cNvCxnSpPr/>
      </xdr:nvCxnSpPr>
      <xdr:spPr>
        <a:xfrm flipV="1">
          <a:off x="14782800" y="667867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51562</xdr:rowOff>
    </xdr:from>
    <xdr:to>
      <xdr:col>21</xdr:col>
      <xdr:colOff>361950</xdr:colOff>
      <xdr:row>39</xdr:row>
      <xdr:rowOff>65278</xdr:rowOff>
    </xdr:to>
    <xdr:cxnSp macro="">
      <xdr:nvCxnSpPr>
        <xdr:cNvPr id="310" name="直線コネクタ 309"/>
        <xdr:cNvCxnSpPr/>
      </xdr:nvCxnSpPr>
      <xdr:spPr>
        <a:xfrm flipV="1">
          <a:off x="13893800" y="67381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65278</xdr:rowOff>
    </xdr:from>
    <xdr:to>
      <xdr:col>20</xdr:col>
      <xdr:colOff>158750</xdr:colOff>
      <xdr:row>39</xdr:row>
      <xdr:rowOff>115570</xdr:rowOff>
    </xdr:to>
    <xdr:cxnSp macro="">
      <xdr:nvCxnSpPr>
        <xdr:cNvPr id="313" name="直線コネクタ 312"/>
        <xdr:cNvCxnSpPr/>
      </xdr:nvCxnSpPr>
      <xdr:spPr>
        <a:xfrm flipV="1">
          <a:off x="13004800" y="67518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126492</xdr:rowOff>
    </xdr:from>
    <xdr:to>
      <xdr:col>20</xdr:col>
      <xdr:colOff>209550</xdr:colOff>
      <xdr:row>37</xdr:row>
      <xdr:rowOff>56642</xdr:rowOff>
    </xdr:to>
    <xdr:sp macro="" textlink="">
      <xdr:nvSpPr>
        <xdr:cNvPr id="314" name="フローチャート : 判断 313"/>
        <xdr:cNvSpPr/>
      </xdr:nvSpPr>
      <xdr:spPr>
        <a:xfrm>
          <a:off x="13843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66819</xdr:rowOff>
    </xdr:from>
    <xdr:ext cx="762000" cy="259045"/>
    <xdr:sp macro="" textlink="">
      <xdr:nvSpPr>
        <xdr:cNvPr id="315" name="テキスト ボックス 314"/>
        <xdr:cNvSpPr txBox="1"/>
      </xdr:nvSpPr>
      <xdr:spPr>
        <a:xfrm>
          <a:off x="13512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5334</xdr:rowOff>
    </xdr:from>
    <xdr:to>
      <xdr:col>19</xdr:col>
      <xdr:colOff>6350</xdr:colOff>
      <xdr:row>37</xdr:row>
      <xdr:rowOff>106934</xdr:rowOff>
    </xdr:to>
    <xdr:sp macro="" textlink="">
      <xdr:nvSpPr>
        <xdr:cNvPr id="316" name="フローチャート : 判断 315"/>
        <xdr:cNvSpPr/>
      </xdr:nvSpPr>
      <xdr:spPr>
        <a:xfrm>
          <a:off x="12954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117111</xdr:rowOff>
    </xdr:from>
    <xdr:ext cx="762000" cy="259045"/>
    <xdr:sp macro="" textlink="">
      <xdr:nvSpPr>
        <xdr:cNvPr id="317" name="テキスト ボックス 316"/>
        <xdr:cNvSpPr txBox="1"/>
      </xdr:nvSpPr>
      <xdr:spPr>
        <a:xfrm>
          <a:off x="12623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39624</xdr:rowOff>
    </xdr:from>
    <xdr:to>
      <xdr:col>24</xdr:col>
      <xdr:colOff>82550</xdr:colOff>
      <xdr:row>38</xdr:row>
      <xdr:rowOff>141224</xdr:rowOff>
    </xdr:to>
    <xdr:sp macro="" textlink="">
      <xdr:nvSpPr>
        <xdr:cNvPr id="323" name="円/楕円 322"/>
        <xdr:cNvSpPr/>
      </xdr:nvSpPr>
      <xdr:spPr>
        <a:xfrm>
          <a:off x="164592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11701</xdr:rowOff>
    </xdr:from>
    <xdr:ext cx="762000" cy="259045"/>
    <xdr:sp macro="" textlink="">
      <xdr:nvSpPr>
        <xdr:cNvPr id="324" name="補助費等該当値テキスト"/>
        <xdr:cNvSpPr txBox="1"/>
      </xdr:nvSpPr>
      <xdr:spPr>
        <a:xfrm>
          <a:off x="165989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112776</xdr:rowOff>
    </xdr:from>
    <xdr:to>
      <xdr:col>22</xdr:col>
      <xdr:colOff>615950</xdr:colOff>
      <xdr:row>39</xdr:row>
      <xdr:rowOff>42926</xdr:rowOff>
    </xdr:to>
    <xdr:sp macro="" textlink="">
      <xdr:nvSpPr>
        <xdr:cNvPr id="325" name="円/楕円 324"/>
        <xdr:cNvSpPr/>
      </xdr:nvSpPr>
      <xdr:spPr>
        <a:xfrm>
          <a:off x="15621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27703</xdr:rowOff>
    </xdr:from>
    <xdr:ext cx="736600" cy="259045"/>
    <xdr:sp macro="" textlink="">
      <xdr:nvSpPr>
        <xdr:cNvPr id="326" name="テキスト ボックス 325"/>
        <xdr:cNvSpPr txBox="1"/>
      </xdr:nvSpPr>
      <xdr:spPr>
        <a:xfrm>
          <a:off x="15290800" y="6714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762</xdr:rowOff>
    </xdr:from>
    <xdr:to>
      <xdr:col>21</xdr:col>
      <xdr:colOff>412750</xdr:colOff>
      <xdr:row>39</xdr:row>
      <xdr:rowOff>102362</xdr:rowOff>
    </xdr:to>
    <xdr:sp macro="" textlink="">
      <xdr:nvSpPr>
        <xdr:cNvPr id="327" name="円/楕円 326"/>
        <xdr:cNvSpPr/>
      </xdr:nvSpPr>
      <xdr:spPr>
        <a:xfrm>
          <a:off x="147320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87139</xdr:rowOff>
    </xdr:from>
    <xdr:ext cx="762000" cy="259045"/>
    <xdr:sp macro="" textlink="">
      <xdr:nvSpPr>
        <xdr:cNvPr id="328" name="テキスト ボックス 327"/>
        <xdr:cNvSpPr txBox="1"/>
      </xdr:nvSpPr>
      <xdr:spPr>
        <a:xfrm>
          <a:off x="14401800" y="677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14478</xdr:rowOff>
    </xdr:from>
    <xdr:to>
      <xdr:col>20</xdr:col>
      <xdr:colOff>209550</xdr:colOff>
      <xdr:row>39</xdr:row>
      <xdr:rowOff>116078</xdr:rowOff>
    </xdr:to>
    <xdr:sp macro="" textlink="">
      <xdr:nvSpPr>
        <xdr:cNvPr id="329" name="円/楕円 328"/>
        <xdr:cNvSpPr/>
      </xdr:nvSpPr>
      <xdr:spPr>
        <a:xfrm>
          <a:off x="13843000" y="670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100855</xdr:rowOff>
    </xdr:from>
    <xdr:ext cx="762000" cy="259045"/>
    <xdr:sp macro="" textlink="">
      <xdr:nvSpPr>
        <xdr:cNvPr id="330" name="テキスト ボックス 329"/>
        <xdr:cNvSpPr txBox="1"/>
      </xdr:nvSpPr>
      <xdr:spPr>
        <a:xfrm>
          <a:off x="13512800" y="678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64770</xdr:rowOff>
    </xdr:from>
    <xdr:to>
      <xdr:col>19</xdr:col>
      <xdr:colOff>6350</xdr:colOff>
      <xdr:row>39</xdr:row>
      <xdr:rowOff>166370</xdr:rowOff>
    </xdr:to>
    <xdr:sp macro="" textlink="">
      <xdr:nvSpPr>
        <xdr:cNvPr id="331" name="円/楕円 330"/>
        <xdr:cNvSpPr/>
      </xdr:nvSpPr>
      <xdr:spPr>
        <a:xfrm>
          <a:off x="129540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151147</xdr:rowOff>
    </xdr:from>
    <xdr:ext cx="762000" cy="259045"/>
    <xdr:sp macro="" textlink="">
      <xdr:nvSpPr>
        <xdr:cNvPr id="332" name="テキスト ボックス 331"/>
        <xdr:cNvSpPr txBox="1"/>
      </xdr:nvSpPr>
      <xdr:spPr>
        <a:xfrm>
          <a:off x="12623800" y="683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道路、文化センター、埋立処分場などの大型事業を実施したことにより類似団体平均を</a:t>
          </a:r>
          <a:r>
            <a:rPr kumimoji="1" lang="en-US" altLang="ja-JP" sz="1300">
              <a:latin typeface="ＭＳ Ｐゴシック"/>
            </a:rPr>
            <a:t>2.8</a:t>
          </a:r>
          <a:r>
            <a:rPr kumimoji="1" lang="ja-JP" altLang="en-US" sz="1300">
              <a:latin typeface="ＭＳ Ｐゴシック"/>
            </a:rPr>
            <a:t>ポイント上回っている状況にある。</a:t>
          </a:r>
          <a:endParaRPr kumimoji="1" lang="en-US" altLang="ja-JP" sz="1300">
            <a:latin typeface="ＭＳ Ｐゴシック"/>
          </a:endParaRPr>
        </a:p>
        <a:p>
          <a:r>
            <a:rPr kumimoji="1" lang="ja-JP" altLang="en-US" sz="1300">
              <a:latin typeface="ＭＳ Ｐゴシック"/>
            </a:rPr>
            <a:t>　しかしながら、ここ数年は行財政改革により投資的経費を抑制し地方債の新規発行を極力抑えているため減少傾向となっている。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年度は、前年度比</a:t>
          </a:r>
          <a:r>
            <a:rPr kumimoji="1" lang="en-US" altLang="ja-JP" sz="1300">
              <a:latin typeface="ＭＳ Ｐゴシック"/>
            </a:rPr>
            <a:t>0.3</a:t>
          </a:r>
          <a:r>
            <a:rPr kumimoji="1" lang="ja-JP" altLang="en-US" sz="1300">
              <a:latin typeface="ＭＳ Ｐゴシック"/>
            </a:rPr>
            <a:t>％減少しており今後も徐々に減少する見込みである。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78</xdr:row>
      <xdr:rowOff>113285</xdr:rowOff>
    </xdr:to>
    <xdr:cxnSp macro="">
      <xdr:nvCxnSpPr>
        <xdr:cNvPr id="362" name="直線コネクタ 361"/>
        <xdr:cNvCxnSpPr/>
      </xdr:nvCxnSpPr>
      <xdr:spPr>
        <a:xfrm flipV="1">
          <a:off x="3987800" y="13472668"/>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3"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113285</xdr:rowOff>
    </xdr:from>
    <xdr:to>
      <xdr:col>5</xdr:col>
      <xdr:colOff>549275</xdr:colOff>
      <xdr:row>78</xdr:row>
      <xdr:rowOff>136144</xdr:rowOff>
    </xdr:to>
    <xdr:cxnSp macro="">
      <xdr:nvCxnSpPr>
        <xdr:cNvPr id="365" name="直線コネクタ 364"/>
        <xdr:cNvCxnSpPr/>
      </xdr:nvCxnSpPr>
      <xdr:spPr>
        <a:xfrm flipV="1">
          <a:off x="3098800" y="1348638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59962</xdr:rowOff>
    </xdr:from>
    <xdr:ext cx="736600" cy="259045"/>
    <xdr:sp macro="" textlink="">
      <xdr:nvSpPr>
        <xdr:cNvPr id="367" name="テキスト ボックス 366"/>
        <xdr:cNvSpPr txBox="1"/>
      </xdr:nvSpPr>
      <xdr:spPr>
        <a:xfrm>
          <a:off x="3606800" y="13090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136144</xdr:rowOff>
    </xdr:from>
    <xdr:to>
      <xdr:col>4</xdr:col>
      <xdr:colOff>346075</xdr:colOff>
      <xdr:row>79</xdr:row>
      <xdr:rowOff>1270</xdr:rowOff>
    </xdr:to>
    <xdr:cxnSp macro="">
      <xdr:nvCxnSpPr>
        <xdr:cNvPr id="368" name="直線コネクタ 367"/>
        <xdr:cNvCxnSpPr/>
      </xdr:nvCxnSpPr>
      <xdr:spPr>
        <a:xfrm flipV="1">
          <a:off x="2209800" y="135092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0" name="テキスト ボックス 369"/>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1270</xdr:rowOff>
    </xdr:to>
    <xdr:cxnSp macro="">
      <xdr:nvCxnSpPr>
        <xdr:cNvPr id="371" name="直線コネクタ 370"/>
        <xdr:cNvCxnSpPr/>
      </xdr:nvCxnSpPr>
      <xdr:spPr>
        <a:xfrm>
          <a:off x="1320800" y="13545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2" name="フローチャート : 判断 371"/>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73" name="テキスト ボックス 372"/>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110489</xdr:rowOff>
    </xdr:from>
    <xdr:to>
      <xdr:col>1</xdr:col>
      <xdr:colOff>676275</xdr:colOff>
      <xdr:row>78</xdr:row>
      <xdr:rowOff>40639</xdr:rowOff>
    </xdr:to>
    <xdr:sp macro="" textlink="">
      <xdr:nvSpPr>
        <xdr:cNvPr id="374" name="フローチャート : 判断 373"/>
        <xdr:cNvSpPr/>
      </xdr:nvSpPr>
      <xdr:spPr>
        <a:xfrm>
          <a:off x="1270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50816</xdr:rowOff>
    </xdr:from>
    <xdr:ext cx="762000" cy="259045"/>
    <xdr:sp macro="" textlink="">
      <xdr:nvSpPr>
        <xdr:cNvPr id="375" name="テキスト ボックス 374"/>
        <xdr:cNvSpPr txBox="1"/>
      </xdr:nvSpPr>
      <xdr:spPr>
        <a:xfrm>
          <a:off x="939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81" name="円/楕円 380"/>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82"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62485</xdr:rowOff>
    </xdr:from>
    <xdr:to>
      <xdr:col>5</xdr:col>
      <xdr:colOff>600075</xdr:colOff>
      <xdr:row>78</xdr:row>
      <xdr:rowOff>164085</xdr:rowOff>
    </xdr:to>
    <xdr:sp macro="" textlink="">
      <xdr:nvSpPr>
        <xdr:cNvPr id="383" name="円/楕円 382"/>
        <xdr:cNvSpPr/>
      </xdr:nvSpPr>
      <xdr:spPr>
        <a:xfrm>
          <a:off x="3937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148862</xdr:rowOff>
    </xdr:from>
    <xdr:ext cx="736600" cy="259045"/>
    <xdr:sp macro="" textlink="">
      <xdr:nvSpPr>
        <xdr:cNvPr id="384" name="テキスト ボックス 383"/>
        <xdr:cNvSpPr txBox="1"/>
      </xdr:nvSpPr>
      <xdr:spPr>
        <a:xfrm>
          <a:off x="3606800" y="13521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85344</xdr:rowOff>
    </xdr:from>
    <xdr:to>
      <xdr:col>4</xdr:col>
      <xdr:colOff>396875</xdr:colOff>
      <xdr:row>79</xdr:row>
      <xdr:rowOff>15494</xdr:rowOff>
    </xdr:to>
    <xdr:sp macro="" textlink="">
      <xdr:nvSpPr>
        <xdr:cNvPr id="385" name="円/楕円 384"/>
        <xdr:cNvSpPr/>
      </xdr:nvSpPr>
      <xdr:spPr>
        <a:xfrm>
          <a:off x="3048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271</xdr:rowOff>
    </xdr:from>
    <xdr:ext cx="762000" cy="259045"/>
    <xdr:sp macro="" textlink="">
      <xdr:nvSpPr>
        <xdr:cNvPr id="386" name="テキスト ボックス 385"/>
        <xdr:cNvSpPr txBox="1"/>
      </xdr:nvSpPr>
      <xdr:spPr>
        <a:xfrm>
          <a:off x="2717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121920</xdr:rowOff>
    </xdr:from>
    <xdr:to>
      <xdr:col>3</xdr:col>
      <xdr:colOff>193675</xdr:colOff>
      <xdr:row>79</xdr:row>
      <xdr:rowOff>52070</xdr:rowOff>
    </xdr:to>
    <xdr:sp macro="" textlink="">
      <xdr:nvSpPr>
        <xdr:cNvPr id="387" name="円/楕円 386"/>
        <xdr:cNvSpPr/>
      </xdr:nvSpPr>
      <xdr:spPr>
        <a:xfrm>
          <a:off x="2159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36847</xdr:rowOff>
    </xdr:from>
    <xdr:ext cx="762000" cy="259045"/>
    <xdr:sp macro="" textlink="">
      <xdr:nvSpPr>
        <xdr:cNvPr id="388" name="テキスト ボックス 387"/>
        <xdr:cNvSpPr txBox="1"/>
      </xdr:nvSpPr>
      <xdr:spPr>
        <a:xfrm>
          <a:off x="1828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89" name="円/楕円 388"/>
        <xdr:cNvSpPr/>
      </xdr:nvSpPr>
      <xdr:spPr>
        <a:xfrm>
          <a:off x="1270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390" name="テキスト ボックス 389"/>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公債費以外では、類似団体平均を</a:t>
          </a:r>
          <a:r>
            <a:rPr kumimoji="1" lang="en-US" altLang="ja-JP" sz="1300">
              <a:latin typeface="ＭＳ Ｐゴシック"/>
            </a:rPr>
            <a:t>4.7</a:t>
          </a:r>
          <a:r>
            <a:rPr kumimoji="1" lang="ja-JP" altLang="en-US" sz="1300">
              <a:latin typeface="ＭＳ Ｐゴシック"/>
            </a:rPr>
            <a:t>ポイント下回っており、医療助成費等の増に伴う扶助費のほか、介護保険事業等のへ繰出金は増となったものの、行財政改革の推進等により、人件費や補助費は前年度に比べて減少している。特に補助費はコミュニティプラント事業にかかる起債の償還が終了したため一時的に減少したものであり、一部事務組合（ごみ・し尿）などの負担金等についても事業内容を見直し経費を抑制していく方針であ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35561</xdr:rowOff>
    </xdr:from>
    <xdr:to>
      <xdr:col>24</xdr:col>
      <xdr:colOff>31750</xdr:colOff>
      <xdr:row>76</xdr:row>
      <xdr:rowOff>111761</xdr:rowOff>
    </xdr:to>
    <xdr:cxnSp macro="">
      <xdr:nvCxnSpPr>
        <xdr:cNvPr id="423" name="直線コネクタ 422"/>
        <xdr:cNvCxnSpPr/>
      </xdr:nvCxnSpPr>
      <xdr:spPr>
        <a:xfrm flipV="1">
          <a:off x="15671800" y="13065761"/>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4"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111761</xdr:rowOff>
    </xdr:from>
    <xdr:to>
      <xdr:col>22</xdr:col>
      <xdr:colOff>565150</xdr:colOff>
      <xdr:row>76</xdr:row>
      <xdr:rowOff>111761</xdr:rowOff>
    </xdr:to>
    <xdr:cxnSp macro="">
      <xdr:nvCxnSpPr>
        <xdr:cNvPr id="426" name="直線コネクタ 425"/>
        <xdr:cNvCxnSpPr/>
      </xdr:nvCxnSpPr>
      <xdr:spPr>
        <a:xfrm>
          <a:off x="14782800" y="131419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28" name="テキスト ボックス 427"/>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92711</xdr:rowOff>
    </xdr:from>
    <xdr:to>
      <xdr:col>21</xdr:col>
      <xdr:colOff>361950</xdr:colOff>
      <xdr:row>76</xdr:row>
      <xdr:rowOff>111761</xdr:rowOff>
    </xdr:to>
    <xdr:cxnSp macro="">
      <xdr:nvCxnSpPr>
        <xdr:cNvPr id="429" name="直線コネクタ 428"/>
        <xdr:cNvCxnSpPr/>
      </xdr:nvCxnSpPr>
      <xdr:spPr>
        <a:xfrm>
          <a:off x="13893800" y="131229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31" name="テキスト ボックス 430"/>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92711</xdr:rowOff>
    </xdr:from>
    <xdr:to>
      <xdr:col>20</xdr:col>
      <xdr:colOff>158750</xdr:colOff>
      <xdr:row>76</xdr:row>
      <xdr:rowOff>157480</xdr:rowOff>
    </xdr:to>
    <xdr:cxnSp macro="">
      <xdr:nvCxnSpPr>
        <xdr:cNvPr id="432" name="直線コネクタ 431"/>
        <xdr:cNvCxnSpPr/>
      </xdr:nvCxnSpPr>
      <xdr:spPr>
        <a:xfrm flipV="1">
          <a:off x="13004800" y="13122911"/>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33" name="フローチャート : 判断 432"/>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34" name="テキスト ボックス 433"/>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83820</xdr:rowOff>
    </xdr:from>
    <xdr:to>
      <xdr:col>19</xdr:col>
      <xdr:colOff>6350</xdr:colOff>
      <xdr:row>77</xdr:row>
      <xdr:rowOff>13970</xdr:rowOff>
    </xdr:to>
    <xdr:sp macro="" textlink="">
      <xdr:nvSpPr>
        <xdr:cNvPr id="435" name="フローチャート : 判断 434"/>
        <xdr:cNvSpPr/>
      </xdr:nvSpPr>
      <xdr:spPr>
        <a:xfrm>
          <a:off x="12954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24147</xdr:rowOff>
    </xdr:from>
    <xdr:ext cx="762000" cy="259045"/>
    <xdr:sp macro="" textlink="">
      <xdr:nvSpPr>
        <xdr:cNvPr id="436" name="テキスト ボックス 435"/>
        <xdr:cNvSpPr txBox="1"/>
      </xdr:nvSpPr>
      <xdr:spPr>
        <a:xfrm>
          <a:off x="12623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156211</xdr:rowOff>
    </xdr:from>
    <xdr:to>
      <xdr:col>24</xdr:col>
      <xdr:colOff>82550</xdr:colOff>
      <xdr:row>76</xdr:row>
      <xdr:rowOff>86361</xdr:rowOff>
    </xdr:to>
    <xdr:sp macro="" textlink="">
      <xdr:nvSpPr>
        <xdr:cNvPr id="442" name="円/楕円 441"/>
        <xdr:cNvSpPr/>
      </xdr:nvSpPr>
      <xdr:spPr>
        <a:xfrm>
          <a:off x="164592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1287</xdr:rowOff>
    </xdr:from>
    <xdr:ext cx="762000" cy="259045"/>
    <xdr:sp macro="" textlink="">
      <xdr:nvSpPr>
        <xdr:cNvPr id="443" name="公債費以外該当値テキスト"/>
        <xdr:cNvSpPr txBox="1"/>
      </xdr:nvSpPr>
      <xdr:spPr>
        <a:xfrm>
          <a:off x="165989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60961</xdr:rowOff>
    </xdr:from>
    <xdr:to>
      <xdr:col>22</xdr:col>
      <xdr:colOff>615950</xdr:colOff>
      <xdr:row>76</xdr:row>
      <xdr:rowOff>162561</xdr:rowOff>
    </xdr:to>
    <xdr:sp macro="" textlink="">
      <xdr:nvSpPr>
        <xdr:cNvPr id="444" name="円/楕円 443"/>
        <xdr:cNvSpPr/>
      </xdr:nvSpPr>
      <xdr:spPr>
        <a:xfrm>
          <a:off x="15621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1287</xdr:rowOff>
    </xdr:from>
    <xdr:ext cx="736600" cy="259045"/>
    <xdr:sp macro="" textlink="">
      <xdr:nvSpPr>
        <xdr:cNvPr id="445" name="テキスト ボックス 444"/>
        <xdr:cNvSpPr txBox="1"/>
      </xdr:nvSpPr>
      <xdr:spPr>
        <a:xfrm>
          <a:off x="15290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60961</xdr:rowOff>
    </xdr:from>
    <xdr:to>
      <xdr:col>21</xdr:col>
      <xdr:colOff>412750</xdr:colOff>
      <xdr:row>76</xdr:row>
      <xdr:rowOff>162561</xdr:rowOff>
    </xdr:to>
    <xdr:sp macro="" textlink="">
      <xdr:nvSpPr>
        <xdr:cNvPr id="446" name="円/楕円 445"/>
        <xdr:cNvSpPr/>
      </xdr:nvSpPr>
      <xdr:spPr>
        <a:xfrm>
          <a:off x="14732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1287</xdr:rowOff>
    </xdr:from>
    <xdr:ext cx="762000" cy="259045"/>
    <xdr:sp macro="" textlink="">
      <xdr:nvSpPr>
        <xdr:cNvPr id="447" name="テキスト ボックス 446"/>
        <xdr:cNvSpPr txBox="1"/>
      </xdr:nvSpPr>
      <xdr:spPr>
        <a:xfrm>
          <a:off x="14401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41911</xdr:rowOff>
    </xdr:from>
    <xdr:to>
      <xdr:col>20</xdr:col>
      <xdr:colOff>209550</xdr:colOff>
      <xdr:row>76</xdr:row>
      <xdr:rowOff>143511</xdr:rowOff>
    </xdr:to>
    <xdr:sp macro="" textlink="">
      <xdr:nvSpPr>
        <xdr:cNvPr id="448" name="円/楕円 447"/>
        <xdr:cNvSpPr/>
      </xdr:nvSpPr>
      <xdr:spPr>
        <a:xfrm>
          <a:off x="13843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128288</xdr:rowOff>
    </xdr:from>
    <xdr:ext cx="762000" cy="259045"/>
    <xdr:sp macro="" textlink="">
      <xdr:nvSpPr>
        <xdr:cNvPr id="449" name="テキスト ボックス 448"/>
        <xdr:cNvSpPr txBox="1"/>
      </xdr:nvSpPr>
      <xdr:spPr>
        <a:xfrm>
          <a:off x="13512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50" name="円/楕円 449"/>
        <xdr:cNvSpPr/>
      </xdr:nvSpPr>
      <xdr:spPr>
        <a:xfrm>
          <a:off x="12954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21607</xdr:rowOff>
    </xdr:from>
    <xdr:ext cx="762000" cy="259045"/>
    <xdr:sp macro="" textlink="">
      <xdr:nvSpPr>
        <xdr:cNvPr id="451" name="テキスト ボックス 450"/>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兵庫県市川町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24679</xdr:rowOff>
    </xdr:from>
    <xdr:to>
      <xdr:col>4</xdr:col>
      <xdr:colOff>1117600</xdr:colOff>
      <xdr:row>19</xdr:row>
      <xdr:rowOff>43401</xdr:rowOff>
    </xdr:to>
    <xdr:cxnSp macro="">
      <xdr:nvCxnSpPr>
        <xdr:cNvPr id="50" name="直線コネクタ 49"/>
        <xdr:cNvCxnSpPr/>
      </xdr:nvCxnSpPr>
      <xdr:spPr bwMode="auto">
        <a:xfrm>
          <a:off x="5003800" y="3329854"/>
          <a:ext cx="647700" cy="187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131673</xdr:rowOff>
    </xdr:from>
    <xdr:ext cx="762000" cy="259045"/>
    <xdr:sp macro="" textlink="">
      <xdr:nvSpPr>
        <xdr:cNvPr id="51" name="人口1人当たり決算額の推移平均値テキスト130"/>
        <xdr:cNvSpPr txBox="1"/>
      </xdr:nvSpPr>
      <xdr:spPr>
        <a:xfrm>
          <a:off x="5740400" y="2922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135489</xdr:rowOff>
    </xdr:from>
    <xdr:to>
      <xdr:col>4</xdr:col>
      <xdr:colOff>469900</xdr:colOff>
      <xdr:row>19</xdr:row>
      <xdr:rowOff>24679</xdr:rowOff>
    </xdr:to>
    <xdr:cxnSp macro="">
      <xdr:nvCxnSpPr>
        <xdr:cNvPr id="53" name="直線コネクタ 52"/>
        <xdr:cNvCxnSpPr/>
      </xdr:nvCxnSpPr>
      <xdr:spPr bwMode="auto">
        <a:xfrm>
          <a:off x="4305300" y="3269214"/>
          <a:ext cx="698500" cy="60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48569</xdr:rowOff>
    </xdr:from>
    <xdr:ext cx="736600" cy="259045"/>
    <xdr:sp macro="" textlink="">
      <xdr:nvSpPr>
        <xdr:cNvPr id="55" name="テキスト ボックス 54"/>
        <xdr:cNvSpPr txBox="1"/>
      </xdr:nvSpPr>
      <xdr:spPr>
        <a:xfrm>
          <a:off x="4622800" y="283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135489</xdr:rowOff>
    </xdr:from>
    <xdr:to>
      <xdr:col>3</xdr:col>
      <xdr:colOff>904875</xdr:colOff>
      <xdr:row>18</xdr:row>
      <xdr:rowOff>163751</xdr:rowOff>
    </xdr:to>
    <xdr:cxnSp macro="">
      <xdr:nvCxnSpPr>
        <xdr:cNvPr id="56" name="直線コネクタ 55"/>
        <xdr:cNvCxnSpPr/>
      </xdr:nvCxnSpPr>
      <xdr:spPr bwMode="auto">
        <a:xfrm flipV="1">
          <a:off x="3606800" y="3269214"/>
          <a:ext cx="698500" cy="28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30388</xdr:rowOff>
    </xdr:from>
    <xdr:ext cx="762000" cy="259045"/>
    <xdr:sp macro="" textlink="">
      <xdr:nvSpPr>
        <xdr:cNvPr id="58" name="テキスト ボックス 57"/>
        <xdr:cNvSpPr txBox="1"/>
      </xdr:nvSpPr>
      <xdr:spPr>
        <a:xfrm>
          <a:off x="39243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143368</xdr:rowOff>
    </xdr:from>
    <xdr:to>
      <xdr:col>3</xdr:col>
      <xdr:colOff>206375</xdr:colOff>
      <xdr:row>18</xdr:row>
      <xdr:rowOff>163751</xdr:rowOff>
    </xdr:to>
    <xdr:cxnSp macro="">
      <xdr:nvCxnSpPr>
        <xdr:cNvPr id="59" name="直線コネクタ 58"/>
        <xdr:cNvCxnSpPr/>
      </xdr:nvCxnSpPr>
      <xdr:spPr bwMode="auto">
        <a:xfrm>
          <a:off x="2908300" y="3277093"/>
          <a:ext cx="698500" cy="20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47564</xdr:rowOff>
    </xdr:from>
    <xdr:to>
      <xdr:col>3</xdr:col>
      <xdr:colOff>257175</xdr:colOff>
      <xdr:row>17</xdr:row>
      <xdr:rowOff>149164</xdr:rowOff>
    </xdr:to>
    <xdr:sp macro="" textlink="">
      <xdr:nvSpPr>
        <xdr:cNvPr id="60" name="フローチャート : 判断 59"/>
        <xdr:cNvSpPr/>
      </xdr:nvSpPr>
      <xdr:spPr bwMode="auto">
        <a:xfrm>
          <a:off x="3556000" y="3009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159341</xdr:rowOff>
    </xdr:from>
    <xdr:ext cx="762000" cy="259045"/>
    <xdr:sp macro="" textlink="">
      <xdr:nvSpPr>
        <xdr:cNvPr id="61" name="テキスト ボックス 60"/>
        <xdr:cNvSpPr txBox="1"/>
      </xdr:nvSpPr>
      <xdr:spPr>
        <a:xfrm>
          <a:off x="3225800" y="277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65281</xdr:rowOff>
    </xdr:from>
    <xdr:to>
      <xdr:col>2</xdr:col>
      <xdr:colOff>692150</xdr:colOff>
      <xdr:row>17</xdr:row>
      <xdr:rowOff>166881</xdr:rowOff>
    </xdr:to>
    <xdr:sp macro="" textlink="">
      <xdr:nvSpPr>
        <xdr:cNvPr id="62" name="フローチャート : 判断 61"/>
        <xdr:cNvSpPr/>
      </xdr:nvSpPr>
      <xdr:spPr bwMode="auto">
        <a:xfrm>
          <a:off x="2857500" y="30275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5608</xdr:rowOff>
    </xdr:from>
    <xdr:ext cx="762000" cy="259045"/>
    <xdr:sp macro="" textlink="">
      <xdr:nvSpPr>
        <xdr:cNvPr id="63" name="テキスト ボックス 62"/>
        <xdr:cNvSpPr txBox="1"/>
      </xdr:nvSpPr>
      <xdr:spPr>
        <a:xfrm>
          <a:off x="2527300" y="279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112,683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164051</xdr:rowOff>
    </xdr:from>
    <xdr:to>
      <xdr:col>5</xdr:col>
      <xdr:colOff>34925</xdr:colOff>
      <xdr:row>19</xdr:row>
      <xdr:rowOff>94201</xdr:rowOff>
    </xdr:to>
    <xdr:sp macro="" textlink="">
      <xdr:nvSpPr>
        <xdr:cNvPr id="69" name="円/楕円 68"/>
        <xdr:cNvSpPr/>
      </xdr:nvSpPr>
      <xdr:spPr bwMode="auto">
        <a:xfrm>
          <a:off x="5600700" y="3297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136128</xdr:rowOff>
    </xdr:from>
    <xdr:ext cx="762000" cy="259045"/>
    <xdr:sp macro="" textlink="">
      <xdr:nvSpPr>
        <xdr:cNvPr id="70" name="人口1人当たり決算額の推移該当値テキスト130"/>
        <xdr:cNvSpPr txBox="1"/>
      </xdr:nvSpPr>
      <xdr:spPr>
        <a:xfrm>
          <a:off x="5740400" y="32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77,221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145329</xdr:rowOff>
    </xdr:from>
    <xdr:to>
      <xdr:col>4</xdr:col>
      <xdr:colOff>520700</xdr:colOff>
      <xdr:row>19</xdr:row>
      <xdr:rowOff>75479</xdr:rowOff>
    </xdr:to>
    <xdr:sp macro="" textlink="">
      <xdr:nvSpPr>
        <xdr:cNvPr id="71" name="円/楕円 70"/>
        <xdr:cNvSpPr/>
      </xdr:nvSpPr>
      <xdr:spPr bwMode="auto">
        <a:xfrm>
          <a:off x="4953000" y="3279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60256</xdr:rowOff>
    </xdr:from>
    <xdr:ext cx="736600" cy="259045"/>
    <xdr:sp macro="" textlink="">
      <xdr:nvSpPr>
        <xdr:cNvPr id="72" name="テキスト ボックス 71"/>
        <xdr:cNvSpPr txBox="1"/>
      </xdr:nvSpPr>
      <xdr:spPr>
        <a:xfrm>
          <a:off x="4622800" y="3365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79,678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84689</xdr:rowOff>
    </xdr:from>
    <xdr:to>
      <xdr:col>3</xdr:col>
      <xdr:colOff>955675</xdr:colOff>
      <xdr:row>19</xdr:row>
      <xdr:rowOff>14839</xdr:rowOff>
    </xdr:to>
    <xdr:sp macro="" textlink="">
      <xdr:nvSpPr>
        <xdr:cNvPr id="73" name="円/楕円 72"/>
        <xdr:cNvSpPr/>
      </xdr:nvSpPr>
      <xdr:spPr bwMode="auto">
        <a:xfrm>
          <a:off x="4254500" y="3218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171066</xdr:rowOff>
    </xdr:from>
    <xdr:ext cx="762000" cy="259045"/>
    <xdr:sp macro="" textlink="">
      <xdr:nvSpPr>
        <xdr:cNvPr id="74" name="テキスト ボックス 73"/>
        <xdr:cNvSpPr txBox="1"/>
      </xdr:nvSpPr>
      <xdr:spPr>
        <a:xfrm>
          <a:off x="3924300" y="330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87,636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112951</xdr:rowOff>
    </xdr:from>
    <xdr:to>
      <xdr:col>3</xdr:col>
      <xdr:colOff>257175</xdr:colOff>
      <xdr:row>19</xdr:row>
      <xdr:rowOff>43101</xdr:rowOff>
    </xdr:to>
    <xdr:sp macro="" textlink="">
      <xdr:nvSpPr>
        <xdr:cNvPr id="75" name="円/楕円 74"/>
        <xdr:cNvSpPr/>
      </xdr:nvSpPr>
      <xdr:spPr bwMode="auto">
        <a:xfrm>
          <a:off x="3556000" y="3246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27878</xdr:rowOff>
    </xdr:from>
    <xdr:ext cx="762000" cy="259045"/>
    <xdr:sp macro="" textlink="">
      <xdr:nvSpPr>
        <xdr:cNvPr id="76" name="テキスト ボックス 75"/>
        <xdr:cNvSpPr txBox="1"/>
      </xdr:nvSpPr>
      <xdr:spPr>
        <a:xfrm>
          <a:off x="3225800" y="333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83,927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92568</xdr:rowOff>
    </xdr:from>
    <xdr:to>
      <xdr:col>2</xdr:col>
      <xdr:colOff>692150</xdr:colOff>
      <xdr:row>19</xdr:row>
      <xdr:rowOff>22718</xdr:rowOff>
    </xdr:to>
    <xdr:sp macro="" textlink="">
      <xdr:nvSpPr>
        <xdr:cNvPr id="77" name="円/楕円 76"/>
        <xdr:cNvSpPr/>
      </xdr:nvSpPr>
      <xdr:spPr bwMode="auto">
        <a:xfrm>
          <a:off x="2857500" y="3226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7495</xdr:rowOff>
    </xdr:from>
    <xdr:ext cx="762000" cy="259045"/>
    <xdr:sp macro="" textlink="">
      <xdr:nvSpPr>
        <xdr:cNvPr id="78" name="テキスト ボックス 77"/>
        <xdr:cNvSpPr txBox="1"/>
      </xdr:nvSpPr>
      <xdr:spPr>
        <a:xfrm>
          <a:off x="2527300" y="33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118859</xdr:rowOff>
    </xdr:from>
    <xdr:to>
      <xdr:col>4</xdr:col>
      <xdr:colOff>1117600</xdr:colOff>
      <xdr:row>35</xdr:row>
      <xdr:rowOff>188849</xdr:rowOff>
    </xdr:to>
    <xdr:cxnSp macro="">
      <xdr:nvCxnSpPr>
        <xdr:cNvPr id="111" name="直線コネクタ 110"/>
        <xdr:cNvCxnSpPr/>
      </xdr:nvCxnSpPr>
      <xdr:spPr bwMode="auto">
        <a:xfrm>
          <a:off x="5003800" y="6729209"/>
          <a:ext cx="647700" cy="699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173626</xdr:rowOff>
    </xdr:from>
    <xdr:ext cx="762000" cy="259045"/>
    <xdr:sp macro="" textlink="">
      <xdr:nvSpPr>
        <xdr:cNvPr id="112" name="人口1人当たり決算額の推移平均値テキスト445"/>
        <xdr:cNvSpPr txBox="1"/>
      </xdr:nvSpPr>
      <xdr:spPr>
        <a:xfrm>
          <a:off x="5740400" y="6783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80264</xdr:rowOff>
    </xdr:from>
    <xdr:to>
      <xdr:col>4</xdr:col>
      <xdr:colOff>469900</xdr:colOff>
      <xdr:row>35</xdr:row>
      <xdr:rowOff>118859</xdr:rowOff>
    </xdr:to>
    <xdr:cxnSp macro="">
      <xdr:nvCxnSpPr>
        <xdr:cNvPr id="114" name="直線コネクタ 113"/>
        <xdr:cNvCxnSpPr/>
      </xdr:nvCxnSpPr>
      <xdr:spPr bwMode="auto">
        <a:xfrm>
          <a:off x="4305300" y="6690614"/>
          <a:ext cx="698500" cy="385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64859</xdr:rowOff>
    </xdr:from>
    <xdr:to>
      <xdr:col>3</xdr:col>
      <xdr:colOff>904875</xdr:colOff>
      <xdr:row>35</xdr:row>
      <xdr:rowOff>80264</xdr:rowOff>
    </xdr:to>
    <xdr:cxnSp macro="">
      <xdr:nvCxnSpPr>
        <xdr:cNvPr id="117" name="直線コネクタ 116"/>
        <xdr:cNvCxnSpPr/>
      </xdr:nvCxnSpPr>
      <xdr:spPr bwMode="auto">
        <a:xfrm>
          <a:off x="3606800" y="6675209"/>
          <a:ext cx="698500" cy="15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64859</xdr:rowOff>
    </xdr:from>
    <xdr:to>
      <xdr:col>3</xdr:col>
      <xdr:colOff>206375</xdr:colOff>
      <xdr:row>35</xdr:row>
      <xdr:rowOff>66663</xdr:rowOff>
    </xdr:to>
    <xdr:cxnSp macro="">
      <xdr:nvCxnSpPr>
        <xdr:cNvPr id="120" name="直線コネクタ 119"/>
        <xdr:cNvCxnSpPr/>
      </xdr:nvCxnSpPr>
      <xdr:spPr bwMode="auto">
        <a:xfrm flipV="1">
          <a:off x="2908300" y="6675209"/>
          <a:ext cx="698500" cy="18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79807</xdr:rowOff>
    </xdr:from>
    <xdr:to>
      <xdr:col>3</xdr:col>
      <xdr:colOff>257175</xdr:colOff>
      <xdr:row>35</xdr:row>
      <xdr:rowOff>181407</xdr:rowOff>
    </xdr:to>
    <xdr:sp macro="" textlink="">
      <xdr:nvSpPr>
        <xdr:cNvPr id="121" name="フローチャート : 判断 120"/>
        <xdr:cNvSpPr/>
      </xdr:nvSpPr>
      <xdr:spPr bwMode="auto">
        <a:xfrm>
          <a:off x="3556000" y="6690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166184</xdr:rowOff>
    </xdr:from>
    <xdr:ext cx="762000" cy="259045"/>
    <xdr:sp macro="" textlink="">
      <xdr:nvSpPr>
        <xdr:cNvPr id="122" name="テキスト ボックス 121"/>
        <xdr:cNvSpPr txBox="1"/>
      </xdr:nvSpPr>
      <xdr:spPr>
        <a:xfrm>
          <a:off x="3225800" y="677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85522</xdr:rowOff>
    </xdr:from>
    <xdr:to>
      <xdr:col>2</xdr:col>
      <xdr:colOff>692150</xdr:colOff>
      <xdr:row>35</xdr:row>
      <xdr:rowOff>187122</xdr:rowOff>
    </xdr:to>
    <xdr:sp macro="" textlink="">
      <xdr:nvSpPr>
        <xdr:cNvPr id="123" name="フローチャート : 判断 122"/>
        <xdr:cNvSpPr/>
      </xdr:nvSpPr>
      <xdr:spPr bwMode="auto">
        <a:xfrm>
          <a:off x="2857500" y="6695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171899</xdr:rowOff>
    </xdr:from>
    <xdr:ext cx="762000" cy="259045"/>
    <xdr:sp macro="" textlink="">
      <xdr:nvSpPr>
        <xdr:cNvPr id="124" name="テキスト ボックス 123"/>
        <xdr:cNvSpPr txBox="1"/>
      </xdr:nvSpPr>
      <xdr:spPr>
        <a:xfrm>
          <a:off x="2527300" y="678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138049</xdr:rowOff>
    </xdr:from>
    <xdr:to>
      <xdr:col>5</xdr:col>
      <xdr:colOff>34925</xdr:colOff>
      <xdr:row>35</xdr:row>
      <xdr:rowOff>239649</xdr:rowOff>
    </xdr:to>
    <xdr:sp macro="" textlink="">
      <xdr:nvSpPr>
        <xdr:cNvPr id="130" name="円/楕円 129"/>
        <xdr:cNvSpPr/>
      </xdr:nvSpPr>
      <xdr:spPr bwMode="auto">
        <a:xfrm>
          <a:off x="5600700" y="6748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326026</xdr:rowOff>
    </xdr:from>
    <xdr:ext cx="762000" cy="259045"/>
    <xdr:sp macro="" textlink="">
      <xdr:nvSpPr>
        <xdr:cNvPr id="131" name="人口1人当たり決算額の推移該当値テキスト445"/>
        <xdr:cNvSpPr txBox="1"/>
      </xdr:nvSpPr>
      <xdr:spPr>
        <a:xfrm>
          <a:off x="5740400" y="659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29,630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68059</xdr:rowOff>
    </xdr:from>
    <xdr:to>
      <xdr:col>4</xdr:col>
      <xdr:colOff>520700</xdr:colOff>
      <xdr:row>35</xdr:row>
      <xdr:rowOff>169659</xdr:rowOff>
    </xdr:to>
    <xdr:sp macro="" textlink="">
      <xdr:nvSpPr>
        <xdr:cNvPr id="132" name="円/楕円 131"/>
        <xdr:cNvSpPr/>
      </xdr:nvSpPr>
      <xdr:spPr bwMode="auto">
        <a:xfrm>
          <a:off x="4953000" y="6678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179836</xdr:rowOff>
    </xdr:from>
    <xdr:ext cx="736600" cy="259045"/>
    <xdr:sp macro="" textlink="">
      <xdr:nvSpPr>
        <xdr:cNvPr id="133" name="テキスト ボックス 132"/>
        <xdr:cNvSpPr txBox="1"/>
      </xdr:nvSpPr>
      <xdr:spPr>
        <a:xfrm>
          <a:off x="4622800" y="6447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35,141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29464</xdr:rowOff>
    </xdr:from>
    <xdr:to>
      <xdr:col>3</xdr:col>
      <xdr:colOff>955675</xdr:colOff>
      <xdr:row>35</xdr:row>
      <xdr:rowOff>131064</xdr:rowOff>
    </xdr:to>
    <xdr:sp macro="" textlink="">
      <xdr:nvSpPr>
        <xdr:cNvPr id="134" name="円/楕円 133"/>
        <xdr:cNvSpPr/>
      </xdr:nvSpPr>
      <xdr:spPr bwMode="auto">
        <a:xfrm>
          <a:off x="4254500" y="6639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141241</xdr:rowOff>
    </xdr:from>
    <xdr:ext cx="762000" cy="259045"/>
    <xdr:sp macro="" textlink="">
      <xdr:nvSpPr>
        <xdr:cNvPr id="135" name="テキスト ボックス 134"/>
        <xdr:cNvSpPr txBox="1"/>
      </xdr:nvSpPr>
      <xdr:spPr>
        <a:xfrm>
          <a:off x="3924300" y="640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14059</xdr:rowOff>
    </xdr:from>
    <xdr:to>
      <xdr:col>3</xdr:col>
      <xdr:colOff>257175</xdr:colOff>
      <xdr:row>35</xdr:row>
      <xdr:rowOff>115659</xdr:rowOff>
    </xdr:to>
    <xdr:sp macro="" textlink="">
      <xdr:nvSpPr>
        <xdr:cNvPr id="136" name="円/楕円 135"/>
        <xdr:cNvSpPr/>
      </xdr:nvSpPr>
      <xdr:spPr bwMode="auto">
        <a:xfrm>
          <a:off x="3556000" y="6624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125836</xdr:rowOff>
    </xdr:from>
    <xdr:ext cx="762000" cy="259045"/>
    <xdr:sp macro="" textlink="">
      <xdr:nvSpPr>
        <xdr:cNvPr id="137" name="テキスト ボックス 136"/>
        <xdr:cNvSpPr txBox="1"/>
      </xdr:nvSpPr>
      <xdr:spPr>
        <a:xfrm>
          <a:off x="3225800" y="6393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39,393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15863</xdr:rowOff>
    </xdr:from>
    <xdr:to>
      <xdr:col>2</xdr:col>
      <xdr:colOff>692150</xdr:colOff>
      <xdr:row>35</xdr:row>
      <xdr:rowOff>117463</xdr:rowOff>
    </xdr:to>
    <xdr:sp macro="" textlink="">
      <xdr:nvSpPr>
        <xdr:cNvPr id="138" name="円/楕円 137"/>
        <xdr:cNvSpPr/>
      </xdr:nvSpPr>
      <xdr:spPr bwMode="auto">
        <a:xfrm>
          <a:off x="2857500" y="6626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127639</xdr:rowOff>
    </xdr:from>
    <xdr:ext cx="762000" cy="259045"/>
    <xdr:sp macro="" textlink="">
      <xdr:nvSpPr>
        <xdr:cNvPr id="139" name="テキスト ボックス 138"/>
        <xdr:cNvSpPr txBox="1"/>
      </xdr:nvSpPr>
      <xdr:spPr>
        <a:xfrm>
          <a:off x="2527300" y="639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実質収支額の標準財政規模（Ｈ</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～Ｈ</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36</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38</a:t>
          </a:r>
          <a:r>
            <a:rPr kumimoji="1" lang="ja-JP" altLang="en-US" sz="1400">
              <a:latin typeface="ＭＳ ゴシック" pitchFamily="49" charset="-128"/>
              <a:ea typeface="ＭＳ ゴシック" pitchFamily="49" charset="-128"/>
            </a:rPr>
            <a:t>億円前後）に対する割合は、２％～５％台の範囲で黒字を維持しているが、当該年度だけの実質的な収支を把握するための指標である実質単年度収支は、平成２３年度町税、譲与税等の一般財源が大きく減少したため赤字となり、財政調整基金を取り崩して対応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全会計において黒字を確保しているが、水道事業会計及び土地開発事業会計以外は、一般会計からの繰出金等で財源を補てんしながら財政運営を行っている。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営企業債の元利償還金に対する繰入金はここ２年、コミュニティプラント事業の元利償還金の段階的な終了に伴う大幅な減少とともに、行財政改革によりその他の投資的事業を極力抑制し、地方債の新規発行を抑えているため、元利償還金も減少傾向となっている。そのため、実質公債費比率の分子の額は、年々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兵庫県市川町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営企業等繰入見込額は、下水道事業のうちコミュニティプラント事業の元利償還金が大幅に減少したことに加えて、行財政改革によりその他の投資的事業を極力抑制し、地方債の新規発行を抑えているため、一般会計及び組合等に係る地方債の現在高は年々減少している。また、退職者の補充をできる限り抑制し人件費を削減したことにより退職手当負担見込額等も減少し、将来負担比率の分子の額は、年々減少してい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5630436</v>
      </c>
      <c r="BO4" s="349"/>
      <c r="BP4" s="349"/>
      <c r="BQ4" s="349"/>
      <c r="BR4" s="349"/>
      <c r="BS4" s="349"/>
      <c r="BT4" s="349"/>
      <c r="BU4" s="350"/>
      <c r="BV4" s="348">
        <v>5353419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5.8</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5402756</v>
      </c>
      <c r="BO5" s="386"/>
      <c r="BP5" s="386"/>
      <c r="BQ5" s="386"/>
      <c r="BR5" s="386"/>
      <c r="BS5" s="386"/>
      <c r="BT5" s="386"/>
      <c r="BU5" s="387"/>
      <c r="BV5" s="385">
        <v>5114372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227680</v>
      </c>
      <c r="BO6" s="386"/>
      <c r="BP6" s="386"/>
      <c r="BQ6" s="386"/>
      <c r="BR6" s="386"/>
      <c r="BS6" s="386"/>
      <c r="BT6" s="386"/>
      <c r="BU6" s="387"/>
      <c r="BV6" s="385">
        <v>239047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90.2</v>
      </c>
      <c r="CU6" s="423"/>
      <c r="CV6" s="423"/>
      <c r="CW6" s="423"/>
      <c r="CX6" s="423"/>
      <c r="CY6" s="423"/>
      <c r="CZ6" s="423"/>
      <c r="DA6" s="424"/>
      <c r="DB6" s="422">
        <v>92.9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13474</v>
      </c>
      <c r="BO7" s="386"/>
      <c r="BP7" s="386"/>
      <c r="BQ7" s="386"/>
      <c r="BR7" s="386"/>
      <c r="BS7" s="386"/>
      <c r="BT7" s="386"/>
      <c r="BU7" s="387"/>
      <c r="BV7" s="385">
        <v>28757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3720715</v>
      </c>
      <c r="CU7" s="386"/>
      <c r="CV7" s="386"/>
      <c r="CW7" s="386"/>
      <c r="CX7" s="386"/>
      <c r="CY7" s="386"/>
      <c r="CZ7" s="386"/>
      <c r="DA7" s="387"/>
      <c r="DB7" s="385">
        <v>3752035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214206</v>
      </c>
      <c r="BO8" s="386"/>
      <c r="BP8" s="386"/>
      <c r="BQ8" s="386"/>
      <c r="BR8" s="386"/>
      <c r="BS8" s="386"/>
      <c r="BT8" s="386"/>
      <c r="BU8" s="387"/>
      <c r="BV8" s="385">
        <v>210290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13288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3916</v>
      </c>
      <c r="BO9" s="386"/>
      <c r="BP9" s="386"/>
      <c r="BQ9" s="386"/>
      <c r="BR9" s="386"/>
      <c r="BS9" s="386"/>
      <c r="BT9" s="386"/>
      <c r="BU9" s="387"/>
      <c r="BV9" s="385">
        <v>79450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17</v>
      </c>
      <c r="CU9" s="383"/>
      <c r="CV9" s="383"/>
      <c r="CW9" s="383"/>
      <c r="CX9" s="383"/>
      <c r="CY9" s="383"/>
      <c r="CZ9" s="383"/>
      <c r="DA9" s="384"/>
      <c r="DB9" s="382">
        <v>17.8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14150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97257</v>
      </c>
      <c r="BO10" s="386"/>
      <c r="BP10" s="386"/>
      <c r="BQ10" s="386"/>
      <c r="BR10" s="386"/>
      <c r="BS10" s="386"/>
      <c r="BT10" s="386"/>
      <c r="BU10" s="387"/>
      <c r="BV10" s="385">
        <v>1149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13216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13140</v>
      </c>
      <c r="S13" s="467"/>
      <c r="T13" s="467"/>
      <c r="U13" s="467"/>
      <c r="V13" s="468"/>
      <c r="W13" s="401" t="s">
        <v>124</v>
      </c>
      <c r="X13" s="402"/>
      <c r="Y13" s="402"/>
      <c r="Z13" s="402"/>
      <c r="AA13" s="402"/>
      <c r="AB13" s="392"/>
      <c r="AC13" s="436">
        <v>191</v>
      </c>
      <c r="AD13" s="437"/>
      <c r="AE13" s="437"/>
      <c r="AF13" s="437"/>
      <c r="AG13" s="476"/>
      <c r="AH13" s="436">
        <v>261</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101173</v>
      </c>
      <c r="BO13" s="386"/>
      <c r="BP13" s="386"/>
      <c r="BQ13" s="386"/>
      <c r="BR13" s="386"/>
      <c r="BS13" s="386"/>
      <c r="BT13" s="386"/>
      <c r="BU13" s="387"/>
      <c r="BV13" s="385">
        <v>80599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14.7</v>
      </c>
      <c r="CU13" s="383"/>
      <c r="CV13" s="383"/>
      <c r="CW13" s="383"/>
      <c r="CX13" s="383"/>
      <c r="CY13" s="383"/>
      <c r="CZ13" s="383"/>
      <c r="DA13" s="384"/>
      <c r="DB13" s="382">
        <v>16.100000000000001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13300</v>
      </c>
      <c r="S14" s="467"/>
      <c r="T14" s="467"/>
      <c r="U14" s="467"/>
      <c r="V14" s="468"/>
      <c r="W14" s="375"/>
      <c r="X14" s="376"/>
      <c r="Y14" s="376"/>
      <c r="Z14" s="376"/>
      <c r="AA14" s="376"/>
      <c r="AB14" s="365"/>
      <c r="AC14" s="469">
        <v>3.1</v>
      </c>
      <c r="AD14" s="470"/>
      <c r="AE14" s="470"/>
      <c r="AF14" s="470"/>
      <c r="AG14" s="471"/>
      <c r="AH14" s="469">
        <v>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110.7</v>
      </c>
      <c r="CU14" s="481"/>
      <c r="CV14" s="481"/>
      <c r="CW14" s="481"/>
      <c r="CX14" s="481"/>
      <c r="CY14" s="481"/>
      <c r="CZ14" s="481"/>
      <c r="DA14" s="482"/>
      <c r="DB14" s="480">
        <v>120.7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13225</v>
      </c>
      <c r="S15" s="467"/>
      <c r="T15" s="467"/>
      <c r="U15" s="467"/>
      <c r="V15" s="468"/>
      <c r="W15" s="401" t="s">
        <v>131</v>
      </c>
      <c r="X15" s="402"/>
      <c r="Y15" s="402"/>
      <c r="Z15" s="402"/>
      <c r="AA15" s="402"/>
      <c r="AB15" s="392"/>
      <c r="AC15" s="436">
        <v>2517</v>
      </c>
      <c r="AD15" s="437"/>
      <c r="AE15" s="437"/>
      <c r="AF15" s="437"/>
      <c r="AG15" s="476"/>
      <c r="AH15" s="436">
        <v>2765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1217963</v>
      </c>
      <c r="BO15" s="349"/>
      <c r="BP15" s="349"/>
      <c r="BQ15" s="349"/>
      <c r="BR15" s="349"/>
      <c r="BS15" s="349"/>
      <c r="BT15" s="349"/>
      <c r="BU15" s="350"/>
      <c r="BV15" s="348">
        <v>1219608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41.5</v>
      </c>
      <c r="AD16" s="470"/>
      <c r="AE16" s="470"/>
      <c r="AF16" s="470"/>
      <c r="AG16" s="471"/>
      <c r="AH16" s="469">
        <v>41.5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3134446</v>
      </c>
      <c r="BO16" s="386"/>
      <c r="BP16" s="386"/>
      <c r="BQ16" s="386"/>
      <c r="BR16" s="386"/>
      <c r="BS16" s="386"/>
      <c r="BT16" s="386"/>
      <c r="BU16" s="387"/>
      <c r="BV16" s="385">
        <v>3148988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3359</v>
      </c>
      <c r="AD17" s="437"/>
      <c r="AE17" s="437"/>
      <c r="AF17" s="437"/>
      <c r="AG17" s="476"/>
      <c r="AH17" s="436">
        <v>3448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1554955</v>
      </c>
      <c r="BO17" s="386"/>
      <c r="BP17" s="386"/>
      <c r="BQ17" s="386"/>
      <c r="BR17" s="386"/>
      <c r="BS17" s="386"/>
      <c r="BT17" s="386"/>
      <c r="BU17" s="387"/>
      <c r="BV17" s="385">
        <v>1556780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82.7</v>
      </c>
      <c r="M18" s="498"/>
      <c r="N18" s="498"/>
      <c r="O18" s="498"/>
      <c r="P18" s="498"/>
      <c r="Q18" s="498"/>
      <c r="R18" s="499"/>
      <c r="S18" s="499"/>
      <c r="T18" s="499"/>
      <c r="U18" s="499"/>
      <c r="V18" s="500"/>
      <c r="W18" s="403"/>
      <c r="X18" s="404"/>
      <c r="Y18" s="404"/>
      <c r="Z18" s="404"/>
      <c r="AA18" s="404"/>
      <c r="AB18" s="395"/>
      <c r="AC18" s="501">
        <v>55.4</v>
      </c>
      <c r="AD18" s="502"/>
      <c r="AE18" s="502"/>
      <c r="AF18" s="502"/>
      <c r="AG18" s="503"/>
      <c r="AH18" s="501">
        <v>51.7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3137603</v>
      </c>
      <c r="BO18" s="386"/>
      <c r="BP18" s="386"/>
      <c r="BQ18" s="386"/>
      <c r="BR18" s="386"/>
      <c r="BS18" s="386"/>
      <c r="BT18" s="386"/>
      <c r="BU18" s="387"/>
      <c r="BV18" s="385">
        <v>3257907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161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4279290</v>
      </c>
      <c r="BO19" s="386"/>
      <c r="BP19" s="386"/>
      <c r="BQ19" s="386"/>
      <c r="BR19" s="386"/>
      <c r="BS19" s="386"/>
      <c r="BT19" s="386"/>
      <c r="BU19" s="387"/>
      <c r="BV19" s="385">
        <v>4161206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4350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5768916</v>
      </c>
      <c r="BO23" s="386"/>
      <c r="BP23" s="386"/>
      <c r="BQ23" s="386"/>
      <c r="BR23" s="386"/>
      <c r="BS23" s="386"/>
      <c r="BT23" s="386"/>
      <c r="BU23" s="387"/>
      <c r="BV23" s="385">
        <v>5788740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5976</v>
      </c>
      <c r="R24" s="437"/>
      <c r="S24" s="437"/>
      <c r="T24" s="437"/>
      <c r="U24" s="437"/>
      <c r="V24" s="476"/>
      <c r="W24" s="531"/>
      <c r="X24" s="519"/>
      <c r="Y24" s="520"/>
      <c r="Z24" s="435" t="s">
        <v>154</v>
      </c>
      <c r="AA24" s="415"/>
      <c r="AB24" s="415"/>
      <c r="AC24" s="415"/>
      <c r="AD24" s="415"/>
      <c r="AE24" s="415"/>
      <c r="AF24" s="415"/>
      <c r="AG24" s="416"/>
      <c r="AH24" s="436">
        <v>106</v>
      </c>
      <c r="AI24" s="437"/>
      <c r="AJ24" s="437"/>
      <c r="AK24" s="437"/>
      <c r="AL24" s="476"/>
      <c r="AM24" s="436">
        <v>329342</v>
      </c>
      <c r="AN24" s="437"/>
      <c r="AO24" s="437"/>
      <c r="AP24" s="437"/>
      <c r="AQ24" s="437"/>
      <c r="AR24" s="476"/>
      <c r="AS24" s="436">
        <v>3107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4209247</v>
      </c>
      <c r="BO24" s="386"/>
      <c r="BP24" s="386"/>
      <c r="BQ24" s="386"/>
      <c r="BR24" s="386"/>
      <c r="BS24" s="386"/>
      <c r="BT24" s="386"/>
      <c r="BU24" s="387"/>
      <c r="BV24" s="385">
        <v>4041926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5092</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104132</v>
      </c>
      <c r="BO25" s="349"/>
      <c r="BP25" s="349"/>
      <c r="BQ25" s="349"/>
      <c r="BR25" s="349"/>
      <c r="BS25" s="349"/>
      <c r="BT25" s="349"/>
      <c r="BU25" s="350"/>
      <c r="BV25" s="348">
        <v>49478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4712</v>
      </c>
      <c r="R26" s="437"/>
      <c r="S26" s="437"/>
      <c r="T26" s="437"/>
      <c r="U26" s="437"/>
      <c r="V26" s="476"/>
      <c r="W26" s="531"/>
      <c r="X26" s="519"/>
      <c r="Y26" s="520"/>
      <c r="Z26" s="435" t="s">
        <v>160</v>
      </c>
      <c r="AA26" s="539"/>
      <c r="AB26" s="539"/>
      <c r="AC26" s="539"/>
      <c r="AD26" s="539"/>
      <c r="AE26" s="539"/>
      <c r="AF26" s="539"/>
      <c r="AG26" s="540"/>
      <c r="AH26" s="436">
        <v>18</v>
      </c>
      <c r="AI26" s="437"/>
      <c r="AJ26" s="437"/>
      <c r="AK26" s="437"/>
      <c r="AL26" s="476"/>
      <c r="AM26" s="436">
        <v>55674</v>
      </c>
      <c r="AN26" s="437"/>
      <c r="AO26" s="437"/>
      <c r="AP26" s="437"/>
      <c r="AQ26" s="437"/>
      <c r="AR26" s="476"/>
      <c r="AS26" s="436">
        <v>3093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2950</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10599</v>
      </c>
      <c r="AN27" s="437"/>
      <c r="AO27" s="437"/>
      <c r="AP27" s="437"/>
      <c r="AQ27" s="437"/>
      <c r="AR27" s="476"/>
      <c r="AS27" s="436">
        <v>3533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66505</v>
      </c>
      <c r="BO27" s="553"/>
      <c r="BP27" s="553"/>
      <c r="BQ27" s="553"/>
      <c r="BR27" s="553"/>
      <c r="BS27" s="553"/>
      <c r="BT27" s="553"/>
      <c r="BU27" s="554"/>
      <c r="BV27" s="552">
        <v>58711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2150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660092</v>
      </c>
      <c r="BO28" s="349"/>
      <c r="BP28" s="349"/>
      <c r="BQ28" s="349"/>
      <c r="BR28" s="349"/>
      <c r="BS28" s="349"/>
      <c r="BT28" s="349"/>
      <c r="BU28" s="350"/>
      <c r="BV28" s="348">
        <v>562835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2000</v>
      </c>
      <c r="R29" s="437"/>
      <c r="S29" s="437"/>
      <c r="T29" s="437"/>
      <c r="U29" s="437"/>
      <c r="V29" s="476"/>
      <c r="W29" s="531"/>
      <c r="X29" s="519"/>
      <c r="Y29" s="520"/>
      <c r="Z29" s="435" t="s">
        <v>170</v>
      </c>
      <c r="AA29" s="415"/>
      <c r="AB29" s="415"/>
      <c r="AC29" s="415"/>
      <c r="AD29" s="415"/>
      <c r="AE29" s="415"/>
      <c r="AF29" s="415"/>
      <c r="AG29" s="416"/>
      <c r="AH29" s="436">
        <v>109</v>
      </c>
      <c r="AI29" s="437"/>
      <c r="AJ29" s="437"/>
      <c r="AK29" s="437"/>
      <c r="AL29" s="476"/>
      <c r="AM29" s="436">
        <v>339941</v>
      </c>
      <c r="AN29" s="437"/>
      <c r="AO29" s="437"/>
      <c r="AP29" s="437"/>
      <c r="AQ29" s="437"/>
      <c r="AR29" s="476"/>
      <c r="AS29" s="436">
        <v>3119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3354</v>
      </c>
      <c r="BO29" s="386"/>
      <c r="BP29" s="386"/>
      <c r="BQ29" s="386"/>
      <c r="BR29" s="386"/>
      <c r="BS29" s="386"/>
      <c r="BT29" s="386"/>
      <c r="BU29" s="387"/>
      <c r="BV29" s="385">
        <v>3634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97.9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198149</v>
      </c>
      <c r="BO30" s="553"/>
      <c r="BP30" s="553"/>
      <c r="BQ30" s="553"/>
      <c r="BR30" s="553"/>
      <c r="BS30" s="553"/>
      <c r="BT30" s="553"/>
      <c r="BU30" s="554"/>
      <c r="BV30" s="552">
        <v>176463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中播衛生施設事務組合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兵庫県町土地開発公社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中播農業共済事務組合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8</v>
      </c>
      <c r="AN36" s="564"/>
      <c r="AO36" s="565" t="str">
        <f>IF('各会計、関係団体の財政状況及び健全化判断比率'!B33="","",'各会計、関係団体の財政状況及び健全化判断比率'!B33)</f>
        <v>土地開発事業会計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中播北部行政事務組合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市川町外三ヶ市町共有財産事務組合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兵庫県市町村職員退職手当組合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兵庫県市町交通災害共済組合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兵庫県町議会議員公務災害補償組合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兵庫県後期高齢者医療広域連合（一般会計）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兵庫県後期高齢者医療広域連合（特別会計）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70" t="s">
        <v>24</v>
      </c>
      <c r="C41" s="1171"/>
      <c r="D41" s="81"/>
      <c r="E41" s="1176" t="s">
        <v>25</v>
      </c>
      <c r="F41" s="1176"/>
      <c r="G41" s="1176"/>
      <c r="H41" s="1177"/>
      <c r="I41" s="82">
        <v>6684</v>
      </c>
      <c r="J41" s="83">
        <v>6367</v>
      </c>
      <c r="K41" s="83">
        <v>6014</v>
      </c>
      <c r="L41" s="83">
        <v>5789</v>
      </c>
      <c r="M41" s="84">
        <v>5769</v>
      </c>
    </row>
    <row r="42" spans="2:13" ht="27.75" customHeight="1">
      <c r="B42" s="1172"/>
      <c r="C42" s="1173"/>
      <c r="D42" s="85"/>
      <c r="E42" s="1178" t="s">
        <v>26</v>
      </c>
      <c r="F42" s="1178"/>
      <c r="G42" s="1178"/>
      <c r="H42" s="1179"/>
      <c r="I42" s="86">
        <v>94</v>
      </c>
      <c r="J42" s="87">
        <v>75</v>
      </c>
      <c r="K42" s="87">
        <v>59</v>
      </c>
      <c r="L42" s="87">
        <v>47</v>
      </c>
      <c r="M42" s="88">
        <v>102</v>
      </c>
    </row>
    <row r="43" spans="2:13" ht="27.75" customHeight="1">
      <c r="B43" s="1172"/>
      <c r="C43" s="1173"/>
      <c r="D43" s="85"/>
      <c r="E43" s="1178" t="s">
        <v>27</v>
      </c>
      <c r="F43" s="1178"/>
      <c r="G43" s="1178"/>
      <c r="H43" s="1179"/>
      <c r="I43" s="86">
        <v>2716</v>
      </c>
      <c r="J43" s="87">
        <v>2759</v>
      </c>
      <c r="K43" s="87">
        <v>2765</v>
      </c>
      <c r="L43" s="87">
        <v>2632</v>
      </c>
      <c r="M43" s="88">
        <v>2657</v>
      </c>
    </row>
    <row r="44" spans="2:13" ht="27.75" customHeight="1">
      <c r="B44" s="1172"/>
      <c r="C44" s="1173"/>
      <c r="D44" s="85"/>
      <c r="E44" s="1178" t="s">
        <v>28</v>
      </c>
      <c r="F44" s="1178"/>
      <c r="G44" s="1178"/>
      <c r="H44" s="1179"/>
      <c r="I44" s="86">
        <v>1125</v>
      </c>
      <c r="J44" s="87">
        <v>1037</v>
      </c>
      <c r="K44" s="87">
        <v>968</v>
      </c>
      <c r="L44" s="87">
        <v>828</v>
      </c>
      <c r="M44" s="88">
        <v>682</v>
      </c>
    </row>
    <row r="45" spans="2:13" ht="27.75" customHeight="1">
      <c r="B45" s="1172"/>
      <c r="C45" s="1173"/>
      <c r="D45" s="85"/>
      <c r="E45" s="1178" t="s">
        <v>29</v>
      </c>
      <c r="F45" s="1178"/>
      <c r="G45" s="1178"/>
      <c r="H45" s="1179"/>
      <c r="I45" s="86">
        <v>1557</v>
      </c>
      <c r="J45" s="87">
        <v>1484</v>
      </c>
      <c r="K45" s="87">
        <v>1393</v>
      </c>
      <c r="L45" s="87">
        <v>1367</v>
      </c>
      <c r="M45" s="88">
        <v>1300</v>
      </c>
    </row>
    <row r="46" spans="2:13" ht="27.75" customHeight="1">
      <c r="B46" s="1172"/>
      <c r="C46" s="1173"/>
      <c r="D46" s="85"/>
      <c r="E46" s="1178" t="s">
        <v>30</v>
      </c>
      <c r="F46" s="1178"/>
      <c r="G46" s="1178"/>
      <c r="H46" s="1179"/>
      <c r="I46" s="86" t="s">
        <v>476</v>
      </c>
      <c r="J46" s="87" t="s">
        <v>476</v>
      </c>
      <c r="K46" s="87" t="s">
        <v>476</v>
      </c>
      <c r="L46" s="87" t="s">
        <v>476</v>
      </c>
      <c r="M46" s="88" t="s">
        <v>476</v>
      </c>
    </row>
    <row r="47" spans="2:13" ht="27.75" customHeight="1">
      <c r="B47" s="1172"/>
      <c r="C47" s="1173"/>
      <c r="D47" s="85"/>
      <c r="E47" s="1178" t="s">
        <v>31</v>
      </c>
      <c r="F47" s="1178"/>
      <c r="G47" s="1178"/>
      <c r="H47" s="1179"/>
      <c r="I47" s="86" t="s">
        <v>476</v>
      </c>
      <c r="J47" s="87" t="s">
        <v>476</v>
      </c>
      <c r="K47" s="87" t="s">
        <v>476</v>
      </c>
      <c r="L47" s="87" t="s">
        <v>476</v>
      </c>
      <c r="M47" s="88" t="s">
        <v>476</v>
      </c>
    </row>
    <row r="48" spans="2:13" ht="27.75" customHeight="1">
      <c r="B48" s="1174"/>
      <c r="C48" s="1175"/>
      <c r="D48" s="85"/>
      <c r="E48" s="1178" t="s">
        <v>32</v>
      </c>
      <c r="F48" s="1178"/>
      <c r="G48" s="1178"/>
      <c r="H48" s="1179"/>
      <c r="I48" s="86" t="s">
        <v>476</v>
      </c>
      <c r="J48" s="87" t="s">
        <v>476</v>
      </c>
      <c r="K48" s="87" t="s">
        <v>476</v>
      </c>
      <c r="L48" s="87" t="s">
        <v>476</v>
      </c>
      <c r="M48" s="88" t="s">
        <v>476</v>
      </c>
    </row>
    <row r="49" spans="2:13" ht="27.75" customHeight="1">
      <c r="B49" s="1180" t="s">
        <v>33</v>
      </c>
      <c r="C49" s="1181"/>
      <c r="D49" s="89"/>
      <c r="E49" s="1178" t="s">
        <v>34</v>
      </c>
      <c r="F49" s="1178"/>
      <c r="G49" s="1178"/>
      <c r="H49" s="1179"/>
      <c r="I49" s="86">
        <v>958</v>
      </c>
      <c r="J49" s="87">
        <v>959</v>
      </c>
      <c r="K49" s="87">
        <v>927</v>
      </c>
      <c r="L49" s="87">
        <v>939</v>
      </c>
      <c r="M49" s="88">
        <v>1063</v>
      </c>
    </row>
    <row r="50" spans="2:13" ht="27.75" customHeight="1">
      <c r="B50" s="1172"/>
      <c r="C50" s="1173"/>
      <c r="D50" s="85"/>
      <c r="E50" s="1178" t="s">
        <v>35</v>
      </c>
      <c r="F50" s="1178"/>
      <c r="G50" s="1178"/>
      <c r="H50" s="1179"/>
      <c r="I50" s="86">
        <v>56</v>
      </c>
      <c r="J50" s="87">
        <v>43</v>
      </c>
      <c r="K50" s="87">
        <v>29</v>
      </c>
      <c r="L50" s="87">
        <v>26</v>
      </c>
      <c r="M50" s="88">
        <v>21</v>
      </c>
    </row>
    <row r="51" spans="2:13" ht="27.75" customHeight="1">
      <c r="B51" s="1174"/>
      <c r="C51" s="1175"/>
      <c r="D51" s="85"/>
      <c r="E51" s="1178" t="s">
        <v>36</v>
      </c>
      <c r="F51" s="1178"/>
      <c r="G51" s="1178"/>
      <c r="H51" s="1179"/>
      <c r="I51" s="86">
        <v>6303</v>
      </c>
      <c r="J51" s="87">
        <v>6211</v>
      </c>
      <c r="K51" s="87">
        <v>6068</v>
      </c>
      <c r="L51" s="87">
        <v>5967</v>
      </c>
      <c r="M51" s="88">
        <v>6011</v>
      </c>
    </row>
    <row r="52" spans="2:13" ht="27.75" customHeight="1" thickBot="1">
      <c r="B52" s="1182" t="s">
        <v>37</v>
      </c>
      <c r="C52" s="1183"/>
      <c r="D52" s="90"/>
      <c r="E52" s="1184" t="s">
        <v>38</v>
      </c>
      <c r="F52" s="1184"/>
      <c r="G52" s="1184"/>
      <c r="H52" s="1185"/>
      <c r="I52" s="91">
        <v>4859</v>
      </c>
      <c r="J52" s="92">
        <v>4509</v>
      </c>
      <c r="K52" s="92">
        <v>4174</v>
      </c>
      <c r="L52" s="92">
        <v>3730</v>
      </c>
      <c r="M52" s="93">
        <v>3414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30461</v>
      </c>
      <c r="E3" s="116"/>
      <c r="F3" s="117">
        <v>86910</v>
      </c>
      <c r="G3" s="118"/>
      <c r="H3" s="119"/>
    </row>
    <row r="4" spans="1:8">
      <c r="A4" s="120"/>
      <c r="B4" s="121"/>
      <c r="C4" s="122"/>
      <c r="D4" s="123">
        <v>16568</v>
      </c>
      <c r="E4" s="124"/>
      <c r="F4" s="125">
        <v>50891</v>
      </c>
      <c r="G4" s="126"/>
      <c r="H4" s="127"/>
    </row>
    <row r="5" spans="1:8">
      <c r="A5" s="108" t="s">
        <v>509</v>
      </c>
      <c r="B5" s="113"/>
      <c r="C5" s="114"/>
      <c r="D5" s="115">
        <v>21315</v>
      </c>
      <c r="E5" s="116"/>
      <c r="F5" s="117">
        <v>95443</v>
      </c>
      <c r="G5" s="118"/>
      <c r="H5" s="119"/>
    </row>
    <row r="6" spans="1:8">
      <c r="A6" s="120"/>
      <c r="B6" s="121"/>
      <c r="C6" s="122"/>
      <c r="D6" s="123">
        <v>11708</v>
      </c>
      <c r="E6" s="124"/>
      <c r="F6" s="125">
        <v>48538</v>
      </c>
      <c r="G6" s="126"/>
      <c r="H6" s="127"/>
    </row>
    <row r="7" spans="1:8">
      <c r="A7" s="108" t="s">
        <v>510</v>
      </c>
      <c r="B7" s="113"/>
      <c r="C7" s="114"/>
      <c r="D7" s="115">
        <v>15204</v>
      </c>
      <c r="E7" s="116"/>
      <c r="F7" s="117">
        <v>70897</v>
      </c>
      <c r="G7" s="118"/>
      <c r="H7" s="119"/>
    </row>
    <row r="8" spans="1:8">
      <c r="A8" s="120"/>
      <c r="B8" s="121"/>
      <c r="C8" s="122"/>
      <c r="D8" s="123">
        <v>7650</v>
      </c>
      <c r="E8" s="124"/>
      <c r="F8" s="125">
        <v>39878</v>
      </c>
      <c r="G8" s="126"/>
      <c r="H8" s="127"/>
    </row>
    <row r="9" spans="1:8">
      <c r="A9" s="108" t="s">
        <v>511</v>
      </c>
      <c r="B9" s="113"/>
      <c r="C9" s="114"/>
      <c r="D9" s="115">
        <v>16054</v>
      </c>
      <c r="E9" s="116"/>
      <c r="F9" s="117">
        <v>66496</v>
      </c>
      <c r="G9" s="118"/>
      <c r="H9" s="119"/>
    </row>
    <row r="10" spans="1:8">
      <c r="A10" s="120"/>
      <c r="B10" s="121"/>
      <c r="C10" s="122"/>
      <c r="D10" s="123">
        <v>10277</v>
      </c>
      <c r="E10" s="124"/>
      <c r="F10" s="125">
        <v>36530</v>
      </c>
      <c r="G10" s="126"/>
      <c r="H10" s="127"/>
    </row>
    <row r="11" spans="1:8">
      <c r="A11" s="108" t="s">
        <v>512</v>
      </c>
      <c r="B11" s="113"/>
      <c r="C11" s="114"/>
      <c r="D11" s="115">
        <v>50716</v>
      </c>
      <c r="E11" s="116"/>
      <c r="F11" s="117">
        <v>82748</v>
      </c>
      <c r="G11" s="118"/>
      <c r="H11" s="119"/>
    </row>
    <row r="12" spans="1:8">
      <c r="A12" s="120"/>
      <c r="B12" s="121"/>
      <c r="C12" s="128"/>
      <c r="D12" s="123">
        <v>36899</v>
      </c>
      <c r="E12" s="124"/>
      <c r="F12" s="125">
        <v>44732</v>
      </c>
      <c r="G12" s="126"/>
      <c r="H12" s="127"/>
    </row>
    <row r="13" spans="1:8">
      <c r="A13" s="108"/>
      <c r="B13" s="113"/>
      <c r="C13" s="129"/>
      <c r="D13" s="130">
        <v>26750</v>
      </c>
      <c r="E13" s="131"/>
      <c r="F13" s="132">
        <v>80499</v>
      </c>
      <c r="G13" s="133"/>
      <c r="H13" s="119"/>
    </row>
    <row r="14" spans="1:8">
      <c r="A14" s="120"/>
      <c r="B14" s="121"/>
      <c r="C14" s="122"/>
      <c r="D14" s="123">
        <v>16620</v>
      </c>
      <c r="E14" s="124"/>
      <c r="F14" s="125">
        <v>44114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2.46</v>
      </c>
      <c r="C19" s="134">
        <f>ROUND(VALUE(SUBSTITUTE(実質収支比率等に係る経年分析!G$48,"▲","-")),2)</f>
        <v>3.59</v>
      </c>
      <c r="D19" s="134">
        <f>ROUND(VALUE(SUBSTITUTE(実質収支比率等に係る経年分析!H$48,"▲","-")),2)</f>
        <v>3.46</v>
      </c>
      <c r="E19" s="134">
        <f>ROUND(VALUE(SUBSTITUTE(実質収支比率等に係る経年分析!I$48,"▲","-")),2)</f>
        <v>5.6</v>
      </c>
      <c r="F19" s="134">
        <f>ROUND(VALUE(SUBSTITUTE(実質収支比率等に係る経年分析!J$48,"▲","-")),2)</f>
        <v>5.76</v>
      </c>
    </row>
    <row r="20" spans="1:11">
      <c r="A20" s="134" t="s">
        <v>43</v>
      </c>
      <c r="B20" s="134">
        <f>ROUND(VALUE(SUBSTITUTE(実質収支比率等に係る経年分析!F$47,"▲","-")),2)</f>
        <v>14.56</v>
      </c>
      <c r="C20" s="134">
        <f>ROUND(VALUE(SUBSTITUTE(実質収支比率等に係る経年分析!G$47,"▲","-")),2)</f>
        <v>14.43</v>
      </c>
      <c r="D20" s="134">
        <f>ROUND(VALUE(SUBSTITUTE(実質収支比率等に係る経年分析!H$47,"▲","-")),2)</f>
        <v>14.84</v>
      </c>
      <c r="E20" s="134">
        <f>ROUND(VALUE(SUBSTITUTE(実質収支比率等に係る経年分析!I$47,"▲","-")),2)</f>
        <v>15</v>
      </c>
      <c r="F20" s="134">
        <f>ROUND(VALUE(SUBSTITUTE(実質収支比率等に係る経年分析!J$47,"▲","-")),2)</f>
        <v>17.739999999999998</v>
      </c>
    </row>
    <row r="21" spans="1:11">
      <c r="A21" s="134" t="s">
        <v>44</v>
      </c>
      <c r="B21" s="134">
        <f>IF(ISNUMBER(VALUE(SUBSTITUTE(実質収支比率等に係る経年分析!F$49,"▲","-"))),ROUND(VALUE(SUBSTITUTE(実質収支比率等に係る経年分析!F$49,"▲","-")),2),NA())</f>
        <v>0.59</v>
      </c>
      <c r="C21" s="134">
        <f>IF(ISNUMBER(VALUE(SUBSTITUTE(実質収支比率等に係る経年分析!G$49,"▲","-"))),ROUND(VALUE(SUBSTITUTE(実質収支比率等に係る経年分析!G$49,"▲","-")),2),NA())</f>
        <v>1.67</v>
      </c>
      <c r="D21" s="134">
        <f>IF(ISNUMBER(VALUE(SUBSTITUTE(実質収支比率等に係る経年分析!H$49,"▲","-"))),ROUND(VALUE(SUBSTITUTE(実質収支比率等に係る経年分析!H$49,"▲","-")),2),NA())</f>
        <v>-0.13</v>
      </c>
      <c r="E21" s="134">
        <f>IF(ISNUMBER(VALUE(SUBSTITUTE(実質収支比率等に係る経年分析!I$49,"▲","-"))),ROUND(VALUE(SUBSTITUTE(実質収支比率等に係る経年分析!I$49,"▲","-")),2),NA())</f>
        <v>2.15</v>
      </c>
      <c r="F21" s="134">
        <f>IF(ISNUMBER(VALUE(SUBSTITUTE(実質収支比率等に係る経年分析!J$49,"▲","-"))),ROUND(VALUE(SUBSTITUTE(実質収支比率等に係る経年分析!J$49,"▲","-")),2),NA())</f>
        <v>2.72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学校給食特別会計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0.62</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2.4500000000000002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2.12</v>
      </c>
    </row>
    <row r="34" spans="1:16">
      <c r="A34" s="135" t="str">
        <f>IF(連結実質赤字比率に係る赤字・黒字の構成分析!C$36="",NA(),連結実質赤字比率に係る赤字・黒字の構成分析!C$36)</f>
        <v>土地開発事業会計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3.58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3.44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16.62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13.81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14.27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745</v>
      </c>
      <c r="E42" s="136"/>
      <c r="F42" s="136"/>
      <c r="G42" s="136">
        <f>'実質公債費比率（分子）の構造'!L$52</f>
        <v>703</v>
      </c>
      <c r="H42" s="136"/>
      <c r="I42" s="136"/>
      <c r="J42" s="136">
        <f>'実質公債費比率（分子）の構造'!M$52</f>
        <v>689</v>
      </c>
      <c r="K42" s="136"/>
      <c r="L42" s="136"/>
      <c r="M42" s="136">
        <f>'実質公債費比率（分子）の構造'!N$52</f>
        <v>673</v>
      </c>
      <c r="N42" s="136"/>
      <c r="O42" s="136"/>
      <c r="P42" s="136">
        <f>'実質公債費比率（分子）の構造'!O$52</f>
        <v>647</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19</v>
      </c>
      <c r="C44" s="136"/>
      <c r="D44" s="136"/>
      <c r="E44" s="136">
        <f>'実質公債費比率（分子）の構造'!L$50</f>
        <v>19</v>
      </c>
      <c r="F44" s="136"/>
      <c r="G44" s="136"/>
      <c r="H44" s="136">
        <f>'実質公債費比率（分子）の構造'!M$50</f>
        <v>16</v>
      </c>
      <c r="I44" s="136"/>
      <c r="J44" s="136"/>
      <c r="K44" s="136">
        <f>'実質公債費比率（分子）の構造'!N$50</f>
        <v>12</v>
      </c>
      <c r="L44" s="136"/>
      <c r="M44" s="136"/>
      <c r="N44" s="136">
        <f>'実質公債費比率（分子）の構造'!O$50</f>
        <v>10</v>
      </c>
      <c r="O44" s="136"/>
      <c r="P44" s="136"/>
    </row>
    <row r="45" spans="1:16">
      <c r="A45" s="136" t="s">
        <v>54</v>
      </c>
      <c r="B45" s="136">
        <f>'実質公債費比率（分子）の構造'!K$49</f>
        <v>194</v>
      </c>
      <c r="C45" s="136"/>
      <c r="D45" s="136"/>
      <c r="E45" s="136">
        <f>'実質公債費比率（分子）の構造'!L$49</f>
        <v>155</v>
      </c>
      <c r="F45" s="136"/>
      <c r="G45" s="136"/>
      <c r="H45" s="136">
        <f>'実質公債費比率（分子）の構造'!M$49</f>
        <v>150</v>
      </c>
      <c r="I45" s="136"/>
      <c r="J45" s="136"/>
      <c r="K45" s="136">
        <f>'実質公債費比率（分子）の構造'!N$49</f>
        <v>150</v>
      </c>
      <c r="L45" s="136"/>
      <c r="M45" s="136"/>
      <c r="N45" s="136">
        <f>'実質公債費比率（分子）の構造'!O$49</f>
        <v>154</v>
      </c>
      <c r="O45" s="136"/>
      <c r="P45" s="136"/>
    </row>
    <row r="46" spans="1:16">
      <c r="A46" s="136" t="s">
        <v>55</v>
      </c>
      <c r="B46" s="136">
        <f>'実質公債費比率（分子）の構造'!K$48</f>
        <v>245</v>
      </c>
      <c r="C46" s="136"/>
      <c r="D46" s="136"/>
      <c r="E46" s="136">
        <f>'実質公債費比率（分子）の構造'!L$48</f>
        <v>243</v>
      </c>
      <c r="F46" s="136"/>
      <c r="G46" s="136"/>
      <c r="H46" s="136">
        <f>'実質公債費比率（分子）の構造'!M$48</f>
        <v>249</v>
      </c>
      <c r="I46" s="136"/>
      <c r="J46" s="136"/>
      <c r="K46" s="136">
        <f>'実質公債費比率（分子）の構造'!N$48</f>
        <v>225</v>
      </c>
      <c r="L46" s="136"/>
      <c r="M46" s="136"/>
      <c r="N46" s="136">
        <f>'実質公債費比率（分子）の構造'!O$48</f>
        <v>141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829</v>
      </c>
      <c r="C49" s="136"/>
      <c r="D49" s="136"/>
      <c r="E49" s="136">
        <f>'実質公債費比率（分子）の構造'!L$45</f>
        <v>824</v>
      </c>
      <c r="F49" s="136"/>
      <c r="G49" s="136"/>
      <c r="H49" s="136">
        <f>'実質公債費比率（分子）の構造'!M$45</f>
        <v>787</v>
      </c>
      <c r="I49" s="136"/>
      <c r="J49" s="136"/>
      <c r="K49" s="136">
        <f>'実質公債費比率（分子）の構造'!N$45</f>
        <v>753</v>
      </c>
      <c r="L49" s="136"/>
      <c r="M49" s="136"/>
      <c r="N49" s="136">
        <f>'実質公債費比率（分子）の構造'!O$45</f>
        <v>733</v>
      </c>
      <c r="O49" s="136"/>
      <c r="P49" s="136"/>
    </row>
    <row r="50" spans="1:16">
      <c r="A50" s="136" t="s">
        <v>59</v>
      </c>
      <c r="B50" s="136" t="e">
        <f>NA()</f>
        <v>#N/A</v>
      </c>
      <c r="C50" s="136">
        <f>IF(ISNUMBER('実質公債費比率（分子）の構造'!K$53),'実質公債費比率（分子）の構造'!K$53,NA())</f>
        <v>543</v>
      </c>
      <c r="D50" s="136" t="e">
        <f>NA()</f>
        <v>#N/A</v>
      </c>
      <c r="E50" s="136" t="e">
        <f>NA()</f>
        <v>#N/A</v>
      </c>
      <c r="F50" s="136">
        <f>IF(ISNUMBER('実質公債費比率（分子）の構造'!L$53),'実質公債費比率（分子）の構造'!L$53,NA())</f>
        <v>538</v>
      </c>
      <c r="G50" s="136" t="e">
        <f>NA()</f>
        <v>#N/A</v>
      </c>
      <c r="H50" s="136" t="e">
        <f>NA()</f>
        <v>#N/A</v>
      </c>
      <c r="I50" s="136">
        <f>IF(ISNUMBER('実質公債費比率（分子）の構造'!M$53),'実質公債費比率（分子）の構造'!M$53,NA())</f>
        <v>513</v>
      </c>
      <c r="J50" s="136" t="e">
        <f>NA()</f>
        <v>#N/A</v>
      </c>
      <c r="K50" s="136" t="e">
        <f>NA()</f>
        <v>#N/A</v>
      </c>
      <c r="L50" s="136">
        <f>IF(ISNUMBER('実質公債費比率（分子）の構造'!N$53),'実質公債費比率（分子）の構造'!N$53,NA())</f>
        <v>467</v>
      </c>
      <c r="M50" s="136" t="e">
        <f>NA()</f>
        <v>#N/A</v>
      </c>
      <c r="N50" s="136" t="e">
        <f>NA()</f>
        <v>#N/A</v>
      </c>
      <c r="O50" s="136">
        <f>IF(ISNUMBER('実質公債費比率（分子）の構造'!O$53),'実質公債費比率（分子）の構造'!O$53,NA())</f>
        <v>391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6303</v>
      </c>
      <c r="E56" s="135"/>
      <c r="F56" s="135"/>
      <c r="G56" s="135">
        <f>'将来負担比率（分子）の構造'!J$51</f>
        <v>6211</v>
      </c>
      <c r="H56" s="135"/>
      <c r="I56" s="135"/>
      <c r="J56" s="135">
        <f>'将来負担比率（分子）の構造'!K$51</f>
        <v>6068</v>
      </c>
      <c r="K56" s="135"/>
      <c r="L56" s="135"/>
      <c r="M56" s="135">
        <f>'将来負担比率（分子）の構造'!L$51</f>
        <v>5967</v>
      </c>
      <c r="N56" s="135"/>
      <c r="O56" s="135"/>
      <c r="P56" s="135">
        <f>'将来負担比率（分子）の構造'!M$51</f>
        <v>6011</v>
      </c>
    </row>
    <row r="57" spans="1:16">
      <c r="A57" s="135" t="s">
        <v>35</v>
      </c>
      <c r="B57" s="135"/>
      <c r="C57" s="135"/>
      <c r="D57" s="135">
        <f>'将来負担比率（分子）の構造'!I$50</f>
        <v>56</v>
      </c>
      <c r="E57" s="135"/>
      <c r="F57" s="135"/>
      <c r="G57" s="135">
        <f>'将来負担比率（分子）の構造'!J$50</f>
        <v>43</v>
      </c>
      <c r="H57" s="135"/>
      <c r="I57" s="135"/>
      <c r="J57" s="135">
        <f>'将来負担比率（分子）の構造'!K$50</f>
        <v>29</v>
      </c>
      <c r="K57" s="135"/>
      <c r="L57" s="135"/>
      <c r="M57" s="135">
        <f>'将来負担比率（分子）の構造'!L$50</f>
        <v>26</v>
      </c>
      <c r="N57" s="135"/>
      <c r="O57" s="135"/>
      <c r="P57" s="135">
        <f>'将来負担比率（分子）の構造'!M$50</f>
        <v>21</v>
      </c>
    </row>
    <row r="58" spans="1:16">
      <c r="A58" s="135" t="s">
        <v>34</v>
      </c>
      <c r="B58" s="135"/>
      <c r="C58" s="135"/>
      <c r="D58" s="135">
        <f>'将来負担比率（分子）の構造'!I$49</f>
        <v>958</v>
      </c>
      <c r="E58" s="135"/>
      <c r="F58" s="135"/>
      <c r="G58" s="135">
        <f>'将来負担比率（分子）の構造'!J$49</f>
        <v>959</v>
      </c>
      <c r="H58" s="135"/>
      <c r="I58" s="135"/>
      <c r="J58" s="135">
        <f>'将来負担比率（分子）の構造'!K$49</f>
        <v>927</v>
      </c>
      <c r="K58" s="135"/>
      <c r="L58" s="135"/>
      <c r="M58" s="135">
        <f>'将来負担比率（分子）の構造'!L$49</f>
        <v>939</v>
      </c>
      <c r="N58" s="135"/>
      <c r="O58" s="135"/>
      <c r="P58" s="135">
        <f>'将来負担比率（分子）の構造'!M$49</f>
        <v>1063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1557</v>
      </c>
      <c r="C62" s="135"/>
      <c r="D62" s="135"/>
      <c r="E62" s="135">
        <f>'将来負担比率（分子）の構造'!J$45</f>
        <v>1484</v>
      </c>
      <c r="F62" s="135"/>
      <c r="G62" s="135"/>
      <c r="H62" s="135">
        <f>'将来負担比率（分子）の構造'!K$45</f>
        <v>1393</v>
      </c>
      <c r="I62" s="135"/>
      <c r="J62" s="135"/>
      <c r="K62" s="135">
        <f>'将来負担比率（分子）の構造'!L$45</f>
        <v>1367</v>
      </c>
      <c r="L62" s="135"/>
      <c r="M62" s="135"/>
      <c r="N62" s="135">
        <f>'将来負担比率（分子）の構造'!M$45</f>
        <v>1300</v>
      </c>
      <c r="O62" s="135"/>
      <c r="P62" s="135"/>
    </row>
    <row r="63" spans="1:16">
      <c r="A63" s="135" t="s">
        <v>28</v>
      </c>
      <c r="B63" s="135">
        <f>'将来負担比率（分子）の構造'!I$44</f>
        <v>1125</v>
      </c>
      <c r="C63" s="135"/>
      <c r="D63" s="135"/>
      <c r="E63" s="135">
        <f>'将来負担比率（分子）の構造'!J$44</f>
        <v>1037</v>
      </c>
      <c r="F63" s="135"/>
      <c r="G63" s="135"/>
      <c r="H63" s="135">
        <f>'将来負担比率（分子）の構造'!K$44</f>
        <v>968</v>
      </c>
      <c r="I63" s="135"/>
      <c r="J63" s="135"/>
      <c r="K63" s="135">
        <f>'将来負担比率（分子）の構造'!L$44</f>
        <v>828</v>
      </c>
      <c r="L63" s="135"/>
      <c r="M63" s="135"/>
      <c r="N63" s="135">
        <f>'将来負担比率（分子）の構造'!M$44</f>
        <v>682</v>
      </c>
      <c r="O63" s="135"/>
      <c r="P63" s="135"/>
    </row>
    <row r="64" spans="1:16">
      <c r="A64" s="135" t="s">
        <v>27</v>
      </c>
      <c r="B64" s="135">
        <f>'将来負担比率（分子）の構造'!I$43</f>
        <v>2716</v>
      </c>
      <c r="C64" s="135"/>
      <c r="D64" s="135"/>
      <c r="E64" s="135">
        <f>'将来負担比率（分子）の構造'!J$43</f>
        <v>2759</v>
      </c>
      <c r="F64" s="135"/>
      <c r="G64" s="135"/>
      <c r="H64" s="135">
        <f>'将来負担比率（分子）の構造'!K$43</f>
        <v>2765</v>
      </c>
      <c r="I64" s="135"/>
      <c r="J64" s="135"/>
      <c r="K64" s="135">
        <f>'将来負担比率（分子）の構造'!L$43</f>
        <v>2632</v>
      </c>
      <c r="L64" s="135"/>
      <c r="M64" s="135"/>
      <c r="N64" s="135">
        <f>'将来負担比率（分子）の構造'!M$43</f>
        <v>2657</v>
      </c>
      <c r="O64" s="135"/>
      <c r="P64" s="135"/>
    </row>
    <row r="65" spans="1:16">
      <c r="A65" s="135" t="s">
        <v>26</v>
      </c>
      <c r="B65" s="135">
        <f>'将来負担比率（分子）の構造'!I$42</f>
        <v>94</v>
      </c>
      <c r="C65" s="135"/>
      <c r="D65" s="135"/>
      <c r="E65" s="135">
        <f>'将来負担比率（分子）の構造'!J$42</f>
        <v>75</v>
      </c>
      <c r="F65" s="135"/>
      <c r="G65" s="135"/>
      <c r="H65" s="135">
        <f>'将来負担比率（分子）の構造'!K$42</f>
        <v>59</v>
      </c>
      <c r="I65" s="135"/>
      <c r="J65" s="135"/>
      <c r="K65" s="135">
        <f>'将来負担比率（分子）の構造'!L$42</f>
        <v>47</v>
      </c>
      <c r="L65" s="135"/>
      <c r="M65" s="135"/>
      <c r="N65" s="135">
        <f>'将来負担比率（分子）の構造'!M$42</f>
        <v>102</v>
      </c>
      <c r="O65" s="135"/>
      <c r="P65" s="135"/>
    </row>
    <row r="66" spans="1:16">
      <c r="A66" s="135" t="s">
        <v>25</v>
      </c>
      <c r="B66" s="135">
        <f>'将来負担比率（分子）の構造'!I$41</f>
        <v>6684</v>
      </c>
      <c r="C66" s="135"/>
      <c r="D66" s="135"/>
      <c r="E66" s="135">
        <f>'将来負担比率（分子）の構造'!J$41</f>
        <v>6367</v>
      </c>
      <c r="F66" s="135"/>
      <c r="G66" s="135"/>
      <c r="H66" s="135">
        <f>'将来負担比率（分子）の構造'!K$41</f>
        <v>6014</v>
      </c>
      <c r="I66" s="135"/>
      <c r="J66" s="135"/>
      <c r="K66" s="135">
        <f>'将来負担比率（分子）の構造'!L$41</f>
        <v>5789</v>
      </c>
      <c r="L66" s="135"/>
      <c r="M66" s="135"/>
      <c r="N66" s="135">
        <f>'将来負担比率（分子）の構造'!M$41</f>
        <v>5769</v>
      </c>
      <c r="O66" s="135"/>
      <c r="P66" s="135"/>
    </row>
    <row r="67" spans="1:16">
      <c r="A67" s="135" t="s">
        <v>63</v>
      </c>
      <c r="B67" s="135" t="e">
        <f>NA()</f>
        <v>#N/A</v>
      </c>
      <c r="C67" s="135">
        <f>IF(ISNUMBER('将来負担比率（分子）の構造'!I$52), IF('将来負担比率（分子）の構造'!I$52 &lt; 0, 0, '将来負担比率（分子）の構造'!I$52), NA())</f>
        <v>4859</v>
      </c>
      <c r="D67" s="135" t="e">
        <f>NA()</f>
        <v>#N/A</v>
      </c>
      <c r="E67" s="135" t="e">
        <f>NA()</f>
        <v>#N/A</v>
      </c>
      <c r="F67" s="135">
        <f>IF(ISNUMBER('将来負担比率（分子）の構造'!J$52), IF('将来負担比率（分子）の構造'!J$52 &lt; 0, 0, '将来負担比率（分子）の構造'!J$52), NA())</f>
        <v>4509</v>
      </c>
      <c r="G67" s="135" t="e">
        <f>NA()</f>
        <v>#N/A</v>
      </c>
      <c r="H67" s="135" t="e">
        <f>NA()</f>
        <v>#N/A</v>
      </c>
      <c r="I67" s="135">
        <f>IF(ISNUMBER('将来負担比率（分子）の構造'!K$52), IF('将来負担比率（分子）の構造'!K$52 &lt; 0, 0, '将来負担比率（分子）の構造'!K$52), NA())</f>
        <v>4174</v>
      </c>
      <c r="J67" s="135" t="e">
        <f>NA()</f>
        <v>#N/A</v>
      </c>
      <c r="K67" s="135" t="e">
        <f>NA()</f>
        <v>#N/A</v>
      </c>
      <c r="L67" s="135">
        <f>IF(ISNUMBER('将来負担比率（分子）の構造'!L$52), IF('将来負担比率（分子）の構造'!L$52 &lt; 0, 0, '将来負担比率（分子）の構造'!L$52), NA())</f>
        <v>3730</v>
      </c>
      <c r="M67" s="135" t="e">
        <f>NA()</f>
        <v>#N/A</v>
      </c>
      <c r="N67" s="135" t="e">
        <f>NA()</f>
        <v>#N/A</v>
      </c>
      <c r="O67" s="135">
        <f>IF(ISNUMBER('将来負担比率（分子）の構造'!M$52), IF('将来負担比率（分子）の構造'!M$52 &lt; 0, 0, '将来負担比率（分子）の構造'!M$52), NA())</f>
        <v>3414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1311994</v>
      </c>
      <c r="S5" s="581"/>
      <c r="T5" s="581"/>
      <c r="U5" s="581"/>
      <c r="V5" s="581"/>
      <c r="W5" s="581"/>
      <c r="X5" s="581"/>
      <c r="Y5" s="582"/>
      <c r="Z5" s="583">
        <v>23.3</v>
      </c>
      <c r="AA5" s="583"/>
      <c r="AB5" s="583"/>
      <c r="AC5" s="583"/>
      <c r="AD5" s="584">
        <v>1311994</v>
      </c>
      <c r="AE5" s="584"/>
      <c r="AF5" s="584"/>
      <c r="AG5" s="584"/>
      <c r="AH5" s="584"/>
      <c r="AI5" s="584"/>
      <c r="AJ5" s="584"/>
      <c r="AK5" s="584"/>
      <c r="AL5" s="585">
        <v>37.700000000000003</v>
      </c>
      <c r="AM5" s="586"/>
      <c r="AN5" s="586"/>
      <c r="AO5" s="587"/>
      <c r="AP5" s="577" t="s">
        <v>208</v>
      </c>
      <c r="AQ5" s="578"/>
      <c r="AR5" s="578"/>
      <c r="AS5" s="578"/>
      <c r="AT5" s="578"/>
      <c r="AU5" s="578"/>
      <c r="AV5" s="578"/>
      <c r="AW5" s="578"/>
      <c r="AX5" s="578"/>
      <c r="AY5" s="578"/>
      <c r="AZ5" s="578"/>
      <c r="BA5" s="578"/>
      <c r="BB5" s="578"/>
      <c r="BC5" s="578"/>
      <c r="BD5" s="578"/>
      <c r="BE5" s="578"/>
      <c r="BF5" s="579"/>
      <c r="BG5" s="591">
        <v>1308920</v>
      </c>
      <c r="BH5" s="592"/>
      <c r="BI5" s="592"/>
      <c r="BJ5" s="592"/>
      <c r="BK5" s="592"/>
      <c r="BL5" s="592"/>
      <c r="BM5" s="592"/>
      <c r="BN5" s="593"/>
      <c r="BO5" s="594">
        <v>99.8</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72811</v>
      </c>
      <c r="S6" s="592"/>
      <c r="T6" s="592"/>
      <c r="U6" s="592"/>
      <c r="V6" s="592"/>
      <c r="W6" s="592"/>
      <c r="X6" s="592"/>
      <c r="Y6" s="593"/>
      <c r="Z6" s="594">
        <v>1.3</v>
      </c>
      <c r="AA6" s="594"/>
      <c r="AB6" s="594"/>
      <c r="AC6" s="594"/>
      <c r="AD6" s="595">
        <v>72811</v>
      </c>
      <c r="AE6" s="595"/>
      <c r="AF6" s="595"/>
      <c r="AG6" s="595"/>
      <c r="AH6" s="595"/>
      <c r="AI6" s="595"/>
      <c r="AJ6" s="595"/>
      <c r="AK6" s="595"/>
      <c r="AL6" s="596">
        <v>2.1</v>
      </c>
      <c r="AM6" s="597"/>
      <c r="AN6" s="597"/>
      <c r="AO6" s="598"/>
      <c r="AP6" s="588" t="s">
        <v>214</v>
      </c>
      <c r="AQ6" s="589"/>
      <c r="AR6" s="589"/>
      <c r="AS6" s="589"/>
      <c r="AT6" s="589"/>
      <c r="AU6" s="589"/>
      <c r="AV6" s="589"/>
      <c r="AW6" s="589"/>
      <c r="AX6" s="589"/>
      <c r="AY6" s="589"/>
      <c r="AZ6" s="589"/>
      <c r="BA6" s="589"/>
      <c r="BB6" s="589"/>
      <c r="BC6" s="589"/>
      <c r="BD6" s="589"/>
      <c r="BE6" s="589"/>
      <c r="BF6" s="590"/>
      <c r="BG6" s="591">
        <v>1308920</v>
      </c>
      <c r="BH6" s="592"/>
      <c r="BI6" s="592"/>
      <c r="BJ6" s="592"/>
      <c r="BK6" s="592"/>
      <c r="BL6" s="592"/>
      <c r="BM6" s="592"/>
      <c r="BN6" s="593"/>
      <c r="BO6" s="594">
        <v>99.8</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78125</v>
      </c>
      <c r="CS6" s="592"/>
      <c r="CT6" s="592"/>
      <c r="CU6" s="592"/>
      <c r="CV6" s="592"/>
      <c r="CW6" s="592"/>
      <c r="CX6" s="592"/>
      <c r="CY6" s="593"/>
      <c r="CZ6" s="594">
        <v>1.4</v>
      </c>
      <c r="DA6" s="594"/>
      <c r="DB6" s="594"/>
      <c r="DC6" s="594"/>
      <c r="DD6" s="600" t="s">
        <v>209</v>
      </c>
      <c r="DE6" s="592"/>
      <c r="DF6" s="592"/>
      <c r="DG6" s="592"/>
      <c r="DH6" s="592"/>
      <c r="DI6" s="592"/>
      <c r="DJ6" s="592"/>
      <c r="DK6" s="592"/>
      <c r="DL6" s="592"/>
      <c r="DM6" s="592"/>
      <c r="DN6" s="592"/>
      <c r="DO6" s="592"/>
      <c r="DP6" s="593"/>
      <c r="DQ6" s="600">
        <v>78125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4049</v>
      </c>
      <c r="S7" s="592"/>
      <c r="T7" s="592"/>
      <c r="U7" s="592"/>
      <c r="V7" s="592"/>
      <c r="W7" s="592"/>
      <c r="X7" s="592"/>
      <c r="Y7" s="593"/>
      <c r="Z7" s="594">
        <v>0.1</v>
      </c>
      <c r="AA7" s="594"/>
      <c r="AB7" s="594"/>
      <c r="AC7" s="594"/>
      <c r="AD7" s="595">
        <v>4049</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547137</v>
      </c>
      <c r="BH7" s="592"/>
      <c r="BI7" s="592"/>
      <c r="BJ7" s="592"/>
      <c r="BK7" s="592"/>
      <c r="BL7" s="592"/>
      <c r="BM7" s="592"/>
      <c r="BN7" s="593"/>
      <c r="BO7" s="594">
        <v>41.7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730635</v>
      </c>
      <c r="CS7" s="592"/>
      <c r="CT7" s="592"/>
      <c r="CU7" s="592"/>
      <c r="CV7" s="592"/>
      <c r="CW7" s="592"/>
      <c r="CX7" s="592"/>
      <c r="CY7" s="593"/>
      <c r="CZ7" s="594">
        <v>13.5</v>
      </c>
      <c r="DA7" s="594"/>
      <c r="DB7" s="594"/>
      <c r="DC7" s="594"/>
      <c r="DD7" s="600">
        <v>59020</v>
      </c>
      <c r="DE7" s="592"/>
      <c r="DF7" s="592"/>
      <c r="DG7" s="592"/>
      <c r="DH7" s="592"/>
      <c r="DI7" s="592"/>
      <c r="DJ7" s="592"/>
      <c r="DK7" s="592"/>
      <c r="DL7" s="592"/>
      <c r="DM7" s="592"/>
      <c r="DN7" s="592"/>
      <c r="DO7" s="592"/>
      <c r="DP7" s="593"/>
      <c r="DQ7" s="600">
        <v>640009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7828</v>
      </c>
      <c r="S8" s="592"/>
      <c r="T8" s="592"/>
      <c r="U8" s="592"/>
      <c r="V8" s="592"/>
      <c r="W8" s="592"/>
      <c r="X8" s="592"/>
      <c r="Y8" s="593"/>
      <c r="Z8" s="594">
        <v>0.1</v>
      </c>
      <c r="AA8" s="594"/>
      <c r="AB8" s="594"/>
      <c r="AC8" s="594"/>
      <c r="AD8" s="595">
        <v>7828</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18504</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1440084</v>
      </c>
      <c r="CS8" s="592"/>
      <c r="CT8" s="592"/>
      <c r="CU8" s="592"/>
      <c r="CV8" s="592"/>
      <c r="CW8" s="592"/>
      <c r="CX8" s="592"/>
      <c r="CY8" s="593"/>
      <c r="CZ8" s="594">
        <v>26.7</v>
      </c>
      <c r="DA8" s="594"/>
      <c r="DB8" s="594"/>
      <c r="DC8" s="594"/>
      <c r="DD8" s="600">
        <v>7168</v>
      </c>
      <c r="DE8" s="592"/>
      <c r="DF8" s="592"/>
      <c r="DG8" s="592"/>
      <c r="DH8" s="592"/>
      <c r="DI8" s="592"/>
      <c r="DJ8" s="592"/>
      <c r="DK8" s="592"/>
      <c r="DL8" s="592"/>
      <c r="DM8" s="592"/>
      <c r="DN8" s="592"/>
      <c r="DO8" s="592"/>
      <c r="DP8" s="593"/>
      <c r="DQ8" s="600">
        <v>882974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12455</v>
      </c>
      <c r="S9" s="592"/>
      <c r="T9" s="592"/>
      <c r="U9" s="592"/>
      <c r="V9" s="592"/>
      <c r="W9" s="592"/>
      <c r="X9" s="592"/>
      <c r="Y9" s="593"/>
      <c r="Z9" s="594">
        <v>0.2</v>
      </c>
      <c r="AA9" s="594"/>
      <c r="AB9" s="594"/>
      <c r="AC9" s="594"/>
      <c r="AD9" s="595">
        <v>12455</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482747</v>
      </c>
      <c r="BH9" s="592"/>
      <c r="BI9" s="592"/>
      <c r="BJ9" s="592"/>
      <c r="BK9" s="592"/>
      <c r="BL9" s="592"/>
      <c r="BM9" s="592"/>
      <c r="BN9" s="593"/>
      <c r="BO9" s="594">
        <v>36.799999999999997</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599277</v>
      </c>
      <c r="CS9" s="592"/>
      <c r="CT9" s="592"/>
      <c r="CU9" s="592"/>
      <c r="CV9" s="592"/>
      <c r="CW9" s="592"/>
      <c r="CX9" s="592"/>
      <c r="CY9" s="593"/>
      <c r="CZ9" s="594">
        <v>11.1</v>
      </c>
      <c r="DA9" s="594"/>
      <c r="DB9" s="594"/>
      <c r="DC9" s="594"/>
      <c r="DD9" s="600">
        <v>3552</v>
      </c>
      <c r="DE9" s="592"/>
      <c r="DF9" s="592"/>
      <c r="DG9" s="592"/>
      <c r="DH9" s="592"/>
      <c r="DI9" s="592"/>
      <c r="DJ9" s="592"/>
      <c r="DK9" s="592"/>
      <c r="DL9" s="592"/>
      <c r="DM9" s="592"/>
      <c r="DN9" s="592"/>
      <c r="DO9" s="592"/>
      <c r="DP9" s="593"/>
      <c r="DQ9" s="600">
        <v>529108</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105195</v>
      </c>
      <c r="S10" s="592"/>
      <c r="T10" s="592"/>
      <c r="U10" s="592"/>
      <c r="V10" s="592"/>
      <c r="W10" s="592"/>
      <c r="X10" s="592"/>
      <c r="Y10" s="593"/>
      <c r="Z10" s="594">
        <v>1.9</v>
      </c>
      <c r="AA10" s="594"/>
      <c r="AB10" s="594"/>
      <c r="AC10" s="594"/>
      <c r="AD10" s="595">
        <v>105195</v>
      </c>
      <c r="AE10" s="595"/>
      <c r="AF10" s="595"/>
      <c r="AG10" s="595"/>
      <c r="AH10" s="595"/>
      <c r="AI10" s="595"/>
      <c r="AJ10" s="595"/>
      <c r="AK10" s="595"/>
      <c r="AL10" s="596">
        <v>3</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16814</v>
      </c>
      <c r="BH10" s="592"/>
      <c r="BI10" s="592"/>
      <c r="BJ10" s="592"/>
      <c r="BK10" s="592"/>
      <c r="BL10" s="592"/>
      <c r="BM10" s="592"/>
      <c r="BN10" s="593"/>
      <c r="BO10" s="594">
        <v>1.3</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12833</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3420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12241</v>
      </c>
      <c r="S11" s="592"/>
      <c r="T11" s="592"/>
      <c r="U11" s="592"/>
      <c r="V11" s="592"/>
      <c r="W11" s="592"/>
      <c r="X11" s="592"/>
      <c r="Y11" s="593"/>
      <c r="Z11" s="594">
        <v>0.2</v>
      </c>
      <c r="AA11" s="594"/>
      <c r="AB11" s="594"/>
      <c r="AC11" s="594"/>
      <c r="AD11" s="595">
        <v>12241</v>
      </c>
      <c r="AE11" s="595"/>
      <c r="AF11" s="595"/>
      <c r="AG11" s="595"/>
      <c r="AH11" s="595"/>
      <c r="AI11" s="595"/>
      <c r="AJ11" s="595"/>
      <c r="AK11" s="595"/>
      <c r="AL11" s="596">
        <v>0.4</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29072</v>
      </c>
      <c r="BH11" s="592"/>
      <c r="BI11" s="592"/>
      <c r="BJ11" s="592"/>
      <c r="BK11" s="592"/>
      <c r="BL11" s="592"/>
      <c r="BM11" s="592"/>
      <c r="BN11" s="593"/>
      <c r="BO11" s="594">
        <v>2.2000000000000002</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357052</v>
      </c>
      <c r="CS11" s="592"/>
      <c r="CT11" s="592"/>
      <c r="CU11" s="592"/>
      <c r="CV11" s="592"/>
      <c r="CW11" s="592"/>
      <c r="CX11" s="592"/>
      <c r="CY11" s="593"/>
      <c r="CZ11" s="594">
        <v>6.6</v>
      </c>
      <c r="DA11" s="594"/>
      <c r="DB11" s="594"/>
      <c r="DC11" s="594"/>
      <c r="DD11" s="600">
        <v>88861</v>
      </c>
      <c r="DE11" s="592"/>
      <c r="DF11" s="592"/>
      <c r="DG11" s="592"/>
      <c r="DH11" s="592"/>
      <c r="DI11" s="592"/>
      <c r="DJ11" s="592"/>
      <c r="DK11" s="592"/>
      <c r="DL11" s="592"/>
      <c r="DM11" s="592"/>
      <c r="DN11" s="592"/>
      <c r="DO11" s="592"/>
      <c r="DP11" s="593"/>
      <c r="DQ11" s="600">
        <v>268930</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687427</v>
      </c>
      <c r="BH12" s="592"/>
      <c r="BI12" s="592"/>
      <c r="BJ12" s="592"/>
      <c r="BK12" s="592"/>
      <c r="BL12" s="592"/>
      <c r="BM12" s="592"/>
      <c r="BN12" s="593"/>
      <c r="BO12" s="594">
        <v>52.4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39515</v>
      </c>
      <c r="CS12" s="592"/>
      <c r="CT12" s="592"/>
      <c r="CU12" s="592"/>
      <c r="CV12" s="592"/>
      <c r="CW12" s="592"/>
      <c r="CX12" s="592"/>
      <c r="CY12" s="593"/>
      <c r="CZ12" s="594">
        <v>0.7</v>
      </c>
      <c r="DA12" s="594"/>
      <c r="DB12" s="594"/>
      <c r="DC12" s="594"/>
      <c r="DD12" s="600">
        <v>24230</v>
      </c>
      <c r="DE12" s="592"/>
      <c r="DF12" s="592"/>
      <c r="DG12" s="592"/>
      <c r="DH12" s="592"/>
      <c r="DI12" s="592"/>
      <c r="DJ12" s="592"/>
      <c r="DK12" s="592"/>
      <c r="DL12" s="592"/>
      <c r="DM12" s="592"/>
      <c r="DN12" s="592"/>
      <c r="DO12" s="592"/>
      <c r="DP12" s="593"/>
      <c r="DQ12" s="600">
        <v>26890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28258</v>
      </c>
      <c r="S13" s="592"/>
      <c r="T13" s="592"/>
      <c r="U13" s="592"/>
      <c r="V13" s="592"/>
      <c r="W13" s="592"/>
      <c r="X13" s="592"/>
      <c r="Y13" s="593"/>
      <c r="Z13" s="594">
        <v>0.5</v>
      </c>
      <c r="AA13" s="594"/>
      <c r="AB13" s="594"/>
      <c r="AC13" s="594"/>
      <c r="AD13" s="595">
        <v>28258</v>
      </c>
      <c r="AE13" s="595"/>
      <c r="AF13" s="595"/>
      <c r="AG13" s="595"/>
      <c r="AH13" s="595"/>
      <c r="AI13" s="595"/>
      <c r="AJ13" s="595"/>
      <c r="AK13" s="595"/>
      <c r="AL13" s="596">
        <v>0.8</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685936</v>
      </c>
      <c r="BH13" s="592"/>
      <c r="BI13" s="592"/>
      <c r="BJ13" s="592"/>
      <c r="BK13" s="592"/>
      <c r="BL13" s="592"/>
      <c r="BM13" s="592"/>
      <c r="BN13" s="593"/>
      <c r="BO13" s="594">
        <v>52.3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319838</v>
      </c>
      <c r="CS13" s="592"/>
      <c r="CT13" s="592"/>
      <c r="CU13" s="592"/>
      <c r="CV13" s="592"/>
      <c r="CW13" s="592"/>
      <c r="CX13" s="592"/>
      <c r="CY13" s="593"/>
      <c r="CZ13" s="594">
        <v>5.9</v>
      </c>
      <c r="DA13" s="594"/>
      <c r="DB13" s="594"/>
      <c r="DC13" s="594"/>
      <c r="DD13" s="600">
        <v>193971</v>
      </c>
      <c r="DE13" s="592"/>
      <c r="DF13" s="592"/>
      <c r="DG13" s="592"/>
      <c r="DH13" s="592"/>
      <c r="DI13" s="592"/>
      <c r="DJ13" s="592"/>
      <c r="DK13" s="592"/>
      <c r="DL13" s="592"/>
      <c r="DM13" s="592"/>
      <c r="DN13" s="592"/>
      <c r="DO13" s="592"/>
      <c r="DP13" s="593"/>
      <c r="DQ13" s="600">
        <v>213196</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33300</v>
      </c>
      <c r="BH14" s="592"/>
      <c r="BI14" s="592"/>
      <c r="BJ14" s="592"/>
      <c r="BK14" s="592"/>
      <c r="BL14" s="592"/>
      <c r="BM14" s="592"/>
      <c r="BN14" s="593"/>
      <c r="BO14" s="594">
        <v>2.5</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450016</v>
      </c>
      <c r="CS14" s="592"/>
      <c r="CT14" s="592"/>
      <c r="CU14" s="592"/>
      <c r="CV14" s="592"/>
      <c r="CW14" s="592"/>
      <c r="CX14" s="592"/>
      <c r="CY14" s="593"/>
      <c r="CZ14" s="594">
        <v>8.3000000000000007</v>
      </c>
      <c r="DA14" s="594"/>
      <c r="DB14" s="594"/>
      <c r="DC14" s="594"/>
      <c r="DD14" s="600">
        <v>260728</v>
      </c>
      <c r="DE14" s="592"/>
      <c r="DF14" s="592"/>
      <c r="DG14" s="592"/>
      <c r="DH14" s="592"/>
      <c r="DI14" s="592"/>
      <c r="DJ14" s="592"/>
      <c r="DK14" s="592"/>
      <c r="DL14" s="592"/>
      <c r="DM14" s="592"/>
      <c r="DN14" s="592"/>
      <c r="DO14" s="592"/>
      <c r="DP14" s="593"/>
      <c r="DQ14" s="600">
        <v>179053</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3978</v>
      </c>
      <c r="S15" s="592"/>
      <c r="T15" s="592"/>
      <c r="U15" s="592"/>
      <c r="V15" s="592"/>
      <c r="W15" s="592"/>
      <c r="X15" s="592"/>
      <c r="Y15" s="593"/>
      <c r="Z15" s="594">
        <v>0.1</v>
      </c>
      <c r="AA15" s="594"/>
      <c r="AB15" s="594"/>
      <c r="AC15" s="594"/>
      <c r="AD15" s="595">
        <v>3978</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41056</v>
      </c>
      <c r="BH15" s="592"/>
      <c r="BI15" s="592"/>
      <c r="BJ15" s="592"/>
      <c r="BK15" s="592"/>
      <c r="BL15" s="592"/>
      <c r="BM15" s="592"/>
      <c r="BN15" s="593"/>
      <c r="BO15" s="594">
        <v>3.1</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562053</v>
      </c>
      <c r="CS15" s="592"/>
      <c r="CT15" s="592"/>
      <c r="CU15" s="592"/>
      <c r="CV15" s="592"/>
      <c r="CW15" s="592"/>
      <c r="CX15" s="592"/>
      <c r="CY15" s="593"/>
      <c r="CZ15" s="594">
        <v>10.4</v>
      </c>
      <c r="DA15" s="594"/>
      <c r="DB15" s="594"/>
      <c r="DC15" s="594"/>
      <c r="DD15" s="600">
        <v>32738</v>
      </c>
      <c r="DE15" s="592"/>
      <c r="DF15" s="592"/>
      <c r="DG15" s="592"/>
      <c r="DH15" s="592"/>
      <c r="DI15" s="592"/>
      <c r="DJ15" s="592"/>
      <c r="DK15" s="592"/>
      <c r="DL15" s="592"/>
      <c r="DM15" s="592"/>
      <c r="DN15" s="592"/>
      <c r="DO15" s="592"/>
      <c r="DP15" s="593"/>
      <c r="DQ15" s="600">
        <v>491554</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2080556</v>
      </c>
      <c r="S16" s="592"/>
      <c r="T16" s="592"/>
      <c r="U16" s="592"/>
      <c r="V16" s="592"/>
      <c r="W16" s="592"/>
      <c r="X16" s="592"/>
      <c r="Y16" s="593"/>
      <c r="Z16" s="594">
        <v>37</v>
      </c>
      <c r="AA16" s="594"/>
      <c r="AB16" s="594"/>
      <c r="AC16" s="594"/>
      <c r="AD16" s="595">
        <v>1909653</v>
      </c>
      <c r="AE16" s="595"/>
      <c r="AF16" s="595"/>
      <c r="AG16" s="595"/>
      <c r="AH16" s="595"/>
      <c r="AI16" s="595"/>
      <c r="AJ16" s="595"/>
      <c r="AK16" s="595"/>
      <c r="AL16" s="596">
        <v>54.9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80145</v>
      </c>
      <c r="CS16" s="592"/>
      <c r="CT16" s="592"/>
      <c r="CU16" s="592"/>
      <c r="CV16" s="592"/>
      <c r="CW16" s="592"/>
      <c r="CX16" s="592"/>
      <c r="CY16" s="593"/>
      <c r="CZ16" s="594">
        <v>1.5</v>
      </c>
      <c r="DA16" s="594"/>
      <c r="DB16" s="594"/>
      <c r="DC16" s="594"/>
      <c r="DD16" s="600" t="s">
        <v>112</v>
      </c>
      <c r="DE16" s="592"/>
      <c r="DF16" s="592"/>
      <c r="DG16" s="592"/>
      <c r="DH16" s="592"/>
      <c r="DI16" s="592"/>
      <c r="DJ16" s="592"/>
      <c r="DK16" s="592"/>
      <c r="DL16" s="592"/>
      <c r="DM16" s="592"/>
      <c r="DN16" s="592"/>
      <c r="DO16" s="592"/>
      <c r="DP16" s="593"/>
      <c r="DQ16" s="600">
        <v>12774</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1909653</v>
      </c>
      <c r="S17" s="592"/>
      <c r="T17" s="592"/>
      <c r="U17" s="592"/>
      <c r="V17" s="592"/>
      <c r="W17" s="592"/>
      <c r="X17" s="592"/>
      <c r="Y17" s="593"/>
      <c r="Z17" s="594">
        <v>33.9</v>
      </c>
      <c r="AA17" s="594"/>
      <c r="AB17" s="594"/>
      <c r="AC17" s="594"/>
      <c r="AD17" s="595">
        <v>1909653</v>
      </c>
      <c r="AE17" s="595"/>
      <c r="AF17" s="595"/>
      <c r="AG17" s="595"/>
      <c r="AH17" s="595"/>
      <c r="AI17" s="595"/>
      <c r="AJ17" s="595"/>
      <c r="AK17" s="595"/>
      <c r="AL17" s="596">
        <v>54.9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733183</v>
      </c>
      <c r="CS17" s="592"/>
      <c r="CT17" s="592"/>
      <c r="CU17" s="592"/>
      <c r="CV17" s="592"/>
      <c r="CW17" s="592"/>
      <c r="CX17" s="592"/>
      <c r="CY17" s="593"/>
      <c r="CZ17" s="594">
        <v>13.6</v>
      </c>
      <c r="DA17" s="594"/>
      <c r="DB17" s="594"/>
      <c r="DC17" s="594"/>
      <c r="DD17" s="600" t="s">
        <v>112</v>
      </c>
      <c r="DE17" s="592"/>
      <c r="DF17" s="592"/>
      <c r="DG17" s="592"/>
      <c r="DH17" s="592"/>
      <c r="DI17" s="592"/>
      <c r="DJ17" s="592"/>
      <c r="DK17" s="592"/>
      <c r="DL17" s="592"/>
      <c r="DM17" s="592"/>
      <c r="DN17" s="592"/>
      <c r="DO17" s="592"/>
      <c r="DP17" s="593"/>
      <c r="DQ17" s="600">
        <v>725577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170900</v>
      </c>
      <c r="S18" s="592"/>
      <c r="T18" s="592"/>
      <c r="U18" s="592"/>
      <c r="V18" s="592"/>
      <c r="W18" s="592"/>
      <c r="X18" s="592"/>
      <c r="Y18" s="593"/>
      <c r="Z18" s="594">
        <v>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3074</v>
      </c>
      <c r="BH19" s="592"/>
      <c r="BI19" s="592"/>
      <c r="BJ19" s="592"/>
      <c r="BK19" s="592"/>
      <c r="BL19" s="592"/>
      <c r="BM19" s="592"/>
      <c r="BN19" s="593"/>
      <c r="BO19" s="594">
        <v>0.2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3639365</v>
      </c>
      <c r="S20" s="592"/>
      <c r="T20" s="592"/>
      <c r="U20" s="592"/>
      <c r="V20" s="592"/>
      <c r="W20" s="592"/>
      <c r="X20" s="592"/>
      <c r="Y20" s="593"/>
      <c r="Z20" s="594">
        <v>64.599999999999994</v>
      </c>
      <c r="AA20" s="594"/>
      <c r="AB20" s="594"/>
      <c r="AC20" s="594"/>
      <c r="AD20" s="595">
        <v>3468462</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3074</v>
      </c>
      <c r="BH20" s="592"/>
      <c r="BI20" s="592"/>
      <c r="BJ20" s="592"/>
      <c r="BK20" s="592"/>
      <c r="BL20" s="592"/>
      <c r="BM20" s="592"/>
      <c r="BN20" s="593"/>
      <c r="BO20" s="594">
        <v>0.2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5402756</v>
      </c>
      <c r="CS20" s="592"/>
      <c r="CT20" s="592"/>
      <c r="CU20" s="592"/>
      <c r="CV20" s="592"/>
      <c r="CW20" s="592"/>
      <c r="CX20" s="592"/>
      <c r="CY20" s="593"/>
      <c r="CZ20" s="594">
        <v>100</v>
      </c>
      <c r="DA20" s="594"/>
      <c r="DB20" s="594"/>
      <c r="DC20" s="594"/>
      <c r="DD20" s="600">
        <v>670268</v>
      </c>
      <c r="DE20" s="592"/>
      <c r="DF20" s="592"/>
      <c r="DG20" s="592"/>
      <c r="DH20" s="592"/>
      <c r="DI20" s="592"/>
      <c r="DJ20" s="592"/>
      <c r="DK20" s="592"/>
      <c r="DL20" s="592"/>
      <c r="DM20" s="592"/>
      <c r="DN20" s="592"/>
      <c r="DO20" s="592"/>
      <c r="DP20" s="593"/>
      <c r="DQ20" s="600">
        <v>4051610</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2144</v>
      </c>
      <c r="S21" s="592"/>
      <c r="T21" s="592"/>
      <c r="U21" s="592"/>
      <c r="V21" s="592"/>
      <c r="W21" s="592"/>
      <c r="X21" s="592"/>
      <c r="Y21" s="593"/>
      <c r="Z21" s="594">
        <v>0</v>
      </c>
      <c r="AA21" s="594"/>
      <c r="AB21" s="594"/>
      <c r="AC21" s="594"/>
      <c r="AD21" s="595">
        <v>2144</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3074</v>
      </c>
      <c r="BH21" s="592"/>
      <c r="BI21" s="592"/>
      <c r="BJ21" s="592"/>
      <c r="BK21" s="592"/>
      <c r="BL21" s="592"/>
      <c r="BM21" s="592"/>
      <c r="BN21" s="593"/>
      <c r="BO21" s="594">
        <v>0.2</v>
      </c>
      <c r="BP21" s="594"/>
      <c r="BQ21" s="594"/>
      <c r="BR21" s="594"/>
      <c r="BS21" s="600" t="s">
        <v>112</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30256</v>
      </c>
      <c r="S22" s="592"/>
      <c r="T22" s="592"/>
      <c r="U22" s="592"/>
      <c r="V22" s="592"/>
      <c r="W22" s="592"/>
      <c r="X22" s="592"/>
      <c r="Y22" s="593"/>
      <c r="Z22" s="594">
        <v>0.5</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69200</v>
      </c>
      <c r="S23" s="592"/>
      <c r="T23" s="592"/>
      <c r="U23" s="592"/>
      <c r="V23" s="592"/>
      <c r="W23" s="592"/>
      <c r="X23" s="592"/>
      <c r="Y23" s="593"/>
      <c r="Z23" s="594">
        <v>1.2</v>
      </c>
      <c r="AA23" s="594"/>
      <c r="AB23" s="594"/>
      <c r="AC23" s="594"/>
      <c r="AD23" s="595">
        <v>8200</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20982</v>
      </c>
      <c r="S24" s="592"/>
      <c r="T24" s="592"/>
      <c r="U24" s="592"/>
      <c r="V24" s="592"/>
      <c r="W24" s="592"/>
      <c r="X24" s="592"/>
      <c r="Y24" s="593"/>
      <c r="Z24" s="594">
        <v>0.4</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2295336</v>
      </c>
      <c r="CS24" s="581"/>
      <c r="CT24" s="581"/>
      <c r="CU24" s="581"/>
      <c r="CV24" s="581"/>
      <c r="CW24" s="581"/>
      <c r="CX24" s="581"/>
      <c r="CY24" s="582"/>
      <c r="CZ24" s="620">
        <v>42.5</v>
      </c>
      <c r="DA24" s="621"/>
      <c r="DB24" s="621"/>
      <c r="DC24" s="622"/>
      <c r="DD24" s="619">
        <v>1790784</v>
      </c>
      <c r="DE24" s="581"/>
      <c r="DF24" s="581"/>
      <c r="DG24" s="581"/>
      <c r="DH24" s="581"/>
      <c r="DI24" s="581"/>
      <c r="DJ24" s="581"/>
      <c r="DK24" s="582"/>
      <c r="DL24" s="619">
        <v>1716099</v>
      </c>
      <c r="DM24" s="581"/>
      <c r="DN24" s="581"/>
      <c r="DO24" s="581"/>
      <c r="DP24" s="581"/>
      <c r="DQ24" s="581"/>
      <c r="DR24" s="581"/>
      <c r="DS24" s="581"/>
      <c r="DT24" s="581"/>
      <c r="DU24" s="581"/>
      <c r="DV24" s="582"/>
      <c r="DW24" s="585">
        <v>45.9</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440692</v>
      </c>
      <c r="S25" s="592"/>
      <c r="T25" s="592"/>
      <c r="U25" s="592"/>
      <c r="V25" s="592"/>
      <c r="W25" s="592"/>
      <c r="X25" s="592"/>
      <c r="Y25" s="593"/>
      <c r="Z25" s="594">
        <v>7.8</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976811</v>
      </c>
      <c r="CS25" s="611"/>
      <c r="CT25" s="611"/>
      <c r="CU25" s="611"/>
      <c r="CV25" s="611"/>
      <c r="CW25" s="611"/>
      <c r="CX25" s="611"/>
      <c r="CY25" s="612"/>
      <c r="CZ25" s="625">
        <v>18.100000000000001</v>
      </c>
      <c r="DA25" s="626"/>
      <c r="DB25" s="626"/>
      <c r="DC25" s="627"/>
      <c r="DD25" s="600">
        <v>873379</v>
      </c>
      <c r="DE25" s="611"/>
      <c r="DF25" s="611"/>
      <c r="DG25" s="611"/>
      <c r="DH25" s="611"/>
      <c r="DI25" s="611"/>
      <c r="DJ25" s="611"/>
      <c r="DK25" s="612"/>
      <c r="DL25" s="600">
        <v>798790</v>
      </c>
      <c r="DM25" s="611"/>
      <c r="DN25" s="611"/>
      <c r="DO25" s="611"/>
      <c r="DP25" s="611"/>
      <c r="DQ25" s="611"/>
      <c r="DR25" s="611"/>
      <c r="DS25" s="611"/>
      <c r="DT25" s="611"/>
      <c r="DU25" s="611"/>
      <c r="DV25" s="612"/>
      <c r="DW25" s="596">
        <v>21.4</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566191</v>
      </c>
      <c r="CS26" s="592"/>
      <c r="CT26" s="592"/>
      <c r="CU26" s="592"/>
      <c r="CV26" s="592"/>
      <c r="CW26" s="592"/>
      <c r="CX26" s="592"/>
      <c r="CY26" s="593"/>
      <c r="CZ26" s="625">
        <v>10.5</v>
      </c>
      <c r="DA26" s="626"/>
      <c r="DB26" s="626"/>
      <c r="DC26" s="627"/>
      <c r="DD26" s="600">
        <v>462759</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358590</v>
      </c>
      <c r="S27" s="592"/>
      <c r="T27" s="592"/>
      <c r="U27" s="592"/>
      <c r="V27" s="592"/>
      <c r="W27" s="592"/>
      <c r="X27" s="592"/>
      <c r="Y27" s="593"/>
      <c r="Z27" s="594">
        <v>6.4</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1311994</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585342</v>
      </c>
      <c r="CS27" s="611"/>
      <c r="CT27" s="611"/>
      <c r="CU27" s="611"/>
      <c r="CV27" s="611"/>
      <c r="CW27" s="611"/>
      <c r="CX27" s="611"/>
      <c r="CY27" s="612"/>
      <c r="CZ27" s="625">
        <v>10.8</v>
      </c>
      <c r="DA27" s="626"/>
      <c r="DB27" s="626"/>
      <c r="DC27" s="627"/>
      <c r="DD27" s="600">
        <v>191828</v>
      </c>
      <c r="DE27" s="611"/>
      <c r="DF27" s="611"/>
      <c r="DG27" s="611"/>
      <c r="DH27" s="611"/>
      <c r="DI27" s="611"/>
      <c r="DJ27" s="611"/>
      <c r="DK27" s="612"/>
      <c r="DL27" s="600">
        <v>191732</v>
      </c>
      <c r="DM27" s="611"/>
      <c r="DN27" s="611"/>
      <c r="DO27" s="611"/>
      <c r="DP27" s="611"/>
      <c r="DQ27" s="611"/>
      <c r="DR27" s="611"/>
      <c r="DS27" s="611"/>
      <c r="DT27" s="611"/>
      <c r="DU27" s="611"/>
      <c r="DV27" s="612"/>
      <c r="DW27" s="596">
        <v>5.0999999999999996</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18574</v>
      </c>
      <c r="S28" s="592"/>
      <c r="T28" s="592"/>
      <c r="U28" s="592"/>
      <c r="V28" s="592"/>
      <c r="W28" s="592"/>
      <c r="X28" s="592"/>
      <c r="Y28" s="593"/>
      <c r="Z28" s="594">
        <v>0.3</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733183</v>
      </c>
      <c r="CS28" s="592"/>
      <c r="CT28" s="592"/>
      <c r="CU28" s="592"/>
      <c r="CV28" s="592"/>
      <c r="CW28" s="592"/>
      <c r="CX28" s="592"/>
      <c r="CY28" s="593"/>
      <c r="CZ28" s="625">
        <v>13.6</v>
      </c>
      <c r="DA28" s="626"/>
      <c r="DB28" s="626"/>
      <c r="DC28" s="627"/>
      <c r="DD28" s="600">
        <v>725577</v>
      </c>
      <c r="DE28" s="592"/>
      <c r="DF28" s="592"/>
      <c r="DG28" s="592"/>
      <c r="DH28" s="592"/>
      <c r="DI28" s="592"/>
      <c r="DJ28" s="592"/>
      <c r="DK28" s="593"/>
      <c r="DL28" s="600">
        <v>725577</v>
      </c>
      <c r="DM28" s="592"/>
      <c r="DN28" s="592"/>
      <c r="DO28" s="592"/>
      <c r="DP28" s="592"/>
      <c r="DQ28" s="592"/>
      <c r="DR28" s="592"/>
      <c r="DS28" s="592"/>
      <c r="DT28" s="592"/>
      <c r="DU28" s="592"/>
      <c r="DV28" s="593"/>
      <c r="DW28" s="596">
        <v>19.399999999999999</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15534</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733164</v>
      </c>
      <c r="CS29" s="611"/>
      <c r="CT29" s="611"/>
      <c r="CU29" s="611"/>
      <c r="CV29" s="611"/>
      <c r="CW29" s="611"/>
      <c r="CX29" s="611"/>
      <c r="CY29" s="612"/>
      <c r="CZ29" s="625">
        <v>13.6</v>
      </c>
      <c r="DA29" s="626"/>
      <c r="DB29" s="626"/>
      <c r="DC29" s="627"/>
      <c r="DD29" s="600">
        <v>725558</v>
      </c>
      <c r="DE29" s="611"/>
      <c r="DF29" s="611"/>
      <c r="DG29" s="611"/>
      <c r="DH29" s="611"/>
      <c r="DI29" s="611"/>
      <c r="DJ29" s="611"/>
      <c r="DK29" s="612"/>
      <c r="DL29" s="600">
        <v>725558</v>
      </c>
      <c r="DM29" s="611"/>
      <c r="DN29" s="611"/>
      <c r="DO29" s="611"/>
      <c r="DP29" s="611"/>
      <c r="DQ29" s="611"/>
      <c r="DR29" s="611"/>
      <c r="DS29" s="611"/>
      <c r="DT29" s="611"/>
      <c r="DU29" s="611"/>
      <c r="DV29" s="612"/>
      <c r="DW29" s="596">
        <v>19.399999999999999</v>
      </c>
      <c r="DX29" s="623"/>
      <c r="DY29" s="623"/>
      <c r="DZ29" s="623"/>
      <c r="EA29" s="623"/>
      <c r="EB29" s="623"/>
      <c r="EC29" s="624"/>
    </row>
    <row r="30" spans="2:133" ht="11.25" customHeight="1">
      <c r="B30" s="588" t="s">
        <v>288</v>
      </c>
      <c r="C30" s="589"/>
      <c r="D30" s="589"/>
      <c r="E30" s="589"/>
      <c r="F30" s="589"/>
      <c r="G30" s="589"/>
      <c r="H30" s="589"/>
      <c r="I30" s="589"/>
      <c r="J30" s="589"/>
      <c r="K30" s="589"/>
      <c r="L30" s="589"/>
      <c r="M30" s="589"/>
      <c r="N30" s="589"/>
      <c r="O30" s="589"/>
      <c r="P30" s="589"/>
      <c r="Q30" s="590"/>
      <c r="R30" s="591">
        <v>7184</v>
      </c>
      <c r="S30" s="592"/>
      <c r="T30" s="592"/>
      <c r="U30" s="592"/>
      <c r="V30" s="592"/>
      <c r="W30" s="592"/>
      <c r="X30" s="592"/>
      <c r="Y30" s="593"/>
      <c r="Z30" s="594">
        <v>0.1</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98.8</v>
      </c>
      <c r="BH30" s="650"/>
      <c r="BI30" s="650"/>
      <c r="BJ30" s="650"/>
      <c r="BK30" s="650"/>
      <c r="BL30" s="650"/>
      <c r="BM30" s="586">
        <v>93.5</v>
      </c>
      <c r="BN30" s="650"/>
      <c r="BO30" s="650"/>
      <c r="BP30" s="650"/>
      <c r="BQ30" s="651"/>
      <c r="BR30" s="649">
        <v>98.7</v>
      </c>
      <c r="BS30" s="650"/>
      <c r="BT30" s="650"/>
      <c r="BU30" s="650"/>
      <c r="BV30" s="650"/>
      <c r="BW30" s="650"/>
      <c r="BX30" s="586">
        <v>92.7</v>
      </c>
      <c r="BY30" s="650"/>
      <c r="BZ30" s="650"/>
      <c r="CA30" s="650"/>
      <c r="CB30" s="651"/>
      <c r="CD30" s="654"/>
      <c r="CE30" s="655"/>
      <c r="CF30" s="605" t="s">
        <v>291</v>
      </c>
      <c r="CG30" s="606"/>
      <c r="CH30" s="606"/>
      <c r="CI30" s="606"/>
      <c r="CJ30" s="606"/>
      <c r="CK30" s="606"/>
      <c r="CL30" s="606"/>
      <c r="CM30" s="606"/>
      <c r="CN30" s="606"/>
      <c r="CO30" s="606"/>
      <c r="CP30" s="606"/>
      <c r="CQ30" s="607"/>
      <c r="CR30" s="591">
        <v>652824</v>
      </c>
      <c r="CS30" s="592"/>
      <c r="CT30" s="592"/>
      <c r="CU30" s="592"/>
      <c r="CV30" s="592"/>
      <c r="CW30" s="592"/>
      <c r="CX30" s="592"/>
      <c r="CY30" s="593"/>
      <c r="CZ30" s="625">
        <v>12.1</v>
      </c>
      <c r="DA30" s="626"/>
      <c r="DB30" s="626"/>
      <c r="DC30" s="627"/>
      <c r="DD30" s="600">
        <v>646413</v>
      </c>
      <c r="DE30" s="592"/>
      <c r="DF30" s="592"/>
      <c r="DG30" s="592"/>
      <c r="DH30" s="592"/>
      <c r="DI30" s="592"/>
      <c r="DJ30" s="592"/>
      <c r="DK30" s="593"/>
      <c r="DL30" s="600">
        <v>646413</v>
      </c>
      <c r="DM30" s="592"/>
      <c r="DN30" s="592"/>
      <c r="DO30" s="592"/>
      <c r="DP30" s="592"/>
      <c r="DQ30" s="592"/>
      <c r="DR30" s="592"/>
      <c r="DS30" s="592"/>
      <c r="DT30" s="592"/>
      <c r="DU30" s="592"/>
      <c r="DV30" s="593"/>
      <c r="DW30" s="596">
        <v>17.3</v>
      </c>
      <c r="DX30" s="623"/>
      <c r="DY30" s="623"/>
      <c r="DZ30" s="623"/>
      <c r="EA30" s="623"/>
      <c r="EB30" s="623"/>
      <c r="EC30" s="624"/>
    </row>
    <row r="31" spans="2:133" ht="11.25" customHeight="1">
      <c r="B31" s="588" t="s">
        <v>292</v>
      </c>
      <c r="C31" s="589"/>
      <c r="D31" s="589"/>
      <c r="E31" s="589"/>
      <c r="F31" s="589"/>
      <c r="G31" s="589"/>
      <c r="H31" s="589"/>
      <c r="I31" s="589"/>
      <c r="J31" s="589"/>
      <c r="K31" s="589"/>
      <c r="L31" s="589"/>
      <c r="M31" s="589"/>
      <c r="N31" s="589"/>
      <c r="O31" s="589"/>
      <c r="P31" s="589"/>
      <c r="Q31" s="590"/>
      <c r="R31" s="591">
        <v>239047</v>
      </c>
      <c r="S31" s="592"/>
      <c r="T31" s="592"/>
      <c r="U31" s="592"/>
      <c r="V31" s="592"/>
      <c r="W31" s="592"/>
      <c r="X31" s="592"/>
      <c r="Y31" s="593"/>
      <c r="Z31" s="594">
        <v>4.2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99.1</v>
      </c>
      <c r="BH31" s="611"/>
      <c r="BI31" s="611"/>
      <c r="BJ31" s="611"/>
      <c r="BK31" s="611"/>
      <c r="BL31" s="611"/>
      <c r="BM31" s="597">
        <v>95.7</v>
      </c>
      <c r="BN31" s="647"/>
      <c r="BO31" s="647"/>
      <c r="BP31" s="647"/>
      <c r="BQ31" s="648"/>
      <c r="BR31" s="646">
        <v>99.2</v>
      </c>
      <c r="BS31" s="611"/>
      <c r="BT31" s="611"/>
      <c r="BU31" s="611"/>
      <c r="BV31" s="611"/>
      <c r="BW31" s="611"/>
      <c r="BX31" s="597">
        <v>95.8</v>
      </c>
      <c r="BY31" s="647"/>
      <c r="BZ31" s="647"/>
      <c r="CA31" s="647"/>
      <c r="CB31" s="648"/>
      <c r="CD31" s="654"/>
      <c r="CE31" s="655"/>
      <c r="CF31" s="605" t="s">
        <v>295</v>
      </c>
      <c r="CG31" s="606"/>
      <c r="CH31" s="606"/>
      <c r="CI31" s="606"/>
      <c r="CJ31" s="606"/>
      <c r="CK31" s="606"/>
      <c r="CL31" s="606"/>
      <c r="CM31" s="606"/>
      <c r="CN31" s="606"/>
      <c r="CO31" s="606"/>
      <c r="CP31" s="606"/>
      <c r="CQ31" s="607"/>
      <c r="CR31" s="591">
        <v>80340</v>
      </c>
      <c r="CS31" s="611"/>
      <c r="CT31" s="611"/>
      <c r="CU31" s="611"/>
      <c r="CV31" s="611"/>
      <c r="CW31" s="611"/>
      <c r="CX31" s="611"/>
      <c r="CY31" s="612"/>
      <c r="CZ31" s="625">
        <v>1.5</v>
      </c>
      <c r="DA31" s="626"/>
      <c r="DB31" s="626"/>
      <c r="DC31" s="627"/>
      <c r="DD31" s="600">
        <v>79145</v>
      </c>
      <c r="DE31" s="611"/>
      <c r="DF31" s="611"/>
      <c r="DG31" s="611"/>
      <c r="DH31" s="611"/>
      <c r="DI31" s="611"/>
      <c r="DJ31" s="611"/>
      <c r="DK31" s="612"/>
      <c r="DL31" s="600">
        <v>79145</v>
      </c>
      <c r="DM31" s="611"/>
      <c r="DN31" s="611"/>
      <c r="DO31" s="611"/>
      <c r="DP31" s="611"/>
      <c r="DQ31" s="611"/>
      <c r="DR31" s="611"/>
      <c r="DS31" s="611"/>
      <c r="DT31" s="611"/>
      <c r="DU31" s="611"/>
      <c r="DV31" s="612"/>
      <c r="DW31" s="596">
        <v>2.1</v>
      </c>
      <c r="DX31" s="623"/>
      <c r="DY31" s="623"/>
      <c r="DZ31" s="623"/>
      <c r="EA31" s="623"/>
      <c r="EB31" s="623"/>
      <c r="EC31" s="624"/>
    </row>
    <row r="32" spans="2:133" ht="11.25" customHeight="1">
      <c r="B32" s="588" t="s">
        <v>296</v>
      </c>
      <c r="C32" s="589"/>
      <c r="D32" s="589"/>
      <c r="E32" s="589"/>
      <c r="F32" s="589"/>
      <c r="G32" s="589"/>
      <c r="H32" s="589"/>
      <c r="I32" s="589"/>
      <c r="J32" s="589"/>
      <c r="K32" s="589"/>
      <c r="L32" s="589"/>
      <c r="M32" s="589"/>
      <c r="N32" s="589"/>
      <c r="O32" s="589"/>
      <c r="P32" s="589"/>
      <c r="Q32" s="590"/>
      <c r="R32" s="591">
        <v>155868</v>
      </c>
      <c r="S32" s="592"/>
      <c r="T32" s="592"/>
      <c r="U32" s="592"/>
      <c r="V32" s="592"/>
      <c r="W32" s="592"/>
      <c r="X32" s="592"/>
      <c r="Y32" s="593"/>
      <c r="Z32" s="594">
        <v>2.8</v>
      </c>
      <c r="AA32" s="594"/>
      <c r="AB32" s="594"/>
      <c r="AC32" s="594"/>
      <c r="AD32" s="595">
        <v>277</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98.4</v>
      </c>
      <c r="BH32" s="659"/>
      <c r="BI32" s="659"/>
      <c r="BJ32" s="659"/>
      <c r="BK32" s="659"/>
      <c r="BL32" s="659"/>
      <c r="BM32" s="660">
        <v>91.1</v>
      </c>
      <c r="BN32" s="659"/>
      <c r="BO32" s="659"/>
      <c r="BP32" s="659"/>
      <c r="BQ32" s="661"/>
      <c r="BR32" s="658">
        <v>98.2</v>
      </c>
      <c r="BS32" s="659"/>
      <c r="BT32" s="659"/>
      <c r="BU32" s="659"/>
      <c r="BV32" s="659"/>
      <c r="BW32" s="659"/>
      <c r="BX32" s="660">
        <v>89.7</v>
      </c>
      <c r="BY32" s="659"/>
      <c r="BZ32" s="659"/>
      <c r="CA32" s="659"/>
      <c r="CB32" s="661"/>
      <c r="CD32" s="656"/>
      <c r="CE32" s="657"/>
      <c r="CF32" s="605" t="s">
        <v>298</v>
      </c>
      <c r="CG32" s="606"/>
      <c r="CH32" s="606"/>
      <c r="CI32" s="606"/>
      <c r="CJ32" s="606"/>
      <c r="CK32" s="606"/>
      <c r="CL32" s="606"/>
      <c r="CM32" s="606"/>
      <c r="CN32" s="606"/>
      <c r="CO32" s="606"/>
      <c r="CP32" s="606"/>
      <c r="CQ32" s="607"/>
      <c r="CR32" s="591">
        <v>19</v>
      </c>
      <c r="CS32" s="592"/>
      <c r="CT32" s="592"/>
      <c r="CU32" s="592"/>
      <c r="CV32" s="592"/>
      <c r="CW32" s="592"/>
      <c r="CX32" s="592"/>
      <c r="CY32" s="593"/>
      <c r="CZ32" s="625">
        <v>0</v>
      </c>
      <c r="DA32" s="626"/>
      <c r="DB32" s="626"/>
      <c r="DC32" s="627"/>
      <c r="DD32" s="600">
        <v>19</v>
      </c>
      <c r="DE32" s="592"/>
      <c r="DF32" s="592"/>
      <c r="DG32" s="592"/>
      <c r="DH32" s="592"/>
      <c r="DI32" s="592"/>
      <c r="DJ32" s="592"/>
      <c r="DK32" s="593"/>
      <c r="DL32" s="600">
        <v>19</v>
      </c>
      <c r="DM32" s="592"/>
      <c r="DN32" s="592"/>
      <c r="DO32" s="592"/>
      <c r="DP32" s="592"/>
      <c r="DQ32" s="592"/>
      <c r="DR32" s="592"/>
      <c r="DS32" s="592"/>
      <c r="DT32" s="592"/>
      <c r="DU32" s="592"/>
      <c r="DV32" s="593"/>
      <c r="DW32" s="596">
        <v>0</v>
      </c>
      <c r="DX32" s="623"/>
      <c r="DY32" s="623"/>
      <c r="DZ32" s="623"/>
      <c r="EA32" s="623"/>
      <c r="EB32" s="623"/>
      <c r="EC32" s="624"/>
    </row>
    <row r="33" spans="2:133" ht="11.25" customHeight="1">
      <c r="B33" s="588" t="s">
        <v>299</v>
      </c>
      <c r="C33" s="589"/>
      <c r="D33" s="589"/>
      <c r="E33" s="589"/>
      <c r="F33" s="589"/>
      <c r="G33" s="589"/>
      <c r="H33" s="589"/>
      <c r="I33" s="589"/>
      <c r="J33" s="589"/>
      <c r="K33" s="589"/>
      <c r="L33" s="589"/>
      <c r="M33" s="589"/>
      <c r="N33" s="589"/>
      <c r="O33" s="589"/>
      <c r="P33" s="589"/>
      <c r="Q33" s="590"/>
      <c r="R33" s="591">
        <v>633000</v>
      </c>
      <c r="S33" s="592"/>
      <c r="T33" s="592"/>
      <c r="U33" s="592"/>
      <c r="V33" s="592"/>
      <c r="W33" s="592"/>
      <c r="X33" s="592"/>
      <c r="Y33" s="593"/>
      <c r="Z33" s="594">
        <v>11.2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2357007</v>
      </c>
      <c r="CS33" s="611"/>
      <c r="CT33" s="611"/>
      <c r="CU33" s="611"/>
      <c r="CV33" s="611"/>
      <c r="CW33" s="611"/>
      <c r="CX33" s="611"/>
      <c r="CY33" s="612"/>
      <c r="CZ33" s="625">
        <v>43.6</v>
      </c>
      <c r="DA33" s="626"/>
      <c r="DB33" s="626"/>
      <c r="DC33" s="627"/>
      <c r="DD33" s="600">
        <v>2048807</v>
      </c>
      <c r="DE33" s="611"/>
      <c r="DF33" s="611"/>
      <c r="DG33" s="611"/>
      <c r="DH33" s="611"/>
      <c r="DI33" s="611"/>
      <c r="DJ33" s="611"/>
      <c r="DK33" s="612"/>
      <c r="DL33" s="600">
        <v>1421504</v>
      </c>
      <c r="DM33" s="611"/>
      <c r="DN33" s="611"/>
      <c r="DO33" s="611"/>
      <c r="DP33" s="611"/>
      <c r="DQ33" s="611"/>
      <c r="DR33" s="611"/>
      <c r="DS33" s="611"/>
      <c r="DT33" s="611"/>
      <c r="DU33" s="611"/>
      <c r="DV33" s="612"/>
      <c r="DW33" s="596">
        <v>38.1</v>
      </c>
      <c r="DX33" s="623"/>
      <c r="DY33" s="623"/>
      <c r="DZ33" s="623"/>
      <c r="EA33" s="623"/>
      <c r="EB33" s="623"/>
      <c r="EC33" s="624"/>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702954</v>
      </c>
      <c r="CS34" s="592"/>
      <c r="CT34" s="592"/>
      <c r="CU34" s="592"/>
      <c r="CV34" s="592"/>
      <c r="CW34" s="592"/>
      <c r="CX34" s="592"/>
      <c r="CY34" s="593"/>
      <c r="CZ34" s="625">
        <v>13</v>
      </c>
      <c r="DA34" s="626"/>
      <c r="DB34" s="626"/>
      <c r="DC34" s="627"/>
      <c r="DD34" s="600">
        <v>539543</v>
      </c>
      <c r="DE34" s="592"/>
      <c r="DF34" s="592"/>
      <c r="DG34" s="592"/>
      <c r="DH34" s="592"/>
      <c r="DI34" s="592"/>
      <c r="DJ34" s="592"/>
      <c r="DK34" s="593"/>
      <c r="DL34" s="600">
        <v>277925</v>
      </c>
      <c r="DM34" s="592"/>
      <c r="DN34" s="592"/>
      <c r="DO34" s="592"/>
      <c r="DP34" s="592"/>
      <c r="DQ34" s="592"/>
      <c r="DR34" s="592"/>
      <c r="DS34" s="592"/>
      <c r="DT34" s="592"/>
      <c r="DU34" s="592"/>
      <c r="DV34" s="593"/>
      <c r="DW34" s="596">
        <v>7.4</v>
      </c>
      <c r="DX34" s="623"/>
      <c r="DY34" s="623"/>
      <c r="DZ34" s="623"/>
      <c r="EA34" s="623"/>
      <c r="EB34" s="623"/>
      <c r="EC34" s="624"/>
    </row>
    <row r="35" spans="2:133" ht="11.25" customHeight="1">
      <c r="B35" s="588" t="s">
        <v>305</v>
      </c>
      <c r="C35" s="589"/>
      <c r="D35" s="589"/>
      <c r="E35" s="589"/>
      <c r="F35" s="589"/>
      <c r="G35" s="589"/>
      <c r="H35" s="589"/>
      <c r="I35" s="589"/>
      <c r="J35" s="589"/>
      <c r="K35" s="589"/>
      <c r="L35" s="589"/>
      <c r="M35" s="589"/>
      <c r="N35" s="589"/>
      <c r="O35" s="589"/>
      <c r="P35" s="589"/>
      <c r="Q35" s="590"/>
      <c r="R35" s="591">
        <v>256000</v>
      </c>
      <c r="S35" s="592"/>
      <c r="T35" s="592"/>
      <c r="U35" s="592"/>
      <c r="V35" s="592"/>
      <c r="W35" s="592"/>
      <c r="X35" s="592"/>
      <c r="Y35" s="593"/>
      <c r="Z35" s="594">
        <v>4.5</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741932</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36923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36071</v>
      </c>
      <c r="CS35" s="611"/>
      <c r="CT35" s="611"/>
      <c r="CU35" s="611"/>
      <c r="CV35" s="611"/>
      <c r="CW35" s="611"/>
      <c r="CX35" s="611"/>
      <c r="CY35" s="612"/>
      <c r="CZ35" s="625">
        <v>0.7</v>
      </c>
      <c r="DA35" s="626"/>
      <c r="DB35" s="626"/>
      <c r="DC35" s="627"/>
      <c r="DD35" s="600">
        <v>36071</v>
      </c>
      <c r="DE35" s="611"/>
      <c r="DF35" s="611"/>
      <c r="DG35" s="611"/>
      <c r="DH35" s="611"/>
      <c r="DI35" s="611"/>
      <c r="DJ35" s="611"/>
      <c r="DK35" s="612"/>
      <c r="DL35" s="600">
        <v>36071</v>
      </c>
      <c r="DM35" s="611"/>
      <c r="DN35" s="611"/>
      <c r="DO35" s="611"/>
      <c r="DP35" s="611"/>
      <c r="DQ35" s="611"/>
      <c r="DR35" s="611"/>
      <c r="DS35" s="611"/>
      <c r="DT35" s="611"/>
      <c r="DU35" s="611"/>
      <c r="DV35" s="612"/>
      <c r="DW35" s="596">
        <v>1</v>
      </c>
      <c r="DX35" s="623"/>
      <c r="DY35" s="623"/>
      <c r="DZ35" s="623"/>
      <c r="EA35" s="623"/>
      <c r="EB35" s="623"/>
      <c r="EC35" s="624"/>
    </row>
    <row r="36" spans="2:133" ht="11.25" customHeight="1">
      <c r="B36" s="634" t="s">
        <v>309</v>
      </c>
      <c r="C36" s="635"/>
      <c r="D36" s="635"/>
      <c r="E36" s="635"/>
      <c r="F36" s="635"/>
      <c r="G36" s="635"/>
      <c r="H36" s="635"/>
      <c r="I36" s="635"/>
      <c r="J36" s="635"/>
      <c r="K36" s="635"/>
      <c r="L36" s="635"/>
      <c r="M36" s="635"/>
      <c r="N36" s="635"/>
      <c r="O36" s="635"/>
      <c r="P36" s="635"/>
      <c r="Q36" s="636"/>
      <c r="R36" s="663">
        <v>5630436</v>
      </c>
      <c r="S36" s="664"/>
      <c r="T36" s="664"/>
      <c r="U36" s="664"/>
      <c r="V36" s="664"/>
      <c r="W36" s="664"/>
      <c r="X36" s="664"/>
      <c r="Y36" s="665"/>
      <c r="Z36" s="666">
        <v>100</v>
      </c>
      <c r="AA36" s="666"/>
      <c r="AB36" s="666"/>
      <c r="AC36" s="666"/>
      <c r="AD36" s="667">
        <v>3479083</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157690</v>
      </c>
      <c r="BA36" s="592"/>
      <c r="BB36" s="592"/>
      <c r="BC36" s="592"/>
      <c r="BD36" s="611"/>
      <c r="BE36" s="611"/>
      <c r="BF36" s="648"/>
      <c r="BG36" s="605" t="s">
        <v>311</v>
      </c>
      <c r="BH36" s="606"/>
      <c r="BI36" s="606"/>
      <c r="BJ36" s="606"/>
      <c r="BK36" s="606"/>
      <c r="BL36" s="606"/>
      <c r="BM36" s="606"/>
      <c r="BN36" s="606"/>
      <c r="BO36" s="606"/>
      <c r="BP36" s="606"/>
      <c r="BQ36" s="606"/>
      <c r="BR36" s="606"/>
      <c r="BS36" s="606"/>
      <c r="BT36" s="606"/>
      <c r="BU36" s="607"/>
      <c r="BV36" s="591">
        <v>-77636</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974175</v>
      </c>
      <c r="CS36" s="592"/>
      <c r="CT36" s="592"/>
      <c r="CU36" s="592"/>
      <c r="CV36" s="592"/>
      <c r="CW36" s="592"/>
      <c r="CX36" s="592"/>
      <c r="CY36" s="593"/>
      <c r="CZ36" s="625">
        <v>18</v>
      </c>
      <c r="DA36" s="626"/>
      <c r="DB36" s="626"/>
      <c r="DC36" s="627"/>
      <c r="DD36" s="600">
        <v>925579</v>
      </c>
      <c r="DE36" s="592"/>
      <c r="DF36" s="592"/>
      <c r="DG36" s="592"/>
      <c r="DH36" s="592"/>
      <c r="DI36" s="592"/>
      <c r="DJ36" s="592"/>
      <c r="DK36" s="593"/>
      <c r="DL36" s="600">
        <v>717510</v>
      </c>
      <c r="DM36" s="592"/>
      <c r="DN36" s="592"/>
      <c r="DO36" s="592"/>
      <c r="DP36" s="592"/>
      <c r="DQ36" s="592"/>
      <c r="DR36" s="592"/>
      <c r="DS36" s="592"/>
      <c r="DT36" s="592"/>
      <c r="DU36" s="592"/>
      <c r="DV36" s="593"/>
      <c r="DW36" s="596">
        <v>19.2</v>
      </c>
      <c r="DX36" s="623"/>
      <c r="DY36" s="623"/>
      <c r="DZ36" s="623"/>
      <c r="EA36" s="623"/>
      <c r="EB36" s="623"/>
      <c r="EC36" s="624"/>
    </row>
    <row r="37" spans="2:133" ht="11.25" customHeight="1">
      <c r="AQ37" s="670" t="s">
        <v>313</v>
      </c>
      <c r="AR37" s="671"/>
      <c r="AS37" s="671"/>
      <c r="AT37" s="671"/>
      <c r="AU37" s="671"/>
      <c r="AV37" s="671"/>
      <c r="AW37" s="671"/>
      <c r="AX37" s="671"/>
      <c r="AY37" s="672"/>
      <c r="AZ37" s="591">
        <v>46275</v>
      </c>
      <c r="BA37" s="592"/>
      <c r="BB37" s="592"/>
      <c r="BC37" s="592"/>
      <c r="BD37" s="611"/>
      <c r="BE37" s="611"/>
      <c r="BF37" s="648"/>
      <c r="BG37" s="605" t="s">
        <v>314</v>
      </c>
      <c r="BH37" s="606"/>
      <c r="BI37" s="606"/>
      <c r="BJ37" s="606"/>
      <c r="BK37" s="606"/>
      <c r="BL37" s="606"/>
      <c r="BM37" s="606"/>
      <c r="BN37" s="606"/>
      <c r="BO37" s="606"/>
      <c r="BP37" s="606"/>
      <c r="BQ37" s="606"/>
      <c r="BR37" s="606"/>
      <c r="BS37" s="606"/>
      <c r="BT37" s="606"/>
      <c r="BU37" s="607"/>
      <c r="BV37" s="591">
        <v>1990</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393755</v>
      </c>
      <c r="CS37" s="611"/>
      <c r="CT37" s="611"/>
      <c r="CU37" s="611"/>
      <c r="CV37" s="611"/>
      <c r="CW37" s="611"/>
      <c r="CX37" s="611"/>
      <c r="CY37" s="612"/>
      <c r="CZ37" s="625">
        <v>7.3</v>
      </c>
      <c r="DA37" s="626"/>
      <c r="DB37" s="626"/>
      <c r="DC37" s="627"/>
      <c r="DD37" s="600">
        <v>393755</v>
      </c>
      <c r="DE37" s="611"/>
      <c r="DF37" s="611"/>
      <c r="DG37" s="611"/>
      <c r="DH37" s="611"/>
      <c r="DI37" s="611"/>
      <c r="DJ37" s="611"/>
      <c r="DK37" s="612"/>
      <c r="DL37" s="600">
        <v>387296</v>
      </c>
      <c r="DM37" s="611"/>
      <c r="DN37" s="611"/>
      <c r="DO37" s="611"/>
      <c r="DP37" s="611"/>
      <c r="DQ37" s="611"/>
      <c r="DR37" s="611"/>
      <c r="DS37" s="611"/>
      <c r="DT37" s="611"/>
      <c r="DU37" s="611"/>
      <c r="DV37" s="612"/>
      <c r="DW37" s="596">
        <v>10.4</v>
      </c>
      <c r="DX37" s="623"/>
      <c r="DY37" s="623"/>
      <c r="DZ37" s="623"/>
      <c r="EA37" s="623"/>
      <c r="EB37" s="623"/>
      <c r="EC37" s="624"/>
    </row>
    <row r="38" spans="2:133" ht="11.25" customHeight="1">
      <c r="AQ38" s="670" t="s">
        <v>316</v>
      </c>
      <c r="AR38" s="671"/>
      <c r="AS38" s="671"/>
      <c r="AT38" s="671"/>
      <c r="AU38" s="671"/>
      <c r="AV38" s="671"/>
      <c r="AW38" s="671"/>
      <c r="AX38" s="671"/>
      <c r="AY38" s="672"/>
      <c r="AZ38" s="591">
        <v>31482</v>
      </c>
      <c r="BA38" s="592"/>
      <c r="BB38" s="592"/>
      <c r="BC38" s="592"/>
      <c r="BD38" s="611"/>
      <c r="BE38" s="611"/>
      <c r="BF38" s="648"/>
      <c r="BG38" s="605" t="s">
        <v>317</v>
      </c>
      <c r="BH38" s="606"/>
      <c r="BI38" s="606"/>
      <c r="BJ38" s="606"/>
      <c r="BK38" s="606"/>
      <c r="BL38" s="606"/>
      <c r="BM38" s="606"/>
      <c r="BN38" s="606"/>
      <c r="BO38" s="606"/>
      <c r="BP38" s="606"/>
      <c r="BQ38" s="606"/>
      <c r="BR38" s="606"/>
      <c r="BS38" s="606"/>
      <c r="BT38" s="606"/>
      <c r="BU38" s="607"/>
      <c r="BV38" s="591">
        <v>3494</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493506</v>
      </c>
      <c r="CS38" s="592"/>
      <c r="CT38" s="592"/>
      <c r="CU38" s="592"/>
      <c r="CV38" s="592"/>
      <c r="CW38" s="592"/>
      <c r="CX38" s="592"/>
      <c r="CY38" s="593"/>
      <c r="CZ38" s="625">
        <v>9.1</v>
      </c>
      <c r="DA38" s="626"/>
      <c r="DB38" s="626"/>
      <c r="DC38" s="627"/>
      <c r="DD38" s="600">
        <v>431510</v>
      </c>
      <c r="DE38" s="592"/>
      <c r="DF38" s="592"/>
      <c r="DG38" s="592"/>
      <c r="DH38" s="592"/>
      <c r="DI38" s="592"/>
      <c r="DJ38" s="592"/>
      <c r="DK38" s="593"/>
      <c r="DL38" s="600">
        <v>389998</v>
      </c>
      <c r="DM38" s="592"/>
      <c r="DN38" s="592"/>
      <c r="DO38" s="592"/>
      <c r="DP38" s="592"/>
      <c r="DQ38" s="592"/>
      <c r="DR38" s="592"/>
      <c r="DS38" s="592"/>
      <c r="DT38" s="592"/>
      <c r="DU38" s="592"/>
      <c r="DV38" s="593"/>
      <c r="DW38" s="596">
        <v>10.4</v>
      </c>
      <c r="DX38" s="623"/>
      <c r="DY38" s="623"/>
      <c r="DZ38" s="623"/>
      <c r="EA38" s="623"/>
      <c r="EB38" s="623"/>
      <c r="EC38" s="624"/>
    </row>
    <row r="39" spans="2:133" ht="11.25" customHeight="1">
      <c r="AQ39" s="670" t="s">
        <v>319</v>
      </c>
      <c r="AR39" s="671"/>
      <c r="AS39" s="671"/>
      <c r="AT39" s="671"/>
      <c r="AU39" s="671"/>
      <c r="AV39" s="671"/>
      <c r="AW39" s="671"/>
      <c r="AX39" s="671"/>
      <c r="AY39" s="672"/>
      <c r="AZ39" s="591" t="s">
        <v>320</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86</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119601</v>
      </c>
      <c r="CS39" s="611"/>
      <c r="CT39" s="611"/>
      <c r="CU39" s="611"/>
      <c r="CV39" s="611"/>
      <c r="CW39" s="611"/>
      <c r="CX39" s="611"/>
      <c r="CY39" s="612"/>
      <c r="CZ39" s="625">
        <v>2.2000000000000002</v>
      </c>
      <c r="DA39" s="626"/>
      <c r="DB39" s="626"/>
      <c r="DC39" s="627"/>
      <c r="DD39" s="600">
        <v>116104</v>
      </c>
      <c r="DE39" s="611"/>
      <c r="DF39" s="611"/>
      <c r="DG39" s="611"/>
      <c r="DH39" s="611"/>
      <c r="DI39" s="611"/>
      <c r="DJ39" s="611"/>
      <c r="DK39" s="612"/>
      <c r="DL39" s="600" t="s">
        <v>320</v>
      </c>
      <c r="DM39" s="611"/>
      <c r="DN39" s="611"/>
      <c r="DO39" s="611"/>
      <c r="DP39" s="611"/>
      <c r="DQ39" s="611"/>
      <c r="DR39" s="611"/>
      <c r="DS39" s="611"/>
      <c r="DT39" s="611"/>
      <c r="DU39" s="611"/>
      <c r="DV39" s="612"/>
      <c r="DW39" s="596" t="s">
        <v>320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91802</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105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30700</v>
      </c>
      <c r="CS40" s="592"/>
      <c r="CT40" s="592"/>
      <c r="CU40" s="592"/>
      <c r="CV40" s="592"/>
      <c r="CW40" s="592"/>
      <c r="CX40" s="592"/>
      <c r="CY40" s="593"/>
      <c r="CZ40" s="625">
        <v>0.6</v>
      </c>
      <c r="DA40" s="626"/>
      <c r="DB40" s="626"/>
      <c r="DC40" s="627"/>
      <c r="DD40" s="600" t="s">
        <v>320</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414683</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305</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11"/>
      <c r="CT41" s="611"/>
      <c r="CU41" s="611"/>
      <c r="CV41" s="611"/>
      <c r="CW41" s="611"/>
      <c r="CX41" s="611"/>
      <c r="CY41" s="612"/>
      <c r="CZ41" s="625" t="s">
        <v>330</v>
      </c>
      <c r="DA41" s="626"/>
      <c r="DB41" s="626"/>
      <c r="DC41" s="627"/>
      <c r="DD41" s="600" t="s">
        <v>330</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750413</v>
      </c>
      <c r="CS42" s="592"/>
      <c r="CT42" s="592"/>
      <c r="CU42" s="592"/>
      <c r="CV42" s="592"/>
      <c r="CW42" s="592"/>
      <c r="CX42" s="592"/>
      <c r="CY42" s="593"/>
      <c r="CZ42" s="625">
        <v>13.9</v>
      </c>
      <c r="DA42" s="674"/>
      <c r="DB42" s="674"/>
      <c r="DC42" s="675"/>
      <c r="DD42" s="600">
        <v>212019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523</v>
      </c>
      <c r="CS43" s="611"/>
      <c r="CT43" s="611"/>
      <c r="CU43" s="611"/>
      <c r="CV43" s="611"/>
      <c r="CW43" s="611"/>
      <c r="CX43" s="611"/>
      <c r="CY43" s="612"/>
      <c r="CZ43" s="625">
        <v>0</v>
      </c>
      <c r="DA43" s="626"/>
      <c r="DB43" s="626"/>
      <c r="DC43" s="627"/>
      <c r="DD43" s="600">
        <v>75</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670268</v>
      </c>
      <c r="CS44" s="592"/>
      <c r="CT44" s="592"/>
      <c r="CU44" s="592"/>
      <c r="CV44" s="592"/>
      <c r="CW44" s="592"/>
      <c r="CX44" s="592"/>
      <c r="CY44" s="593"/>
      <c r="CZ44" s="625">
        <v>12.4</v>
      </c>
      <c r="DA44" s="674"/>
      <c r="DB44" s="674"/>
      <c r="DC44" s="675"/>
      <c r="DD44" s="600">
        <v>199245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157177</v>
      </c>
      <c r="CS45" s="611"/>
      <c r="CT45" s="611"/>
      <c r="CU45" s="611"/>
      <c r="CV45" s="611"/>
      <c r="CW45" s="611"/>
      <c r="CX45" s="611"/>
      <c r="CY45" s="612"/>
      <c r="CZ45" s="625">
        <v>2.9</v>
      </c>
      <c r="DA45" s="626"/>
      <c r="DB45" s="626"/>
      <c r="DC45" s="627"/>
      <c r="DD45" s="600">
        <v>3106</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487651</v>
      </c>
      <c r="CS46" s="592"/>
      <c r="CT46" s="592"/>
      <c r="CU46" s="592"/>
      <c r="CV46" s="592"/>
      <c r="CW46" s="592"/>
      <c r="CX46" s="592"/>
      <c r="CY46" s="593"/>
      <c r="CZ46" s="625">
        <v>9</v>
      </c>
      <c r="DA46" s="674"/>
      <c r="DB46" s="674"/>
      <c r="DC46" s="675"/>
      <c r="DD46" s="600">
        <v>173223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80145</v>
      </c>
      <c r="CS47" s="611"/>
      <c r="CT47" s="611"/>
      <c r="CU47" s="611"/>
      <c r="CV47" s="611"/>
      <c r="CW47" s="611"/>
      <c r="CX47" s="611"/>
      <c r="CY47" s="612"/>
      <c r="CZ47" s="625">
        <v>1.5</v>
      </c>
      <c r="DA47" s="626"/>
      <c r="DB47" s="626"/>
      <c r="DC47" s="627"/>
      <c r="DD47" s="600">
        <v>12774</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5402756</v>
      </c>
      <c r="CS49" s="659"/>
      <c r="CT49" s="659"/>
      <c r="CU49" s="659"/>
      <c r="CV49" s="659"/>
      <c r="CW49" s="659"/>
      <c r="CX49" s="659"/>
      <c r="CY49" s="686"/>
      <c r="CZ49" s="687">
        <v>100</v>
      </c>
      <c r="DA49" s="688"/>
      <c r="DB49" s="688"/>
      <c r="DC49" s="689"/>
      <c r="DD49" s="690">
        <v>4051610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DV7" sqref="DV7:DZ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5575</v>
      </c>
      <c r="R7" s="721"/>
      <c r="S7" s="721"/>
      <c r="T7" s="721"/>
      <c r="U7" s="721"/>
      <c r="V7" s="721">
        <v>5348</v>
      </c>
      <c r="W7" s="721"/>
      <c r="X7" s="721"/>
      <c r="Y7" s="721"/>
      <c r="Z7" s="721"/>
      <c r="AA7" s="721">
        <v>227</v>
      </c>
      <c r="AB7" s="721"/>
      <c r="AC7" s="721"/>
      <c r="AD7" s="721"/>
      <c r="AE7" s="722"/>
      <c r="AF7" s="723">
        <v>214</v>
      </c>
      <c r="AG7" s="724"/>
      <c r="AH7" s="724"/>
      <c r="AI7" s="724"/>
      <c r="AJ7" s="725"/>
      <c r="AK7" s="760">
        <v>7</v>
      </c>
      <c r="AL7" s="761"/>
      <c r="AM7" s="761"/>
      <c r="AN7" s="761"/>
      <c r="AO7" s="761"/>
      <c r="AP7" s="761">
        <v>5769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541</v>
      </c>
      <c r="BT7" s="765"/>
      <c r="BU7" s="765"/>
      <c r="BV7" s="765"/>
      <c r="BW7" s="765"/>
      <c r="BX7" s="765"/>
      <c r="BY7" s="765"/>
      <c r="BZ7" s="765"/>
      <c r="CA7" s="765"/>
      <c r="CB7" s="765"/>
      <c r="CC7" s="765"/>
      <c r="CD7" s="765"/>
      <c r="CE7" s="765"/>
      <c r="CF7" s="765"/>
      <c r="CG7" s="766"/>
      <c r="CH7" s="757">
        <v>1</v>
      </c>
      <c r="CI7" s="758"/>
      <c r="CJ7" s="758"/>
      <c r="CK7" s="758"/>
      <c r="CL7" s="759"/>
      <c r="CM7" s="757">
        <v>37</v>
      </c>
      <c r="CN7" s="758"/>
      <c r="CO7" s="758"/>
      <c r="CP7" s="758"/>
      <c r="CQ7" s="759"/>
      <c r="CR7" s="757">
        <v>2</v>
      </c>
      <c r="CS7" s="758"/>
      <c r="CT7" s="758"/>
      <c r="CU7" s="758"/>
      <c r="CV7" s="759"/>
      <c r="CW7" s="757" t="s">
        <v>542</v>
      </c>
      <c r="CX7" s="758"/>
      <c r="CY7" s="758"/>
      <c r="CZ7" s="758"/>
      <c r="DA7" s="759"/>
      <c r="DB7" s="757" t="s">
        <v>542</v>
      </c>
      <c r="DC7" s="758"/>
      <c r="DD7" s="758"/>
      <c r="DE7" s="758"/>
      <c r="DF7" s="759"/>
      <c r="DG7" s="757" t="s">
        <v>542</v>
      </c>
      <c r="DH7" s="758"/>
      <c r="DI7" s="758"/>
      <c r="DJ7" s="758"/>
      <c r="DK7" s="759"/>
      <c r="DL7" s="757" t="s">
        <v>542</v>
      </c>
      <c r="DM7" s="758"/>
      <c r="DN7" s="758"/>
      <c r="DO7" s="758"/>
      <c r="DP7" s="759"/>
      <c r="DQ7" s="757" t="s">
        <v>542</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153</v>
      </c>
      <c r="R8" s="745"/>
      <c r="S8" s="745"/>
      <c r="T8" s="745"/>
      <c r="U8" s="745"/>
      <c r="V8" s="745">
        <v>153</v>
      </c>
      <c r="W8" s="745"/>
      <c r="X8" s="745"/>
      <c r="Y8" s="745"/>
      <c r="Z8" s="745"/>
      <c r="AA8" s="745" t="s">
        <v>542</v>
      </c>
      <c r="AB8" s="745"/>
      <c r="AC8" s="745"/>
      <c r="AD8" s="745"/>
      <c r="AE8" s="746"/>
      <c r="AF8" s="747" t="s">
        <v>542</v>
      </c>
      <c r="AG8" s="748"/>
      <c r="AH8" s="748"/>
      <c r="AI8" s="748"/>
      <c r="AJ8" s="749"/>
      <c r="AK8" s="750" t="s">
        <v>542</v>
      </c>
      <c r="AL8" s="751"/>
      <c r="AM8" s="751"/>
      <c r="AN8" s="751"/>
      <c r="AO8" s="751"/>
      <c r="AP8" s="751" t="s">
        <v>543</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5728</v>
      </c>
      <c r="R23" s="780"/>
      <c r="S23" s="780"/>
      <c r="T23" s="780"/>
      <c r="U23" s="780"/>
      <c r="V23" s="780">
        <v>5501</v>
      </c>
      <c r="W23" s="780"/>
      <c r="X23" s="780"/>
      <c r="Y23" s="780"/>
      <c r="Z23" s="780"/>
      <c r="AA23" s="780">
        <v>227</v>
      </c>
      <c r="AB23" s="780"/>
      <c r="AC23" s="780"/>
      <c r="AD23" s="780"/>
      <c r="AE23" s="781"/>
      <c r="AF23" s="782">
        <v>214</v>
      </c>
      <c r="AG23" s="780"/>
      <c r="AH23" s="780"/>
      <c r="AI23" s="780"/>
      <c r="AJ23" s="783"/>
      <c r="AK23" s="784"/>
      <c r="AL23" s="785"/>
      <c r="AM23" s="785"/>
      <c r="AN23" s="785"/>
      <c r="AO23" s="785"/>
      <c r="AP23" s="780">
        <v>5769</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1580</v>
      </c>
      <c r="R28" s="809"/>
      <c r="S28" s="809"/>
      <c r="T28" s="809"/>
      <c r="U28" s="809"/>
      <c r="V28" s="809">
        <v>1543</v>
      </c>
      <c r="W28" s="809"/>
      <c r="X28" s="809"/>
      <c r="Y28" s="809"/>
      <c r="Z28" s="809"/>
      <c r="AA28" s="809">
        <v>37</v>
      </c>
      <c r="AB28" s="809"/>
      <c r="AC28" s="809"/>
      <c r="AD28" s="809"/>
      <c r="AE28" s="810"/>
      <c r="AF28" s="811">
        <v>37</v>
      </c>
      <c r="AG28" s="809"/>
      <c r="AH28" s="809"/>
      <c r="AI28" s="809"/>
      <c r="AJ28" s="812"/>
      <c r="AK28" s="813">
        <v>92</v>
      </c>
      <c r="AL28" s="804"/>
      <c r="AM28" s="804"/>
      <c r="AN28" s="804"/>
      <c r="AO28" s="804"/>
      <c r="AP28" s="804" t="s">
        <v>543</v>
      </c>
      <c r="AQ28" s="804"/>
      <c r="AR28" s="804"/>
      <c r="AS28" s="804"/>
      <c r="AT28" s="804"/>
      <c r="AU28" s="804" t="s">
        <v>542</v>
      </c>
      <c r="AV28" s="804"/>
      <c r="AW28" s="804"/>
      <c r="AX28" s="804"/>
      <c r="AY28" s="804"/>
      <c r="AZ28" s="805" t="s">
        <v>542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1290</v>
      </c>
      <c r="R29" s="745"/>
      <c r="S29" s="745"/>
      <c r="T29" s="745"/>
      <c r="U29" s="745"/>
      <c r="V29" s="745">
        <v>1267</v>
      </c>
      <c r="W29" s="745"/>
      <c r="X29" s="745"/>
      <c r="Y29" s="745"/>
      <c r="Z29" s="745"/>
      <c r="AA29" s="745">
        <v>23</v>
      </c>
      <c r="AB29" s="745"/>
      <c r="AC29" s="745"/>
      <c r="AD29" s="745"/>
      <c r="AE29" s="746"/>
      <c r="AF29" s="747">
        <v>23</v>
      </c>
      <c r="AG29" s="748"/>
      <c r="AH29" s="748"/>
      <c r="AI29" s="748"/>
      <c r="AJ29" s="749"/>
      <c r="AK29" s="816">
        <v>202</v>
      </c>
      <c r="AL29" s="817"/>
      <c r="AM29" s="817"/>
      <c r="AN29" s="817"/>
      <c r="AO29" s="817"/>
      <c r="AP29" s="817" t="s">
        <v>542</v>
      </c>
      <c r="AQ29" s="817"/>
      <c r="AR29" s="817"/>
      <c r="AS29" s="817"/>
      <c r="AT29" s="817"/>
      <c r="AU29" s="817" t="s">
        <v>542</v>
      </c>
      <c r="AV29" s="817"/>
      <c r="AW29" s="817"/>
      <c r="AX29" s="817"/>
      <c r="AY29" s="817"/>
      <c r="AZ29" s="818" t="s">
        <v>542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164</v>
      </c>
      <c r="R30" s="745"/>
      <c r="S30" s="745"/>
      <c r="T30" s="745"/>
      <c r="U30" s="745"/>
      <c r="V30" s="745">
        <v>163</v>
      </c>
      <c r="W30" s="745"/>
      <c r="X30" s="745"/>
      <c r="Y30" s="745"/>
      <c r="Z30" s="745"/>
      <c r="AA30" s="745">
        <v>1</v>
      </c>
      <c r="AB30" s="745"/>
      <c r="AC30" s="745"/>
      <c r="AD30" s="745"/>
      <c r="AE30" s="746"/>
      <c r="AF30" s="747">
        <v>1</v>
      </c>
      <c r="AG30" s="748"/>
      <c r="AH30" s="748"/>
      <c r="AI30" s="748"/>
      <c r="AJ30" s="749"/>
      <c r="AK30" s="816">
        <v>43</v>
      </c>
      <c r="AL30" s="817"/>
      <c r="AM30" s="817"/>
      <c r="AN30" s="817"/>
      <c r="AO30" s="817"/>
      <c r="AP30" s="817" t="s">
        <v>542</v>
      </c>
      <c r="AQ30" s="817"/>
      <c r="AR30" s="817"/>
      <c r="AS30" s="817"/>
      <c r="AT30" s="817"/>
      <c r="AU30" s="817" t="s">
        <v>543</v>
      </c>
      <c r="AV30" s="817"/>
      <c r="AW30" s="817"/>
      <c r="AX30" s="817"/>
      <c r="AY30" s="817"/>
      <c r="AZ30" s="818" t="s">
        <v>542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376</v>
      </c>
      <c r="R31" s="745"/>
      <c r="S31" s="745"/>
      <c r="T31" s="745"/>
      <c r="U31" s="745"/>
      <c r="V31" s="745">
        <v>359</v>
      </c>
      <c r="W31" s="745"/>
      <c r="X31" s="745"/>
      <c r="Y31" s="745"/>
      <c r="Z31" s="745"/>
      <c r="AA31" s="745">
        <v>17</v>
      </c>
      <c r="AB31" s="745"/>
      <c r="AC31" s="745"/>
      <c r="AD31" s="745"/>
      <c r="AE31" s="746"/>
      <c r="AF31" s="747">
        <v>531</v>
      </c>
      <c r="AG31" s="748"/>
      <c r="AH31" s="748"/>
      <c r="AI31" s="748"/>
      <c r="AJ31" s="749"/>
      <c r="AK31" s="816">
        <v>1</v>
      </c>
      <c r="AL31" s="817"/>
      <c r="AM31" s="817"/>
      <c r="AN31" s="817"/>
      <c r="AO31" s="817"/>
      <c r="AP31" s="817">
        <v>932</v>
      </c>
      <c r="AQ31" s="817"/>
      <c r="AR31" s="817"/>
      <c r="AS31" s="817"/>
      <c r="AT31" s="817"/>
      <c r="AU31" s="817">
        <v>3</v>
      </c>
      <c r="AV31" s="817"/>
      <c r="AW31" s="817"/>
      <c r="AX31" s="817"/>
      <c r="AY31" s="817"/>
      <c r="AZ31" s="818" t="s">
        <v>542</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148</v>
      </c>
      <c r="R32" s="745"/>
      <c r="S32" s="745"/>
      <c r="T32" s="745"/>
      <c r="U32" s="745"/>
      <c r="V32" s="745">
        <v>293</v>
      </c>
      <c r="W32" s="745"/>
      <c r="X32" s="745"/>
      <c r="Y32" s="745"/>
      <c r="Z32" s="745"/>
      <c r="AA32" s="745">
        <v>-145</v>
      </c>
      <c r="AB32" s="745"/>
      <c r="AC32" s="745"/>
      <c r="AD32" s="745"/>
      <c r="AE32" s="746"/>
      <c r="AF32" s="747">
        <v>79</v>
      </c>
      <c r="AG32" s="748"/>
      <c r="AH32" s="748"/>
      <c r="AI32" s="748"/>
      <c r="AJ32" s="749"/>
      <c r="AK32" s="816">
        <v>204</v>
      </c>
      <c r="AL32" s="817"/>
      <c r="AM32" s="817"/>
      <c r="AN32" s="817"/>
      <c r="AO32" s="817"/>
      <c r="AP32" s="817">
        <v>2965</v>
      </c>
      <c r="AQ32" s="817"/>
      <c r="AR32" s="817"/>
      <c r="AS32" s="817"/>
      <c r="AT32" s="817"/>
      <c r="AU32" s="817">
        <v>2654</v>
      </c>
      <c r="AV32" s="817"/>
      <c r="AW32" s="817"/>
      <c r="AX32" s="817"/>
      <c r="AY32" s="817"/>
      <c r="AZ32" s="818" t="s">
        <v>542</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1</v>
      </c>
      <c r="R33" s="745"/>
      <c r="S33" s="745"/>
      <c r="T33" s="745"/>
      <c r="U33" s="745"/>
      <c r="V33" s="745">
        <v>1</v>
      </c>
      <c r="W33" s="745"/>
      <c r="X33" s="745"/>
      <c r="Y33" s="745"/>
      <c r="Z33" s="745"/>
      <c r="AA33" s="745" t="s">
        <v>544</v>
      </c>
      <c r="AB33" s="745"/>
      <c r="AC33" s="745"/>
      <c r="AD33" s="745"/>
      <c r="AE33" s="746"/>
      <c r="AF33" s="747">
        <v>102</v>
      </c>
      <c r="AG33" s="748"/>
      <c r="AH33" s="748"/>
      <c r="AI33" s="748"/>
      <c r="AJ33" s="749"/>
      <c r="AK33" s="816" t="s">
        <v>542</v>
      </c>
      <c r="AL33" s="817"/>
      <c r="AM33" s="817"/>
      <c r="AN33" s="817"/>
      <c r="AO33" s="817"/>
      <c r="AP33" s="817" t="s">
        <v>542</v>
      </c>
      <c r="AQ33" s="817"/>
      <c r="AR33" s="817"/>
      <c r="AS33" s="817"/>
      <c r="AT33" s="817"/>
      <c r="AU33" s="817" t="s">
        <v>542</v>
      </c>
      <c r="AV33" s="817"/>
      <c r="AW33" s="817"/>
      <c r="AX33" s="817"/>
      <c r="AY33" s="817"/>
      <c r="AZ33" s="818" t="s">
        <v>542</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773</v>
      </c>
      <c r="AG63" s="828"/>
      <c r="AH63" s="828"/>
      <c r="AI63" s="828"/>
      <c r="AJ63" s="829"/>
      <c r="AK63" s="830"/>
      <c r="AL63" s="825"/>
      <c r="AM63" s="825"/>
      <c r="AN63" s="825"/>
      <c r="AO63" s="825"/>
      <c r="AP63" s="828">
        <v>3896</v>
      </c>
      <c r="AQ63" s="828"/>
      <c r="AR63" s="828"/>
      <c r="AS63" s="828"/>
      <c r="AT63" s="828"/>
      <c r="AU63" s="828">
        <v>2657</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234</v>
      </c>
      <c r="R68" s="852"/>
      <c r="S68" s="852"/>
      <c r="T68" s="852"/>
      <c r="U68" s="852"/>
      <c r="V68" s="852">
        <v>223</v>
      </c>
      <c r="W68" s="852"/>
      <c r="X68" s="852"/>
      <c r="Y68" s="852"/>
      <c r="Z68" s="852"/>
      <c r="AA68" s="852">
        <v>11</v>
      </c>
      <c r="AB68" s="852"/>
      <c r="AC68" s="852"/>
      <c r="AD68" s="852"/>
      <c r="AE68" s="852"/>
      <c r="AF68" s="852">
        <v>11</v>
      </c>
      <c r="AG68" s="852"/>
      <c r="AH68" s="852"/>
      <c r="AI68" s="852"/>
      <c r="AJ68" s="852"/>
      <c r="AK68" s="852" t="s">
        <v>542</v>
      </c>
      <c r="AL68" s="852"/>
      <c r="AM68" s="852"/>
      <c r="AN68" s="852"/>
      <c r="AO68" s="852"/>
      <c r="AP68" s="852">
        <v>688</v>
      </c>
      <c r="AQ68" s="852"/>
      <c r="AR68" s="852"/>
      <c r="AS68" s="852"/>
      <c r="AT68" s="852"/>
      <c r="AU68" s="852">
        <v>118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266</v>
      </c>
      <c r="R69" s="817"/>
      <c r="S69" s="817"/>
      <c r="T69" s="817"/>
      <c r="U69" s="817"/>
      <c r="V69" s="817">
        <v>266</v>
      </c>
      <c r="W69" s="817"/>
      <c r="X69" s="817"/>
      <c r="Y69" s="817"/>
      <c r="Z69" s="817"/>
      <c r="AA69" s="817" t="s">
        <v>543</v>
      </c>
      <c r="AB69" s="817"/>
      <c r="AC69" s="817"/>
      <c r="AD69" s="817"/>
      <c r="AE69" s="817"/>
      <c r="AF69" s="817" t="s">
        <v>542</v>
      </c>
      <c r="AG69" s="817"/>
      <c r="AH69" s="817"/>
      <c r="AI69" s="817"/>
      <c r="AJ69" s="817"/>
      <c r="AK69" s="817" t="s">
        <v>542</v>
      </c>
      <c r="AL69" s="817"/>
      <c r="AM69" s="817"/>
      <c r="AN69" s="817"/>
      <c r="AO69" s="817"/>
      <c r="AP69" s="817" t="s">
        <v>542</v>
      </c>
      <c r="AQ69" s="817"/>
      <c r="AR69" s="817"/>
      <c r="AS69" s="817"/>
      <c r="AT69" s="817"/>
      <c r="AU69" s="817" t="s">
        <v>542</v>
      </c>
      <c r="AV69" s="817"/>
      <c r="AW69" s="817"/>
      <c r="AX69" s="817"/>
      <c r="AY69" s="817"/>
      <c r="AZ69" s="863" t="s">
        <v>540</v>
      </c>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533</v>
      </c>
      <c r="C70" s="860"/>
      <c r="D70" s="860"/>
      <c r="E70" s="860"/>
      <c r="F70" s="860"/>
      <c r="G70" s="860"/>
      <c r="H70" s="860"/>
      <c r="I70" s="860"/>
      <c r="J70" s="860"/>
      <c r="K70" s="860"/>
      <c r="L70" s="860"/>
      <c r="M70" s="860"/>
      <c r="N70" s="860"/>
      <c r="O70" s="860"/>
      <c r="P70" s="861"/>
      <c r="Q70" s="862">
        <v>769</v>
      </c>
      <c r="R70" s="817"/>
      <c r="S70" s="817"/>
      <c r="T70" s="817"/>
      <c r="U70" s="817"/>
      <c r="V70" s="817">
        <v>756</v>
      </c>
      <c r="W70" s="817"/>
      <c r="X70" s="817"/>
      <c r="Y70" s="817"/>
      <c r="Z70" s="817"/>
      <c r="AA70" s="817">
        <v>13</v>
      </c>
      <c r="AB70" s="817"/>
      <c r="AC70" s="817"/>
      <c r="AD70" s="817"/>
      <c r="AE70" s="817"/>
      <c r="AF70" s="817">
        <v>13</v>
      </c>
      <c r="AG70" s="817"/>
      <c r="AH70" s="817"/>
      <c r="AI70" s="817"/>
      <c r="AJ70" s="817"/>
      <c r="AK70" s="817" t="s">
        <v>542</v>
      </c>
      <c r="AL70" s="817"/>
      <c r="AM70" s="817"/>
      <c r="AN70" s="817"/>
      <c r="AO70" s="817"/>
      <c r="AP70" s="817">
        <v>1082</v>
      </c>
      <c r="AQ70" s="817"/>
      <c r="AR70" s="817"/>
      <c r="AS70" s="817"/>
      <c r="AT70" s="817"/>
      <c r="AU70" s="817">
        <v>564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534</v>
      </c>
      <c r="C71" s="860"/>
      <c r="D71" s="860"/>
      <c r="E71" s="860"/>
      <c r="F71" s="860"/>
      <c r="G71" s="860"/>
      <c r="H71" s="860"/>
      <c r="I71" s="860"/>
      <c r="J71" s="860"/>
      <c r="K71" s="860"/>
      <c r="L71" s="860"/>
      <c r="M71" s="860"/>
      <c r="N71" s="860"/>
      <c r="O71" s="860"/>
      <c r="P71" s="861"/>
      <c r="Q71" s="862">
        <v>20</v>
      </c>
      <c r="R71" s="817"/>
      <c r="S71" s="817"/>
      <c r="T71" s="817"/>
      <c r="U71" s="817"/>
      <c r="V71" s="817">
        <v>19</v>
      </c>
      <c r="W71" s="817"/>
      <c r="X71" s="817"/>
      <c r="Y71" s="817"/>
      <c r="Z71" s="817"/>
      <c r="AA71" s="817">
        <v>1</v>
      </c>
      <c r="AB71" s="817"/>
      <c r="AC71" s="817"/>
      <c r="AD71" s="817"/>
      <c r="AE71" s="817"/>
      <c r="AF71" s="817">
        <v>1</v>
      </c>
      <c r="AG71" s="817"/>
      <c r="AH71" s="817"/>
      <c r="AI71" s="817"/>
      <c r="AJ71" s="817"/>
      <c r="AK71" s="817">
        <v>1</v>
      </c>
      <c r="AL71" s="817"/>
      <c r="AM71" s="817"/>
      <c r="AN71" s="817"/>
      <c r="AO71" s="817"/>
      <c r="AP71" s="817" t="s">
        <v>542</v>
      </c>
      <c r="AQ71" s="817"/>
      <c r="AR71" s="817"/>
      <c r="AS71" s="817"/>
      <c r="AT71" s="817"/>
      <c r="AU71" s="817" t="s">
        <v>542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535</v>
      </c>
      <c r="C72" s="860"/>
      <c r="D72" s="860"/>
      <c r="E72" s="860"/>
      <c r="F72" s="860"/>
      <c r="G72" s="860"/>
      <c r="H72" s="860"/>
      <c r="I72" s="860"/>
      <c r="J72" s="860"/>
      <c r="K72" s="860"/>
      <c r="L72" s="860"/>
      <c r="M72" s="860"/>
      <c r="N72" s="860"/>
      <c r="O72" s="860"/>
      <c r="P72" s="861"/>
      <c r="Q72" s="862">
        <v>19284</v>
      </c>
      <c r="R72" s="817"/>
      <c r="S72" s="817"/>
      <c r="T72" s="817"/>
      <c r="U72" s="817"/>
      <c r="V72" s="817">
        <v>19130</v>
      </c>
      <c r="W72" s="817"/>
      <c r="X72" s="817"/>
      <c r="Y72" s="817"/>
      <c r="Z72" s="817"/>
      <c r="AA72" s="817">
        <v>154</v>
      </c>
      <c r="AB72" s="817"/>
      <c r="AC72" s="817"/>
      <c r="AD72" s="817"/>
      <c r="AE72" s="817"/>
      <c r="AF72" s="817">
        <v>154</v>
      </c>
      <c r="AG72" s="817"/>
      <c r="AH72" s="817"/>
      <c r="AI72" s="817"/>
      <c r="AJ72" s="817"/>
      <c r="AK72" s="817">
        <v>400</v>
      </c>
      <c r="AL72" s="817"/>
      <c r="AM72" s="817"/>
      <c r="AN72" s="817"/>
      <c r="AO72" s="817"/>
      <c r="AP72" s="817" t="s">
        <v>542</v>
      </c>
      <c r="AQ72" s="817"/>
      <c r="AR72" s="817"/>
      <c r="AS72" s="817"/>
      <c r="AT72" s="817"/>
      <c r="AU72" s="817" t="s">
        <v>542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536</v>
      </c>
      <c r="C73" s="860"/>
      <c r="D73" s="860"/>
      <c r="E73" s="860"/>
      <c r="F73" s="860"/>
      <c r="G73" s="860"/>
      <c r="H73" s="860"/>
      <c r="I73" s="860"/>
      <c r="J73" s="860"/>
      <c r="K73" s="860"/>
      <c r="L73" s="860"/>
      <c r="M73" s="860"/>
      <c r="N73" s="860"/>
      <c r="O73" s="860"/>
      <c r="P73" s="861"/>
      <c r="Q73" s="865">
        <v>123</v>
      </c>
      <c r="R73" s="866"/>
      <c r="S73" s="866"/>
      <c r="T73" s="866"/>
      <c r="U73" s="816"/>
      <c r="V73" s="867">
        <v>120</v>
      </c>
      <c r="W73" s="866"/>
      <c r="X73" s="866"/>
      <c r="Y73" s="866"/>
      <c r="Z73" s="816"/>
      <c r="AA73" s="867">
        <v>3</v>
      </c>
      <c r="AB73" s="866"/>
      <c r="AC73" s="866"/>
      <c r="AD73" s="866"/>
      <c r="AE73" s="816"/>
      <c r="AF73" s="867">
        <v>3</v>
      </c>
      <c r="AG73" s="866"/>
      <c r="AH73" s="866"/>
      <c r="AI73" s="866"/>
      <c r="AJ73" s="816"/>
      <c r="AK73" s="867">
        <v>39</v>
      </c>
      <c r="AL73" s="866"/>
      <c r="AM73" s="866"/>
      <c r="AN73" s="866"/>
      <c r="AO73" s="816"/>
      <c r="AP73" s="867" t="s">
        <v>542</v>
      </c>
      <c r="AQ73" s="866"/>
      <c r="AR73" s="866"/>
      <c r="AS73" s="866"/>
      <c r="AT73" s="816"/>
      <c r="AU73" s="867" t="s">
        <v>542</v>
      </c>
      <c r="AV73" s="866"/>
      <c r="AW73" s="866"/>
      <c r="AX73" s="866"/>
      <c r="AY73" s="816"/>
      <c r="AZ73" s="868"/>
      <c r="BA73" s="869"/>
      <c r="BB73" s="869"/>
      <c r="BC73" s="869"/>
      <c r="BD73" s="870"/>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5">
        <v>19</v>
      </c>
      <c r="R74" s="866"/>
      <c r="S74" s="866"/>
      <c r="T74" s="866"/>
      <c r="U74" s="816"/>
      <c r="V74" s="867">
        <v>18</v>
      </c>
      <c r="W74" s="866"/>
      <c r="X74" s="866"/>
      <c r="Y74" s="866"/>
      <c r="Z74" s="816"/>
      <c r="AA74" s="867">
        <v>1</v>
      </c>
      <c r="AB74" s="866"/>
      <c r="AC74" s="866"/>
      <c r="AD74" s="866"/>
      <c r="AE74" s="816"/>
      <c r="AF74" s="867">
        <v>1</v>
      </c>
      <c r="AG74" s="866"/>
      <c r="AH74" s="866"/>
      <c r="AI74" s="866"/>
      <c r="AJ74" s="816"/>
      <c r="AK74" s="867">
        <v>1</v>
      </c>
      <c r="AL74" s="866"/>
      <c r="AM74" s="866"/>
      <c r="AN74" s="866"/>
      <c r="AO74" s="816"/>
      <c r="AP74" s="867" t="s">
        <v>543</v>
      </c>
      <c r="AQ74" s="866"/>
      <c r="AR74" s="866"/>
      <c r="AS74" s="866"/>
      <c r="AT74" s="816"/>
      <c r="AU74" s="867" t="s">
        <v>542</v>
      </c>
      <c r="AV74" s="866"/>
      <c r="AW74" s="866"/>
      <c r="AX74" s="866"/>
      <c r="AY74" s="816"/>
      <c r="AZ74" s="868"/>
      <c r="BA74" s="869"/>
      <c r="BB74" s="869"/>
      <c r="BC74" s="869"/>
      <c r="BD74" s="870"/>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538</v>
      </c>
      <c r="C75" s="860"/>
      <c r="D75" s="860"/>
      <c r="E75" s="860"/>
      <c r="F75" s="860"/>
      <c r="G75" s="860"/>
      <c r="H75" s="860"/>
      <c r="I75" s="860"/>
      <c r="J75" s="860"/>
      <c r="K75" s="860"/>
      <c r="L75" s="860"/>
      <c r="M75" s="860"/>
      <c r="N75" s="860"/>
      <c r="O75" s="860"/>
      <c r="P75" s="861"/>
      <c r="Q75" s="865">
        <v>465</v>
      </c>
      <c r="R75" s="866"/>
      <c r="S75" s="866"/>
      <c r="T75" s="866"/>
      <c r="U75" s="816"/>
      <c r="V75" s="867">
        <v>367</v>
      </c>
      <c r="W75" s="866"/>
      <c r="X75" s="866"/>
      <c r="Y75" s="866"/>
      <c r="Z75" s="816"/>
      <c r="AA75" s="867">
        <v>98</v>
      </c>
      <c r="AB75" s="866"/>
      <c r="AC75" s="866"/>
      <c r="AD75" s="866"/>
      <c r="AE75" s="816"/>
      <c r="AF75" s="867">
        <v>98</v>
      </c>
      <c r="AG75" s="866"/>
      <c r="AH75" s="866"/>
      <c r="AI75" s="866"/>
      <c r="AJ75" s="816"/>
      <c r="AK75" s="867">
        <v>171</v>
      </c>
      <c r="AL75" s="866"/>
      <c r="AM75" s="866"/>
      <c r="AN75" s="866"/>
      <c r="AO75" s="816"/>
      <c r="AP75" s="867" t="s">
        <v>542</v>
      </c>
      <c r="AQ75" s="866"/>
      <c r="AR75" s="866"/>
      <c r="AS75" s="866"/>
      <c r="AT75" s="816"/>
      <c r="AU75" s="867" t="s">
        <v>542</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539</v>
      </c>
      <c r="C76" s="860"/>
      <c r="D76" s="860"/>
      <c r="E76" s="860"/>
      <c r="F76" s="860"/>
      <c r="G76" s="860"/>
      <c r="H76" s="860"/>
      <c r="I76" s="860"/>
      <c r="J76" s="860"/>
      <c r="K76" s="860"/>
      <c r="L76" s="860"/>
      <c r="M76" s="860"/>
      <c r="N76" s="860"/>
      <c r="O76" s="860"/>
      <c r="P76" s="861"/>
      <c r="Q76" s="865">
        <v>633531</v>
      </c>
      <c r="R76" s="866"/>
      <c r="S76" s="866"/>
      <c r="T76" s="866"/>
      <c r="U76" s="816"/>
      <c r="V76" s="867">
        <v>615938</v>
      </c>
      <c r="W76" s="866"/>
      <c r="X76" s="866"/>
      <c r="Y76" s="866"/>
      <c r="Z76" s="816"/>
      <c r="AA76" s="867">
        <v>17593</v>
      </c>
      <c r="AB76" s="866"/>
      <c r="AC76" s="866"/>
      <c r="AD76" s="866"/>
      <c r="AE76" s="816"/>
      <c r="AF76" s="867">
        <v>17593</v>
      </c>
      <c r="AG76" s="866"/>
      <c r="AH76" s="866"/>
      <c r="AI76" s="866"/>
      <c r="AJ76" s="816"/>
      <c r="AK76" s="867">
        <v>7898</v>
      </c>
      <c r="AL76" s="866"/>
      <c r="AM76" s="866"/>
      <c r="AN76" s="866"/>
      <c r="AO76" s="816"/>
      <c r="AP76" s="867" t="s">
        <v>542</v>
      </c>
      <c r="AQ76" s="866"/>
      <c r="AR76" s="866"/>
      <c r="AS76" s="866"/>
      <c r="AT76" s="816"/>
      <c r="AU76" s="867" t="s">
        <v>542</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17874</v>
      </c>
      <c r="AG88" s="828"/>
      <c r="AH88" s="828"/>
      <c r="AI88" s="828"/>
      <c r="AJ88" s="828"/>
      <c r="AK88" s="825"/>
      <c r="AL88" s="825"/>
      <c r="AM88" s="825"/>
      <c r="AN88" s="825"/>
      <c r="AO88" s="825"/>
      <c r="AP88" s="828">
        <v>1770</v>
      </c>
      <c r="AQ88" s="828"/>
      <c r="AR88" s="828"/>
      <c r="AS88" s="828"/>
      <c r="AT88" s="828"/>
      <c r="AU88" s="828">
        <v>682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393</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v>2</v>
      </c>
      <c r="CS102" s="836"/>
      <c r="CT102" s="836"/>
      <c r="CU102" s="836"/>
      <c r="CV102" s="882"/>
      <c r="CW102" s="881"/>
      <c r="CX102" s="836"/>
      <c r="CY102" s="836"/>
      <c r="CZ102" s="836"/>
      <c r="DA102" s="882"/>
      <c r="DB102" s="881"/>
      <c r="DC102" s="836"/>
      <c r="DD102" s="836"/>
      <c r="DE102" s="836"/>
      <c r="DF102" s="882"/>
      <c r="DG102" s="881"/>
      <c r="DH102" s="836"/>
      <c r="DI102" s="836"/>
      <c r="DJ102" s="836"/>
      <c r="DK102" s="882"/>
      <c r="DL102" s="881"/>
      <c r="DM102" s="836"/>
      <c r="DN102" s="836"/>
      <c r="DO102" s="836"/>
      <c r="DP102" s="882"/>
      <c r="DQ102" s="881"/>
      <c r="DR102" s="836"/>
      <c r="DS102" s="836"/>
      <c r="DT102" s="836"/>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394</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395</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398</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399</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400</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401</v>
      </c>
      <c r="AB109" s="884"/>
      <c r="AC109" s="884"/>
      <c r="AD109" s="884"/>
      <c r="AE109" s="885"/>
      <c r="AF109" s="883" t="s">
        <v>286</v>
      </c>
      <c r="AG109" s="884"/>
      <c r="AH109" s="884"/>
      <c r="AI109" s="884"/>
      <c r="AJ109" s="885"/>
      <c r="AK109" s="883" t="s">
        <v>285</v>
      </c>
      <c r="AL109" s="884"/>
      <c r="AM109" s="884"/>
      <c r="AN109" s="884"/>
      <c r="AO109" s="885"/>
      <c r="AP109" s="883" t="s">
        <v>402</v>
      </c>
      <c r="AQ109" s="884"/>
      <c r="AR109" s="884"/>
      <c r="AS109" s="884"/>
      <c r="AT109" s="886"/>
      <c r="AU109" s="905" t="s">
        <v>400</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401</v>
      </c>
      <c r="BR109" s="884"/>
      <c r="BS109" s="884"/>
      <c r="BT109" s="884"/>
      <c r="BU109" s="885"/>
      <c r="BV109" s="883" t="s">
        <v>286</v>
      </c>
      <c r="BW109" s="884"/>
      <c r="BX109" s="884"/>
      <c r="BY109" s="884"/>
      <c r="BZ109" s="885"/>
      <c r="CA109" s="883" t="s">
        <v>285</v>
      </c>
      <c r="CB109" s="884"/>
      <c r="CC109" s="884"/>
      <c r="CD109" s="884"/>
      <c r="CE109" s="885"/>
      <c r="CF109" s="906" t="s">
        <v>402</v>
      </c>
      <c r="CG109" s="906"/>
      <c r="CH109" s="906"/>
      <c r="CI109" s="906"/>
      <c r="CJ109" s="906"/>
      <c r="CK109" s="883" t="s">
        <v>403</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401</v>
      </c>
      <c r="DH109" s="884"/>
      <c r="DI109" s="884"/>
      <c r="DJ109" s="884"/>
      <c r="DK109" s="885"/>
      <c r="DL109" s="883" t="s">
        <v>286</v>
      </c>
      <c r="DM109" s="884"/>
      <c r="DN109" s="884"/>
      <c r="DO109" s="884"/>
      <c r="DP109" s="885"/>
      <c r="DQ109" s="883" t="s">
        <v>285</v>
      </c>
      <c r="DR109" s="884"/>
      <c r="DS109" s="884"/>
      <c r="DT109" s="884"/>
      <c r="DU109" s="885"/>
      <c r="DV109" s="883" t="s">
        <v>402</v>
      </c>
      <c r="DW109" s="884"/>
      <c r="DX109" s="884"/>
      <c r="DY109" s="884"/>
      <c r="DZ109" s="886"/>
    </row>
    <row r="110" spans="1:131" s="197" customFormat="1" ht="26.25" customHeight="1">
      <c r="A110" s="887" t="s">
        <v>404</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787263</v>
      </c>
      <c r="AB110" s="891"/>
      <c r="AC110" s="891"/>
      <c r="AD110" s="891"/>
      <c r="AE110" s="892"/>
      <c r="AF110" s="893">
        <v>752861</v>
      </c>
      <c r="AG110" s="891"/>
      <c r="AH110" s="891"/>
      <c r="AI110" s="891"/>
      <c r="AJ110" s="892"/>
      <c r="AK110" s="893">
        <v>733164</v>
      </c>
      <c r="AL110" s="891"/>
      <c r="AM110" s="891"/>
      <c r="AN110" s="891"/>
      <c r="AO110" s="892"/>
      <c r="AP110" s="894">
        <v>23.8</v>
      </c>
      <c r="AQ110" s="895"/>
      <c r="AR110" s="895"/>
      <c r="AS110" s="895"/>
      <c r="AT110" s="896"/>
      <c r="AU110" s="897" t="s">
        <v>61</v>
      </c>
      <c r="AV110" s="898"/>
      <c r="AW110" s="898"/>
      <c r="AX110" s="898"/>
      <c r="AY110" s="899"/>
      <c r="AZ110" s="941" t="s">
        <v>405</v>
      </c>
      <c r="BA110" s="888"/>
      <c r="BB110" s="888"/>
      <c r="BC110" s="888"/>
      <c r="BD110" s="888"/>
      <c r="BE110" s="888"/>
      <c r="BF110" s="888"/>
      <c r="BG110" s="888"/>
      <c r="BH110" s="888"/>
      <c r="BI110" s="888"/>
      <c r="BJ110" s="888"/>
      <c r="BK110" s="888"/>
      <c r="BL110" s="888"/>
      <c r="BM110" s="888"/>
      <c r="BN110" s="888"/>
      <c r="BO110" s="888"/>
      <c r="BP110" s="889"/>
      <c r="BQ110" s="927">
        <v>6014399</v>
      </c>
      <c r="BR110" s="928"/>
      <c r="BS110" s="928"/>
      <c r="BT110" s="928"/>
      <c r="BU110" s="928"/>
      <c r="BV110" s="928">
        <v>5788740</v>
      </c>
      <c r="BW110" s="928"/>
      <c r="BX110" s="928"/>
      <c r="BY110" s="928"/>
      <c r="BZ110" s="928"/>
      <c r="CA110" s="928">
        <v>5768916</v>
      </c>
      <c r="CB110" s="928"/>
      <c r="CC110" s="928"/>
      <c r="CD110" s="928"/>
      <c r="CE110" s="928"/>
      <c r="CF110" s="942">
        <v>187.2</v>
      </c>
      <c r="CG110" s="943"/>
      <c r="CH110" s="943"/>
      <c r="CI110" s="943"/>
      <c r="CJ110" s="943"/>
      <c r="CK110" s="944" t="s">
        <v>406</v>
      </c>
      <c r="CL110" s="945"/>
      <c r="CM110" s="924" t="s">
        <v>407</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408</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409</v>
      </c>
      <c r="BA111" s="951"/>
      <c r="BB111" s="951"/>
      <c r="BC111" s="951"/>
      <c r="BD111" s="951"/>
      <c r="BE111" s="951"/>
      <c r="BF111" s="951"/>
      <c r="BG111" s="951"/>
      <c r="BH111" s="951"/>
      <c r="BI111" s="951"/>
      <c r="BJ111" s="951"/>
      <c r="BK111" s="951"/>
      <c r="BL111" s="951"/>
      <c r="BM111" s="951"/>
      <c r="BN111" s="951"/>
      <c r="BO111" s="951"/>
      <c r="BP111" s="952"/>
      <c r="BQ111" s="920">
        <v>59272</v>
      </c>
      <c r="BR111" s="921"/>
      <c r="BS111" s="921"/>
      <c r="BT111" s="921"/>
      <c r="BU111" s="921"/>
      <c r="BV111" s="921">
        <v>46793</v>
      </c>
      <c r="BW111" s="921"/>
      <c r="BX111" s="921"/>
      <c r="BY111" s="921"/>
      <c r="BZ111" s="921"/>
      <c r="CA111" s="921">
        <v>102349</v>
      </c>
      <c r="CB111" s="921"/>
      <c r="CC111" s="921"/>
      <c r="CD111" s="921"/>
      <c r="CE111" s="921"/>
      <c r="CF111" s="915">
        <v>3.3</v>
      </c>
      <c r="CG111" s="916"/>
      <c r="CH111" s="916"/>
      <c r="CI111" s="916"/>
      <c r="CJ111" s="916"/>
      <c r="CK111" s="946"/>
      <c r="CL111" s="947"/>
      <c r="CM111" s="917" t="s">
        <v>410</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411</v>
      </c>
      <c r="B112" s="954"/>
      <c r="C112" s="951" t="s">
        <v>412</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413</v>
      </c>
      <c r="BA112" s="951"/>
      <c r="BB112" s="951"/>
      <c r="BC112" s="951"/>
      <c r="BD112" s="951"/>
      <c r="BE112" s="951"/>
      <c r="BF112" s="951"/>
      <c r="BG112" s="951"/>
      <c r="BH112" s="951"/>
      <c r="BI112" s="951"/>
      <c r="BJ112" s="951"/>
      <c r="BK112" s="951"/>
      <c r="BL112" s="951"/>
      <c r="BM112" s="951"/>
      <c r="BN112" s="951"/>
      <c r="BO112" s="951"/>
      <c r="BP112" s="952"/>
      <c r="BQ112" s="920">
        <v>2764807</v>
      </c>
      <c r="BR112" s="921"/>
      <c r="BS112" s="921"/>
      <c r="BT112" s="921"/>
      <c r="BU112" s="921"/>
      <c r="BV112" s="921">
        <v>2631829</v>
      </c>
      <c r="BW112" s="921"/>
      <c r="BX112" s="921"/>
      <c r="BY112" s="921"/>
      <c r="BZ112" s="921"/>
      <c r="CA112" s="921">
        <v>2656850</v>
      </c>
      <c r="CB112" s="921"/>
      <c r="CC112" s="921"/>
      <c r="CD112" s="921"/>
      <c r="CE112" s="921"/>
      <c r="CF112" s="915">
        <v>86.2</v>
      </c>
      <c r="CG112" s="916"/>
      <c r="CH112" s="916"/>
      <c r="CI112" s="916"/>
      <c r="CJ112" s="916"/>
      <c r="CK112" s="946"/>
      <c r="CL112" s="947"/>
      <c r="CM112" s="917" t="s">
        <v>414</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415</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248791</v>
      </c>
      <c r="AB113" s="935"/>
      <c r="AC113" s="935"/>
      <c r="AD113" s="935"/>
      <c r="AE113" s="936"/>
      <c r="AF113" s="937">
        <v>225228</v>
      </c>
      <c r="AG113" s="935"/>
      <c r="AH113" s="935"/>
      <c r="AI113" s="935"/>
      <c r="AJ113" s="936"/>
      <c r="AK113" s="937">
        <v>140737</v>
      </c>
      <c r="AL113" s="935"/>
      <c r="AM113" s="935"/>
      <c r="AN113" s="935"/>
      <c r="AO113" s="936"/>
      <c r="AP113" s="938">
        <v>4.5999999999999996</v>
      </c>
      <c r="AQ113" s="939"/>
      <c r="AR113" s="939"/>
      <c r="AS113" s="939"/>
      <c r="AT113" s="940"/>
      <c r="AU113" s="900"/>
      <c r="AV113" s="901"/>
      <c r="AW113" s="901"/>
      <c r="AX113" s="901"/>
      <c r="AY113" s="902"/>
      <c r="AZ113" s="950" t="s">
        <v>416</v>
      </c>
      <c r="BA113" s="951"/>
      <c r="BB113" s="951"/>
      <c r="BC113" s="951"/>
      <c r="BD113" s="951"/>
      <c r="BE113" s="951"/>
      <c r="BF113" s="951"/>
      <c r="BG113" s="951"/>
      <c r="BH113" s="951"/>
      <c r="BI113" s="951"/>
      <c r="BJ113" s="951"/>
      <c r="BK113" s="951"/>
      <c r="BL113" s="951"/>
      <c r="BM113" s="951"/>
      <c r="BN113" s="951"/>
      <c r="BO113" s="951"/>
      <c r="BP113" s="952"/>
      <c r="BQ113" s="920">
        <v>968235</v>
      </c>
      <c r="BR113" s="921"/>
      <c r="BS113" s="921"/>
      <c r="BT113" s="921"/>
      <c r="BU113" s="921"/>
      <c r="BV113" s="921">
        <v>827502</v>
      </c>
      <c r="BW113" s="921"/>
      <c r="BX113" s="921"/>
      <c r="BY113" s="921"/>
      <c r="BZ113" s="921"/>
      <c r="CA113" s="921">
        <v>681615</v>
      </c>
      <c r="CB113" s="921"/>
      <c r="CC113" s="921"/>
      <c r="CD113" s="921"/>
      <c r="CE113" s="921"/>
      <c r="CF113" s="915">
        <v>22.1</v>
      </c>
      <c r="CG113" s="916"/>
      <c r="CH113" s="916"/>
      <c r="CI113" s="916"/>
      <c r="CJ113" s="916"/>
      <c r="CK113" s="946"/>
      <c r="CL113" s="947"/>
      <c r="CM113" s="917" t="s">
        <v>417</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c r="A114" s="955"/>
      <c r="B114" s="956"/>
      <c r="C114" s="951" t="s">
        <v>418</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150113</v>
      </c>
      <c r="AB114" s="960"/>
      <c r="AC114" s="960"/>
      <c r="AD114" s="960"/>
      <c r="AE114" s="961"/>
      <c r="AF114" s="962">
        <v>149970</v>
      </c>
      <c r="AG114" s="960"/>
      <c r="AH114" s="960"/>
      <c r="AI114" s="960"/>
      <c r="AJ114" s="961"/>
      <c r="AK114" s="962">
        <v>153795</v>
      </c>
      <c r="AL114" s="960"/>
      <c r="AM114" s="960"/>
      <c r="AN114" s="960"/>
      <c r="AO114" s="961"/>
      <c r="AP114" s="963">
        <v>5</v>
      </c>
      <c r="AQ114" s="964"/>
      <c r="AR114" s="964"/>
      <c r="AS114" s="964"/>
      <c r="AT114" s="965"/>
      <c r="AU114" s="900"/>
      <c r="AV114" s="901"/>
      <c r="AW114" s="901"/>
      <c r="AX114" s="901"/>
      <c r="AY114" s="902"/>
      <c r="AZ114" s="950" t="s">
        <v>419</v>
      </c>
      <c r="BA114" s="951"/>
      <c r="BB114" s="951"/>
      <c r="BC114" s="951"/>
      <c r="BD114" s="951"/>
      <c r="BE114" s="951"/>
      <c r="BF114" s="951"/>
      <c r="BG114" s="951"/>
      <c r="BH114" s="951"/>
      <c r="BI114" s="951"/>
      <c r="BJ114" s="951"/>
      <c r="BK114" s="951"/>
      <c r="BL114" s="951"/>
      <c r="BM114" s="951"/>
      <c r="BN114" s="951"/>
      <c r="BO114" s="951"/>
      <c r="BP114" s="952"/>
      <c r="BQ114" s="920">
        <v>1392551</v>
      </c>
      <c r="BR114" s="921"/>
      <c r="BS114" s="921"/>
      <c r="BT114" s="921"/>
      <c r="BU114" s="921"/>
      <c r="BV114" s="921">
        <v>1367398</v>
      </c>
      <c r="BW114" s="921"/>
      <c r="BX114" s="921"/>
      <c r="BY114" s="921"/>
      <c r="BZ114" s="921"/>
      <c r="CA114" s="921">
        <v>1299553</v>
      </c>
      <c r="CB114" s="921"/>
      <c r="CC114" s="921"/>
      <c r="CD114" s="921"/>
      <c r="CE114" s="921"/>
      <c r="CF114" s="915">
        <v>42.2</v>
      </c>
      <c r="CG114" s="916"/>
      <c r="CH114" s="916"/>
      <c r="CI114" s="916"/>
      <c r="CJ114" s="916"/>
      <c r="CK114" s="946"/>
      <c r="CL114" s="947"/>
      <c r="CM114" s="917" t="s">
        <v>420</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421</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15600</v>
      </c>
      <c r="AB115" s="935"/>
      <c r="AC115" s="935"/>
      <c r="AD115" s="935"/>
      <c r="AE115" s="936"/>
      <c r="AF115" s="937">
        <v>12479</v>
      </c>
      <c r="AG115" s="935"/>
      <c r="AH115" s="935"/>
      <c r="AI115" s="935"/>
      <c r="AJ115" s="936"/>
      <c r="AK115" s="937">
        <v>10016</v>
      </c>
      <c r="AL115" s="935"/>
      <c r="AM115" s="935"/>
      <c r="AN115" s="935"/>
      <c r="AO115" s="936"/>
      <c r="AP115" s="938">
        <v>0.3</v>
      </c>
      <c r="AQ115" s="939"/>
      <c r="AR115" s="939"/>
      <c r="AS115" s="939"/>
      <c r="AT115" s="940"/>
      <c r="AU115" s="900"/>
      <c r="AV115" s="901"/>
      <c r="AW115" s="901"/>
      <c r="AX115" s="901"/>
      <c r="AY115" s="902"/>
      <c r="AZ115" s="950" t="s">
        <v>422</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423</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424</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v>351</v>
      </c>
      <c r="AB116" s="960"/>
      <c r="AC116" s="960"/>
      <c r="AD116" s="960"/>
      <c r="AE116" s="961"/>
      <c r="AF116" s="962">
        <v>137</v>
      </c>
      <c r="AG116" s="960"/>
      <c r="AH116" s="960"/>
      <c r="AI116" s="960"/>
      <c r="AJ116" s="961"/>
      <c r="AK116" s="962">
        <v>19</v>
      </c>
      <c r="AL116" s="960"/>
      <c r="AM116" s="960"/>
      <c r="AN116" s="960"/>
      <c r="AO116" s="961"/>
      <c r="AP116" s="963">
        <v>0</v>
      </c>
      <c r="AQ116" s="964"/>
      <c r="AR116" s="964"/>
      <c r="AS116" s="964"/>
      <c r="AT116" s="965"/>
      <c r="AU116" s="900"/>
      <c r="AV116" s="901"/>
      <c r="AW116" s="901"/>
      <c r="AX116" s="901"/>
      <c r="AY116" s="902"/>
      <c r="AZ116" s="950" t="s">
        <v>425</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426</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427</v>
      </c>
      <c r="Z117" s="885"/>
      <c r="AA117" s="997">
        <v>1202118</v>
      </c>
      <c r="AB117" s="967"/>
      <c r="AC117" s="967"/>
      <c r="AD117" s="967"/>
      <c r="AE117" s="968"/>
      <c r="AF117" s="966">
        <v>1140675</v>
      </c>
      <c r="AG117" s="967"/>
      <c r="AH117" s="967"/>
      <c r="AI117" s="967"/>
      <c r="AJ117" s="968"/>
      <c r="AK117" s="966">
        <v>1037731</v>
      </c>
      <c r="AL117" s="967"/>
      <c r="AM117" s="967"/>
      <c r="AN117" s="967"/>
      <c r="AO117" s="968"/>
      <c r="AP117" s="969"/>
      <c r="AQ117" s="970"/>
      <c r="AR117" s="970"/>
      <c r="AS117" s="970"/>
      <c r="AT117" s="971"/>
      <c r="AU117" s="900"/>
      <c r="AV117" s="901"/>
      <c r="AW117" s="901"/>
      <c r="AX117" s="901"/>
      <c r="AY117" s="902"/>
      <c r="AZ117" s="996" t="s">
        <v>428</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429</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c r="A118" s="905" t="s">
        <v>403</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401</v>
      </c>
      <c r="AB118" s="884"/>
      <c r="AC118" s="884"/>
      <c r="AD118" s="884"/>
      <c r="AE118" s="885"/>
      <c r="AF118" s="883" t="s">
        <v>286</v>
      </c>
      <c r="AG118" s="884"/>
      <c r="AH118" s="884"/>
      <c r="AI118" s="884"/>
      <c r="AJ118" s="885"/>
      <c r="AK118" s="883" t="s">
        <v>285</v>
      </c>
      <c r="AL118" s="884"/>
      <c r="AM118" s="884"/>
      <c r="AN118" s="884"/>
      <c r="AO118" s="885"/>
      <c r="AP118" s="991" t="s">
        <v>402</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430</v>
      </c>
      <c r="BP118" s="995"/>
      <c r="BQ118" s="986">
        <v>11199264</v>
      </c>
      <c r="BR118" s="987"/>
      <c r="BS118" s="987"/>
      <c r="BT118" s="987"/>
      <c r="BU118" s="987"/>
      <c r="BV118" s="987">
        <v>10662262</v>
      </c>
      <c r="BW118" s="987"/>
      <c r="BX118" s="987"/>
      <c r="BY118" s="987"/>
      <c r="BZ118" s="987"/>
      <c r="CA118" s="987">
        <v>10509283</v>
      </c>
      <c r="CB118" s="987"/>
      <c r="CC118" s="987"/>
      <c r="CD118" s="987"/>
      <c r="CE118" s="987"/>
      <c r="CF118" s="988"/>
      <c r="CG118" s="989"/>
      <c r="CH118" s="989"/>
      <c r="CI118" s="989"/>
      <c r="CJ118" s="990"/>
      <c r="CK118" s="946"/>
      <c r="CL118" s="947"/>
      <c r="CM118" s="917" t="s">
        <v>431</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c r="A119" s="975" t="s">
        <v>406</v>
      </c>
      <c r="B119" s="945"/>
      <c r="C119" s="924" t="s">
        <v>407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432</v>
      </c>
      <c r="AV119" s="979"/>
      <c r="AW119" s="979"/>
      <c r="AX119" s="979"/>
      <c r="AY119" s="980"/>
      <c r="AZ119" s="941" t="s">
        <v>433</v>
      </c>
      <c r="BA119" s="888"/>
      <c r="BB119" s="888"/>
      <c r="BC119" s="888"/>
      <c r="BD119" s="888"/>
      <c r="BE119" s="888"/>
      <c r="BF119" s="888"/>
      <c r="BG119" s="888"/>
      <c r="BH119" s="888"/>
      <c r="BI119" s="888"/>
      <c r="BJ119" s="888"/>
      <c r="BK119" s="888"/>
      <c r="BL119" s="888"/>
      <c r="BM119" s="888"/>
      <c r="BN119" s="888"/>
      <c r="BO119" s="888"/>
      <c r="BP119" s="889"/>
      <c r="BQ119" s="927">
        <v>927147</v>
      </c>
      <c r="BR119" s="928"/>
      <c r="BS119" s="928"/>
      <c r="BT119" s="928"/>
      <c r="BU119" s="928"/>
      <c r="BV119" s="928">
        <v>939149</v>
      </c>
      <c r="BW119" s="928"/>
      <c r="BX119" s="928"/>
      <c r="BY119" s="928"/>
      <c r="BZ119" s="928"/>
      <c r="CA119" s="928">
        <v>1063150</v>
      </c>
      <c r="CB119" s="928"/>
      <c r="CC119" s="928"/>
      <c r="CD119" s="928"/>
      <c r="CE119" s="928"/>
      <c r="CF119" s="942">
        <v>34.5</v>
      </c>
      <c r="CG119" s="943"/>
      <c r="CH119" s="943"/>
      <c r="CI119" s="943"/>
      <c r="CJ119" s="943"/>
      <c r="CK119" s="948"/>
      <c r="CL119" s="949"/>
      <c r="CM119" s="1005" t="s">
        <v>434</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59272</v>
      </c>
      <c r="DH119" s="999"/>
      <c r="DI119" s="999"/>
      <c r="DJ119" s="999"/>
      <c r="DK119" s="1000"/>
      <c r="DL119" s="1001">
        <v>46793</v>
      </c>
      <c r="DM119" s="999"/>
      <c r="DN119" s="999"/>
      <c r="DO119" s="999"/>
      <c r="DP119" s="1000"/>
      <c r="DQ119" s="1001">
        <v>102349</v>
      </c>
      <c r="DR119" s="999"/>
      <c r="DS119" s="999"/>
      <c r="DT119" s="999"/>
      <c r="DU119" s="1000"/>
      <c r="DV119" s="1002">
        <v>3.3</v>
      </c>
      <c r="DW119" s="1003"/>
      <c r="DX119" s="1003"/>
      <c r="DY119" s="1003"/>
      <c r="DZ119" s="1004"/>
    </row>
    <row r="120" spans="1:130" s="197" customFormat="1" ht="26.25" customHeight="1">
      <c r="A120" s="976"/>
      <c r="B120" s="947"/>
      <c r="C120" s="917" t="s">
        <v>410</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435</v>
      </c>
      <c r="BA120" s="951"/>
      <c r="BB120" s="951"/>
      <c r="BC120" s="951"/>
      <c r="BD120" s="951"/>
      <c r="BE120" s="951"/>
      <c r="BF120" s="951"/>
      <c r="BG120" s="951"/>
      <c r="BH120" s="951"/>
      <c r="BI120" s="951"/>
      <c r="BJ120" s="951"/>
      <c r="BK120" s="951"/>
      <c r="BL120" s="951"/>
      <c r="BM120" s="951"/>
      <c r="BN120" s="951"/>
      <c r="BO120" s="951"/>
      <c r="BP120" s="952"/>
      <c r="BQ120" s="920">
        <v>29374</v>
      </c>
      <c r="BR120" s="921"/>
      <c r="BS120" s="921"/>
      <c r="BT120" s="921"/>
      <c r="BU120" s="921"/>
      <c r="BV120" s="921">
        <v>26243</v>
      </c>
      <c r="BW120" s="921"/>
      <c r="BX120" s="921"/>
      <c r="BY120" s="921"/>
      <c r="BZ120" s="921"/>
      <c r="CA120" s="921">
        <v>21277</v>
      </c>
      <c r="CB120" s="921"/>
      <c r="CC120" s="921"/>
      <c r="CD120" s="921"/>
      <c r="CE120" s="921"/>
      <c r="CF120" s="915">
        <v>0.7</v>
      </c>
      <c r="CG120" s="916"/>
      <c r="CH120" s="916"/>
      <c r="CI120" s="916"/>
      <c r="CJ120" s="916"/>
      <c r="CK120" s="1014" t="s">
        <v>436</v>
      </c>
      <c r="CL120" s="1015"/>
      <c r="CM120" s="1015"/>
      <c r="CN120" s="1015"/>
      <c r="CO120" s="1016"/>
      <c r="CP120" s="1022" t="s">
        <v>385</v>
      </c>
      <c r="CQ120" s="1023"/>
      <c r="CR120" s="1023"/>
      <c r="CS120" s="1023"/>
      <c r="CT120" s="1023"/>
      <c r="CU120" s="1023"/>
      <c r="CV120" s="1023"/>
      <c r="CW120" s="1023"/>
      <c r="CX120" s="1023"/>
      <c r="CY120" s="1023"/>
      <c r="CZ120" s="1023"/>
      <c r="DA120" s="1023"/>
      <c r="DB120" s="1023"/>
      <c r="DC120" s="1023"/>
      <c r="DD120" s="1023"/>
      <c r="DE120" s="1023"/>
      <c r="DF120" s="1024"/>
      <c r="DG120" s="927">
        <v>2761826</v>
      </c>
      <c r="DH120" s="928"/>
      <c r="DI120" s="928"/>
      <c r="DJ120" s="928"/>
      <c r="DK120" s="928"/>
      <c r="DL120" s="928">
        <v>2629123</v>
      </c>
      <c r="DM120" s="928"/>
      <c r="DN120" s="928"/>
      <c r="DO120" s="928"/>
      <c r="DP120" s="928"/>
      <c r="DQ120" s="928">
        <v>2654059</v>
      </c>
      <c r="DR120" s="928"/>
      <c r="DS120" s="928"/>
      <c r="DT120" s="928"/>
      <c r="DU120" s="928"/>
      <c r="DV120" s="929">
        <v>86.1</v>
      </c>
      <c r="DW120" s="929"/>
      <c r="DX120" s="929"/>
      <c r="DY120" s="929"/>
      <c r="DZ120" s="930"/>
    </row>
    <row r="121" spans="1:130" s="197" customFormat="1" ht="26.25" customHeight="1">
      <c r="A121" s="976"/>
      <c r="B121" s="947"/>
      <c r="C121" s="1011" t="s">
        <v>437</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438</v>
      </c>
      <c r="BA121" s="972"/>
      <c r="BB121" s="972"/>
      <c r="BC121" s="972"/>
      <c r="BD121" s="972"/>
      <c r="BE121" s="972"/>
      <c r="BF121" s="972"/>
      <c r="BG121" s="972"/>
      <c r="BH121" s="972"/>
      <c r="BI121" s="972"/>
      <c r="BJ121" s="972"/>
      <c r="BK121" s="972"/>
      <c r="BL121" s="972"/>
      <c r="BM121" s="972"/>
      <c r="BN121" s="972"/>
      <c r="BO121" s="972"/>
      <c r="BP121" s="973"/>
      <c r="BQ121" s="986">
        <v>6068472</v>
      </c>
      <c r="BR121" s="987"/>
      <c r="BS121" s="987"/>
      <c r="BT121" s="987"/>
      <c r="BU121" s="987"/>
      <c r="BV121" s="987">
        <v>5966502</v>
      </c>
      <c r="BW121" s="987"/>
      <c r="BX121" s="987"/>
      <c r="BY121" s="987"/>
      <c r="BZ121" s="987"/>
      <c r="CA121" s="987">
        <v>6011064</v>
      </c>
      <c r="CB121" s="987"/>
      <c r="CC121" s="987"/>
      <c r="CD121" s="987"/>
      <c r="CE121" s="987"/>
      <c r="CF121" s="1025">
        <v>195</v>
      </c>
      <c r="CG121" s="1026"/>
      <c r="CH121" s="1026"/>
      <c r="CI121" s="1026"/>
      <c r="CJ121" s="1026"/>
      <c r="CK121" s="1017"/>
      <c r="CL121" s="1018"/>
      <c r="CM121" s="1018"/>
      <c r="CN121" s="1018"/>
      <c r="CO121" s="1019"/>
      <c r="CP121" s="1008" t="s">
        <v>383</v>
      </c>
      <c r="CQ121" s="1009"/>
      <c r="CR121" s="1009"/>
      <c r="CS121" s="1009"/>
      <c r="CT121" s="1009"/>
      <c r="CU121" s="1009"/>
      <c r="CV121" s="1009"/>
      <c r="CW121" s="1009"/>
      <c r="CX121" s="1009"/>
      <c r="CY121" s="1009"/>
      <c r="CZ121" s="1009"/>
      <c r="DA121" s="1009"/>
      <c r="DB121" s="1009"/>
      <c r="DC121" s="1009"/>
      <c r="DD121" s="1009"/>
      <c r="DE121" s="1009"/>
      <c r="DF121" s="1010"/>
      <c r="DG121" s="920">
        <v>2981</v>
      </c>
      <c r="DH121" s="921"/>
      <c r="DI121" s="921"/>
      <c r="DJ121" s="921"/>
      <c r="DK121" s="921"/>
      <c r="DL121" s="921">
        <v>2706</v>
      </c>
      <c r="DM121" s="921"/>
      <c r="DN121" s="921"/>
      <c r="DO121" s="921"/>
      <c r="DP121" s="921"/>
      <c r="DQ121" s="921">
        <v>2791</v>
      </c>
      <c r="DR121" s="921"/>
      <c r="DS121" s="921"/>
      <c r="DT121" s="921"/>
      <c r="DU121" s="921"/>
      <c r="DV121" s="922">
        <v>0.1</v>
      </c>
      <c r="DW121" s="922"/>
      <c r="DX121" s="922"/>
      <c r="DY121" s="922"/>
      <c r="DZ121" s="923"/>
    </row>
    <row r="122" spans="1:130" s="197" customFormat="1" ht="26.25" customHeight="1">
      <c r="A122" s="976"/>
      <c r="B122" s="947"/>
      <c r="C122" s="917" t="s">
        <v>420</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439</v>
      </c>
      <c r="BP122" s="995"/>
      <c r="BQ122" s="1035">
        <v>7024993</v>
      </c>
      <c r="BR122" s="1036"/>
      <c r="BS122" s="1036"/>
      <c r="BT122" s="1036"/>
      <c r="BU122" s="1036"/>
      <c r="BV122" s="1036">
        <v>6931894</v>
      </c>
      <c r="BW122" s="1036"/>
      <c r="BX122" s="1036"/>
      <c r="BY122" s="1036"/>
      <c r="BZ122" s="1036"/>
      <c r="CA122" s="1036">
        <v>7095491</v>
      </c>
      <c r="CB122" s="1036"/>
      <c r="CC122" s="1036"/>
      <c r="CD122" s="1036"/>
      <c r="CE122" s="1036"/>
      <c r="CF122" s="988"/>
      <c r="CG122" s="989"/>
      <c r="CH122" s="989"/>
      <c r="CI122" s="989"/>
      <c r="CJ122" s="990"/>
      <c r="CK122" s="1017"/>
      <c r="CL122" s="1018"/>
      <c r="CM122" s="1018"/>
      <c r="CN122" s="1018"/>
      <c r="CO122" s="1019"/>
      <c r="CP122" s="1008" t="s">
        <v>386</v>
      </c>
      <c r="CQ122" s="1009"/>
      <c r="CR122" s="1009"/>
      <c r="CS122" s="1009"/>
      <c r="CT122" s="1009"/>
      <c r="CU122" s="1009"/>
      <c r="CV122" s="1009"/>
      <c r="CW122" s="1009"/>
      <c r="CX122" s="1009"/>
      <c r="CY122" s="1009"/>
      <c r="CZ122" s="1009"/>
      <c r="DA122" s="1009"/>
      <c r="DB122" s="1009"/>
      <c r="DC122" s="1009"/>
      <c r="DD122" s="1009"/>
      <c r="DE122" s="1009"/>
      <c r="DF122" s="1010"/>
      <c r="DG122" s="920" t="s">
        <v>112</v>
      </c>
      <c r="DH122" s="921"/>
      <c r="DI122" s="921"/>
      <c r="DJ122" s="921"/>
      <c r="DK122" s="921"/>
      <c r="DL122" s="921" t="s">
        <v>112</v>
      </c>
      <c r="DM122" s="921"/>
      <c r="DN122" s="921"/>
      <c r="DO122" s="921"/>
      <c r="DP122" s="921"/>
      <c r="DQ122" s="921" t="s">
        <v>112</v>
      </c>
      <c r="DR122" s="921"/>
      <c r="DS122" s="921"/>
      <c r="DT122" s="921"/>
      <c r="DU122" s="921"/>
      <c r="DV122" s="922" t="s">
        <v>112</v>
      </c>
      <c r="DW122" s="922"/>
      <c r="DX122" s="922"/>
      <c r="DY122" s="922"/>
      <c r="DZ122" s="923"/>
    </row>
    <row r="123" spans="1:130" s="197" customFormat="1" ht="26.25" customHeight="1" thickBot="1">
      <c r="A123" s="976"/>
      <c r="B123" s="947"/>
      <c r="C123" s="917" t="s">
        <v>426</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440</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134</v>
      </c>
      <c r="BR123" s="1028"/>
      <c r="BS123" s="1028"/>
      <c r="BT123" s="1028"/>
      <c r="BU123" s="1028"/>
      <c r="BV123" s="1028">
        <v>120.7</v>
      </c>
      <c r="BW123" s="1028"/>
      <c r="BX123" s="1028"/>
      <c r="BY123" s="1028"/>
      <c r="BZ123" s="1028"/>
      <c r="CA123" s="1028">
        <v>110.7</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429</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441</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c r="A125" s="976"/>
      <c r="B125" s="947"/>
      <c r="C125" s="917" t="s">
        <v>431</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442</v>
      </c>
      <c r="CL125" s="1015"/>
      <c r="CM125" s="1015"/>
      <c r="CN125" s="1015"/>
      <c r="CO125" s="1016"/>
      <c r="CP125" s="941" t="s">
        <v>443</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434</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15600</v>
      </c>
      <c r="AB126" s="960"/>
      <c r="AC126" s="960"/>
      <c r="AD126" s="960"/>
      <c r="AE126" s="961"/>
      <c r="AF126" s="962">
        <v>12479</v>
      </c>
      <c r="AG126" s="960"/>
      <c r="AH126" s="960"/>
      <c r="AI126" s="960"/>
      <c r="AJ126" s="961"/>
      <c r="AK126" s="962">
        <v>10016</v>
      </c>
      <c r="AL126" s="960"/>
      <c r="AM126" s="960"/>
      <c r="AN126" s="960"/>
      <c r="AO126" s="961"/>
      <c r="AP126" s="963">
        <v>0.3</v>
      </c>
      <c r="AQ126" s="964"/>
      <c r="AR126" s="964"/>
      <c r="AS126" s="964"/>
      <c r="AT126" s="965"/>
      <c r="AU126" s="233"/>
      <c r="AV126" s="233"/>
      <c r="AW126" s="233"/>
      <c r="AX126" s="1037" t="s">
        <v>444</v>
      </c>
      <c r="AY126" s="1038"/>
      <c r="AZ126" s="1038"/>
      <c r="BA126" s="1038"/>
      <c r="BB126" s="1038"/>
      <c r="BC126" s="1038"/>
      <c r="BD126" s="1038"/>
      <c r="BE126" s="1039"/>
      <c r="BF126" s="1053" t="s">
        <v>445</v>
      </c>
      <c r="BG126" s="1038"/>
      <c r="BH126" s="1038"/>
      <c r="BI126" s="1038"/>
      <c r="BJ126" s="1038"/>
      <c r="BK126" s="1038"/>
      <c r="BL126" s="1039"/>
      <c r="BM126" s="1053" t="s">
        <v>446</v>
      </c>
      <c r="BN126" s="1038"/>
      <c r="BO126" s="1038"/>
      <c r="BP126" s="1038"/>
      <c r="BQ126" s="1038"/>
      <c r="BR126" s="1038"/>
      <c r="BS126" s="1039"/>
      <c r="BT126" s="1053" t="s">
        <v>447</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448</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449</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450</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451</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452</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453</v>
      </c>
      <c r="X128" s="1074"/>
      <c r="Y128" s="1074"/>
      <c r="Z128" s="1075"/>
      <c r="AA128" s="1090">
        <v>17599</v>
      </c>
      <c r="AB128" s="1091"/>
      <c r="AC128" s="1091"/>
      <c r="AD128" s="1091"/>
      <c r="AE128" s="1092"/>
      <c r="AF128" s="1093">
        <v>10645</v>
      </c>
      <c r="AG128" s="1091"/>
      <c r="AH128" s="1091"/>
      <c r="AI128" s="1091"/>
      <c r="AJ128" s="1092"/>
      <c r="AK128" s="1093">
        <v>7606</v>
      </c>
      <c r="AL128" s="1091"/>
      <c r="AM128" s="1091"/>
      <c r="AN128" s="1091"/>
      <c r="AO128" s="1092"/>
      <c r="AP128" s="1094"/>
      <c r="AQ128" s="1095"/>
      <c r="AR128" s="1095"/>
      <c r="AS128" s="1095"/>
      <c r="AT128" s="1096"/>
      <c r="AU128" s="235"/>
      <c r="AV128" s="235"/>
      <c r="AW128" s="235"/>
      <c r="AX128" s="1055" t="s">
        <v>454</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455</v>
      </c>
      <c r="X129" s="1062"/>
      <c r="Y129" s="1062"/>
      <c r="Z129" s="1063"/>
      <c r="AA129" s="959">
        <v>3784850</v>
      </c>
      <c r="AB129" s="960"/>
      <c r="AC129" s="960"/>
      <c r="AD129" s="960"/>
      <c r="AE129" s="961"/>
      <c r="AF129" s="962">
        <v>3752035</v>
      </c>
      <c r="AG129" s="960"/>
      <c r="AH129" s="960"/>
      <c r="AI129" s="960"/>
      <c r="AJ129" s="961"/>
      <c r="AK129" s="962">
        <v>3720715</v>
      </c>
      <c r="AL129" s="960"/>
      <c r="AM129" s="960"/>
      <c r="AN129" s="960"/>
      <c r="AO129" s="961"/>
      <c r="AP129" s="1064"/>
      <c r="AQ129" s="1065"/>
      <c r="AR129" s="1065"/>
      <c r="AS129" s="1065"/>
      <c r="AT129" s="1066"/>
      <c r="AU129" s="235"/>
      <c r="AV129" s="235"/>
      <c r="AW129" s="235"/>
      <c r="AX129" s="1055" t="s">
        <v>456</v>
      </c>
      <c r="AY129" s="951"/>
      <c r="AZ129" s="951"/>
      <c r="BA129" s="951"/>
      <c r="BB129" s="951"/>
      <c r="BC129" s="951"/>
      <c r="BD129" s="951"/>
      <c r="BE129" s="952"/>
      <c r="BF129" s="1056">
        <v>14.7</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457</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458</v>
      </c>
      <c r="X130" s="1062"/>
      <c r="Y130" s="1062"/>
      <c r="Z130" s="1063"/>
      <c r="AA130" s="959">
        <v>671653</v>
      </c>
      <c r="AB130" s="960"/>
      <c r="AC130" s="960"/>
      <c r="AD130" s="960"/>
      <c r="AE130" s="961"/>
      <c r="AF130" s="962">
        <v>662660</v>
      </c>
      <c r="AG130" s="960"/>
      <c r="AH130" s="960"/>
      <c r="AI130" s="960"/>
      <c r="AJ130" s="961"/>
      <c r="AK130" s="962">
        <v>638529</v>
      </c>
      <c r="AL130" s="960"/>
      <c r="AM130" s="960"/>
      <c r="AN130" s="960"/>
      <c r="AO130" s="961"/>
      <c r="AP130" s="1064"/>
      <c r="AQ130" s="1065"/>
      <c r="AR130" s="1065"/>
      <c r="AS130" s="1065"/>
      <c r="AT130" s="1066"/>
      <c r="AU130" s="235"/>
      <c r="AV130" s="235"/>
      <c r="AW130" s="235"/>
      <c r="AX130" s="1114" t="s">
        <v>459</v>
      </c>
      <c r="AY130" s="1046"/>
      <c r="AZ130" s="1046"/>
      <c r="BA130" s="1046"/>
      <c r="BB130" s="1046"/>
      <c r="BC130" s="1046"/>
      <c r="BD130" s="1046"/>
      <c r="BE130" s="1047"/>
      <c r="BF130" s="1076">
        <v>110.7</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460</v>
      </c>
      <c r="X131" s="1085"/>
      <c r="Y131" s="1085"/>
      <c r="Z131" s="1086"/>
      <c r="AA131" s="998">
        <v>3113197</v>
      </c>
      <c r="AB131" s="999"/>
      <c r="AC131" s="999"/>
      <c r="AD131" s="999"/>
      <c r="AE131" s="1000"/>
      <c r="AF131" s="1001">
        <v>3089375</v>
      </c>
      <c r="AG131" s="999"/>
      <c r="AH131" s="999"/>
      <c r="AI131" s="999"/>
      <c r="AJ131" s="1000"/>
      <c r="AK131" s="1001">
        <v>3082186</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461</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462</v>
      </c>
      <c r="W132" s="1102"/>
      <c r="X132" s="1102"/>
      <c r="Y132" s="1102"/>
      <c r="Z132" s="1103"/>
      <c r="AA132" s="1104">
        <v>16.473933389999999</v>
      </c>
      <c r="AB132" s="1105"/>
      <c r="AC132" s="1105"/>
      <c r="AD132" s="1105"/>
      <c r="AE132" s="1106"/>
      <c r="AF132" s="1107">
        <v>15.12830265</v>
      </c>
      <c r="AG132" s="1105"/>
      <c r="AH132" s="1105"/>
      <c r="AI132" s="1105"/>
      <c r="AJ132" s="1106"/>
      <c r="AK132" s="1107">
        <v>12.7051385</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463</v>
      </c>
      <c r="W133" s="1109"/>
      <c r="X133" s="1109"/>
      <c r="Y133" s="1109"/>
      <c r="Z133" s="1110"/>
      <c r="AA133" s="1111">
        <v>16.899999999999999</v>
      </c>
      <c r="AB133" s="1112"/>
      <c r="AC133" s="1112"/>
      <c r="AD133" s="1112"/>
      <c r="AE133" s="1113"/>
      <c r="AF133" s="1111">
        <v>16.100000000000001</v>
      </c>
      <c r="AG133" s="1112"/>
      <c r="AH133" s="1112"/>
      <c r="AI133" s="1112"/>
      <c r="AJ133" s="1113"/>
      <c r="AK133" s="1111">
        <v>14.7</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AJ34" sqref="AJ3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8" t="s">
        <v>466</v>
      </c>
      <c r="L7" s="254"/>
      <c r="M7" s="255" t="s">
        <v>467</v>
      </c>
      <c r="N7" s="256"/>
    </row>
    <row r="8" spans="1:16">
      <c r="A8" s="248"/>
      <c r="B8" s="244"/>
      <c r="C8" s="244"/>
      <c r="D8" s="244"/>
      <c r="E8" s="244"/>
      <c r="F8" s="244"/>
      <c r="G8" s="257"/>
      <c r="H8" s="258"/>
      <c r="I8" s="258"/>
      <c r="J8" s="259"/>
      <c r="K8" s="1119"/>
      <c r="L8" s="260" t="s">
        <v>468</v>
      </c>
      <c r="M8" s="261" t="s">
        <v>469</v>
      </c>
      <c r="N8" s="262" t="s">
        <v>470</v>
      </c>
    </row>
    <row r="9" spans="1:16">
      <c r="A9" s="248"/>
      <c r="B9" s="244"/>
      <c r="C9" s="244"/>
      <c r="D9" s="244"/>
      <c r="E9" s="244"/>
      <c r="F9" s="244"/>
      <c r="G9" s="1120" t="s">
        <v>471</v>
      </c>
      <c r="H9" s="1121"/>
      <c r="I9" s="1121"/>
      <c r="J9" s="1122"/>
      <c r="K9" s="263">
        <v>976811</v>
      </c>
      <c r="L9" s="264">
        <v>73911</v>
      </c>
      <c r="M9" s="265">
        <v>87341</v>
      </c>
      <c r="N9" s="266">
        <v>-15.4</v>
      </c>
    </row>
    <row r="10" spans="1:16">
      <c r="A10" s="248"/>
      <c r="B10" s="244"/>
      <c r="C10" s="244"/>
      <c r="D10" s="244"/>
      <c r="E10" s="244"/>
      <c r="F10" s="244"/>
      <c r="G10" s="1120" t="s">
        <v>472</v>
      </c>
      <c r="H10" s="1121"/>
      <c r="I10" s="1121"/>
      <c r="J10" s="1122"/>
      <c r="K10" s="267">
        <v>141008</v>
      </c>
      <c r="L10" s="268">
        <v>10669</v>
      </c>
      <c r="M10" s="269">
        <v>8730</v>
      </c>
      <c r="N10" s="270">
        <v>22.2</v>
      </c>
    </row>
    <row r="11" spans="1:16" ht="13.5" customHeight="1">
      <c r="A11" s="248"/>
      <c r="B11" s="244"/>
      <c r="C11" s="244"/>
      <c r="D11" s="244"/>
      <c r="E11" s="244"/>
      <c r="F11" s="244"/>
      <c r="G11" s="1120" t="s">
        <v>473</v>
      </c>
      <c r="H11" s="1121"/>
      <c r="I11" s="1121"/>
      <c r="J11" s="1122"/>
      <c r="K11" s="267">
        <v>14113</v>
      </c>
      <c r="L11" s="268">
        <v>1068</v>
      </c>
      <c r="M11" s="269">
        <v>12876</v>
      </c>
      <c r="N11" s="270">
        <v>-91.7</v>
      </c>
    </row>
    <row r="12" spans="1:16" ht="13.5" customHeight="1">
      <c r="A12" s="248"/>
      <c r="B12" s="244"/>
      <c r="C12" s="244"/>
      <c r="D12" s="244"/>
      <c r="E12" s="244"/>
      <c r="F12" s="244"/>
      <c r="G12" s="1120" t="s">
        <v>474</v>
      </c>
      <c r="H12" s="1121"/>
      <c r="I12" s="1121"/>
      <c r="J12" s="1122"/>
      <c r="K12" s="267">
        <v>6717</v>
      </c>
      <c r="L12" s="268">
        <v>508</v>
      </c>
      <c r="M12" s="269">
        <v>1090</v>
      </c>
      <c r="N12" s="270">
        <v>-53.4</v>
      </c>
    </row>
    <row r="13" spans="1:16" ht="13.5" customHeight="1">
      <c r="A13" s="248"/>
      <c r="B13" s="244"/>
      <c r="C13" s="244"/>
      <c r="D13" s="244"/>
      <c r="E13" s="244"/>
      <c r="F13" s="244"/>
      <c r="G13" s="1120" t="s">
        <v>475</v>
      </c>
      <c r="H13" s="1121"/>
      <c r="I13" s="1121"/>
      <c r="J13" s="1122"/>
      <c r="K13" s="267" t="s">
        <v>476</v>
      </c>
      <c r="L13" s="268" t="s">
        <v>476</v>
      </c>
      <c r="M13" s="269">
        <v>18</v>
      </c>
      <c r="N13" s="270" t="s">
        <v>476</v>
      </c>
    </row>
    <row r="14" spans="1:16" ht="13.5" customHeight="1">
      <c r="A14" s="248"/>
      <c r="B14" s="244"/>
      <c r="C14" s="244"/>
      <c r="D14" s="244"/>
      <c r="E14" s="244"/>
      <c r="F14" s="244"/>
      <c r="G14" s="1120" t="s">
        <v>477</v>
      </c>
      <c r="H14" s="1121"/>
      <c r="I14" s="1121"/>
      <c r="J14" s="1122"/>
      <c r="K14" s="267">
        <v>49222</v>
      </c>
      <c r="L14" s="268">
        <v>3724</v>
      </c>
      <c r="M14" s="269">
        <v>4293</v>
      </c>
      <c r="N14" s="270">
        <v>-13.3</v>
      </c>
    </row>
    <row r="15" spans="1:16" ht="13.5" customHeight="1">
      <c r="A15" s="248"/>
      <c r="B15" s="244"/>
      <c r="C15" s="244"/>
      <c r="D15" s="244"/>
      <c r="E15" s="244"/>
      <c r="F15" s="244"/>
      <c r="G15" s="1120" t="s">
        <v>478</v>
      </c>
      <c r="H15" s="1121"/>
      <c r="I15" s="1121"/>
      <c r="J15" s="1122"/>
      <c r="K15" s="267">
        <v>523</v>
      </c>
      <c r="L15" s="268">
        <v>40</v>
      </c>
      <c r="M15" s="269">
        <v>2010</v>
      </c>
      <c r="N15" s="270">
        <v>-98</v>
      </c>
    </row>
    <row r="16" spans="1:16">
      <c r="A16" s="248"/>
      <c r="B16" s="244"/>
      <c r="C16" s="244"/>
      <c r="D16" s="244"/>
      <c r="E16" s="244"/>
      <c r="F16" s="244"/>
      <c r="G16" s="1123" t="s">
        <v>479</v>
      </c>
      <c r="H16" s="1124"/>
      <c r="I16" s="1124"/>
      <c r="J16" s="1125"/>
      <c r="K16" s="268">
        <v>-167842</v>
      </c>
      <c r="L16" s="268">
        <v>-12700</v>
      </c>
      <c r="M16" s="269">
        <v>-10218</v>
      </c>
      <c r="N16" s="270">
        <v>24.3</v>
      </c>
    </row>
    <row r="17" spans="1:16">
      <c r="A17" s="248"/>
      <c r="B17" s="244"/>
      <c r="C17" s="244"/>
      <c r="D17" s="244"/>
      <c r="E17" s="244"/>
      <c r="F17" s="244"/>
      <c r="G17" s="1123" t="s">
        <v>170</v>
      </c>
      <c r="H17" s="1124"/>
      <c r="I17" s="1124"/>
      <c r="J17" s="1125"/>
      <c r="K17" s="268">
        <v>1020552</v>
      </c>
      <c r="L17" s="268">
        <v>77221</v>
      </c>
      <c r="M17" s="269">
        <v>106139</v>
      </c>
      <c r="N17" s="270">
        <v>-27.2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5" t="s">
        <v>484</v>
      </c>
      <c r="H21" s="1116"/>
      <c r="I21" s="1116"/>
      <c r="J21" s="1117"/>
      <c r="K21" s="280">
        <v>8.25</v>
      </c>
      <c r="L21" s="281">
        <v>10.27</v>
      </c>
      <c r="M21" s="282">
        <v>-2.02</v>
      </c>
      <c r="N21" s="249"/>
      <c r="O21" s="283"/>
      <c r="P21" s="279"/>
    </row>
    <row r="22" spans="1:16" s="284" customFormat="1">
      <c r="A22" s="279"/>
      <c r="B22" s="249"/>
      <c r="C22" s="249"/>
      <c r="D22" s="249"/>
      <c r="E22" s="249"/>
      <c r="F22" s="249"/>
      <c r="G22" s="1115" t="s">
        <v>485</v>
      </c>
      <c r="H22" s="1116"/>
      <c r="I22" s="1116"/>
      <c r="J22" s="1117"/>
      <c r="K22" s="285">
        <v>97.9</v>
      </c>
      <c r="L22" s="286">
        <v>95.1</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8" t="s">
        <v>466</v>
      </c>
      <c r="L30" s="254"/>
      <c r="M30" s="255" t="s">
        <v>467</v>
      </c>
      <c r="N30" s="256"/>
    </row>
    <row r="31" spans="1:16">
      <c r="A31" s="248"/>
      <c r="B31" s="244"/>
      <c r="C31" s="244"/>
      <c r="D31" s="244"/>
      <c r="E31" s="244"/>
      <c r="F31" s="244"/>
      <c r="G31" s="257"/>
      <c r="H31" s="258"/>
      <c r="I31" s="258"/>
      <c r="J31" s="259"/>
      <c r="K31" s="1119"/>
      <c r="L31" s="260" t="s">
        <v>468</v>
      </c>
      <c r="M31" s="261" t="s">
        <v>469</v>
      </c>
      <c r="N31" s="262" t="s">
        <v>470</v>
      </c>
    </row>
    <row r="32" spans="1:16" ht="27" customHeight="1">
      <c r="A32" s="248"/>
      <c r="B32" s="244"/>
      <c r="C32" s="244"/>
      <c r="D32" s="244"/>
      <c r="E32" s="244"/>
      <c r="F32" s="244"/>
      <c r="G32" s="1131" t="s">
        <v>489</v>
      </c>
      <c r="H32" s="1132"/>
      <c r="I32" s="1132"/>
      <c r="J32" s="1133"/>
      <c r="K32" s="294">
        <v>733164</v>
      </c>
      <c r="L32" s="294">
        <v>55475</v>
      </c>
      <c r="M32" s="295">
        <v>57922</v>
      </c>
      <c r="N32" s="296">
        <v>-4.2</v>
      </c>
    </row>
    <row r="33" spans="1:16" ht="13.5" customHeight="1">
      <c r="A33" s="248"/>
      <c r="B33" s="244"/>
      <c r="C33" s="244"/>
      <c r="D33" s="244"/>
      <c r="E33" s="244"/>
      <c r="F33" s="244"/>
      <c r="G33" s="1131" t="s">
        <v>490</v>
      </c>
      <c r="H33" s="1132"/>
      <c r="I33" s="1132"/>
      <c r="J33" s="1133"/>
      <c r="K33" s="294" t="s">
        <v>476</v>
      </c>
      <c r="L33" s="294" t="s">
        <v>476</v>
      </c>
      <c r="M33" s="295" t="s">
        <v>476</v>
      </c>
      <c r="N33" s="296" t="s">
        <v>476</v>
      </c>
    </row>
    <row r="34" spans="1:16" ht="27" customHeight="1">
      <c r="A34" s="248"/>
      <c r="B34" s="244"/>
      <c r="C34" s="244"/>
      <c r="D34" s="244"/>
      <c r="E34" s="244"/>
      <c r="F34" s="244"/>
      <c r="G34" s="1131" t="s">
        <v>491</v>
      </c>
      <c r="H34" s="1132"/>
      <c r="I34" s="1132"/>
      <c r="J34" s="1133"/>
      <c r="K34" s="294" t="s">
        <v>476</v>
      </c>
      <c r="L34" s="294" t="s">
        <v>476</v>
      </c>
      <c r="M34" s="295" t="s">
        <v>476</v>
      </c>
      <c r="N34" s="296" t="s">
        <v>476</v>
      </c>
    </row>
    <row r="35" spans="1:16" ht="27" customHeight="1">
      <c r="A35" s="248"/>
      <c r="B35" s="244"/>
      <c r="C35" s="244"/>
      <c r="D35" s="244"/>
      <c r="E35" s="244"/>
      <c r="F35" s="244"/>
      <c r="G35" s="1131" t="s">
        <v>492</v>
      </c>
      <c r="H35" s="1132"/>
      <c r="I35" s="1132"/>
      <c r="J35" s="1133"/>
      <c r="K35" s="294">
        <v>140737</v>
      </c>
      <c r="L35" s="294">
        <v>10649</v>
      </c>
      <c r="M35" s="295">
        <v>16698</v>
      </c>
      <c r="N35" s="296">
        <v>-36.200000000000003</v>
      </c>
    </row>
    <row r="36" spans="1:16" ht="27" customHeight="1">
      <c r="A36" s="248"/>
      <c r="B36" s="244"/>
      <c r="C36" s="244"/>
      <c r="D36" s="244"/>
      <c r="E36" s="244"/>
      <c r="F36" s="244"/>
      <c r="G36" s="1131" t="s">
        <v>493</v>
      </c>
      <c r="H36" s="1132"/>
      <c r="I36" s="1132"/>
      <c r="J36" s="1133"/>
      <c r="K36" s="294">
        <v>153795</v>
      </c>
      <c r="L36" s="294">
        <v>11637</v>
      </c>
      <c r="M36" s="295">
        <v>4963</v>
      </c>
      <c r="N36" s="296">
        <v>134.5</v>
      </c>
    </row>
    <row r="37" spans="1:16" ht="13.5" customHeight="1">
      <c r="A37" s="248"/>
      <c r="B37" s="244"/>
      <c r="C37" s="244"/>
      <c r="D37" s="244"/>
      <c r="E37" s="244"/>
      <c r="F37" s="244"/>
      <c r="G37" s="1131" t="s">
        <v>494</v>
      </c>
      <c r="H37" s="1132"/>
      <c r="I37" s="1132"/>
      <c r="J37" s="1133"/>
      <c r="K37" s="294">
        <v>10016</v>
      </c>
      <c r="L37" s="294">
        <v>758</v>
      </c>
      <c r="M37" s="295">
        <v>1334</v>
      </c>
      <c r="N37" s="296">
        <v>-43.2</v>
      </c>
    </row>
    <row r="38" spans="1:16" ht="27" customHeight="1">
      <c r="A38" s="248"/>
      <c r="B38" s="244"/>
      <c r="C38" s="244"/>
      <c r="D38" s="244"/>
      <c r="E38" s="244"/>
      <c r="F38" s="244"/>
      <c r="G38" s="1134" t="s">
        <v>495</v>
      </c>
      <c r="H38" s="1135"/>
      <c r="I38" s="1135"/>
      <c r="J38" s="1136"/>
      <c r="K38" s="297">
        <v>19</v>
      </c>
      <c r="L38" s="297">
        <v>1</v>
      </c>
      <c r="M38" s="298">
        <v>8</v>
      </c>
      <c r="N38" s="299">
        <v>-87.5</v>
      </c>
      <c r="O38" s="293"/>
    </row>
    <row r="39" spans="1:16">
      <c r="A39" s="248"/>
      <c r="B39" s="244"/>
      <c r="C39" s="244"/>
      <c r="D39" s="244"/>
      <c r="E39" s="244"/>
      <c r="F39" s="244"/>
      <c r="G39" s="1134" t="s">
        <v>496</v>
      </c>
      <c r="H39" s="1135"/>
      <c r="I39" s="1135"/>
      <c r="J39" s="1136"/>
      <c r="K39" s="300">
        <v>-7606</v>
      </c>
      <c r="L39" s="300">
        <v>-576</v>
      </c>
      <c r="M39" s="301">
        <v>-2783</v>
      </c>
      <c r="N39" s="302">
        <v>-79.3</v>
      </c>
      <c r="O39" s="293"/>
    </row>
    <row r="40" spans="1:16" ht="27" customHeight="1">
      <c r="A40" s="248"/>
      <c r="B40" s="244"/>
      <c r="C40" s="244"/>
      <c r="D40" s="244"/>
      <c r="E40" s="244"/>
      <c r="F40" s="244"/>
      <c r="G40" s="1131" t="s">
        <v>497</v>
      </c>
      <c r="H40" s="1132"/>
      <c r="I40" s="1132"/>
      <c r="J40" s="1133"/>
      <c r="K40" s="300">
        <v>-638529</v>
      </c>
      <c r="L40" s="300">
        <v>-48315</v>
      </c>
      <c r="M40" s="301">
        <v>-52415</v>
      </c>
      <c r="N40" s="302">
        <v>-7.8</v>
      </c>
      <c r="O40" s="293"/>
    </row>
    <row r="41" spans="1:16">
      <c r="A41" s="248"/>
      <c r="B41" s="244"/>
      <c r="C41" s="244"/>
      <c r="D41" s="244"/>
      <c r="E41" s="244"/>
      <c r="F41" s="244"/>
      <c r="G41" s="1137" t="s">
        <v>280</v>
      </c>
      <c r="H41" s="1138"/>
      <c r="I41" s="1138"/>
      <c r="J41" s="1139"/>
      <c r="K41" s="294">
        <v>391596</v>
      </c>
      <c r="L41" s="300">
        <v>29630</v>
      </c>
      <c r="M41" s="301">
        <v>25727</v>
      </c>
      <c r="N41" s="302">
        <v>15.2</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6" t="s">
        <v>466</v>
      </c>
      <c r="J49" s="1128" t="s">
        <v>501</v>
      </c>
      <c r="K49" s="1129"/>
      <c r="L49" s="1129"/>
      <c r="M49" s="1129"/>
      <c r="N49" s="1130"/>
    </row>
    <row r="50" spans="1:14">
      <c r="A50" s="248"/>
      <c r="B50" s="244"/>
      <c r="C50" s="244"/>
      <c r="D50" s="244"/>
      <c r="E50" s="244"/>
      <c r="F50" s="244"/>
      <c r="G50" s="312"/>
      <c r="H50" s="313"/>
      <c r="I50" s="1127"/>
      <c r="J50" s="314" t="s">
        <v>502</v>
      </c>
      <c r="K50" s="315" t="s">
        <v>503</v>
      </c>
      <c r="L50" s="316" t="s">
        <v>504</v>
      </c>
      <c r="M50" s="317" t="s">
        <v>505</v>
      </c>
      <c r="N50" s="318" t="s">
        <v>506</v>
      </c>
    </row>
    <row r="51" spans="1:14">
      <c r="A51" s="248"/>
      <c r="B51" s="244"/>
      <c r="C51" s="244"/>
      <c r="D51" s="244"/>
      <c r="E51" s="244"/>
      <c r="F51" s="244"/>
      <c r="G51" s="310" t="s">
        <v>507</v>
      </c>
      <c r="H51" s="311"/>
      <c r="I51" s="319">
        <v>421153</v>
      </c>
      <c r="J51" s="320">
        <v>30461</v>
      </c>
      <c r="K51" s="321">
        <v>69.3</v>
      </c>
      <c r="L51" s="322">
        <v>86910</v>
      </c>
      <c r="M51" s="323">
        <v>58.5</v>
      </c>
      <c r="N51" s="324">
        <v>10.8</v>
      </c>
    </row>
    <row r="52" spans="1:14">
      <c r="A52" s="248"/>
      <c r="B52" s="244"/>
      <c r="C52" s="244"/>
      <c r="D52" s="244"/>
      <c r="E52" s="244"/>
      <c r="F52" s="244"/>
      <c r="G52" s="325"/>
      <c r="H52" s="326" t="s">
        <v>508</v>
      </c>
      <c r="I52" s="327">
        <v>229074</v>
      </c>
      <c r="J52" s="328">
        <v>16568</v>
      </c>
      <c r="K52" s="329">
        <v>144.19999999999999</v>
      </c>
      <c r="L52" s="330">
        <v>50891</v>
      </c>
      <c r="M52" s="331">
        <v>65.3</v>
      </c>
      <c r="N52" s="332">
        <v>78.900000000000006</v>
      </c>
    </row>
    <row r="53" spans="1:14">
      <c r="A53" s="248"/>
      <c r="B53" s="244"/>
      <c r="C53" s="244"/>
      <c r="D53" s="244"/>
      <c r="E53" s="244"/>
      <c r="F53" s="244"/>
      <c r="G53" s="310" t="s">
        <v>509</v>
      </c>
      <c r="H53" s="311"/>
      <c r="I53" s="319">
        <v>291011</v>
      </c>
      <c r="J53" s="320">
        <v>21315</v>
      </c>
      <c r="K53" s="321">
        <v>-30</v>
      </c>
      <c r="L53" s="322">
        <v>95443</v>
      </c>
      <c r="M53" s="323">
        <v>9.8000000000000007</v>
      </c>
      <c r="N53" s="324">
        <v>-39.799999999999997</v>
      </c>
    </row>
    <row r="54" spans="1:14">
      <c r="A54" s="248"/>
      <c r="B54" s="244"/>
      <c r="C54" s="244"/>
      <c r="D54" s="244"/>
      <c r="E54" s="244"/>
      <c r="F54" s="244"/>
      <c r="G54" s="325"/>
      <c r="H54" s="326" t="s">
        <v>508</v>
      </c>
      <c r="I54" s="327">
        <v>159855</v>
      </c>
      <c r="J54" s="328">
        <v>11708</v>
      </c>
      <c r="K54" s="329">
        <v>-29.3</v>
      </c>
      <c r="L54" s="330">
        <v>48538</v>
      </c>
      <c r="M54" s="331">
        <v>-4.5999999999999996</v>
      </c>
      <c r="N54" s="332">
        <v>-24.7</v>
      </c>
    </row>
    <row r="55" spans="1:14">
      <c r="A55" s="248"/>
      <c r="B55" s="244"/>
      <c r="C55" s="244"/>
      <c r="D55" s="244"/>
      <c r="E55" s="244"/>
      <c r="F55" s="244"/>
      <c r="G55" s="310" t="s">
        <v>510</v>
      </c>
      <c r="H55" s="311"/>
      <c r="I55" s="319">
        <v>204231</v>
      </c>
      <c r="J55" s="320">
        <v>15204</v>
      </c>
      <c r="K55" s="321">
        <v>-28.7</v>
      </c>
      <c r="L55" s="322">
        <v>70897</v>
      </c>
      <c r="M55" s="323">
        <v>-25.7</v>
      </c>
      <c r="N55" s="324">
        <v>-3</v>
      </c>
    </row>
    <row r="56" spans="1:14">
      <c r="A56" s="248"/>
      <c r="B56" s="244"/>
      <c r="C56" s="244"/>
      <c r="D56" s="244"/>
      <c r="E56" s="244"/>
      <c r="F56" s="244"/>
      <c r="G56" s="325"/>
      <c r="H56" s="326" t="s">
        <v>508</v>
      </c>
      <c r="I56" s="327">
        <v>102756</v>
      </c>
      <c r="J56" s="328">
        <v>7650</v>
      </c>
      <c r="K56" s="329">
        <v>-34.700000000000003</v>
      </c>
      <c r="L56" s="330">
        <v>39878</v>
      </c>
      <c r="M56" s="331">
        <v>-17.8</v>
      </c>
      <c r="N56" s="332">
        <v>-16.899999999999999</v>
      </c>
    </row>
    <row r="57" spans="1:14">
      <c r="A57" s="248"/>
      <c r="B57" s="244"/>
      <c r="C57" s="244"/>
      <c r="D57" s="244"/>
      <c r="E57" s="244"/>
      <c r="F57" s="244"/>
      <c r="G57" s="310" t="s">
        <v>511</v>
      </c>
      <c r="H57" s="311"/>
      <c r="I57" s="319">
        <v>213519</v>
      </c>
      <c r="J57" s="320">
        <v>16054</v>
      </c>
      <c r="K57" s="321">
        <v>5.6</v>
      </c>
      <c r="L57" s="322">
        <v>66496</v>
      </c>
      <c r="M57" s="323">
        <v>-6.2</v>
      </c>
      <c r="N57" s="324">
        <v>11.8</v>
      </c>
    </row>
    <row r="58" spans="1:14">
      <c r="A58" s="248"/>
      <c r="B58" s="244"/>
      <c r="C58" s="244"/>
      <c r="D58" s="244"/>
      <c r="E58" s="244"/>
      <c r="F58" s="244"/>
      <c r="G58" s="325"/>
      <c r="H58" s="326" t="s">
        <v>508</v>
      </c>
      <c r="I58" s="327">
        <v>136682</v>
      </c>
      <c r="J58" s="328">
        <v>10277</v>
      </c>
      <c r="K58" s="329">
        <v>34.299999999999997</v>
      </c>
      <c r="L58" s="330">
        <v>36530</v>
      </c>
      <c r="M58" s="331">
        <v>-8.4</v>
      </c>
      <c r="N58" s="332">
        <v>42.7</v>
      </c>
    </row>
    <row r="59" spans="1:14">
      <c r="A59" s="248"/>
      <c r="B59" s="244"/>
      <c r="C59" s="244"/>
      <c r="D59" s="244"/>
      <c r="E59" s="244"/>
      <c r="F59" s="244"/>
      <c r="G59" s="310" t="s">
        <v>512</v>
      </c>
      <c r="H59" s="311"/>
      <c r="I59" s="319">
        <v>670268</v>
      </c>
      <c r="J59" s="320">
        <v>50716</v>
      </c>
      <c r="K59" s="321">
        <v>215.9</v>
      </c>
      <c r="L59" s="322">
        <v>82748</v>
      </c>
      <c r="M59" s="323">
        <v>24.4</v>
      </c>
      <c r="N59" s="324">
        <v>191.5</v>
      </c>
    </row>
    <row r="60" spans="1:14">
      <c r="A60" s="248"/>
      <c r="B60" s="244"/>
      <c r="C60" s="244"/>
      <c r="D60" s="244"/>
      <c r="E60" s="244"/>
      <c r="F60" s="244"/>
      <c r="G60" s="325"/>
      <c r="H60" s="326" t="s">
        <v>508</v>
      </c>
      <c r="I60" s="333">
        <v>487651</v>
      </c>
      <c r="J60" s="328">
        <v>36899</v>
      </c>
      <c r="K60" s="329">
        <v>259</v>
      </c>
      <c r="L60" s="330">
        <v>44732</v>
      </c>
      <c r="M60" s="331">
        <v>22.5</v>
      </c>
      <c r="N60" s="332">
        <v>236.5</v>
      </c>
    </row>
    <row r="61" spans="1:14">
      <c r="A61" s="248"/>
      <c r="B61" s="244"/>
      <c r="C61" s="244"/>
      <c r="D61" s="244"/>
      <c r="E61" s="244"/>
      <c r="F61" s="244"/>
      <c r="G61" s="310" t="s">
        <v>513</v>
      </c>
      <c r="H61" s="334"/>
      <c r="I61" s="335">
        <v>360036</v>
      </c>
      <c r="J61" s="336">
        <v>26750</v>
      </c>
      <c r="K61" s="337">
        <v>46.4</v>
      </c>
      <c r="L61" s="338">
        <v>80499</v>
      </c>
      <c r="M61" s="339">
        <v>12.2</v>
      </c>
      <c r="N61" s="324">
        <v>34.200000000000003</v>
      </c>
    </row>
    <row r="62" spans="1:14">
      <c r="A62" s="248"/>
      <c r="B62" s="244"/>
      <c r="C62" s="244"/>
      <c r="D62" s="244"/>
      <c r="E62" s="244"/>
      <c r="F62" s="244"/>
      <c r="G62" s="325"/>
      <c r="H62" s="326" t="s">
        <v>508</v>
      </c>
      <c r="I62" s="327">
        <v>223204</v>
      </c>
      <c r="J62" s="328">
        <v>16620</v>
      </c>
      <c r="K62" s="329">
        <v>74.7</v>
      </c>
      <c r="L62" s="330">
        <v>44114</v>
      </c>
      <c r="M62" s="331">
        <v>11.4</v>
      </c>
      <c r="N62" s="332">
        <v>63.3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0" t="s">
        <v>3</v>
      </c>
      <c r="D47" s="1140"/>
      <c r="E47" s="1141"/>
      <c r="F47" s="11">
        <v>14.56</v>
      </c>
      <c r="G47" s="12">
        <v>14.43</v>
      </c>
      <c r="H47" s="12">
        <v>14.84</v>
      </c>
      <c r="I47" s="12">
        <v>15</v>
      </c>
      <c r="J47" s="13">
        <v>17.739999999999998</v>
      </c>
    </row>
    <row r="48" spans="2:10" ht="57.75" customHeight="1">
      <c r="B48" s="14"/>
      <c r="C48" s="1142" t="s">
        <v>4</v>
      </c>
      <c r="D48" s="1142"/>
      <c r="E48" s="1143"/>
      <c r="F48" s="15">
        <v>2.46</v>
      </c>
      <c r="G48" s="16">
        <v>3.59</v>
      </c>
      <c r="H48" s="16">
        <v>3.46</v>
      </c>
      <c r="I48" s="16">
        <v>5.6</v>
      </c>
      <c r="J48" s="17">
        <v>5.76</v>
      </c>
    </row>
    <row r="49" spans="2:10" ht="57.75" customHeight="1" thickBot="1">
      <c r="B49" s="18"/>
      <c r="C49" s="1144" t="s">
        <v>5</v>
      </c>
      <c r="D49" s="1144"/>
      <c r="E49" s="1145"/>
      <c r="F49" s="19">
        <v>0.59</v>
      </c>
      <c r="G49" s="20">
        <v>1.67</v>
      </c>
      <c r="H49" s="20" t="s">
        <v>520</v>
      </c>
      <c r="I49" s="20">
        <v>2.15</v>
      </c>
      <c r="J49" s="21">
        <v>2.72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2" t="s">
        <v>521</v>
      </c>
      <c r="D34" s="1152"/>
      <c r="E34" s="1153"/>
      <c r="F34" s="32">
        <v>15.65</v>
      </c>
      <c r="G34" s="33">
        <v>14.1</v>
      </c>
      <c r="H34" s="33">
        <v>16.62</v>
      </c>
      <c r="I34" s="33">
        <v>13.81</v>
      </c>
      <c r="J34" s="34">
        <v>14.27</v>
      </c>
      <c r="K34" s="22"/>
      <c r="L34" s="22"/>
      <c r="M34" s="22"/>
      <c r="N34" s="22"/>
      <c r="O34" s="22"/>
      <c r="P34" s="22"/>
    </row>
    <row r="35" spans="1:16" ht="39" customHeight="1">
      <c r="A35" s="22"/>
      <c r="B35" s="35"/>
      <c r="C35" s="1146" t="s">
        <v>522</v>
      </c>
      <c r="D35" s="1147"/>
      <c r="E35" s="1148"/>
      <c r="F35" s="36">
        <v>2.46</v>
      </c>
      <c r="G35" s="37">
        <v>3.58</v>
      </c>
      <c r="H35" s="37">
        <v>3.44</v>
      </c>
      <c r="I35" s="37">
        <v>5.6</v>
      </c>
      <c r="J35" s="38">
        <v>5.74</v>
      </c>
      <c r="K35" s="22"/>
      <c r="L35" s="22"/>
      <c r="M35" s="22"/>
      <c r="N35" s="22"/>
      <c r="O35" s="22"/>
      <c r="P35" s="22"/>
    </row>
    <row r="36" spans="1:16" ht="39" customHeight="1">
      <c r="A36" s="22"/>
      <c r="B36" s="35"/>
      <c r="C36" s="1146" t="s">
        <v>523</v>
      </c>
      <c r="D36" s="1147"/>
      <c r="E36" s="1148"/>
      <c r="F36" s="36">
        <v>2.68</v>
      </c>
      <c r="G36" s="37">
        <v>2.61</v>
      </c>
      <c r="H36" s="37">
        <v>2.67</v>
      </c>
      <c r="I36" s="37">
        <v>2.7</v>
      </c>
      <c r="J36" s="38">
        <v>2.73</v>
      </c>
      <c r="K36" s="22"/>
      <c r="L36" s="22"/>
      <c r="M36" s="22"/>
      <c r="N36" s="22"/>
      <c r="O36" s="22"/>
      <c r="P36" s="22"/>
    </row>
    <row r="37" spans="1:16" ht="39" customHeight="1">
      <c r="A37" s="22"/>
      <c r="B37" s="35"/>
      <c r="C37" s="1146" t="s">
        <v>524</v>
      </c>
      <c r="D37" s="1147"/>
      <c r="E37" s="1148"/>
      <c r="F37" s="36">
        <v>1.07</v>
      </c>
      <c r="G37" s="37">
        <v>1.56</v>
      </c>
      <c r="H37" s="37">
        <v>1.79</v>
      </c>
      <c r="I37" s="37">
        <v>1.78</v>
      </c>
      <c r="J37" s="38">
        <v>2.12</v>
      </c>
      <c r="K37" s="22"/>
      <c r="L37" s="22"/>
      <c r="M37" s="22"/>
      <c r="N37" s="22"/>
      <c r="O37" s="22"/>
      <c r="P37" s="22"/>
    </row>
    <row r="38" spans="1:16" ht="39" customHeight="1">
      <c r="A38" s="22"/>
      <c r="B38" s="35"/>
      <c r="C38" s="1146" t="s">
        <v>525</v>
      </c>
      <c r="D38" s="1147"/>
      <c r="E38" s="1148"/>
      <c r="F38" s="36">
        <v>1.61</v>
      </c>
      <c r="G38" s="37">
        <v>2.4500000000000002</v>
      </c>
      <c r="H38" s="37">
        <v>1.54</v>
      </c>
      <c r="I38" s="37">
        <v>1.39</v>
      </c>
      <c r="J38" s="38">
        <v>0.99</v>
      </c>
      <c r="K38" s="22"/>
      <c r="L38" s="22"/>
      <c r="M38" s="22"/>
      <c r="N38" s="22"/>
      <c r="O38" s="22"/>
      <c r="P38" s="22"/>
    </row>
    <row r="39" spans="1:16" ht="39" customHeight="1">
      <c r="A39" s="22"/>
      <c r="B39" s="35"/>
      <c r="C39" s="1146" t="s">
        <v>526</v>
      </c>
      <c r="D39" s="1147"/>
      <c r="E39" s="1148"/>
      <c r="F39" s="36">
        <v>0.68</v>
      </c>
      <c r="G39" s="37">
        <v>0.78</v>
      </c>
      <c r="H39" s="37">
        <v>0.17</v>
      </c>
      <c r="I39" s="37">
        <v>0.37</v>
      </c>
      <c r="J39" s="38">
        <v>0.62</v>
      </c>
      <c r="K39" s="22"/>
      <c r="L39" s="22"/>
      <c r="M39" s="22"/>
      <c r="N39" s="22"/>
      <c r="O39" s="22"/>
      <c r="P39" s="22"/>
    </row>
    <row r="40" spans="1:16" ht="39" customHeight="1">
      <c r="A40" s="22"/>
      <c r="B40" s="35"/>
      <c r="C40" s="1146" t="s">
        <v>527</v>
      </c>
      <c r="D40" s="1147"/>
      <c r="E40" s="1148"/>
      <c r="F40" s="36">
        <v>0.04</v>
      </c>
      <c r="G40" s="37">
        <v>0.03</v>
      </c>
      <c r="H40" s="37">
        <v>0.05</v>
      </c>
      <c r="I40" s="37">
        <v>7.0000000000000007E-2</v>
      </c>
      <c r="J40" s="38">
        <v>0.03</v>
      </c>
      <c r="K40" s="22"/>
      <c r="L40" s="22"/>
      <c r="M40" s="22"/>
      <c r="N40" s="22"/>
      <c r="O40" s="22"/>
      <c r="P40" s="22"/>
    </row>
    <row r="41" spans="1:16" ht="39" customHeight="1">
      <c r="A41" s="22"/>
      <c r="B41" s="35"/>
      <c r="C41" s="1146" t="s">
        <v>528</v>
      </c>
      <c r="D41" s="1147"/>
      <c r="E41" s="1148"/>
      <c r="F41" s="36">
        <v>0.01</v>
      </c>
      <c r="G41" s="37">
        <v>0.01</v>
      </c>
      <c r="H41" s="37">
        <v>0.02</v>
      </c>
      <c r="I41" s="37">
        <v>0</v>
      </c>
      <c r="J41" s="38">
        <v>0.01</v>
      </c>
      <c r="K41" s="22"/>
      <c r="L41" s="22"/>
      <c r="M41" s="22"/>
      <c r="N41" s="22"/>
      <c r="O41" s="22"/>
      <c r="P41" s="22"/>
    </row>
    <row r="42" spans="1:16" ht="39" customHeight="1">
      <c r="A42" s="22"/>
      <c r="B42" s="39"/>
      <c r="C42" s="1146" t="s">
        <v>529</v>
      </c>
      <c r="D42" s="1147"/>
      <c r="E42" s="1148"/>
      <c r="F42" s="36" t="s">
        <v>476</v>
      </c>
      <c r="G42" s="37" t="s">
        <v>476</v>
      </c>
      <c r="H42" s="37" t="s">
        <v>476</v>
      </c>
      <c r="I42" s="37" t="s">
        <v>476</v>
      </c>
      <c r="J42" s="38" t="s">
        <v>476</v>
      </c>
      <c r="K42" s="22"/>
      <c r="L42" s="22"/>
      <c r="M42" s="22"/>
      <c r="N42" s="22"/>
      <c r="O42" s="22"/>
      <c r="P42" s="22"/>
    </row>
    <row r="43" spans="1:16" ht="39" customHeight="1" thickBot="1">
      <c r="A43" s="22"/>
      <c r="B43" s="40"/>
      <c r="C43" s="1149" t="s">
        <v>530</v>
      </c>
      <c r="D43" s="1150"/>
      <c r="E43" s="1151"/>
      <c r="F43" s="41">
        <v>0.05</v>
      </c>
      <c r="G43" s="42">
        <v>0</v>
      </c>
      <c r="H43" s="42">
        <v>0</v>
      </c>
      <c r="I43" s="42">
        <v>0</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2" t="s">
        <v>11</v>
      </c>
      <c r="C45" s="1163"/>
      <c r="D45" s="58"/>
      <c r="E45" s="1168" t="s">
        <v>12</v>
      </c>
      <c r="F45" s="1168"/>
      <c r="G45" s="1168"/>
      <c r="H45" s="1168"/>
      <c r="I45" s="1168"/>
      <c r="J45" s="1169"/>
      <c r="K45" s="59">
        <v>829</v>
      </c>
      <c r="L45" s="60">
        <v>824</v>
      </c>
      <c r="M45" s="60">
        <v>787</v>
      </c>
      <c r="N45" s="60">
        <v>753</v>
      </c>
      <c r="O45" s="61">
        <v>733</v>
      </c>
      <c r="P45" s="48"/>
      <c r="Q45" s="48"/>
      <c r="R45" s="48"/>
      <c r="S45" s="48"/>
      <c r="T45" s="48"/>
      <c r="U45" s="48"/>
    </row>
    <row r="46" spans="1:21" ht="30.75" customHeight="1">
      <c r="A46" s="48"/>
      <c r="B46" s="1164"/>
      <c r="C46" s="1165"/>
      <c r="D46" s="62"/>
      <c r="E46" s="1156" t="s">
        <v>13</v>
      </c>
      <c r="F46" s="1156"/>
      <c r="G46" s="1156"/>
      <c r="H46" s="1156"/>
      <c r="I46" s="1156"/>
      <c r="J46" s="1157"/>
      <c r="K46" s="63" t="s">
        <v>476</v>
      </c>
      <c r="L46" s="64" t="s">
        <v>476</v>
      </c>
      <c r="M46" s="64" t="s">
        <v>476</v>
      </c>
      <c r="N46" s="64" t="s">
        <v>476</v>
      </c>
      <c r="O46" s="65" t="s">
        <v>476</v>
      </c>
      <c r="P46" s="48"/>
      <c r="Q46" s="48"/>
      <c r="R46" s="48"/>
      <c r="S46" s="48"/>
      <c r="T46" s="48"/>
      <c r="U46" s="48"/>
    </row>
    <row r="47" spans="1:21" ht="30.75" customHeight="1">
      <c r="A47" s="48"/>
      <c r="B47" s="1164"/>
      <c r="C47" s="1165"/>
      <c r="D47" s="62"/>
      <c r="E47" s="1156" t="s">
        <v>14</v>
      </c>
      <c r="F47" s="1156"/>
      <c r="G47" s="1156"/>
      <c r="H47" s="1156"/>
      <c r="I47" s="1156"/>
      <c r="J47" s="1157"/>
      <c r="K47" s="63" t="s">
        <v>476</v>
      </c>
      <c r="L47" s="64" t="s">
        <v>476</v>
      </c>
      <c r="M47" s="64" t="s">
        <v>476</v>
      </c>
      <c r="N47" s="64" t="s">
        <v>476</v>
      </c>
      <c r="O47" s="65" t="s">
        <v>476</v>
      </c>
      <c r="P47" s="48"/>
      <c r="Q47" s="48"/>
      <c r="R47" s="48"/>
      <c r="S47" s="48"/>
      <c r="T47" s="48"/>
      <c r="U47" s="48"/>
    </row>
    <row r="48" spans="1:21" ht="30.75" customHeight="1">
      <c r="A48" s="48"/>
      <c r="B48" s="1164"/>
      <c r="C48" s="1165"/>
      <c r="D48" s="62"/>
      <c r="E48" s="1156" t="s">
        <v>15</v>
      </c>
      <c r="F48" s="1156"/>
      <c r="G48" s="1156"/>
      <c r="H48" s="1156"/>
      <c r="I48" s="1156"/>
      <c r="J48" s="1157"/>
      <c r="K48" s="63">
        <v>245</v>
      </c>
      <c r="L48" s="64">
        <v>243</v>
      </c>
      <c r="M48" s="64">
        <v>249</v>
      </c>
      <c r="N48" s="64">
        <v>225</v>
      </c>
      <c r="O48" s="65">
        <v>141</v>
      </c>
      <c r="P48" s="48"/>
      <c r="Q48" s="48"/>
      <c r="R48" s="48"/>
      <c r="S48" s="48"/>
      <c r="T48" s="48"/>
      <c r="U48" s="48"/>
    </row>
    <row r="49" spans="1:21" ht="30.75" customHeight="1">
      <c r="A49" s="48"/>
      <c r="B49" s="1164"/>
      <c r="C49" s="1165"/>
      <c r="D49" s="62"/>
      <c r="E49" s="1156" t="s">
        <v>16</v>
      </c>
      <c r="F49" s="1156"/>
      <c r="G49" s="1156"/>
      <c r="H49" s="1156"/>
      <c r="I49" s="1156"/>
      <c r="J49" s="1157"/>
      <c r="K49" s="63">
        <v>194</v>
      </c>
      <c r="L49" s="64">
        <v>155</v>
      </c>
      <c r="M49" s="64">
        <v>150</v>
      </c>
      <c r="N49" s="64">
        <v>150</v>
      </c>
      <c r="O49" s="65">
        <v>154</v>
      </c>
      <c r="P49" s="48"/>
      <c r="Q49" s="48"/>
      <c r="R49" s="48"/>
      <c r="S49" s="48"/>
      <c r="T49" s="48"/>
      <c r="U49" s="48"/>
    </row>
    <row r="50" spans="1:21" ht="30.75" customHeight="1">
      <c r="A50" s="48"/>
      <c r="B50" s="1164"/>
      <c r="C50" s="1165"/>
      <c r="D50" s="62"/>
      <c r="E50" s="1156" t="s">
        <v>17</v>
      </c>
      <c r="F50" s="1156"/>
      <c r="G50" s="1156"/>
      <c r="H50" s="1156"/>
      <c r="I50" s="1156"/>
      <c r="J50" s="1157"/>
      <c r="K50" s="63">
        <v>19</v>
      </c>
      <c r="L50" s="64">
        <v>19</v>
      </c>
      <c r="M50" s="64">
        <v>16</v>
      </c>
      <c r="N50" s="64">
        <v>12</v>
      </c>
      <c r="O50" s="65">
        <v>10</v>
      </c>
      <c r="P50" s="48"/>
      <c r="Q50" s="48"/>
      <c r="R50" s="48"/>
      <c r="S50" s="48"/>
      <c r="T50" s="48"/>
      <c r="U50" s="48"/>
    </row>
    <row r="51" spans="1:21" ht="30.75" customHeight="1">
      <c r="A51" s="48"/>
      <c r="B51" s="1166"/>
      <c r="C51" s="1167"/>
      <c r="D51" s="66"/>
      <c r="E51" s="1156" t="s">
        <v>18</v>
      </c>
      <c r="F51" s="1156"/>
      <c r="G51" s="1156"/>
      <c r="H51" s="1156"/>
      <c r="I51" s="1156"/>
      <c r="J51" s="1157"/>
      <c r="K51" s="63">
        <v>1</v>
      </c>
      <c r="L51" s="64">
        <v>0</v>
      </c>
      <c r="M51" s="64">
        <v>0</v>
      </c>
      <c r="N51" s="64">
        <v>0</v>
      </c>
      <c r="O51" s="65">
        <v>0</v>
      </c>
      <c r="P51" s="48"/>
      <c r="Q51" s="48"/>
      <c r="R51" s="48"/>
      <c r="S51" s="48"/>
      <c r="T51" s="48"/>
      <c r="U51" s="48"/>
    </row>
    <row r="52" spans="1:21" ht="30.75" customHeight="1">
      <c r="A52" s="48"/>
      <c r="B52" s="1154" t="s">
        <v>19</v>
      </c>
      <c r="C52" s="1155"/>
      <c r="D52" s="66"/>
      <c r="E52" s="1156" t="s">
        <v>20</v>
      </c>
      <c r="F52" s="1156"/>
      <c r="G52" s="1156"/>
      <c r="H52" s="1156"/>
      <c r="I52" s="1156"/>
      <c r="J52" s="1157"/>
      <c r="K52" s="63">
        <v>745</v>
      </c>
      <c r="L52" s="64">
        <v>703</v>
      </c>
      <c r="M52" s="64">
        <v>689</v>
      </c>
      <c r="N52" s="64">
        <v>673</v>
      </c>
      <c r="O52" s="65">
        <v>647</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543</v>
      </c>
      <c r="L53" s="69">
        <v>538</v>
      </c>
      <c r="M53" s="69">
        <v>513</v>
      </c>
      <c r="N53" s="69">
        <v>467</v>
      </c>
      <c r="O53" s="70">
        <v>391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2015-04-20T09:33:29Z</cp:lastPrinted>
  <dcterms:created xsi:type="dcterms:W3CDTF">2015-02-17T07:16:25Z</dcterms:created>
  <dcterms:modified xsi:type="dcterms:W3CDTF">2015-04-25T04:06:06Z</dcterms:modified>
  <cp:category/>
</cp:coreProperties>
</file>