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20" windowWidth="14940" windowHeight="7815" tabRatio="70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BE37" i="9"/>
  <c r="AM37" i="9"/>
  <c r="U37" i="9"/>
  <c r="C37" i="9"/>
  <c r="BE36" i="9"/>
  <c r="AM36" i="9"/>
  <c r="C36" i="9"/>
  <c r="BE35" i="9"/>
  <c r="AM35" i="9"/>
  <c r="BW34" i="9"/>
  <c r="C34" i="9"/>
  <c r="C35" i="9" s="1"/>
  <c r="BW35" i="9" l="1"/>
  <c r="BW36" i="9" s="1"/>
  <c r="BW37" i="9" s="1"/>
  <c r="BW38" i="9" s="1"/>
  <c r="BW39" i="9" s="1"/>
  <c r="BW40" i="9" s="1"/>
  <c r="U34" i="9"/>
  <c r="U35" i="9" s="1"/>
  <c r="U36" i="9" s="1"/>
  <c r="AM34" i="9"/>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alcChain>
</file>

<file path=xl/sharedStrings.xml><?xml version="1.0" encoding="utf-8"?>
<sst xmlns="http://schemas.openxmlformats.org/spreadsheetml/2006/main" count="986" uniqueCount="544">
  <si>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</si>
  <si>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</si>
  <si>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</si>
  <si>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</si>
  <si>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</si>
  <si>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</si>
  <si>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</si>
  <si>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</si>
  <si>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</si>
  <si>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</si>
  <si>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</si>
  <si>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</si>
  <si>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</si>
  <si>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</si>
  <si>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</si>
  <si>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</si>
  <si>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</si>
  <si>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</si>
  <si>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</si>
  <si>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</si>
  <si>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</si>
  <si>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</si>
  <si>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</si>
  <si>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</si>
  <si>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</si>
  <si>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</si>
  <si>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</si>
  <si>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</si>
  <si>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</si>
  <si>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</si>
  <si>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</si>
  <si>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</si>
  <si>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</si>
  <si>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</si>
  <si>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</si>
  <si>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</si>
  <si>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</si>
  <si>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</si>
  <si>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</si>
  <si>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</si>
  <si>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</si>
  <si>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</si>
  <si>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</si>
  <si>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</si>
  <si>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</si>
  <si>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</si>
  <si>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</si>
  <si>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</si>
  <si>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</si>
  <si>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</si>
  <si>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</si>
  <si>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</si>
  <si>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</si>
  <si>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</si>
  <si>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</si>
  <si>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</si>
  <si>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</si>
  <si>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</si>
  <si>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</si>
  <si>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</si>
  <si>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</si>
  <si>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</si>
  <si>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</si>
  <si>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</si>
  <si>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</si>
  <si>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</si>
  <si>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</si>
  <si>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</si>
  <si>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</si>
  <si>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</si>
  <si>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</si>
  <si>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</si>
  <si>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</si>
  <si>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</si>
  <si>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</si>
  <si>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</si>
  <si>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</si>
  <si>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</si>
  <si>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</si>
  <si>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</si>
  <si>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</si>
  <si>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</si>
  <si>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播磨町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</si>
  <si>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</si>
  <si>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</si>
  <si>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</si>
  <si>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</si>
  <si>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</si>
  <si>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</si>
  <si>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</si>
  <si>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</si>
  <si>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</si>
  <si>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</si>
  <si>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</si>
  <si>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</si>
  <si>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</si>
  <si>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</si>
  <si>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</si>
  <si>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</si>
  <si>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</si>
  <si>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</si>
  <si>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</si>
  <si>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</si>
  <si>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</si>
  <si>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</si>
  <si>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</si>
  <si>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</si>
  <si>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</si>
  <si>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</si>
  <si>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</si>
  <si>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</si>
  <si>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</si>
  <si>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</si>
  <si>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</si>
  <si>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</si>
  <si>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</si>
  <si>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</si>
  <si>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</si>
  <si>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</si>
  <si>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</si>
  <si>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</si>
  <si>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</si>
  <si>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</si>
  <si>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</si>
  <si>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</si>
  <si>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</si>
  <si>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</si>
  <si>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</si>
  <si>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</si>
  <si>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</si>
  <si>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</si>
  <si>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</si>
  <si>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</si>
  <si>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</si>
  <si>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</si>
  <si>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</si>
  <si>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</si>
  <si>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</si>
  <si>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</si>
  <si>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</si>
  <si>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</si>
  <si>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</si>
  <si>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</si>
  <si>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</si>
  <si>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</si>
  <si>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</si>
  <si>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</si>
  <si>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</si>
  <si>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</si>
  <si>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</si>
  <si>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</si>
  <si>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</si>
  <si>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</si>
  <si>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</si>
  <si>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</si>
  <si>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</si>
  <si>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</si>
  <si>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</si>
  <si>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</si>
  <si>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</si>
  <si>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</si>
  <si>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</si>
  <si>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</si>
  <si>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</si>
  <si>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</si>
  <si>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</si>
  <si>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</si>
  <si>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</si>
  <si>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</si>
  <si>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</si>
  <si>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</si>
  <si>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</si>
  <si>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</si>
  <si>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</si>
  <si>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</si>
  <si>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</si>
  <si>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</si>
  <si>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</si>
  <si>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</si>
  <si>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</si>
  <si>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</si>
  <si>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</si>
  <si>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</si>
  <si>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</si>
  <si>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</si>
  <si>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</si>
  <si>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</si>
  <si>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</si>
  <si>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</si>
  <si>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</si>
  <si>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</si>
  <si>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</si>
  <si>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</si>
  <si>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兵庫県播磨町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</si>
  <si>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</si>
  <si>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</si>
  <si>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</si>
  <si>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</si>
  <si>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</si>
  <si>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</si>
  <si>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</si>
  <si>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</si>
  <si>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</si>
  <si>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</si>
  <si>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</si>
  <si>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</si>
  <si>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</si>
  <si>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</si>
  <si>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</si>
  <si>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</si>
  <si>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</si>
  <si>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</si>
  <si>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</si>
  <si>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</si>
  <si>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</si>
  <si>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</si>
  <si>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</si>
  <si>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</si>
  <si>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</si>
  <si>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</si>
  <si>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</si>
  <si>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</si>
  <si>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</si>
  <si>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</si>
  <si>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</si>
  <si>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</si>
  <si>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</si>
  <si>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</si>
  <si>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</si>
  <si>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</si>
  <si>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</si>
  <si>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</si>
  <si>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</si>
  <si>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</si>
  <si>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</si>
  <si>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</si>
  <si>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</si>
  <si>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</si>
  <si>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</si>
  <si>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</si>
  <si>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</si>
  <si>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</si>
  <si>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</si>
  <si>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</si>
  <si>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</si>
  <si>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</si>
  <si>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</si>
  <si>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</si>
  <si>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</si>
  <si>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</si>
  <si>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</si>
  <si>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</si>
  <si>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</si>
  <si>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</si>
  <si>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</si>
  <si>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</si>
  <si>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</si>
  <si>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</si>
  <si>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</si>
  <si>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</si>
  <si>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</si>
  <si>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</si>
  <si>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</si>
  <si>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</si>
  <si>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</si>
  <si>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</si>
  <si>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</si>
  <si>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</si>
  <si>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</si>
  <si>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</si>
  <si>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</si>
  <si>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</si>
  <si>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</si>
  <si>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</si>
  <si>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</si>
  <si>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</si>
  <si>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</si>
  <si>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</si>
  <si>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</si>
  <si>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</si>
  <si>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</si>
  <si>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</si>
  <si>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</si>
  <si>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</si>
  <si>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</si>
  <si>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</si>
  <si>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</si>
  <si>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</si>
  <si>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</si>
  <si>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</si>
  <si>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</si>
  <si>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</si>
  <si>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</si>
  <si>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</si>
  <si>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</si>
  <si>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</si>
  <si>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</si>
  <si>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</si>
  <si>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</si>
  <si>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</si>
  <si>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</si>
  <si>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</si>
  <si>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</si>
  <si>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</si>
  <si>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</si>
  <si>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</si>
  <si>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</si>
  <si>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</si>
  <si>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</si>
  <si>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</si>
  <si>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</si>
  <si>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</si>
  <si>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</si>
  <si>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</si>
  <si>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</si>
  <si>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</si>
  <si>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</si>
  <si>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</si>
  <si>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</si>
  <si>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</si>
  <si>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</si>
  <si>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</si>
  <si>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</si>
  <si>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</si>
  <si>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</si>
  <si>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</si>
  <si>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</si>
  <si>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</si>
  <si>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</si>
  <si>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</si>
  <si>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</si>
  <si>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</si>
  <si>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</si>
  <si>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</si>
  <si>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</si>
  <si>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</si>
  <si>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</si>
  <si>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</si>
  <si>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</si>
  <si>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</si>
  <si>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</si>
  <si>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</si>
  <si>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兵庫県播磨町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</si>
  <si>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</si>
  <si>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</si>
  <si>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</si>
  <si>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</si>
  <si>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</si>
  <si>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</si>
  <si>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</si>
  <si>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</si>
  <si>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</si>
  <si>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</si>
  <si>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</si>
  <si>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</si>
  <si>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</si>
  <si>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</si>
  <si>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</si>
  <si>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</si>
  <si>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</si>
  <si>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</si>
  <si>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</si>
  <si>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</si>
  <si>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後期高齢者医療事業へ振替</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</si>
  <si>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</si>
  <si>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</si>
  <si>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</si>
  <si>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</si>
  <si>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</si>
  <si>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</si>
  <si>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</si>
  <si>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</si>
  <si>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</si>
  <si>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</si>
  <si>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</si>
  <si>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</si>
  <si>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</si>
  <si>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t>
    <phoneticPr fontId="5"/>
  </si>
  <si>
    <t>介護保険事業・事業勘定</t>
    <phoneticPr fontId="5"/>
  </si>
  <si>
    <t>後期高齢者医療事業</t>
    <phoneticPr fontId="5"/>
  </si>
  <si>
    <t>水道事業会計</t>
    <phoneticPr fontId="5"/>
  </si>
  <si>
    <t>法適用企業</t>
    <phoneticPr fontId="5"/>
  </si>
  <si>
    <t>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</si>
  <si>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</si>
  <si>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</si>
  <si>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</si>
  <si>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</si>
  <si>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</si>
  <si>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</si>
  <si>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</si>
  <si>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</si>
  <si>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</si>
  <si>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</si>
  <si>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</si>
  <si>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</si>
  <si>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</si>
  <si>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</si>
  <si>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</si>
  <si>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</si>
  <si>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</si>
  <si>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</si>
  <si>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</si>
  <si>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</si>
  <si>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</si>
  <si>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</si>
  <si>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</si>
  <si>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</si>
  <si>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</si>
  <si>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</si>
  <si>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</si>
  <si>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</si>
  <si>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</si>
  <si>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</si>
  <si>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</si>
  <si>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</si>
  <si>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</si>
  <si>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</si>
  <si>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</si>
  <si>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</si>
  <si>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</si>
  <si>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</si>
  <si>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</si>
  <si>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</si>
  <si>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</si>
  <si>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</si>
  <si>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</si>
  <si>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</si>
  <si>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</si>
  <si>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</si>
  <si>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</si>
  <si>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</si>
  <si>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</si>
  <si>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</si>
  <si>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</si>
  <si>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</si>
  <si>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</si>
  <si>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</si>
  <si>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</si>
  <si>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</si>
  <si>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</si>
  <si>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</si>
  <si>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</si>
  <si>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</si>
  <si>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</si>
  <si>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</si>
  <si>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</si>
  <si>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</si>
  <si>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</si>
  <si>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</si>
  <si>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</si>
  <si>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</si>
  <si>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</si>
  <si>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</si>
  <si>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</si>
  <si>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</si>
  <si>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</si>
  <si>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</si>
  <si>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</si>
  <si>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</si>
  <si>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</si>
  <si>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</si>
  <si>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</si>
  <si>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</si>
  <si>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</si>
  <si>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</si>
  <si>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</si>
  <si>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</si>
  <si>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</si>
  <si>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</si>
  <si>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</si>
  <si>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</si>
  <si>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</si>
  <si>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</si>
  <si>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</si>
  <si>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</si>
  <si>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</si>
  <si>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</si>
  <si>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</si>
  <si>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</si>
  <si>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</si>
  <si>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</si>
  <si>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</si>
  <si>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</si>
  <si>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</si>
  <si>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</si>
  <si>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</si>
  <si>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</si>
  <si>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</si>
  <si>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</si>
  <si>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</si>
  <si>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</si>
  <si>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</si>
  <si>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</si>
  <si>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</si>
  <si>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</si>
  <si>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</si>
  <si>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</si>
  <si>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</si>
  <si>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</si>
  <si>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</si>
  <si>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</si>
  <si>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</si>
  <si>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</si>
  <si>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</si>
  <si>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</si>
  <si>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</si>
  <si>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</si>
  <si>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</si>
  <si>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</si>
  <si>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</si>
  <si>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</si>
  <si>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</si>
  <si>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</si>
  <si>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</si>
  <si>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</si>
  <si>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</si>
  <si>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</si>
  <si>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</si>
  <si>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25.50</t>
  </si>
  <si>
    <t>▲ 13.56</t>
  </si>
  <si>
    <t>▲ 4.83</t>
  </si>
  <si>
    <t>▲ 11.67</t>
  </si>
  <si>
    <t>水道事業会計</t>
  </si>
  <si>
    <t>一般会計</t>
  </si>
  <si>
    <t>国民健康保険事業・事業勘定</t>
  </si>
  <si>
    <t>介護保険事業・事業勘定</t>
  </si>
  <si>
    <t>▲ 0.12</t>
  </si>
  <si>
    <t>後期高齢者医療事業</t>
  </si>
  <si>
    <t>後期高齢者医療事業へ振替</t>
  </si>
  <si>
    <t>下水道事業会計</t>
  </si>
  <si>
    <t>その他会計（赤字）</t>
  </si>
  <si>
    <t>その他会計（黒字）</t>
  </si>
  <si>
    <t>（財）播磨町臨海管理センター</t>
    <rPh sb="1" eb="2">
      <t>ザイ</t>
    </rPh>
    <rPh sb="3" eb="6">
      <t>ハリマチョウ</t>
    </rPh>
    <rPh sb="6" eb="8">
      <t>リンカイ</t>
    </rPh>
    <rPh sb="8" eb="10">
      <t>カンリ</t>
    </rPh>
    <phoneticPr fontId="5"/>
  </si>
  <si>
    <t>（財）加古川総合保健センター</t>
    <rPh sb="1" eb="2">
      <t>ザイ</t>
    </rPh>
    <rPh sb="3" eb="6">
      <t>カコガワ</t>
    </rPh>
    <rPh sb="6" eb="8">
      <t>ソウゴウ</t>
    </rPh>
    <rPh sb="8" eb="10">
      <t>ホケン</t>
    </rPh>
    <phoneticPr fontId="5"/>
  </si>
  <si>
    <t>（財）東播臨海救急医療協会</t>
    <rPh sb="1" eb="2">
      <t>ザイ</t>
    </rPh>
    <rPh sb="3" eb="4">
      <t>ヒガシ</t>
    </rPh>
    <rPh sb="4" eb="5">
      <t>ハリ</t>
    </rPh>
    <rPh sb="5" eb="7">
      <t>リンカイ</t>
    </rPh>
    <rPh sb="7" eb="9">
      <t>キュウキュウ</t>
    </rPh>
    <rPh sb="9" eb="11">
      <t>イリョウ</t>
    </rPh>
    <rPh sb="11" eb="13">
      <t>キョウカイ</t>
    </rPh>
    <phoneticPr fontId="5"/>
  </si>
  <si>
    <t>兵庫県町土地開発公社</t>
    <rPh sb="0" eb="3">
      <t>ヒョウゴケン</t>
    </rPh>
    <rPh sb="3" eb="4">
      <t>チョウ</t>
    </rPh>
    <rPh sb="4" eb="6">
      <t>トチ</t>
    </rPh>
    <rPh sb="6" eb="8">
      <t>カイハツ</t>
    </rPh>
    <rPh sb="8" eb="10">
      <t>コウシャ</t>
    </rPh>
    <phoneticPr fontId="5"/>
  </si>
  <si>
    <t>加古郡衛生事務組合</t>
    <rPh sb="0" eb="3">
      <t>カコグン</t>
    </rPh>
    <rPh sb="3" eb="5">
      <t>エイセイ</t>
    </rPh>
    <rPh sb="5" eb="7">
      <t>ジム</t>
    </rPh>
    <rPh sb="7" eb="9">
      <t>クミアイ</t>
    </rPh>
    <phoneticPr fontId="24"/>
  </si>
  <si>
    <t>兵庫県市町村職員退職手当組合</t>
    <rPh sb="0" eb="3">
      <t>ヒョウゴケン</t>
    </rPh>
    <rPh sb="3" eb="6">
      <t>シチョウソン</t>
    </rPh>
    <rPh sb="6" eb="8">
      <t>ショクイン</t>
    </rPh>
    <rPh sb="8" eb="10">
      <t>タイショク</t>
    </rPh>
    <rPh sb="10" eb="12">
      <t>テアテ</t>
    </rPh>
    <rPh sb="12" eb="14">
      <t>クミアイ</t>
    </rPh>
    <phoneticPr fontId="24"/>
  </si>
  <si>
    <t>兵庫県市町交通災害共済組合</t>
    <rPh sb="0" eb="3">
      <t>ヒョウゴケン</t>
    </rPh>
    <rPh sb="3" eb="5">
      <t>シチョウ</t>
    </rPh>
    <rPh sb="5" eb="7">
      <t>コウツウ</t>
    </rPh>
    <rPh sb="7" eb="9">
      <t>サイガイ</t>
    </rPh>
    <rPh sb="9" eb="11">
      <t>キョウサイ</t>
    </rPh>
    <rPh sb="11" eb="13">
      <t>クミアイ</t>
    </rPh>
    <phoneticPr fontId="24"/>
  </si>
  <si>
    <t>兵庫県町議会議員公務災害補償組合</t>
    <rPh sb="0" eb="3">
      <t>ヒョウゴケン</t>
    </rPh>
    <rPh sb="3" eb="4">
      <t>チョウ</t>
    </rPh>
    <rPh sb="4" eb="6">
      <t>ギカイ</t>
    </rPh>
    <rPh sb="6" eb="8">
      <t>ギイン</t>
    </rPh>
    <rPh sb="8" eb="10">
      <t>コウム</t>
    </rPh>
    <rPh sb="10" eb="12">
      <t>サイガイ</t>
    </rPh>
    <rPh sb="12" eb="14">
      <t>ホショウ</t>
    </rPh>
    <rPh sb="14" eb="16">
      <t>クミアイ</t>
    </rPh>
    <phoneticPr fontId="24"/>
  </si>
  <si>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4"/>
  </si>
  <si>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4"/>
  </si>
  <si>
    <t>東播磨農業共済事務組合</t>
    <rPh sb="0" eb="1">
      <t>ヒガシ</t>
    </rPh>
    <rPh sb="1" eb="3">
      <t>ハリマ</t>
    </rPh>
    <rPh sb="3" eb="5">
      <t>ノウギョウ</t>
    </rPh>
    <rPh sb="5" eb="7">
      <t>キョウサイ</t>
    </rPh>
    <rPh sb="7" eb="9">
      <t>ジム</t>
    </rPh>
    <rPh sb="9" eb="11">
      <t>クミアイ</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</si>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</sst>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26399</c:v>
                </c:pt>
                <c:pt idx="1">
                  <c:v>46214</c:v>
                </c:pt>
                <c:pt idx="2">
                  <c:v>22391</c:v>
                </c:pt>
                <c:pt idx="3">
                  <c:v>28639</c:v>
                </c:pt>
                <c:pt idx="4">
                  <c:v>23464</c:v>
                </c:pt>
              </c:numCache>
            </c:numRef>
          </c:val>
          <c:smooth val="0"/>
        </c:ser>
        <c:dLbls>
          <c:showLegendKey val="0"/>
          <c:showVal val="0"/>
          <c:showCatName val="0"/>
          <c:showSerName val="0"/>
          <c:showPercent val="0"/>
          <c:showBubbleSize val="0"/>
        </c:dLbls>
        <c:marker val="1"/>
        <c:smooth val="0"/>
        <c:axId val="87185280"/>
        <c:axId val="87220224"/>
      </c:lineChart>
      <c:catAx>
        <c:axId val="871852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220224"/>
        <c:crosses val="autoZero"/>
        <c:auto val="1"/>
        <c:lblAlgn val="ctr"/>
        <c:lblOffset val="100"/>
        <c:tickLblSkip val="1"/>
        <c:tickMarkSkip val="1"/>
        <c:noMultiLvlLbl val="0"/>
      </c:catAx>
      <c:valAx>
        <c:axId val="8722022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1852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7.32</c:v>
                </c:pt>
                <c:pt idx="1">
                  <c:v>12.87</c:v>
                </c:pt>
                <c:pt idx="2">
                  <c:v>8.44</c:v>
                </c:pt>
                <c:pt idx="3">
                  <c:v>10.51</c:v>
                </c:pt>
                <c:pt idx="4">
                  <c:v>9.65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70.42</c:v>
                </c:pt>
                <c:pt idx="1">
                  <c:v>74.53</c:v>
                </c:pt>
                <c:pt idx="2">
                  <c:v>76.959999999999994</c:v>
                </c:pt>
                <c:pt idx="3">
                  <c:v>76.650000000000006</c:v>
                </c:pt>
                <c:pt idx="4">
                  <c:v>73.95</c:v>
                </c:pt>
              </c:numCache>
            </c:numRef>
          </c:val>
        </c:ser>
        <c:dLbls>
          <c:showLegendKey val="0"/>
          <c:showVal val="0"/>
          <c:showCatName val="0"/>
          <c:showSerName val="0"/>
          <c:showPercent val="0"/>
          <c:showBubbleSize val="0"/>
        </c:dLbls>
        <c:gapWidth val="250"/>
        <c:overlap val="100"/>
        <c:axId val="105129856"/>
        <c:axId val="105136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-25.5</c:v>
                </c:pt>
                <c:pt idx="1">
                  <c:v>4.0599999999999996</c:v>
                </c:pt>
                <c:pt idx="2">
                  <c:v>-13.56</c:v>
                </c:pt>
                <c:pt idx="3">
                  <c:v>-4.83</c:v>
                </c:pt>
                <c:pt idx="4">
                  <c:v>-11.67</c:v>
                </c:pt>
              </c:numCache>
            </c:numRef>
          </c:val>
          <c:smooth val="0"/>
        </c:ser>
        <c:dLbls>
          <c:showLegendKey val="0"/>
          <c:showVal val="0"/>
          <c:showCatName val="0"/>
          <c:showSerName val="0"/>
          <c:showPercent val="0"/>
          <c:showBubbleSize val="0"/>
        </c:dLbls>
        <c:marker val="1"/>
        <c:smooth val="0"/>
        <c:axId val="105129856"/>
        <c:axId val="105136128"/>
      </c:lineChart>
      <c:catAx>
        <c:axId val="105129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136128"/>
        <c:crosses val="autoZero"/>
        <c:auto val="1"/>
        <c:lblAlgn val="ctr"/>
        <c:lblOffset val="100"/>
        <c:tickLblSkip val="1"/>
        <c:tickMarkSkip val="1"/>
        <c:noMultiLvlLbl val="0"/>
      </c:catAx>
      <c:valAx>
        <c:axId val="105136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129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後期高齢者医療事業へ振替</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0.1</c:v>
                </c:pt>
                <c:pt idx="4">
                  <c:v>#N/A</c:v>
                </c:pt>
                <c:pt idx="5">
                  <c:v>0.1</c:v>
                </c:pt>
                <c:pt idx="6">
                  <c:v>#N/A</c:v>
                </c:pt>
                <c:pt idx="7">
                  <c:v>0.13</c:v>
                </c:pt>
                <c:pt idx="8">
                  <c:v>#N/A</c:v>
                </c:pt>
                <c:pt idx="9">
                  <c:v>0.14000000000000001</c:v>
                </c:pt>
              </c:numCache>
            </c:numRef>
          </c:val>
        </c:ser>
        <c:ser>
          <c:idx val="6"/>
          <c:order val="6"/>
          <c:tx>
            <c:strRef>
              <c:f>データシート!$A$33</c:f>
              <c:strCache>
                <c:ptCount val="1"/>
                <c:pt idx="0">
                  <c:v>介護保険事業・事業勘定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0.54</c:v>
                </c:pt>
                <c:pt idx="4">
                  <c:v>0.12</c:v>
                </c:pt>
                <c:pt idx="5">
                  <c:v>#N/A</c:v>
                </c:pt>
                <c:pt idx="6">
                  <c:v>#N/A</c:v>
                </c:pt>
                <c:pt idx="7">
                  <c:v>0.38</c:v>
                </c:pt>
                <c:pt idx="8">
                  <c:v>#N/A</c:v>
                </c:pt>
                <c:pt idx="9">
                  <c:v>0.5</c:v>
                </c:pt>
              </c:numCache>
            </c:numRef>
          </c:val>
        </c:ser>
        <c:ser>
          <c:idx val="7"/>
          <c:order val="7"/>
          <c:tx>
            <c:strRef>
              <c:f>データシート!$A$34</c:f>
              <c:strCache>
                <c:ptCount val="1"/>
                <c:pt idx="0">
                  <c:v>国民健康保険事業・事業勘定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3.87</c:v>
                </c:pt>
                <c:pt idx="2">
                  <c:v>#N/A</c:v>
                </c:pt>
                <c:pt idx="3">
                  <c:v>3.28</c:v>
                </c:pt>
                <c:pt idx="4">
                  <c:v>#N/A</c:v>
                </c:pt>
                <c:pt idx="5">
                  <c:v>4.88</c:v>
                </c:pt>
                <c:pt idx="6">
                  <c:v>#N/A</c:v>
                </c:pt>
                <c:pt idx="7">
                  <c:v>3.22</c:v>
                </c:pt>
                <c:pt idx="8">
                  <c:v>#N/A</c:v>
                </c:pt>
                <c:pt idx="9">
                  <c:v>4.2300000000000004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7.32</c:v>
                </c:pt>
                <c:pt idx="2">
                  <c:v>#N/A</c:v>
                </c:pt>
                <c:pt idx="3">
                  <c:v>12.87</c:v>
                </c:pt>
                <c:pt idx="4">
                  <c:v>#N/A</c:v>
                </c:pt>
                <c:pt idx="5">
                  <c:v>8.44</c:v>
                </c:pt>
                <c:pt idx="6">
                  <c:v>#N/A</c:v>
                </c:pt>
                <c:pt idx="7">
                  <c:v>10.51</c:v>
                </c:pt>
                <c:pt idx="8">
                  <c:v>#N/A</c:v>
                </c:pt>
                <c:pt idx="9">
                  <c:v>9.65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11.71</c:v>
                </c:pt>
                <c:pt idx="2">
                  <c:v>#N/A</c:v>
                </c:pt>
                <c:pt idx="3">
                  <c:v>13.32</c:v>
                </c:pt>
                <c:pt idx="4">
                  <c:v>#N/A</c:v>
                </c:pt>
                <c:pt idx="5">
                  <c:v>14.48</c:v>
                </c:pt>
                <c:pt idx="6">
                  <c:v>#N/A</c:v>
                </c:pt>
                <c:pt idx="7">
                  <c:v>14.7</c:v>
                </c:pt>
                <c:pt idx="8">
                  <c:v>#N/A</c:v>
                </c:pt>
                <c:pt idx="9">
                  <c:v>14.36</c:v>
                </c:pt>
              </c:numCache>
            </c:numRef>
          </c:val>
        </c:ser>
        <c:dLbls>
          <c:showLegendKey val="0"/>
          <c:showVal val="0"/>
          <c:showCatName val="0"/>
          <c:showSerName val="0"/>
          <c:showPercent val="0"/>
          <c:showBubbleSize val="0"/>
        </c:dLbls>
        <c:gapWidth val="150"/>
        <c:overlap val="100"/>
        <c:axId val="105755008"/>
        <c:axId val="105756544"/>
      </c:barChart>
      <c:catAx>
        <c:axId val="10575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756544"/>
        <c:crosses val="autoZero"/>
        <c:auto val="1"/>
        <c:lblAlgn val="ctr"/>
        <c:lblOffset val="100"/>
        <c:tickLblSkip val="1"/>
        <c:tickMarkSkip val="1"/>
        <c:noMultiLvlLbl val="0"/>
      </c:catAx>
      <c:valAx>
        <c:axId val="105756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7550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1283</c:v>
                </c:pt>
                <c:pt idx="5">
                  <c:v>1306</c:v>
                </c:pt>
                <c:pt idx="8">
                  <c:v>1291</c:v>
                </c:pt>
                <c:pt idx="11">
                  <c:v>1290</c:v>
                </c:pt>
                <c:pt idx="14">
                  <c:v>1312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50</c:v>
                </c:pt>
                <c:pt idx="3">
                  <c:v>69</c:v>
                </c:pt>
                <c:pt idx="6">
                  <c:v>184</c:v>
                </c:pt>
                <c:pt idx="9">
                  <c:v>84</c:v>
                </c:pt>
                <c:pt idx="12">
                  <c:v>25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52</c:v>
                </c:pt>
                <c:pt idx="3">
                  <c:v>52</c:v>
                </c:pt>
                <c:pt idx="6">
                  <c:v>52</c:v>
                </c:pt>
                <c:pt idx="9">
                  <c:v>35</c:v>
                </c:pt>
                <c:pt idx="12">
                  <c:v>24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522</c:v>
                </c:pt>
                <c:pt idx="3">
                  <c:v>484</c:v>
                </c:pt>
                <c:pt idx="6">
                  <c:v>451</c:v>
                </c:pt>
                <c:pt idx="9">
                  <c:v>434</c:v>
                </c:pt>
                <c:pt idx="12">
                  <c:v>434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925</c:v>
                </c:pt>
                <c:pt idx="3">
                  <c:v>911</c:v>
                </c:pt>
                <c:pt idx="6">
                  <c:v>935</c:v>
                </c:pt>
                <c:pt idx="9">
                  <c:v>943</c:v>
                </c:pt>
                <c:pt idx="12">
                  <c:v>964</c:v>
                </c:pt>
              </c:numCache>
            </c:numRef>
          </c:val>
        </c:ser>
        <c:dLbls>
          <c:showLegendKey val="0"/>
          <c:showVal val="0"/>
          <c:showCatName val="0"/>
          <c:showSerName val="0"/>
          <c:showPercent val="0"/>
          <c:showBubbleSize val="0"/>
        </c:dLbls>
        <c:gapWidth val="100"/>
        <c:overlap val="100"/>
        <c:axId val="104148352"/>
        <c:axId val="104166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266</c:v>
                </c:pt>
                <c:pt idx="2">
                  <c:v>#N/A</c:v>
                </c:pt>
                <c:pt idx="3">
                  <c:v>#N/A</c:v>
                </c:pt>
                <c:pt idx="4">
                  <c:v>210</c:v>
                </c:pt>
                <c:pt idx="5">
                  <c:v>#N/A</c:v>
                </c:pt>
                <c:pt idx="6">
                  <c:v>#N/A</c:v>
                </c:pt>
                <c:pt idx="7">
                  <c:v>331</c:v>
                </c:pt>
                <c:pt idx="8">
                  <c:v>#N/A</c:v>
                </c:pt>
                <c:pt idx="9">
                  <c:v>#N/A</c:v>
                </c:pt>
                <c:pt idx="10">
                  <c:v>206</c:v>
                </c:pt>
                <c:pt idx="11">
                  <c:v>#N/A</c:v>
                </c:pt>
                <c:pt idx="12">
                  <c:v>#N/A</c:v>
                </c:pt>
                <c:pt idx="13">
                  <c:v>135</c:v>
                </c:pt>
                <c:pt idx="14">
                  <c:v>#N/A</c:v>
                </c:pt>
              </c:numCache>
            </c:numRef>
          </c:val>
          <c:smooth val="0"/>
        </c:ser>
        <c:dLbls>
          <c:showLegendKey val="0"/>
          <c:showVal val="0"/>
          <c:showCatName val="0"/>
          <c:showSerName val="0"/>
          <c:showPercent val="0"/>
          <c:showBubbleSize val="0"/>
        </c:dLbls>
        <c:marker val="1"/>
        <c:smooth val="0"/>
        <c:axId val="104148352"/>
        <c:axId val="104166912"/>
      </c:lineChart>
      <c:catAx>
        <c:axId val="104148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166912"/>
        <c:crosses val="autoZero"/>
        <c:auto val="1"/>
        <c:lblAlgn val="ctr"/>
        <c:lblOffset val="100"/>
        <c:tickLblSkip val="1"/>
        <c:tickMarkSkip val="1"/>
        <c:noMultiLvlLbl val="0"/>
      </c:catAx>
      <c:valAx>
        <c:axId val="104166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148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10353</c:v>
                </c:pt>
                <c:pt idx="5">
                  <c:v>10582</c:v>
                </c:pt>
                <c:pt idx="8">
                  <c:v>10566</c:v>
                </c:pt>
                <c:pt idx="11">
                  <c:v>10498</c:v>
                </c:pt>
                <c:pt idx="14">
                  <c:v>10363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5251</c:v>
                </c:pt>
                <c:pt idx="5">
                  <c:v>4980</c:v>
                </c:pt>
                <c:pt idx="8">
                  <c:v>4657</c:v>
                </c:pt>
                <c:pt idx="11">
                  <c:v>4423</c:v>
                </c:pt>
                <c:pt idx="14">
                  <c:v>4171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5945</c:v>
                </c:pt>
                <c:pt idx="5">
                  <c:v>6903</c:v>
                </c:pt>
                <c:pt idx="8">
                  <c:v>7740</c:v>
                </c:pt>
                <c:pt idx="11">
                  <c:v>7945</c:v>
                </c:pt>
                <c:pt idx="14">
                  <c:v>8179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348</c:v>
                </c:pt>
                <c:pt idx="3">
                  <c:v>264</c:v>
                </c:pt>
                <c:pt idx="6">
                  <c:v>448</c:v>
                </c:pt>
                <c:pt idx="9">
                  <c:v>562</c:v>
                </c:pt>
                <c:pt idx="12">
                  <c:v>587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212</c:v>
                </c:pt>
                <c:pt idx="3">
                  <c:v>164</c:v>
                </c:pt>
                <c:pt idx="6">
                  <c:v>115</c:v>
                </c:pt>
                <c:pt idx="9">
                  <c:v>82</c:v>
                </c:pt>
                <c:pt idx="12">
                  <c:v>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7085</c:v>
                </c:pt>
                <c:pt idx="3">
                  <c:v>6687</c:v>
                </c:pt>
                <c:pt idx="6">
                  <c:v>6172</c:v>
                </c:pt>
                <c:pt idx="9">
                  <c:v>5646</c:v>
                </c:pt>
                <c:pt idx="12">
                  <c:v>5299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518</c:v>
                </c:pt>
                <c:pt idx="3">
                  <c:v>565</c:v>
                </c:pt>
                <c:pt idx="6">
                  <c:v>271</c:v>
                </c:pt>
                <c:pt idx="9">
                  <c:v>101</c:v>
                </c:pt>
                <c:pt idx="12">
                  <c:v>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8745</c:v>
                </c:pt>
                <c:pt idx="3">
                  <c:v>8992</c:v>
                </c:pt>
                <c:pt idx="6">
                  <c:v>8829</c:v>
                </c:pt>
                <c:pt idx="9">
                  <c:v>8649</c:v>
                </c:pt>
                <c:pt idx="12">
                  <c:v>8371</c:v>
                </c:pt>
              </c:numCache>
            </c:numRef>
          </c:val>
        </c:ser>
        <c:dLbls>
          <c:showLegendKey val="0"/>
          <c:showVal val="0"/>
          <c:showCatName val="0"/>
          <c:showSerName val="0"/>
          <c:showPercent val="0"/>
          <c:showBubbleSize val="0"/>
        </c:dLbls>
        <c:gapWidth val="100"/>
        <c:overlap val="100"/>
        <c:axId val="105260928"/>
        <c:axId val="105271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5260928"/>
        <c:axId val="105271296"/>
      </c:lineChart>
      <c:catAx>
        <c:axId val="105260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271296"/>
        <c:crosses val="autoZero"/>
        <c:auto val="1"/>
        <c:lblAlgn val="ctr"/>
        <c:lblOffset val="100"/>
        <c:tickLblSkip val="1"/>
        <c:tickMarkSkip val="1"/>
        <c:noMultiLvlLbl val="0"/>
      </c:catAx>
      <c:valAx>
        <c:axId val="105271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260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兵庫県播磨町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34,830
34,437
9.09
10,376,355
9,192,202
634,962
6,580,647
8,370,753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町の面積の</a:t>
          </a:r>
          <a:r>
            <a:rPr kumimoji="1" lang="en-US" altLang="ja-JP" sz="1300">
              <a:latin typeface="ＭＳ Ｐゴシック"/>
            </a:rPr>
            <a:t>1/3</a:t>
          </a:r>
          <a:r>
            <a:rPr kumimoji="1" lang="ja-JP" altLang="en-US" sz="1300">
              <a:latin typeface="ＭＳ Ｐゴシック"/>
            </a:rPr>
            <a:t>を工業専用の人工島が占めているという特殊要因から類似団体平均を上回る税収が確保されている。そのため、財政力指数は平均を大きく上回る高い水準となっているが、平成２３年度以降ほぼ横ばいとなっている。</a:t>
          </a:r>
        </a:p>
        <a:p>
          <a:r>
            <a:rPr kumimoji="1" lang="ja-JP" altLang="en-US" sz="1300">
              <a:latin typeface="ＭＳ Ｐゴシック"/>
            </a:rPr>
            <a:t>　今後も歳出削減、町税の徴収率の向上等に努め、財政基盤の強化を図っていく。</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9172</xdr:rowOff>
    </xdr:from>
    <xdr:to>
      <xdr:col>7</xdr:col>
      <xdr:colOff>152400</xdr:colOff>
      <xdr:row>41</xdr:row>
      <xdr:rowOff>22578</xdr:rowOff>
    </xdr:to>
    <xdr:cxnSp macro="">
      <xdr:nvCxnSpPr>
        <xdr:cNvPr id="68" name="直線コネクタ 67"/>
        <xdr:cNvCxnSpPr/>
      </xdr:nvCxnSpPr>
      <xdr:spPr>
        <a:xfrm flipV="1">
          <a:off x="4114800" y="70386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167217</xdr:rowOff>
    </xdr:from>
    <xdr:to>
      <xdr:col>6</xdr:col>
      <xdr:colOff>0</xdr:colOff>
      <xdr:row>41</xdr:row>
      <xdr:rowOff>22578</xdr:rowOff>
    </xdr:to>
    <xdr:cxnSp macro="">
      <xdr:nvCxnSpPr>
        <xdr:cNvPr id="71" name="直線コネクタ 70"/>
        <xdr:cNvCxnSpPr/>
      </xdr:nvCxnSpPr>
      <xdr:spPr>
        <a:xfrm>
          <a:off x="3225800" y="702521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86783</xdr:rowOff>
    </xdr:from>
    <xdr:to>
      <xdr:col>4</xdr:col>
      <xdr:colOff>482600</xdr:colOff>
      <xdr:row>40</xdr:row>
      <xdr:rowOff>167217</xdr:rowOff>
    </xdr:to>
    <xdr:cxnSp macro="">
      <xdr:nvCxnSpPr>
        <xdr:cNvPr id="74" name="直線コネクタ 73"/>
        <xdr:cNvCxnSpPr/>
      </xdr:nvCxnSpPr>
      <xdr:spPr>
        <a:xfrm>
          <a:off x="2336800" y="69447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19755</xdr:rowOff>
    </xdr:from>
    <xdr:to>
      <xdr:col>3</xdr:col>
      <xdr:colOff>279400</xdr:colOff>
      <xdr:row>40</xdr:row>
      <xdr:rowOff>86783</xdr:rowOff>
    </xdr:to>
    <xdr:cxnSp macro="">
      <xdr:nvCxnSpPr>
        <xdr:cNvPr id="77" name="直線コネクタ 76"/>
        <xdr:cNvCxnSpPr/>
      </xdr:nvCxnSpPr>
      <xdr:spPr>
        <a:xfrm>
          <a:off x="1447800" y="6877755"/>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129822</xdr:rowOff>
    </xdr:from>
    <xdr:to>
      <xdr:col>7</xdr:col>
      <xdr:colOff>203200</xdr:colOff>
      <xdr:row>41</xdr:row>
      <xdr:rowOff>59972</xdr:rowOff>
    </xdr:to>
    <xdr:sp macro="" textlink="">
      <xdr:nvSpPr>
        <xdr:cNvPr id="87" name="円/楕円 86"/>
        <xdr:cNvSpPr/>
      </xdr:nvSpPr>
      <xdr:spPr>
        <a:xfrm>
          <a:off x="49022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146349</xdr:rowOff>
    </xdr:from>
    <xdr:ext cx="762000" cy="259045"/>
    <xdr:sp macro="" textlink="">
      <xdr:nvSpPr>
        <xdr:cNvPr id="88" name="財政力該当値テキスト"/>
        <xdr:cNvSpPr txBox="1"/>
      </xdr:nvSpPr>
      <xdr:spPr>
        <a:xfrm>
          <a:off x="5041900" y="6832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143228</xdr:rowOff>
    </xdr:from>
    <xdr:to>
      <xdr:col>6</xdr:col>
      <xdr:colOff>50800</xdr:colOff>
      <xdr:row>41</xdr:row>
      <xdr:rowOff>73378</xdr:rowOff>
    </xdr:to>
    <xdr:sp macro="" textlink="">
      <xdr:nvSpPr>
        <xdr:cNvPr id="89" name="円/楕円 88"/>
        <xdr:cNvSpPr/>
      </xdr:nvSpPr>
      <xdr:spPr>
        <a:xfrm>
          <a:off x="40640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83555</xdr:rowOff>
    </xdr:from>
    <xdr:ext cx="736600" cy="259045"/>
    <xdr:sp macro="" textlink="">
      <xdr:nvSpPr>
        <xdr:cNvPr id="90" name="テキスト ボックス 89"/>
        <xdr:cNvSpPr txBox="1"/>
      </xdr:nvSpPr>
      <xdr:spPr>
        <a:xfrm>
          <a:off x="3733800" y="677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116417</xdr:rowOff>
    </xdr:from>
    <xdr:to>
      <xdr:col>4</xdr:col>
      <xdr:colOff>533400</xdr:colOff>
      <xdr:row>41</xdr:row>
      <xdr:rowOff>46567</xdr:rowOff>
    </xdr:to>
    <xdr:sp macro="" textlink="">
      <xdr:nvSpPr>
        <xdr:cNvPr id="91" name="円/楕円 90"/>
        <xdr:cNvSpPr/>
      </xdr:nvSpPr>
      <xdr:spPr>
        <a:xfrm>
          <a:off x="3175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56744</xdr:rowOff>
    </xdr:from>
    <xdr:ext cx="762000" cy="259045"/>
    <xdr:sp macro="" textlink="">
      <xdr:nvSpPr>
        <xdr:cNvPr id="92" name="テキスト ボックス 91"/>
        <xdr:cNvSpPr txBox="1"/>
      </xdr:nvSpPr>
      <xdr:spPr>
        <a:xfrm>
          <a:off x="2844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35983</xdr:rowOff>
    </xdr:from>
    <xdr:to>
      <xdr:col>3</xdr:col>
      <xdr:colOff>330200</xdr:colOff>
      <xdr:row>40</xdr:row>
      <xdr:rowOff>137583</xdr:rowOff>
    </xdr:to>
    <xdr:sp macro="" textlink="">
      <xdr:nvSpPr>
        <xdr:cNvPr id="93" name="円/楕円 92"/>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147760</xdr:rowOff>
    </xdr:from>
    <xdr:ext cx="762000" cy="259045"/>
    <xdr:sp macro="" textlink="">
      <xdr:nvSpPr>
        <xdr:cNvPr id="94" name="テキスト ボックス 93"/>
        <xdr:cNvSpPr txBox="1"/>
      </xdr:nvSpPr>
      <xdr:spPr>
        <a:xfrm>
          <a:off x="1955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140405</xdr:rowOff>
    </xdr:from>
    <xdr:to>
      <xdr:col>2</xdr:col>
      <xdr:colOff>127000</xdr:colOff>
      <xdr:row>40</xdr:row>
      <xdr:rowOff>70555</xdr:rowOff>
    </xdr:to>
    <xdr:sp macro="" textlink="">
      <xdr:nvSpPr>
        <xdr:cNvPr id="95" name="円/楕円 94"/>
        <xdr:cNvSpPr/>
      </xdr:nvSpPr>
      <xdr:spPr>
        <a:xfrm>
          <a:off x="1397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80732</xdr:rowOff>
    </xdr:from>
    <xdr:ext cx="762000" cy="259045"/>
    <xdr:sp macro="" textlink="">
      <xdr:nvSpPr>
        <xdr:cNvPr id="96" name="テキスト ボックス 95"/>
        <xdr:cNvSpPr txBox="1"/>
      </xdr:nvSpPr>
      <xdr:spPr>
        <a:xfrm>
          <a:off x="1066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職員数の削減等により人件費は減少しているものの、少子・高齢化の進展に伴い、扶助費や特別会計への繰出金の負担が大きくなっているため、近年低下傾向になっている。</a:t>
          </a:r>
        </a:p>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は町税、地方交付税などの経常一般財源が大幅に増加したことにより、類似団体の平均より良い値となったが、それ以降は経常一般財源の減少に伴い、結果として類似団体の平均を下回る値が続いている。</a:t>
          </a:r>
        </a:p>
        <a:p>
          <a:r>
            <a:rPr kumimoji="1" lang="ja-JP" altLang="en-US" sz="1300">
              <a:latin typeface="ＭＳ Ｐゴシック"/>
            </a:rPr>
            <a:t>　今後とも事業・施策の見直し等により経常経費の削減に努める。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5588</xdr:rowOff>
    </xdr:from>
    <xdr:to>
      <xdr:col>7</xdr:col>
      <xdr:colOff>152400</xdr:colOff>
      <xdr:row>64</xdr:row>
      <xdr:rowOff>39370</xdr:rowOff>
    </xdr:to>
    <xdr:cxnSp macro="">
      <xdr:nvCxnSpPr>
        <xdr:cNvPr id="129" name="直線コネクタ 128"/>
        <xdr:cNvCxnSpPr/>
      </xdr:nvCxnSpPr>
      <xdr:spPr>
        <a:xfrm>
          <a:off x="4114800" y="10978388"/>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152908</xdr:rowOff>
    </xdr:from>
    <xdr:to>
      <xdr:col>6</xdr:col>
      <xdr:colOff>0</xdr:colOff>
      <xdr:row>64</xdr:row>
      <xdr:rowOff>5588</xdr:rowOff>
    </xdr:to>
    <xdr:cxnSp macro="">
      <xdr:nvCxnSpPr>
        <xdr:cNvPr id="132" name="直線コネクタ 131"/>
        <xdr:cNvCxnSpPr/>
      </xdr:nvCxnSpPr>
      <xdr:spPr>
        <a:xfrm>
          <a:off x="3225800" y="1095425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58928</xdr:rowOff>
    </xdr:from>
    <xdr:to>
      <xdr:col>4</xdr:col>
      <xdr:colOff>482600</xdr:colOff>
      <xdr:row>63</xdr:row>
      <xdr:rowOff>152908</xdr:rowOff>
    </xdr:to>
    <xdr:cxnSp macro="">
      <xdr:nvCxnSpPr>
        <xdr:cNvPr id="135" name="直線コネクタ 134"/>
        <xdr:cNvCxnSpPr/>
      </xdr:nvCxnSpPr>
      <xdr:spPr>
        <a:xfrm>
          <a:off x="2336800" y="10688828"/>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58928</xdr:rowOff>
    </xdr:from>
    <xdr:to>
      <xdr:col>3</xdr:col>
      <xdr:colOff>279400</xdr:colOff>
      <xdr:row>66</xdr:row>
      <xdr:rowOff>159766</xdr:rowOff>
    </xdr:to>
    <xdr:cxnSp macro="">
      <xdr:nvCxnSpPr>
        <xdr:cNvPr id="138" name="直線コネクタ 137"/>
        <xdr:cNvCxnSpPr/>
      </xdr:nvCxnSpPr>
      <xdr:spPr>
        <a:xfrm flipV="1">
          <a:off x="1447800" y="10688828"/>
          <a:ext cx="889000" cy="786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40" name="テキスト ボックス 139"/>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160020</xdr:rowOff>
    </xdr:from>
    <xdr:to>
      <xdr:col>7</xdr:col>
      <xdr:colOff>203200</xdr:colOff>
      <xdr:row>64</xdr:row>
      <xdr:rowOff>90170</xdr:rowOff>
    </xdr:to>
    <xdr:sp macro="" textlink="">
      <xdr:nvSpPr>
        <xdr:cNvPr id="148" name="円/楕円 147"/>
        <xdr:cNvSpPr/>
      </xdr:nvSpPr>
      <xdr:spPr>
        <a:xfrm>
          <a:off x="49022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132097</xdr:rowOff>
    </xdr:from>
    <xdr:ext cx="762000" cy="259045"/>
    <xdr:sp macro="" textlink="">
      <xdr:nvSpPr>
        <xdr:cNvPr id="149" name="財政構造の弾力性該当値テキスト"/>
        <xdr:cNvSpPr txBox="1"/>
      </xdr:nvSpPr>
      <xdr:spPr>
        <a:xfrm>
          <a:off x="5041900" y="1093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126238</xdr:rowOff>
    </xdr:from>
    <xdr:to>
      <xdr:col>6</xdr:col>
      <xdr:colOff>50800</xdr:colOff>
      <xdr:row>64</xdr:row>
      <xdr:rowOff>56388</xdr:rowOff>
    </xdr:to>
    <xdr:sp macro="" textlink="">
      <xdr:nvSpPr>
        <xdr:cNvPr id="150" name="円/楕円 149"/>
        <xdr:cNvSpPr/>
      </xdr:nvSpPr>
      <xdr:spPr>
        <a:xfrm>
          <a:off x="4064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41165</xdr:rowOff>
    </xdr:from>
    <xdr:ext cx="736600" cy="259045"/>
    <xdr:sp macro="" textlink="">
      <xdr:nvSpPr>
        <xdr:cNvPr id="151" name="テキスト ボックス 150"/>
        <xdr:cNvSpPr txBox="1"/>
      </xdr:nvSpPr>
      <xdr:spPr>
        <a:xfrm>
          <a:off x="3733800" y="11013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102108</xdr:rowOff>
    </xdr:from>
    <xdr:to>
      <xdr:col>4</xdr:col>
      <xdr:colOff>533400</xdr:colOff>
      <xdr:row>64</xdr:row>
      <xdr:rowOff>32258</xdr:rowOff>
    </xdr:to>
    <xdr:sp macro="" textlink="">
      <xdr:nvSpPr>
        <xdr:cNvPr id="152" name="円/楕円 151"/>
        <xdr:cNvSpPr/>
      </xdr:nvSpPr>
      <xdr:spPr>
        <a:xfrm>
          <a:off x="3175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17035</xdr:rowOff>
    </xdr:from>
    <xdr:ext cx="762000" cy="259045"/>
    <xdr:sp macro="" textlink="">
      <xdr:nvSpPr>
        <xdr:cNvPr id="153" name="テキスト ボックス 152"/>
        <xdr:cNvSpPr txBox="1"/>
      </xdr:nvSpPr>
      <xdr:spPr>
        <a:xfrm>
          <a:off x="2844800" y="1098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8128</xdr:rowOff>
    </xdr:from>
    <xdr:to>
      <xdr:col>3</xdr:col>
      <xdr:colOff>330200</xdr:colOff>
      <xdr:row>62</xdr:row>
      <xdr:rowOff>109728</xdr:rowOff>
    </xdr:to>
    <xdr:sp macro="" textlink="">
      <xdr:nvSpPr>
        <xdr:cNvPr id="154" name="円/楕円 153"/>
        <xdr:cNvSpPr/>
      </xdr:nvSpPr>
      <xdr:spPr>
        <a:xfrm>
          <a:off x="2286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119905</xdr:rowOff>
    </xdr:from>
    <xdr:ext cx="762000" cy="259045"/>
    <xdr:sp macro="" textlink="">
      <xdr:nvSpPr>
        <xdr:cNvPr id="155" name="テキスト ボックス 154"/>
        <xdr:cNvSpPr txBox="1"/>
      </xdr:nvSpPr>
      <xdr:spPr>
        <a:xfrm>
          <a:off x="1955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108966</xdr:rowOff>
    </xdr:from>
    <xdr:to>
      <xdr:col>2</xdr:col>
      <xdr:colOff>127000</xdr:colOff>
      <xdr:row>67</xdr:row>
      <xdr:rowOff>39116</xdr:rowOff>
    </xdr:to>
    <xdr:sp macro="" textlink="">
      <xdr:nvSpPr>
        <xdr:cNvPr id="156" name="円/楕円 155"/>
        <xdr:cNvSpPr/>
      </xdr:nvSpPr>
      <xdr:spPr>
        <a:xfrm>
          <a:off x="1397000" y="114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23893</xdr:rowOff>
    </xdr:from>
    <xdr:ext cx="762000" cy="259045"/>
    <xdr:sp macro="" textlink="">
      <xdr:nvSpPr>
        <xdr:cNvPr id="157" name="テキスト ボックス 156"/>
        <xdr:cNvSpPr txBox="1"/>
      </xdr:nvSpPr>
      <xdr:spPr>
        <a:xfrm>
          <a:off x="1066800" y="1151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[85,688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下回っている要因として、し尿処理業務や粗大ごみ処理業務、常備消防業務を一部事務組合や事務委託において実施していることや、退職者の補充を抑制していることなどがあげられる。今後も定員の適正化や事務改善を推進し、コストの抑制を図っ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27108</xdr:rowOff>
    </xdr:from>
    <xdr:to>
      <xdr:col>7</xdr:col>
      <xdr:colOff>152400</xdr:colOff>
      <xdr:row>80</xdr:row>
      <xdr:rowOff>32179</xdr:rowOff>
    </xdr:to>
    <xdr:cxnSp macro="">
      <xdr:nvCxnSpPr>
        <xdr:cNvPr id="192" name="直線コネクタ 191"/>
        <xdr:cNvCxnSpPr/>
      </xdr:nvCxnSpPr>
      <xdr:spPr>
        <a:xfrm flipV="1">
          <a:off x="4114800" y="13743108"/>
          <a:ext cx="838200" cy="5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32179</xdr:rowOff>
    </xdr:from>
    <xdr:to>
      <xdr:col>6</xdr:col>
      <xdr:colOff>0</xdr:colOff>
      <xdr:row>80</xdr:row>
      <xdr:rowOff>39198</xdr:rowOff>
    </xdr:to>
    <xdr:cxnSp macro="">
      <xdr:nvCxnSpPr>
        <xdr:cNvPr id="195" name="直線コネクタ 194"/>
        <xdr:cNvCxnSpPr/>
      </xdr:nvCxnSpPr>
      <xdr:spPr>
        <a:xfrm flipV="1">
          <a:off x="3225800" y="13748179"/>
          <a:ext cx="889000" cy="7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36359</xdr:rowOff>
    </xdr:from>
    <xdr:to>
      <xdr:col>4</xdr:col>
      <xdr:colOff>482600</xdr:colOff>
      <xdr:row>80</xdr:row>
      <xdr:rowOff>39198</xdr:rowOff>
    </xdr:to>
    <xdr:cxnSp macro="">
      <xdr:nvCxnSpPr>
        <xdr:cNvPr id="198" name="直線コネクタ 197"/>
        <xdr:cNvCxnSpPr/>
      </xdr:nvCxnSpPr>
      <xdr:spPr>
        <a:xfrm>
          <a:off x="2336800" y="13752359"/>
          <a:ext cx="889000" cy="2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36359</xdr:rowOff>
    </xdr:from>
    <xdr:to>
      <xdr:col>3</xdr:col>
      <xdr:colOff>279400</xdr:colOff>
      <xdr:row>80</xdr:row>
      <xdr:rowOff>50310</xdr:rowOff>
    </xdr:to>
    <xdr:cxnSp macro="">
      <xdr:nvCxnSpPr>
        <xdr:cNvPr id="201" name="直線コネクタ 200"/>
        <xdr:cNvCxnSpPr/>
      </xdr:nvCxnSpPr>
      <xdr:spPr>
        <a:xfrm flipV="1">
          <a:off x="1447800" y="13752359"/>
          <a:ext cx="889000" cy="13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147758</xdr:rowOff>
    </xdr:from>
    <xdr:to>
      <xdr:col>7</xdr:col>
      <xdr:colOff>203200</xdr:colOff>
      <xdr:row>80</xdr:row>
      <xdr:rowOff>77908</xdr:rowOff>
    </xdr:to>
    <xdr:sp macro="" textlink="">
      <xdr:nvSpPr>
        <xdr:cNvPr id="211" name="円/楕円 210"/>
        <xdr:cNvSpPr/>
      </xdr:nvSpPr>
      <xdr:spPr>
        <a:xfrm>
          <a:off x="4902200" y="13692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69035</xdr:rowOff>
    </xdr:from>
    <xdr:ext cx="762000" cy="259045"/>
    <xdr:sp macro="" textlink="">
      <xdr:nvSpPr>
        <xdr:cNvPr id="212" name="人件費・物件費等の状況該当値テキスト"/>
        <xdr:cNvSpPr txBox="1"/>
      </xdr:nvSpPr>
      <xdr:spPr>
        <a:xfrm>
          <a:off x="5041900" y="1361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85,688</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152829</xdr:rowOff>
    </xdr:from>
    <xdr:to>
      <xdr:col>6</xdr:col>
      <xdr:colOff>50800</xdr:colOff>
      <xdr:row>80</xdr:row>
      <xdr:rowOff>82979</xdr:rowOff>
    </xdr:to>
    <xdr:sp macro="" textlink="">
      <xdr:nvSpPr>
        <xdr:cNvPr id="213" name="円/楕円 212"/>
        <xdr:cNvSpPr/>
      </xdr:nvSpPr>
      <xdr:spPr>
        <a:xfrm>
          <a:off x="4064000" y="1369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93156</xdr:rowOff>
    </xdr:from>
    <xdr:ext cx="736600" cy="259045"/>
    <xdr:sp macro="" textlink="">
      <xdr:nvSpPr>
        <xdr:cNvPr id="214" name="テキスト ボックス 213"/>
        <xdr:cNvSpPr txBox="1"/>
      </xdr:nvSpPr>
      <xdr:spPr>
        <a:xfrm>
          <a:off x="3733800" y="134662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86,949</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159848</xdr:rowOff>
    </xdr:from>
    <xdr:to>
      <xdr:col>4</xdr:col>
      <xdr:colOff>533400</xdr:colOff>
      <xdr:row>80</xdr:row>
      <xdr:rowOff>89998</xdr:rowOff>
    </xdr:to>
    <xdr:sp macro="" textlink="">
      <xdr:nvSpPr>
        <xdr:cNvPr id="215" name="円/楕円 214"/>
        <xdr:cNvSpPr/>
      </xdr:nvSpPr>
      <xdr:spPr>
        <a:xfrm>
          <a:off x="3175000" y="13704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100175</xdr:rowOff>
    </xdr:from>
    <xdr:ext cx="762000" cy="259045"/>
    <xdr:sp macro="" textlink="">
      <xdr:nvSpPr>
        <xdr:cNvPr id="216" name="テキスト ボックス 215"/>
        <xdr:cNvSpPr txBox="1"/>
      </xdr:nvSpPr>
      <xdr:spPr>
        <a:xfrm>
          <a:off x="2844800" y="13473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88,694</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157009</xdr:rowOff>
    </xdr:from>
    <xdr:to>
      <xdr:col>3</xdr:col>
      <xdr:colOff>330200</xdr:colOff>
      <xdr:row>80</xdr:row>
      <xdr:rowOff>87159</xdr:rowOff>
    </xdr:to>
    <xdr:sp macro="" textlink="">
      <xdr:nvSpPr>
        <xdr:cNvPr id="217" name="円/楕円 216"/>
        <xdr:cNvSpPr/>
      </xdr:nvSpPr>
      <xdr:spPr>
        <a:xfrm>
          <a:off x="2286000" y="13701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97336</xdr:rowOff>
    </xdr:from>
    <xdr:ext cx="762000" cy="259045"/>
    <xdr:sp macro="" textlink="">
      <xdr:nvSpPr>
        <xdr:cNvPr id="218" name="テキスト ボックス 217"/>
        <xdr:cNvSpPr txBox="1"/>
      </xdr:nvSpPr>
      <xdr:spPr>
        <a:xfrm>
          <a:off x="1955800" y="1347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87,988</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170960</xdr:rowOff>
    </xdr:from>
    <xdr:to>
      <xdr:col>2</xdr:col>
      <xdr:colOff>127000</xdr:colOff>
      <xdr:row>80</xdr:row>
      <xdr:rowOff>101110</xdr:rowOff>
    </xdr:to>
    <xdr:sp macro="" textlink="">
      <xdr:nvSpPr>
        <xdr:cNvPr id="219" name="円/楕円 218"/>
        <xdr:cNvSpPr/>
      </xdr:nvSpPr>
      <xdr:spPr>
        <a:xfrm>
          <a:off x="1397000" y="1371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111287</xdr:rowOff>
    </xdr:from>
    <xdr:ext cx="762000" cy="259045"/>
    <xdr:sp macro="" textlink="">
      <xdr:nvSpPr>
        <xdr:cNvPr id="220" name="テキスト ボックス 219"/>
        <xdr:cNvSpPr txBox="1"/>
      </xdr:nvSpPr>
      <xdr:spPr>
        <a:xfrm>
          <a:off x="1066800" y="13484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91,457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年度、平成</a:t>
          </a:r>
          <a:r>
            <a:rPr kumimoji="1" lang="en-US" altLang="ja-JP" sz="1300">
              <a:latin typeface="ＭＳ Ｐゴシック"/>
            </a:rPr>
            <a:t>24</a:t>
          </a:r>
          <a:r>
            <a:rPr kumimoji="1" lang="ja-JP" altLang="en-US" sz="1300">
              <a:latin typeface="ＭＳ Ｐゴシック"/>
            </a:rPr>
            <a:t>年度の指数については、国家公務員の給与削減の影響により、従前よりも上昇していたが、平成</a:t>
          </a:r>
          <a:r>
            <a:rPr kumimoji="1" lang="en-US" altLang="ja-JP" sz="1300">
              <a:latin typeface="ＭＳ Ｐゴシック"/>
            </a:rPr>
            <a:t>25</a:t>
          </a:r>
          <a:r>
            <a:rPr kumimoji="1" lang="ja-JP" altLang="en-US" sz="1300">
              <a:latin typeface="ＭＳ Ｐゴシック"/>
            </a:rPr>
            <a:t>年度においては概ね従来の水準に戻っている。</a:t>
          </a:r>
        </a:p>
        <a:p>
          <a:r>
            <a:rPr kumimoji="1" lang="ja-JP" altLang="en-US" sz="1300">
              <a:latin typeface="ＭＳ Ｐゴシック"/>
            </a:rPr>
            <a:t>　また、類似団体平均を約</a:t>
          </a:r>
          <a:r>
            <a:rPr kumimoji="1" lang="en-US" altLang="ja-JP" sz="1300">
              <a:latin typeface="ＭＳ Ｐゴシック"/>
            </a:rPr>
            <a:t>2</a:t>
          </a:r>
          <a:r>
            <a:rPr kumimoji="1" lang="ja-JP" altLang="en-US" sz="1300">
              <a:latin typeface="ＭＳ Ｐゴシック"/>
            </a:rPr>
            <a:t>ポイント上回っているが、定員管理の適正度等を勘案すると、現行水準は適正であると考える。今後も定員管理の適正化を進めながら、指数の上昇を抑制し、現行水準の維持に努める。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90593</xdr:rowOff>
    </xdr:from>
    <xdr:to>
      <xdr:col>24</xdr:col>
      <xdr:colOff>558800</xdr:colOff>
      <xdr:row>87</xdr:row>
      <xdr:rowOff>139277</xdr:rowOff>
    </xdr:to>
    <xdr:cxnSp macro="">
      <xdr:nvCxnSpPr>
        <xdr:cNvPr id="254" name="直線コネクタ 253"/>
        <xdr:cNvCxnSpPr/>
      </xdr:nvCxnSpPr>
      <xdr:spPr>
        <a:xfrm flipV="1">
          <a:off x="16179800" y="14492393"/>
          <a:ext cx="838200" cy="563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139277</xdr:rowOff>
    </xdr:from>
    <xdr:to>
      <xdr:col>23</xdr:col>
      <xdr:colOff>406400</xdr:colOff>
      <xdr:row>88</xdr:row>
      <xdr:rowOff>96520</xdr:rowOff>
    </xdr:to>
    <xdr:cxnSp macro="">
      <xdr:nvCxnSpPr>
        <xdr:cNvPr id="257" name="直線コネクタ 256"/>
        <xdr:cNvCxnSpPr/>
      </xdr:nvCxnSpPr>
      <xdr:spPr>
        <a:xfrm flipV="1">
          <a:off x="15290800" y="1505542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90593</xdr:rowOff>
    </xdr:from>
    <xdr:to>
      <xdr:col>22</xdr:col>
      <xdr:colOff>203200</xdr:colOff>
      <xdr:row>88</xdr:row>
      <xdr:rowOff>96520</xdr:rowOff>
    </xdr:to>
    <xdr:cxnSp macro="">
      <xdr:nvCxnSpPr>
        <xdr:cNvPr id="260" name="直線コネクタ 259"/>
        <xdr:cNvCxnSpPr/>
      </xdr:nvCxnSpPr>
      <xdr:spPr>
        <a:xfrm>
          <a:off x="14401800" y="14492393"/>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84</xdr:row>
      <xdr:rowOff>90593</xdr:rowOff>
    </xdr:to>
    <xdr:cxnSp macro="">
      <xdr:nvCxnSpPr>
        <xdr:cNvPr id="263" name="直線コネクタ 262"/>
        <xdr:cNvCxnSpPr/>
      </xdr:nvCxnSpPr>
      <xdr:spPr>
        <a:xfrm>
          <a:off x="13512800" y="1446826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39793</xdr:rowOff>
    </xdr:from>
    <xdr:to>
      <xdr:col>24</xdr:col>
      <xdr:colOff>609600</xdr:colOff>
      <xdr:row>84</xdr:row>
      <xdr:rowOff>141393</xdr:rowOff>
    </xdr:to>
    <xdr:sp macro="" textlink="">
      <xdr:nvSpPr>
        <xdr:cNvPr id="273" name="円/楕円 272"/>
        <xdr:cNvSpPr/>
      </xdr:nvSpPr>
      <xdr:spPr>
        <a:xfrm>
          <a:off x="169672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11870</xdr:rowOff>
    </xdr:from>
    <xdr:ext cx="762000" cy="259045"/>
    <xdr:sp macro="" textlink="">
      <xdr:nvSpPr>
        <xdr:cNvPr id="274" name="給与水準   （国との比較）該当値テキスト"/>
        <xdr:cNvSpPr txBox="1"/>
      </xdr:nvSpPr>
      <xdr:spPr>
        <a:xfrm>
          <a:off x="17106900" y="14413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88477</xdr:rowOff>
    </xdr:from>
    <xdr:to>
      <xdr:col>23</xdr:col>
      <xdr:colOff>457200</xdr:colOff>
      <xdr:row>88</xdr:row>
      <xdr:rowOff>18627</xdr:rowOff>
    </xdr:to>
    <xdr:sp macro="" textlink="">
      <xdr:nvSpPr>
        <xdr:cNvPr id="275" name="円/楕円 274"/>
        <xdr:cNvSpPr/>
      </xdr:nvSpPr>
      <xdr:spPr>
        <a:xfrm>
          <a:off x="16129000" y="1500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3404</xdr:rowOff>
    </xdr:from>
    <xdr:ext cx="736600" cy="259045"/>
    <xdr:sp macro="" textlink="">
      <xdr:nvSpPr>
        <xdr:cNvPr id="276" name="テキスト ボックス 275"/>
        <xdr:cNvSpPr txBox="1"/>
      </xdr:nvSpPr>
      <xdr:spPr>
        <a:xfrm>
          <a:off x="15798800" y="150910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7" name="円/楕円 276"/>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8" name="テキスト ボックス 277"/>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39793</xdr:rowOff>
    </xdr:from>
    <xdr:to>
      <xdr:col>21</xdr:col>
      <xdr:colOff>50800</xdr:colOff>
      <xdr:row>84</xdr:row>
      <xdr:rowOff>141393</xdr:rowOff>
    </xdr:to>
    <xdr:sp macro="" textlink="">
      <xdr:nvSpPr>
        <xdr:cNvPr id="279" name="円/楕円 278"/>
        <xdr:cNvSpPr/>
      </xdr:nvSpPr>
      <xdr:spPr>
        <a:xfrm>
          <a:off x="14351000" y="1444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126170</xdr:rowOff>
    </xdr:from>
    <xdr:ext cx="762000" cy="259045"/>
    <xdr:sp macro="" textlink="">
      <xdr:nvSpPr>
        <xdr:cNvPr id="280" name="テキスト ボックス 279"/>
        <xdr:cNvSpPr txBox="1"/>
      </xdr:nvSpPr>
      <xdr:spPr>
        <a:xfrm>
          <a:off x="14020800" y="14527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1" name="円/楕円 280"/>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102040</xdr:rowOff>
    </xdr:from>
    <xdr:ext cx="762000" cy="259045"/>
    <xdr:sp macro="" textlink="">
      <xdr:nvSpPr>
        <xdr:cNvPr id="282" name="テキスト ボックス 281"/>
        <xdr:cNvSpPr txBox="1"/>
      </xdr:nvSpPr>
      <xdr:spPr>
        <a:xfrm>
          <a:off x="13131800" y="1450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全国・県内・類似団体と比較すると、少人数となっており、今後も事務事業の整理・合理化を更に推進し、全国的にも小さな経営規模である特徴点に見合った定数管理を継続し、定員の適正化に努める。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129298</xdr:rowOff>
    </xdr:from>
    <xdr:to>
      <xdr:col>24</xdr:col>
      <xdr:colOff>558800</xdr:colOff>
      <xdr:row>58</xdr:row>
      <xdr:rowOff>133894</xdr:rowOff>
    </xdr:to>
    <xdr:cxnSp macro="">
      <xdr:nvCxnSpPr>
        <xdr:cNvPr id="319" name="直線コネクタ 318"/>
        <xdr:cNvCxnSpPr/>
      </xdr:nvCxnSpPr>
      <xdr:spPr>
        <a:xfrm flipV="1">
          <a:off x="16179800" y="10073398"/>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20"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133894</xdr:rowOff>
    </xdr:from>
    <xdr:to>
      <xdr:col>23</xdr:col>
      <xdr:colOff>406400</xdr:colOff>
      <xdr:row>58</xdr:row>
      <xdr:rowOff>147683</xdr:rowOff>
    </xdr:to>
    <xdr:cxnSp macro="">
      <xdr:nvCxnSpPr>
        <xdr:cNvPr id="322" name="直線コネクタ 321"/>
        <xdr:cNvCxnSpPr/>
      </xdr:nvCxnSpPr>
      <xdr:spPr>
        <a:xfrm flipV="1">
          <a:off x="15290800" y="10077994"/>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4" name="テキスト ボックス 323"/>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147683</xdr:rowOff>
    </xdr:from>
    <xdr:to>
      <xdr:col>22</xdr:col>
      <xdr:colOff>203200</xdr:colOff>
      <xdr:row>58</xdr:row>
      <xdr:rowOff>159173</xdr:rowOff>
    </xdr:to>
    <xdr:cxnSp macro="">
      <xdr:nvCxnSpPr>
        <xdr:cNvPr id="325" name="直線コネクタ 324"/>
        <xdr:cNvCxnSpPr/>
      </xdr:nvCxnSpPr>
      <xdr:spPr>
        <a:xfrm flipV="1">
          <a:off x="14401800" y="1009178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7" name="テキスト ボックス 326"/>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159173</xdr:rowOff>
    </xdr:from>
    <xdr:to>
      <xdr:col>21</xdr:col>
      <xdr:colOff>0</xdr:colOff>
      <xdr:row>58</xdr:row>
      <xdr:rowOff>161472</xdr:rowOff>
    </xdr:to>
    <xdr:cxnSp macro="">
      <xdr:nvCxnSpPr>
        <xdr:cNvPr id="328" name="直線コネクタ 327"/>
        <xdr:cNvCxnSpPr/>
      </xdr:nvCxnSpPr>
      <xdr:spPr>
        <a:xfrm flipV="1">
          <a:off x="13512800" y="10103273"/>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30" name="テキスト ボックス 329"/>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78498</xdr:rowOff>
    </xdr:from>
    <xdr:to>
      <xdr:col>24</xdr:col>
      <xdr:colOff>609600</xdr:colOff>
      <xdr:row>59</xdr:row>
      <xdr:rowOff>8648</xdr:rowOff>
    </xdr:to>
    <xdr:sp macro="" textlink="">
      <xdr:nvSpPr>
        <xdr:cNvPr id="338" name="円/楕円 337"/>
        <xdr:cNvSpPr/>
      </xdr:nvSpPr>
      <xdr:spPr>
        <a:xfrm>
          <a:off x="16967200" y="1002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171225</xdr:rowOff>
    </xdr:from>
    <xdr:ext cx="762000" cy="259045"/>
    <xdr:sp macro="" textlink="">
      <xdr:nvSpPr>
        <xdr:cNvPr id="339" name="定員管理の状況該当値テキスト"/>
        <xdr:cNvSpPr txBox="1"/>
      </xdr:nvSpPr>
      <xdr:spPr>
        <a:xfrm>
          <a:off x="17106900" y="9943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4.22</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83094</xdr:rowOff>
    </xdr:from>
    <xdr:to>
      <xdr:col>23</xdr:col>
      <xdr:colOff>457200</xdr:colOff>
      <xdr:row>59</xdr:row>
      <xdr:rowOff>13244</xdr:rowOff>
    </xdr:to>
    <xdr:sp macro="" textlink="">
      <xdr:nvSpPr>
        <xdr:cNvPr id="340" name="円/楕円 339"/>
        <xdr:cNvSpPr/>
      </xdr:nvSpPr>
      <xdr:spPr>
        <a:xfrm>
          <a:off x="16129000" y="1002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23421</xdr:rowOff>
    </xdr:from>
    <xdr:ext cx="736600" cy="259045"/>
    <xdr:sp macro="" textlink="">
      <xdr:nvSpPr>
        <xdr:cNvPr id="341" name="テキスト ボックス 340"/>
        <xdr:cNvSpPr txBox="1"/>
      </xdr:nvSpPr>
      <xdr:spPr>
        <a:xfrm>
          <a:off x="15798800" y="9796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96883</xdr:rowOff>
    </xdr:from>
    <xdr:to>
      <xdr:col>22</xdr:col>
      <xdr:colOff>254000</xdr:colOff>
      <xdr:row>59</xdr:row>
      <xdr:rowOff>27033</xdr:rowOff>
    </xdr:to>
    <xdr:sp macro="" textlink="">
      <xdr:nvSpPr>
        <xdr:cNvPr id="342" name="円/楕円 341"/>
        <xdr:cNvSpPr/>
      </xdr:nvSpPr>
      <xdr:spPr>
        <a:xfrm>
          <a:off x="15240000" y="10040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37210</xdr:rowOff>
    </xdr:from>
    <xdr:ext cx="762000" cy="259045"/>
    <xdr:sp macro="" textlink="">
      <xdr:nvSpPr>
        <xdr:cNvPr id="343" name="テキスト ボックス 342"/>
        <xdr:cNvSpPr txBox="1"/>
      </xdr:nvSpPr>
      <xdr:spPr>
        <a:xfrm>
          <a:off x="14909800" y="9809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4.38</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108373</xdr:rowOff>
    </xdr:from>
    <xdr:to>
      <xdr:col>21</xdr:col>
      <xdr:colOff>50800</xdr:colOff>
      <xdr:row>59</xdr:row>
      <xdr:rowOff>38523</xdr:rowOff>
    </xdr:to>
    <xdr:sp macro="" textlink="">
      <xdr:nvSpPr>
        <xdr:cNvPr id="344" name="円/楕円 343"/>
        <xdr:cNvSpPr/>
      </xdr:nvSpPr>
      <xdr:spPr>
        <a:xfrm>
          <a:off x="14351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48700</xdr:rowOff>
    </xdr:from>
    <xdr:ext cx="762000" cy="259045"/>
    <xdr:sp macro="" textlink="">
      <xdr:nvSpPr>
        <xdr:cNvPr id="345" name="テキスト ボックス 344"/>
        <xdr:cNvSpPr txBox="1"/>
      </xdr:nvSpPr>
      <xdr:spPr>
        <a:xfrm>
          <a:off x="14020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110672</xdr:rowOff>
    </xdr:from>
    <xdr:to>
      <xdr:col>19</xdr:col>
      <xdr:colOff>533400</xdr:colOff>
      <xdr:row>59</xdr:row>
      <xdr:rowOff>40822</xdr:rowOff>
    </xdr:to>
    <xdr:sp macro="" textlink="">
      <xdr:nvSpPr>
        <xdr:cNvPr id="346" name="円/楕円 345"/>
        <xdr:cNvSpPr/>
      </xdr:nvSpPr>
      <xdr:spPr>
        <a:xfrm>
          <a:off x="13462000" y="1005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50999</xdr:rowOff>
    </xdr:from>
    <xdr:ext cx="762000" cy="259045"/>
    <xdr:sp macro="" textlink="">
      <xdr:nvSpPr>
        <xdr:cNvPr id="347" name="テキスト ボックス 346"/>
        <xdr:cNvSpPr txBox="1"/>
      </xdr:nvSpPr>
      <xdr:spPr>
        <a:xfrm>
          <a:off x="13131800" y="98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主要公共施設整備や都市基盤整備が一段落したため、類似団体平均を大きく下回る</a:t>
          </a:r>
          <a:r>
            <a:rPr kumimoji="1" lang="en-US" altLang="ja-JP" sz="1300">
              <a:latin typeface="ＭＳ Ｐゴシック"/>
            </a:rPr>
            <a:t>4.0</a:t>
          </a:r>
          <a:r>
            <a:rPr kumimoji="1" lang="ja-JP" altLang="en-US" sz="1300">
              <a:latin typeface="ＭＳ Ｐゴシック"/>
            </a:rPr>
            <a:t>％となっており、平成２３年度以降、改善傾向にある。</a:t>
          </a:r>
          <a:br>
            <a:rPr kumimoji="1" lang="ja-JP" altLang="en-US" sz="1300">
              <a:latin typeface="ＭＳ Ｐゴシック"/>
            </a:rPr>
          </a:br>
          <a:r>
            <a:rPr kumimoji="1" lang="ja-JP" altLang="en-US" sz="1300">
              <a:latin typeface="ＭＳ Ｐゴシック"/>
            </a:rPr>
            <a:t>　今後においても、投資事業や既存施設の更新事業に対しては、優先度の高い事業を取捨選択し、将来の償還を見据えた起債管理を実施し、公債費負担の抑制に努め、現行の水準を維持する。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107950</xdr:rowOff>
    </xdr:from>
    <xdr:to>
      <xdr:col>24</xdr:col>
      <xdr:colOff>558800</xdr:colOff>
      <xdr:row>38</xdr:row>
      <xdr:rowOff>132080</xdr:rowOff>
    </xdr:to>
    <xdr:cxnSp macro="">
      <xdr:nvCxnSpPr>
        <xdr:cNvPr id="377" name="直線コネクタ 376"/>
        <xdr:cNvCxnSpPr/>
      </xdr:nvCxnSpPr>
      <xdr:spPr>
        <a:xfrm flipV="1">
          <a:off x="16179800" y="66230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8"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132080</xdr:rowOff>
    </xdr:from>
    <xdr:to>
      <xdr:col>23</xdr:col>
      <xdr:colOff>406400</xdr:colOff>
      <xdr:row>38</xdr:row>
      <xdr:rowOff>162243</xdr:rowOff>
    </xdr:to>
    <xdr:cxnSp macro="">
      <xdr:nvCxnSpPr>
        <xdr:cNvPr id="380" name="直線コネクタ 379"/>
        <xdr:cNvCxnSpPr/>
      </xdr:nvCxnSpPr>
      <xdr:spPr>
        <a:xfrm flipV="1">
          <a:off x="15290800" y="664718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2" name="テキスト ボックス 381"/>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95885</xdr:rowOff>
    </xdr:from>
    <xdr:to>
      <xdr:col>22</xdr:col>
      <xdr:colOff>203200</xdr:colOff>
      <xdr:row>38</xdr:row>
      <xdr:rowOff>162243</xdr:rowOff>
    </xdr:to>
    <xdr:cxnSp macro="">
      <xdr:nvCxnSpPr>
        <xdr:cNvPr id="383" name="直線コネクタ 382"/>
        <xdr:cNvCxnSpPr/>
      </xdr:nvCxnSpPr>
      <xdr:spPr>
        <a:xfrm>
          <a:off x="14401800" y="661098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5" name="テキスト ボックス 384"/>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77788</xdr:rowOff>
    </xdr:from>
    <xdr:to>
      <xdr:col>21</xdr:col>
      <xdr:colOff>0</xdr:colOff>
      <xdr:row>38</xdr:row>
      <xdr:rowOff>95885</xdr:rowOff>
    </xdr:to>
    <xdr:cxnSp macro="">
      <xdr:nvCxnSpPr>
        <xdr:cNvPr id="386" name="直線コネクタ 385"/>
        <xdr:cNvCxnSpPr/>
      </xdr:nvCxnSpPr>
      <xdr:spPr>
        <a:xfrm>
          <a:off x="13512800" y="659288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0" name="テキスト ボックス 389"/>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57150</xdr:rowOff>
    </xdr:from>
    <xdr:to>
      <xdr:col>24</xdr:col>
      <xdr:colOff>609600</xdr:colOff>
      <xdr:row>38</xdr:row>
      <xdr:rowOff>158750</xdr:rowOff>
    </xdr:to>
    <xdr:sp macro="" textlink="">
      <xdr:nvSpPr>
        <xdr:cNvPr id="396" name="円/楕円 395"/>
        <xdr:cNvSpPr/>
      </xdr:nvSpPr>
      <xdr:spPr>
        <a:xfrm>
          <a:off x="16967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73677</xdr:rowOff>
    </xdr:from>
    <xdr:ext cx="762000" cy="259045"/>
    <xdr:sp macro="" textlink="">
      <xdr:nvSpPr>
        <xdr:cNvPr id="397" name="公債費負担の状況該当値テキスト"/>
        <xdr:cNvSpPr txBox="1"/>
      </xdr:nvSpPr>
      <xdr:spPr>
        <a:xfrm>
          <a:off x="17106900" y="641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81280</xdr:rowOff>
    </xdr:from>
    <xdr:to>
      <xdr:col>23</xdr:col>
      <xdr:colOff>457200</xdr:colOff>
      <xdr:row>39</xdr:row>
      <xdr:rowOff>11430</xdr:rowOff>
    </xdr:to>
    <xdr:sp macro="" textlink="">
      <xdr:nvSpPr>
        <xdr:cNvPr id="398" name="円/楕円 397"/>
        <xdr:cNvSpPr/>
      </xdr:nvSpPr>
      <xdr:spPr>
        <a:xfrm>
          <a:off x="16129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21607</xdr:rowOff>
    </xdr:from>
    <xdr:ext cx="736600" cy="259045"/>
    <xdr:sp macro="" textlink="">
      <xdr:nvSpPr>
        <xdr:cNvPr id="399" name="テキスト ボックス 398"/>
        <xdr:cNvSpPr txBox="1"/>
      </xdr:nvSpPr>
      <xdr:spPr>
        <a:xfrm>
          <a:off x="15798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111443</xdr:rowOff>
    </xdr:from>
    <xdr:to>
      <xdr:col>22</xdr:col>
      <xdr:colOff>254000</xdr:colOff>
      <xdr:row>39</xdr:row>
      <xdr:rowOff>41593</xdr:rowOff>
    </xdr:to>
    <xdr:sp macro="" textlink="">
      <xdr:nvSpPr>
        <xdr:cNvPr id="400" name="円/楕円 399"/>
        <xdr:cNvSpPr/>
      </xdr:nvSpPr>
      <xdr:spPr>
        <a:xfrm>
          <a:off x="15240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51769</xdr:rowOff>
    </xdr:from>
    <xdr:ext cx="762000" cy="259045"/>
    <xdr:sp macro="" textlink="">
      <xdr:nvSpPr>
        <xdr:cNvPr id="401" name="テキスト ボックス 400"/>
        <xdr:cNvSpPr txBox="1"/>
      </xdr:nvSpPr>
      <xdr:spPr>
        <a:xfrm>
          <a:off x="14909800" y="6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45085</xdr:rowOff>
    </xdr:from>
    <xdr:to>
      <xdr:col>21</xdr:col>
      <xdr:colOff>50800</xdr:colOff>
      <xdr:row>38</xdr:row>
      <xdr:rowOff>146685</xdr:rowOff>
    </xdr:to>
    <xdr:sp macro="" textlink="">
      <xdr:nvSpPr>
        <xdr:cNvPr id="402" name="円/楕円 401"/>
        <xdr:cNvSpPr/>
      </xdr:nvSpPr>
      <xdr:spPr>
        <a:xfrm>
          <a:off x="14351000" y="656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156862</xdr:rowOff>
    </xdr:from>
    <xdr:ext cx="762000" cy="259045"/>
    <xdr:sp macro="" textlink="">
      <xdr:nvSpPr>
        <xdr:cNvPr id="403" name="テキスト ボックス 402"/>
        <xdr:cNvSpPr txBox="1"/>
      </xdr:nvSpPr>
      <xdr:spPr>
        <a:xfrm>
          <a:off x="14020800" y="632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26988</xdr:rowOff>
    </xdr:from>
    <xdr:to>
      <xdr:col>19</xdr:col>
      <xdr:colOff>533400</xdr:colOff>
      <xdr:row>38</xdr:row>
      <xdr:rowOff>128588</xdr:rowOff>
    </xdr:to>
    <xdr:sp macro="" textlink="">
      <xdr:nvSpPr>
        <xdr:cNvPr id="404" name="円/楕円 403"/>
        <xdr:cNvSpPr/>
      </xdr:nvSpPr>
      <xdr:spPr>
        <a:xfrm>
          <a:off x="13462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138765</xdr:rowOff>
    </xdr:from>
    <xdr:ext cx="762000" cy="259045"/>
    <xdr:sp macro="" textlink="">
      <xdr:nvSpPr>
        <xdr:cNvPr id="405" name="テキスト ボックス 404"/>
        <xdr:cNvSpPr txBox="1"/>
      </xdr:nvSpPr>
      <xdr:spPr>
        <a:xfrm>
          <a:off x="13131800" y="631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引き続き、町債残高など将来負担として見込まれる金額よりも、充当可能基金や交付税算入見込額などの将来負担を軽減する財源が上回っているため、将来負担すべき実質的な負担額はマイナス値となっており、将来負担比率は算定されていない。</a:t>
          </a:r>
        </a:p>
        <a:p>
          <a:r>
            <a:rPr kumimoji="1" lang="ja-JP" altLang="en-US" sz="1300">
              <a:latin typeface="ＭＳ Ｐゴシック"/>
            </a:rPr>
            <a:t>　今後も後世への負担を軽減するよう、公債費等義務的経費の抑制に努め、財政の健全化を図る。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9"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0" name="フローチャート : 判断 439"/>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4" name="テキスト ボックス 443"/>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6" name="テキスト ボックス 445"/>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兵庫県播磨町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34,830
34,437
9.09
10,376,355
9,192,202
634,962
6,580,647
8,370,753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低くなっている。これは、し尿処理業務や粗大ごみ処理業務及び常備消防業務を一部事務組合や事務委託において実施していることや、退職者の補充を抑制していることなどがあげられる。</a:t>
          </a:r>
          <a:br>
            <a:rPr kumimoji="1" lang="ja-JP" altLang="en-US" sz="1300">
              <a:latin typeface="ＭＳ Ｐゴシック"/>
            </a:rPr>
          </a:br>
          <a:r>
            <a:rPr kumimoji="1" lang="ja-JP" altLang="en-US" sz="1300">
              <a:latin typeface="ＭＳ Ｐゴシック"/>
            </a:rPr>
            <a:t>　今後も定員管理の適正化を進めながら、人件費の適正な水準を保つ。</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156718</xdr:rowOff>
    </xdr:from>
    <xdr:to>
      <xdr:col>7</xdr:col>
      <xdr:colOff>15875</xdr:colOff>
      <xdr:row>36</xdr:row>
      <xdr:rowOff>12700</xdr:rowOff>
    </xdr:to>
    <xdr:cxnSp macro="">
      <xdr:nvCxnSpPr>
        <xdr:cNvPr id="63" name="直線コネクタ 62"/>
        <xdr:cNvCxnSpPr/>
      </xdr:nvCxnSpPr>
      <xdr:spPr>
        <a:xfrm flipV="1">
          <a:off x="3987800" y="615746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17272</xdr:rowOff>
    </xdr:to>
    <xdr:cxnSp macro="">
      <xdr:nvCxnSpPr>
        <xdr:cNvPr id="66" name="直線コネクタ 65"/>
        <xdr:cNvCxnSpPr/>
      </xdr:nvCxnSpPr>
      <xdr:spPr>
        <a:xfrm flipV="1">
          <a:off x="3098800" y="61849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161290</xdr:rowOff>
    </xdr:from>
    <xdr:to>
      <xdr:col>4</xdr:col>
      <xdr:colOff>346075</xdr:colOff>
      <xdr:row>36</xdr:row>
      <xdr:rowOff>17272</xdr:rowOff>
    </xdr:to>
    <xdr:cxnSp macro="">
      <xdr:nvCxnSpPr>
        <xdr:cNvPr id="69" name="直線コネクタ 68"/>
        <xdr:cNvCxnSpPr/>
      </xdr:nvCxnSpPr>
      <xdr:spPr>
        <a:xfrm>
          <a:off x="2209800" y="61620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161290</xdr:rowOff>
    </xdr:from>
    <xdr:to>
      <xdr:col>3</xdr:col>
      <xdr:colOff>142875</xdr:colOff>
      <xdr:row>37</xdr:row>
      <xdr:rowOff>42418</xdr:rowOff>
    </xdr:to>
    <xdr:cxnSp macro="">
      <xdr:nvCxnSpPr>
        <xdr:cNvPr id="72" name="直線コネクタ 71"/>
        <xdr:cNvCxnSpPr/>
      </xdr:nvCxnSpPr>
      <xdr:spPr>
        <a:xfrm flipV="1">
          <a:off x="1320800" y="6162040"/>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105918</xdr:rowOff>
    </xdr:from>
    <xdr:to>
      <xdr:col>7</xdr:col>
      <xdr:colOff>66675</xdr:colOff>
      <xdr:row>36</xdr:row>
      <xdr:rowOff>36068</xdr:rowOff>
    </xdr:to>
    <xdr:sp macro="" textlink="">
      <xdr:nvSpPr>
        <xdr:cNvPr id="82" name="円/楕円 81"/>
        <xdr:cNvSpPr/>
      </xdr:nvSpPr>
      <xdr:spPr>
        <a:xfrm>
          <a:off x="47752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122445</xdr:rowOff>
    </xdr:from>
    <xdr:ext cx="762000" cy="259045"/>
    <xdr:sp macro="" textlink="">
      <xdr:nvSpPr>
        <xdr:cNvPr id="83" name="人件費該当値テキスト"/>
        <xdr:cNvSpPr txBox="1"/>
      </xdr:nvSpPr>
      <xdr:spPr>
        <a:xfrm>
          <a:off x="4914900" y="595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4" name="円/楕円 83"/>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5" name="テキスト ボックス 84"/>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137922</xdr:rowOff>
    </xdr:from>
    <xdr:to>
      <xdr:col>4</xdr:col>
      <xdr:colOff>396875</xdr:colOff>
      <xdr:row>36</xdr:row>
      <xdr:rowOff>68072</xdr:rowOff>
    </xdr:to>
    <xdr:sp macro="" textlink="">
      <xdr:nvSpPr>
        <xdr:cNvPr id="86" name="円/楕円 85"/>
        <xdr:cNvSpPr/>
      </xdr:nvSpPr>
      <xdr:spPr>
        <a:xfrm>
          <a:off x="3048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78249</xdr:rowOff>
    </xdr:from>
    <xdr:ext cx="762000" cy="259045"/>
    <xdr:sp macro="" textlink="">
      <xdr:nvSpPr>
        <xdr:cNvPr id="87" name="テキスト ボックス 86"/>
        <xdr:cNvSpPr txBox="1"/>
      </xdr:nvSpPr>
      <xdr:spPr>
        <a:xfrm>
          <a:off x="2717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110490</xdr:rowOff>
    </xdr:from>
    <xdr:to>
      <xdr:col>3</xdr:col>
      <xdr:colOff>193675</xdr:colOff>
      <xdr:row>36</xdr:row>
      <xdr:rowOff>40640</xdr:rowOff>
    </xdr:to>
    <xdr:sp macro="" textlink="">
      <xdr:nvSpPr>
        <xdr:cNvPr id="88" name="円/楕円 87"/>
        <xdr:cNvSpPr/>
      </xdr:nvSpPr>
      <xdr:spPr>
        <a:xfrm>
          <a:off x="2159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50817</xdr:rowOff>
    </xdr:from>
    <xdr:ext cx="762000" cy="259045"/>
    <xdr:sp macro="" textlink="">
      <xdr:nvSpPr>
        <xdr:cNvPr id="89" name="テキスト ボックス 88"/>
        <xdr:cNvSpPr txBox="1"/>
      </xdr:nvSpPr>
      <xdr:spPr>
        <a:xfrm>
          <a:off x="1828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90" name="円/楕円 89"/>
        <xdr:cNvSpPr/>
      </xdr:nvSpPr>
      <xdr:spPr>
        <a:xfrm>
          <a:off x="1270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103395</xdr:rowOff>
    </xdr:from>
    <xdr:ext cx="762000" cy="259045"/>
    <xdr:sp macro="" textlink="">
      <xdr:nvSpPr>
        <xdr:cNvPr id="91" name="テキスト ボックス 90"/>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物件費に係る経常収支比率が高くなっているのは、大部分の公共施設において管理運営業務を指定管理者制度に移行したことにより、これまで職員人件費等で措置されていた経費が、委託料（物件費）に代わり、これにより物件費の占める割合が引き上げられている結果となっている。今後は競争の原理に伴い、管理運営経費のコスト削減を図っ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104140</xdr:rowOff>
    </xdr:from>
    <xdr:to>
      <xdr:col>24</xdr:col>
      <xdr:colOff>31750</xdr:colOff>
      <xdr:row>18</xdr:row>
      <xdr:rowOff>131572</xdr:rowOff>
    </xdr:to>
    <xdr:cxnSp macro="">
      <xdr:nvCxnSpPr>
        <xdr:cNvPr id="121" name="直線コネクタ 120"/>
        <xdr:cNvCxnSpPr/>
      </xdr:nvCxnSpPr>
      <xdr:spPr>
        <a:xfrm>
          <a:off x="15671800" y="31902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104140</xdr:rowOff>
    </xdr:from>
    <xdr:to>
      <xdr:col>22</xdr:col>
      <xdr:colOff>565150</xdr:colOff>
      <xdr:row>18</xdr:row>
      <xdr:rowOff>104140</xdr:rowOff>
    </xdr:to>
    <xdr:cxnSp macro="">
      <xdr:nvCxnSpPr>
        <xdr:cNvPr id="124" name="直線コネクタ 123"/>
        <xdr:cNvCxnSpPr/>
      </xdr:nvCxnSpPr>
      <xdr:spPr>
        <a:xfrm>
          <a:off x="14782800" y="3190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8128</xdr:rowOff>
    </xdr:from>
    <xdr:to>
      <xdr:col>21</xdr:col>
      <xdr:colOff>361950</xdr:colOff>
      <xdr:row>18</xdr:row>
      <xdr:rowOff>104140</xdr:rowOff>
    </xdr:to>
    <xdr:cxnSp macro="">
      <xdr:nvCxnSpPr>
        <xdr:cNvPr id="127" name="直線コネクタ 126"/>
        <xdr:cNvCxnSpPr/>
      </xdr:nvCxnSpPr>
      <xdr:spPr>
        <a:xfrm>
          <a:off x="13893800" y="309422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8128</xdr:rowOff>
    </xdr:from>
    <xdr:to>
      <xdr:col>20</xdr:col>
      <xdr:colOff>158750</xdr:colOff>
      <xdr:row>19</xdr:row>
      <xdr:rowOff>1270</xdr:rowOff>
    </xdr:to>
    <xdr:cxnSp macro="">
      <xdr:nvCxnSpPr>
        <xdr:cNvPr id="130" name="直線コネクタ 129"/>
        <xdr:cNvCxnSpPr/>
      </xdr:nvCxnSpPr>
      <xdr:spPr>
        <a:xfrm flipV="1">
          <a:off x="13004800" y="309422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80772</xdr:rowOff>
    </xdr:from>
    <xdr:to>
      <xdr:col>24</xdr:col>
      <xdr:colOff>82550</xdr:colOff>
      <xdr:row>19</xdr:row>
      <xdr:rowOff>10922</xdr:rowOff>
    </xdr:to>
    <xdr:sp macro="" textlink="">
      <xdr:nvSpPr>
        <xdr:cNvPr id="140" name="円/楕円 139"/>
        <xdr:cNvSpPr/>
      </xdr:nvSpPr>
      <xdr:spPr>
        <a:xfrm>
          <a:off x="16459200" y="316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52849</xdr:rowOff>
    </xdr:from>
    <xdr:ext cx="762000" cy="259045"/>
    <xdr:sp macro="" textlink="">
      <xdr:nvSpPr>
        <xdr:cNvPr id="141" name="物件費該当値テキスト"/>
        <xdr:cNvSpPr txBox="1"/>
      </xdr:nvSpPr>
      <xdr:spPr>
        <a:xfrm>
          <a:off x="165989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53340</xdr:rowOff>
    </xdr:from>
    <xdr:to>
      <xdr:col>22</xdr:col>
      <xdr:colOff>615950</xdr:colOff>
      <xdr:row>18</xdr:row>
      <xdr:rowOff>154940</xdr:rowOff>
    </xdr:to>
    <xdr:sp macro="" textlink="">
      <xdr:nvSpPr>
        <xdr:cNvPr id="142" name="円/楕円 141"/>
        <xdr:cNvSpPr/>
      </xdr:nvSpPr>
      <xdr:spPr>
        <a:xfrm>
          <a:off x="156210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139717</xdr:rowOff>
    </xdr:from>
    <xdr:ext cx="736600" cy="259045"/>
    <xdr:sp macro="" textlink="">
      <xdr:nvSpPr>
        <xdr:cNvPr id="143" name="テキスト ボックス 142"/>
        <xdr:cNvSpPr txBox="1"/>
      </xdr:nvSpPr>
      <xdr:spPr>
        <a:xfrm>
          <a:off x="15290800" y="322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53340</xdr:rowOff>
    </xdr:from>
    <xdr:to>
      <xdr:col>21</xdr:col>
      <xdr:colOff>412750</xdr:colOff>
      <xdr:row>18</xdr:row>
      <xdr:rowOff>154940</xdr:rowOff>
    </xdr:to>
    <xdr:sp macro="" textlink="">
      <xdr:nvSpPr>
        <xdr:cNvPr id="144" name="円/楕円 143"/>
        <xdr:cNvSpPr/>
      </xdr:nvSpPr>
      <xdr:spPr>
        <a:xfrm>
          <a:off x="147320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139717</xdr:rowOff>
    </xdr:from>
    <xdr:ext cx="762000" cy="259045"/>
    <xdr:sp macro="" textlink="">
      <xdr:nvSpPr>
        <xdr:cNvPr id="145" name="テキスト ボックス 144"/>
        <xdr:cNvSpPr txBox="1"/>
      </xdr:nvSpPr>
      <xdr:spPr>
        <a:xfrm>
          <a:off x="144018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128778</xdr:rowOff>
    </xdr:from>
    <xdr:to>
      <xdr:col>20</xdr:col>
      <xdr:colOff>209550</xdr:colOff>
      <xdr:row>18</xdr:row>
      <xdr:rowOff>58928</xdr:rowOff>
    </xdr:to>
    <xdr:sp macro="" textlink="">
      <xdr:nvSpPr>
        <xdr:cNvPr id="146" name="円/楕円 145"/>
        <xdr:cNvSpPr/>
      </xdr:nvSpPr>
      <xdr:spPr>
        <a:xfrm>
          <a:off x="13843000" y="30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43705</xdr:rowOff>
    </xdr:from>
    <xdr:ext cx="762000" cy="259045"/>
    <xdr:sp macro="" textlink="">
      <xdr:nvSpPr>
        <xdr:cNvPr id="147" name="テキスト ボックス 146"/>
        <xdr:cNvSpPr txBox="1"/>
      </xdr:nvSpPr>
      <xdr:spPr>
        <a:xfrm>
          <a:off x="13512800" y="312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121920</xdr:rowOff>
    </xdr:from>
    <xdr:to>
      <xdr:col>19</xdr:col>
      <xdr:colOff>6350</xdr:colOff>
      <xdr:row>19</xdr:row>
      <xdr:rowOff>52070</xdr:rowOff>
    </xdr:to>
    <xdr:sp macro="" textlink="">
      <xdr:nvSpPr>
        <xdr:cNvPr id="148" name="円/楕円 147"/>
        <xdr:cNvSpPr/>
      </xdr:nvSpPr>
      <xdr:spPr>
        <a:xfrm>
          <a:off x="12954000" y="320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36847</xdr:rowOff>
    </xdr:from>
    <xdr:ext cx="762000" cy="259045"/>
    <xdr:sp macro="" textlink="">
      <xdr:nvSpPr>
        <xdr:cNvPr id="149" name="テキスト ボックス 148"/>
        <xdr:cNvSpPr txBox="1"/>
      </xdr:nvSpPr>
      <xdr:spPr>
        <a:xfrm>
          <a:off x="12623800" y="329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っている状況で、児童・高齢者・障がい者福祉などの各種サービスや援助のための経費については、少子・高齢化の進展に伴い、その対策経費として年々増加する傾向がある。</a:t>
          </a:r>
          <a:br>
            <a:rPr kumimoji="1" lang="ja-JP" altLang="en-US" sz="1300">
              <a:latin typeface="ＭＳ Ｐゴシック"/>
            </a:rPr>
          </a:br>
          <a:r>
            <a:rPr kumimoji="1" lang="ja-JP" altLang="en-US" sz="1300">
              <a:latin typeface="ＭＳ Ｐゴシック"/>
            </a:rPr>
            <a:t>　このような状況下、播磨町行政改革実施計画に基づき、町独自の給付などを受益と負担の関係から見直し、町単独事業の抑制等を図ることにより、経費の削減に努める。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61685</xdr:rowOff>
    </xdr:from>
    <xdr:to>
      <xdr:col>7</xdr:col>
      <xdr:colOff>15875</xdr:colOff>
      <xdr:row>58</xdr:row>
      <xdr:rowOff>94343</xdr:rowOff>
    </xdr:to>
    <xdr:cxnSp macro="">
      <xdr:nvCxnSpPr>
        <xdr:cNvPr id="184" name="直線コネクタ 183"/>
        <xdr:cNvCxnSpPr/>
      </xdr:nvCxnSpPr>
      <xdr:spPr>
        <a:xfrm>
          <a:off x="3987800" y="100057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135165</xdr:rowOff>
    </xdr:from>
    <xdr:to>
      <xdr:col>5</xdr:col>
      <xdr:colOff>549275</xdr:colOff>
      <xdr:row>58</xdr:row>
      <xdr:rowOff>61685</xdr:rowOff>
    </xdr:to>
    <xdr:cxnSp macro="">
      <xdr:nvCxnSpPr>
        <xdr:cNvPr id="187" name="直線コネクタ 186"/>
        <xdr:cNvCxnSpPr/>
      </xdr:nvCxnSpPr>
      <xdr:spPr>
        <a:xfrm>
          <a:off x="3098800" y="99078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53522</xdr:rowOff>
    </xdr:from>
    <xdr:to>
      <xdr:col>4</xdr:col>
      <xdr:colOff>346075</xdr:colOff>
      <xdr:row>57</xdr:row>
      <xdr:rowOff>135165</xdr:rowOff>
    </xdr:to>
    <xdr:cxnSp macro="">
      <xdr:nvCxnSpPr>
        <xdr:cNvPr id="190" name="直線コネクタ 189"/>
        <xdr:cNvCxnSpPr/>
      </xdr:nvCxnSpPr>
      <xdr:spPr>
        <a:xfrm>
          <a:off x="2209800" y="98261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53522</xdr:rowOff>
    </xdr:from>
    <xdr:to>
      <xdr:col>3</xdr:col>
      <xdr:colOff>142875</xdr:colOff>
      <xdr:row>58</xdr:row>
      <xdr:rowOff>29028</xdr:rowOff>
    </xdr:to>
    <xdr:cxnSp macro="">
      <xdr:nvCxnSpPr>
        <xdr:cNvPr id="193" name="直線コネクタ 192"/>
        <xdr:cNvCxnSpPr/>
      </xdr:nvCxnSpPr>
      <xdr:spPr>
        <a:xfrm flipV="1">
          <a:off x="1320800" y="9826172"/>
          <a:ext cx="889000" cy="146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43543</xdr:rowOff>
    </xdr:from>
    <xdr:to>
      <xdr:col>7</xdr:col>
      <xdr:colOff>66675</xdr:colOff>
      <xdr:row>58</xdr:row>
      <xdr:rowOff>145143</xdr:rowOff>
    </xdr:to>
    <xdr:sp macro="" textlink="">
      <xdr:nvSpPr>
        <xdr:cNvPr id="203" name="円/楕円 202"/>
        <xdr:cNvSpPr/>
      </xdr:nvSpPr>
      <xdr:spPr>
        <a:xfrm>
          <a:off x="4775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15620</xdr:rowOff>
    </xdr:from>
    <xdr:ext cx="762000" cy="259045"/>
    <xdr:sp macro="" textlink="">
      <xdr:nvSpPr>
        <xdr:cNvPr id="204" name="扶助費該当値テキスト"/>
        <xdr:cNvSpPr txBox="1"/>
      </xdr:nvSpPr>
      <xdr:spPr>
        <a:xfrm>
          <a:off x="4914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10885</xdr:rowOff>
    </xdr:from>
    <xdr:to>
      <xdr:col>5</xdr:col>
      <xdr:colOff>600075</xdr:colOff>
      <xdr:row>58</xdr:row>
      <xdr:rowOff>112485</xdr:rowOff>
    </xdr:to>
    <xdr:sp macro="" textlink="">
      <xdr:nvSpPr>
        <xdr:cNvPr id="205" name="円/楕円 204"/>
        <xdr:cNvSpPr/>
      </xdr:nvSpPr>
      <xdr:spPr>
        <a:xfrm>
          <a:off x="3937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97262</xdr:rowOff>
    </xdr:from>
    <xdr:ext cx="736600" cy="259045"/>
    <xdr:sp macro="" textlink="">
      <xdr:nvSpPr>
        <xdr:cNvPr id="206" name="テキスト ボックス 205"/>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84365</xdr:rowOff>
    </xdr:from>
    <xdr:to>
      <xdr:col>4</xdr:col>
      <xdr:colOff>396875</xdr:colOff>
      <xdr:row>58</xdr:row>
      <xdr:rowOff>14515</xdr:rowOff>
    </xdr:to>
    <xdr:sp macro="" textlink="">
      <xdr:nvSpPr>
        <xdr:cNvPr id="207" name="円/楕円 206"/>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170742</xdr:rowOff>
    </xdr:from>
    <xdr:ext cx="762000" cy="259045"/>
    <xdr:sp macro="" textlink="">
      <xdr:nvSpPr>
        <xdr:cNvPr id="208" name="テキスト ボックス 207"/>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2722</xdr:rowOff>
    </xdr:from>
    <xdr:to>
      <xdr:col>3</xdr:col>
      <xdr:colOff>193675</xdr:colOff>
      <xdr:row>57</xdr:row>
      <xdr:rowOff>104322</xdr:rowOff>
    </xdr:to>
    <xdr:sp macro="" textlink="">
      <xdr:nvSpPr>
        <xdr:cNvPr id="209" name="円/楕円 208"/>
        <xdr:cNvSpPr/>
      </xdr:nvSpPr>
      <xdr:spPr>
        <a:xfrm>
          <a:off x="2159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89099</xdr:rowOff>
    </xdr:from>
    <xdr:ext cx="762000" cy="259045"/>
    <xdr:sp macro="" textlink="">
      <xdr:nvSpPr>
        <xdr:cNvPr id="210" name="テキスト ボックス 209"/>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149678</xdr:rowOff>
    </xdr:from>
    <xdr:to>
      <xdr:col>1</xdr:col>
      <xdr:colOff>676275</xdr:colOff>
      <xdr:row>58</xdr:row>
      <xdr:rowOff>79828</xdr:rowOff>
    </xdr:to>
    <xdr:sp macro="" textlink="">
      <xdr:nvSpPr>
        <xdr:cNvPr id="211" name="円/楕円 210"/>
        <xdr:cNvSpPr/>
      </xdr:nvSpPr>
      <xdr:spPr>
        <a:xfrm>
          <a:off x="1270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64605</xdr:rowOff>
    </xdr:from>
    <xdr:ext cx="762000" cy="259045"/>
    <xdr:sp macro="" textlink="">
      <xdr:nvSpPr>
        <xdr:cNvPr id="212" name="テキスト ボックス 211"/>
        <xdr:cNvSpPr txBox="1"/>
      </xdr:nvSpPr>
      <xdr:spPr>
        <a:xfrm>
          <a:off x="939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として主に「繰出金」があげられるが、特に下水道事業特別会計に係る分が大きく、これは早期に下水道環境を整備するために借り入れた町債の償還に対する繰出金が占めている。繰出金の増加は財政状況悪化の大きな要因となるため、他の特別会計においても、経費を節減するとともに料金の適正化を図り、繰出金の抑制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46990</xdr:rowOff>
    </xdr:from>
    <xdr:to>
      <xdr:col>24</xdr:col>
      <xdr:colOff>31750</xdr:colOff>
      <xdr:row>57</xdr:row>
      <xdr:rowOff>77470</xdr:rowOff>
    </xdr:to>
    <xdr:cxnSp macro="">
      <xdr:nvCxnSpPr>
        <xdr:cNvPr id="245" name="直線コネクタ 244"/>
        <xdr:cNvCxnSpPr/>
      </xdr:nvCxnSpPr>
      <xdr:spPr>
        <a:xfrm>
          <a:off x="15671800" y="98196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39370</xdr:rowOff>
    </xdr:from>
    <xdr:to>
      <xdr:col>22</xdr:col>
      <xdr:colOff>565150</xdr:colOff>
      <xdr:row>57</xdr:row>
      <xdr:rowOff>46990</xdr:rowOff>
    </xdr:to>
    <xdr:cxnSp macro="">
      <xdr:nvCxnSpPr>
        <xdr:cNvPr id="248" name="直線コネクタ 247"/>
        <xdr:cNvCxnSpPr/>
      </xdr:nvCxnSpPr>
      <xdr:spPr>
        <a:xfrm>
          <a:off x="14782800" y="98120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111760</xdr:rowOff>
    </xdr:from>
    <xdr:to>
      <xdr:col>21</xdr:col>
      <xdr:colOff>361950</xdr:colOff>
      <xdr:row>57</xdr:row>
      <xdr:rowOff>39370</xdr:rowOff>
    </xdr:to>
    <xdr:cxnSp macro="">
      <xdr:nvCxnSpPr>
        <xdr:cNvPr id="251" name="直線コネクタ 250"/>
        <xdr:cNvCxnSpPr/>
      </xdr:nvCxnSpPr>
      <xdr:spPr>
        <a:xfrm>
          <a:off x="13893800" y="97129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111760</xdr:rowOff>
    </xdr:from>
    <xdr:to>
      <xdr:col>20</xdr:col>
      <xdr:colOff>158750</xdr:colOff>
      <xdr:row>57</xdr:row>
      <xdr:rowOff>92710</xdr:rowOff>
    </xdr:to>
    <xdr:cxnSp macro="">
      <xdr:nvCxnSpPr>
        <xdr:cNvPr id="254" name="直線コネクタ 253"/>
        <xdr:cNvCxnSpPr/>
      </xdr:nvCxnSpPr>
      <xdr:spPr>
        <a:xfrm flipV="1">
          <a:off x="13004800" y="971296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26670</xdr:rowOff>
    </xdr:from>
    <xdr:to>
      <xdr:col>24</xdr:col>
      <xdr:colOff>82550</xdr:colOff>
      <xdr:row>57</xdr:row>
      <xdr:rowOff>128270</xdr:rowOff>
    </xdr:to>
    <xdr:sp macro="" textlink="">
      <xdr:nvSpPr>
        <xdr:cNvPr id="264" name="円/楕円 263"/>
        <xdr:cNvSpPr/>
      </xdr:nvSpPr>
      <xdr:spPr>
        <a:xfrm>
          <a:off x="164592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170197</xdr:rowOff>
    </xdr:from>
    <xdr:ext cx="762000" cy="259045"/>
    <xdr:sp macro="" textlink="">
      <xdr:nvSpPr>
        <xdr:cNvPr id="265" name="その他該当値テキスト"/>
        <xdr:cNvSpPr txBox="1"/>
      </xdr:nvSpPr>
      <xdr:spPr>
        <a:xfrm>
          <a:off x="165989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167640</xdr:rowOff>
    </xdr:from>
    <xdr:to>
      <xdr:col>22</xdr:col>
      <xdr:colOff>615950</xdr:colOff>
      <xdr:row>57</xdr:row>
      <xdr:rowOff>97790</xdr:rowOff>
    </xdr:to>
    <xdr:sp macro="" textlink="">
      <xdr:nvSpPr>
        <xdr:cNvPr id="266" name="円/楕円 265"/>
        <xdr:cNvSpPr/>
      </xdr:nvSpPr>
      <xdr:spPr>
        <a:xfrm>
          <a:off x="15621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82567</xdr:rowOff>
    </xdr:from>
    <xdr:ext cx="736600" cy="259045"/>
    <xdr:sp macro="" textlink="">
      <xdr:nvSpPr>
        <xdr:cNvPr id="267" name="テキスト ボックス 266"/>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160020</xdr:rowOff>
    </xdr:from>
    <xdr:to>
      <xdr:col>21</xdr:col>
      <xdr:colOff>412750</xdr:colOff>
      <xdr:row>57</xdr:row>
      <xdr:rowOff>90170</xdr:rowOff>
    </xdr:to>
    <xdr:sp macro="" textlink="">
      <xdr:nvSpPr>
        <xdr:cNvPr id="268" name="円/楕円 267"/>
        <xdr:cNvSpPr/>
      </xdr:nvSpPr>
      <xdr:spPr>
        <a:xfrm>
          <a:off x="14732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74947</xdr:rowOff>
    </xdr:from>
    <xdr:ext cx="762000" cy="259045"/>
    <xdr:sp macro="" textlink="">
      <xdr:nvSpPr>
        <xdr:cNvPr id="269" name="テキスト ボックス 268"/>
        <xdr:cNvSpPr txBox="1"/>
      </xdr:nvSpPr>
      <xdr:spPr>
        <a:xfrm>
          <a:off x="14401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60960</xdr:rowOff>
    </xdr:from>
    <xdr:to>
      <xdr:col>20</xdr:col>
      <xdr:colOff>209550</xdr:colOff>
      <xdr:row>56</xdr:row>
      <xdr:rowOff>162560</xdr:rowOff>
    </xdr:to>
    <xdr:sp macro="" textlink="">
      <xdr:nvSpPr>
        <xdr:cNvPr id="270" name="円/楕円 269"/>
        <xdr:cNvSpPr/>
      </xdr:nvSpPr>
      <xdr:spPr>
        <a:xfrm>
          <a:off x="13843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147337</xdr:rowOff>
    </xdr:from>
    <xdr:ext cx="762000" cy="259045"/>
    <xdr:sp macro="" textlink="">
      <xdr:nvSpPr>
        <xdr:cNvPr id="271" name="テキスト ボックス 270"/>
        <xdr:cNvSpPr txBox="1"/>
      </xdr:nvSpPr>
      <xdr:spPr>
        <a:xfrm>
          <a:off x="13512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41910</xdr:rowOff>
    </xdr:from>
    <xdr:to>
      <xdr:col>19</xdr:col>
      <xdr:colOff>6350</xdr:colOff>
      <xdr:row>57</xdr:row>
      <xdr:rowOff>143510</xdr:rowOff>
    </xdr:to>
    <xdr:sp macro="" textlink="">
      <xdr:nvSpPr>
        <xdr:cNvPr id="272" name="円/楕円 271"/>
        <xdr:cNvSpPr/>
      </xdr:nvSpPr>
      <xdr:spPr>
        <a:xfrm>
          <a:off x="12954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128287</xdr:rowOff>
    </xdr:from>
    <xdr:ext cx="762000" cy="259045"/>
    <xdr:sp macro="" textlink="">
      <xdr:nvSpPr>
        <xdr:cNvPr id="273" name="テキスト ボックス 272"/>
        <xdr:cNvSpPr txBox="1"/>
      </xdr:nvSpPr>
      <xdr:spPr>
        <a:xfrm>
          <a:off x="12623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類似団体のほぼ平均値となっている。し尿処理業務や常備消防業務などを一部事務組合等において実施していることに伴い、負担金が多額になっている。また、各種団体への補助金については、個々に必要性を検証するなど見直しを行っていく必要があ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27940</xdr:rowOff>
    </xdr:from>
    <xdr:to>
      <xdr:col>24</xdr:col>
      <xdr:colOff>31750</xdr:colOff>
      <xdr:row>36</xdr:row>
      <xdr:rowOff>43180</xdr:rowOff>
    </xdr:to>
    <xdr:cxnSp macro="">
      <xdr:nvCxnSpPr>
        <xdr:cNvPr id="306" name="直線コネクタ 305"/>
        <xdr:cNvCxnSpPr/>
      </xdr:nvCxnSpPr>
      <xdr:spPr>
        <a:xfrm flipV="1">
          <a:off x="15671800" y="62001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43180</xdr:rowOff>
    </xdr:from>
    <xdr:to>
      <xdr:col>22</xdr:col>
      <xdr:colOff>565150</xdr:colOff>
      <xdr:row>36</xdr:row>
      <xdr:rowOff>66040</xdr:rowOff>
    </xdr:to>
    <xdr:cxnSp macro="">
      <xdr:nvCxnSpPr>
        <xdr:cNvPr id="309" name="直線コネクタ 308"/>
        <xdr:cNvCxnSpPr/>
      </xdr:nvCxnSpPr>
      <xdr:spPr>
        <a:xfrm flipV="1">
          <a:off x="14782800" y="6215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66040</xdr:rowOff>
    </xdr:from>
    <xdr:to>
      <xdr:col>21</xdr:col>
      <xdr:colOff>361950</xdr:colOff>
      <xdr:row>36</xdr:row>
      <xdr:rowOff>66040</xdr:rowOff>
    </xdr:to>
    <xdr:cxnSp macro="">
      <xdr:nvCxnSpPr>
        <xdr:cNvPr id="312" name="直線コネクタ 311"/>
        <xdr:cNvCxnSpPr/>
      </xdr:nvCxnSpPr>
      <xdr:spPr>
        <a:xfrm>
          <a:off x="13893800" y="6238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66040</xdr:rowOff>
    </xdr:from>
    <xdr:to>
      <xdr:col>20</xdr:col>
      <xdr:colOff>158750</xdr:colOff>
      <xdr:row>37</xdr:row>
      <xdr:rowOff>69850</xdr:rowOff>
    </xdr:to>
    <xdr:cxnSp macro="">
      <xdr:nvCxnSpPr>
        <xdr:cNvPr id="315" name="直線コネクタ 314"/>
        <xdr:cNvCxnSpPr/>
      </xdr:nvCxnSpPr>
      <xdr:spPr>
        <a:xfrm flipV="1">
          <a:off x="13004800" y="623824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148590</xdr:rowOff>
    </xdr:from>
    <xdr:to>
      <xdr:col>24</xdr:col>
      <xdr:colOff>82550</xdr:colOff>
      <xdr:row>36</xdr:row>
      <xdr:rowOff>78740</xdr:rowOff>
    </xdr:to>
    <xdr:sp macro="" textlink="">
      <xdr:nvSpPr>
        <xdr:cNvPr id="325" name="円/楕円 324"/>
        <xdr:cNvSpPr/>
      </xdr:nvSpPr>
      <xdr:spPr>
        <a:xfrm>
          <a:off x="164592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165117</xdr:rowOff>
    </xdr:from>
    <xdr:ext cx="762000" cy="259045"/>
    <xdr:sp macro="" textlink="">
      <xdr:nvSpPr>
        <xdr:cNvPr id="326" name="補助費等該当値テキスト"/>
        <xdr:cNvSpPr txBox="1"/>
      </xdr:nvSpPr>
      <xdr:spPr>
        <a:xfrm>
          <a:off x="165989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163830</xdr:rowOff>
    </xdr:from>
    <xdr:to>
      <xdr:col>22</xdr:col>
      <xdr:colOff>615950</xdr:colOff>
      <xdr:row>36</xdr:row>
      <xdr:rowOff>93980</xdr:rowOff>
    </xdr:to>
    <xdr:sp macro="" textlink="">
      <xdr:nvSpPr>
        <xdr:cNvPr id="327" name="円/楕円 326"/>
        <xdr:cNvSpPr/>
      </xdr:nvSpPr>
      <xdr:spPr>
        <a:xfrm>
          <a:off x="15621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104157</xdr:rowOff>
    </xdr:from>
    <xdr:ext cx="736600" cy="259045"/>
    <xdr:sp macro="" textlink="">
      <xdr:nvSpPr>
        <xdr:cNvPr id="328" name="テキスト ボックス 327"/>
        <xdr:cNvSpPr txBox="1"/>
      </xdr:nvSpPr>
      <xdr:spPr>
        <a:xfrm>
          <a:off x="15290800" y="5933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xdr:rowOff>
    </xdr:from>
    <xdr:to>
      <xdr:col>21</xdr:col>
      <xdr:colOff>412750</xdr:colOff>
      <xdr:row>36</xdr:row>
      <xdr:rowOff>116840</xdr:rowOff>
    </xdr:to>
    <xdr:sp macro="" textlink="">
      <xdr:nvSpPr>
        <xdr:cNvPr id="329" name="円/楕円 328"/>
        <xdr:cNvSpPr/>
      </xdr:nvSpPr>
      <xdr:spPr>
        <a:xfrm>
          <a:off x="14732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30" name="テキスト ボックス 329"/>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xdr:rowOff>
    </xdr:from>
    <xdr:to>
      <xdr:col>20</xdr:col>
      <xdr:colOff>209550</xdr:colOff>
      <xdr:row>36</xdr:row>
      <xdr:rowOff>116840</xdr:rowOff>
    </xdr:to>
    <xdr:sp macro="" textlink="">
      <xdr:nvSpPr>
        <xdr:cNvPr id="331" name="円/楕円 330"/>
        <xdr:cNvSpPr/>
      </xdr:nvSpPr>
      <xdr:spPr>
        <a:xfrm>
          <a:off x="13843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101617</xdr:rowOff>
    </xdr:from>
    <xdr:ext cx="762000" cy="259045"/>
    <xdr:sp macro="" textlink="">
      <xdr:nvSpPr>
        <xdr:cNvPr id="332" name="テキスト ボックス 331"/>
        <xdr:cNvSpPr txBox="1"/>
      </xdr:nvSpPr>
      <xdr:spPr>
        <a:xfrm>
          <a:off x="13512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33" name="円/楕円 332"/>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34" name="テキスト ボックス 333"/>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昭和</a:t>
          </a:r>
          <a:r>
            <a:rPr kumimoji="1" lang="en-US" altLang="ja-JP" sz="1300">
              <a:latin typeface="ＭＳ Ｐゴシック"/>
            </a:rPr>
            <a:t>50</a:t>
          </a:r>
          <a:r>
            <a:rPr kumimoji="1" lang="ja-JP" altLang="en-US" sz="1300">
              <a:latin typeface="ＭＳ Ｐゴシック"/>
            </a:rPr>
            <a:t>年代の人口急増に伴う教育施設等の整備のために集中的に発行した地方債の償還もほぼ終了し、町債残高も減少傾向にある。</a:t>
          </a:r>
          <a:br>
            <a:rPr kumimoji="1" lang="ja-JP" altLang="en-US" sz="1300">
              <a:latin typeface="ＭＳ Ｐゴシック"/>
            </a:rPr>
          </a:br>
          <a:r>
            <a:rPr kumimoji="1" lang="ja-JP" altLang="en-US" sz="1300">
              <a:latin typeface="ＭＳ Ｐゴシック"/>
            </a:rPr>
            <a:t>　都市基盤整備も一段落した状況の中で、今後も残高は減少傾向を見込むが、老朽化しつつある公共施設の維持補修に多額の費用が見込まれることから、中長期の収支見込等を考慮しながら精査を行うなどにより、適正な財政運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33274</xdr:rowOff>
    </xdr:from>
    <xdr:to>
      <xdr:col>7</xdr:col>
      <xdr:colOff>15875</xdr:colOff>
      <xdr:row>77</xdr:row>
      <xdr:rowOff>46989</xdr:rowOff>
    </xdr:to>
    <xdr:cxnSp macro="">
      <xdr:nvCxnSpPr>
        <xdr:cNvPr id="364" name="直線コネクタ 363"/>
        <xdr:cNvCxnSpPr/>
      </xdr:nvCxnSpPr>
      <xdr:spPr>
        <a:xfrm>
          <a:off x="3987800" y="13234924"/>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24130</xdr:rowOff>
    </xdr:from>
    <xdr:to>
      <xdr:col>5</xdr:col>
      <xdr:colOff>549275</xdr:colOff>
      <xdr:row>77</xdr:row>
      <xdr:rowOff>33274</xdr:rowOff>
    </xdr:to>
    <xdr:cxnSp macro="">
      <xdr:nvCxnSpPr>
        <xdr:cNvPr id="367" name="直線コネクタ 366"/>
        <xdr:cNvCxnSpPr/>
      </xdr:nvCxnSpPr>
      <xdr:spPr>
        <a:xfrm>
          <a:off x="3098800" y="132257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149861</xdr:rowOff>
    </xdr:from>
    <xdr:to>
      <xdr:col>4</xdr:col>
      <xdr:colOff>346075</xdr:colOff>
      <xdr:row>77</xdr:row>
      <xdr:rowOff>24130</xdr:rowOff>
    </xdr:to>
    <xdr:cxnSp macro="">
      <xdr:nvCxnSpPr>
        <xdr:cNvPr id="370" name="直線コネクタ 369"/>
        <xdr:cNvCxnSpPr/>
      </xdr:nvCxnSpPr>
      <xdr:spPr>
        <a:xfrm>
          <a:off x="2209800" y="131800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149861</xdr:rowOff>
    </xdr:from>
    <xdr:to>
      <xdr:col>3</xdr:col>
      <xdr:colOff>142875</xdr:colOff>
      <xdr:row>77</xdr:row>
      <xdr:rowOff>97282</xdr:rowOff>
    </xdr:to>
    <xdr:cxnSp macro="">
      <xdr:nvCxnSpPr>
        <xdr:cNvPr id="373" name="直線コネクタ 372"/>
        <xdr:cNvCxnSpPr/>
      </xdr:nvCxnSpPr>
      <xdr:spPr>
        <a:xfrm flipV="1">
          <a:off x="1320800" y="13180061"/>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83" name="円/楕円 382"/>
        <xdr:cNvSpPr/>
      </xdr:nvSpPr>
      <xdr:spPr>
        <a:xfrm>
          <a:off x="4775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12716</xdr:rowOff>
    </xdr:from>
    <xdr:ext cx="762000" cy="259045"/>
    <xdr:sp macro="" textlink="">
      <xdr:nvSpPr>
        <xdr:cNvPr id="384" name="公債費該当値テキスト"/>
        <xdr:cNvSpPr txBox="1"/>
      </xdr:nvSpPr>
      <xdr:spPr>
        <a:xfrm>
          <a:off x="4914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153924</xdr:rowOff>
    </xdr:from>
    <xdr:to>
      <xdr:col>5</xdr:col>
      <xdr:colOff>600075</xdr:colOff>
      <xdr:row>77</xdr:row>
      <xdr:rowOff>84074</xdr:rowOff>
    </xdr:to>
    <xdr:sp macro="" textlink="">
      <xdr:nvSpPr>
        <xdr:cNvPr id="385" name="円/楕円 384"/>
        <xdr:cNvSpPr/>
      </xdr:nvSpPr>
      <xdr:spPr>
        <a:xfrm>
          <a:off x="3937000" y="1318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94251</xdr:rowOff>
    </xdr:from>
    <xdr:ext cx="736600" cy="259045"/>
    <xdr:sp macro="" textlink="">
      <xdr:nvSpPr>
        <xdr:cNvPr id="386" name="テキスト ボックス 385"/>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144780</xdr:rowOff>
    </xdr:from>
    <xdr:to>
      <xdr:col>4</xdr:col>
      <xdr:colOff>396875</xdr:colOff>
      <xdr:row>77</xdr:row>
      <xdr:rowOff>74930</xdr:rowOff>
    </xdr:to>
    <xdr:sp macro="" textlink="">
      <xdr:nvSpPr>
        <xdr:cNvPr id="387" name="円/楕円 386"/>
        <xdr:cNvSpPr/>
      </xdr:nvSpPr>
      <xdr:spPr>
        <a:xfrm>
          <a:off x="3048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85107</xdr:rowOff>
    </xdr:from>
    <xdr:ext cx="762000" cy="259045"/>
    <xdr:sp macro="" textlink="">
      <xdr:nvSpPr>
        <xdr:cNvPr id="388" name="テキスト ボックス 387"/>
        <xdr:cNvSpPr txBox="1"/>
      </xdr:nvSpPr>
      <xdr:spPr>
        <a:xfrm>
          <a:off x="2717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89" name="円/楕円 388"/>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90" name="テキスト ボックス 389"/>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46482</xdr:rowOff>
    </xdr:from>
    <xdr:to>
      <xdr:col>1</xdr:col>
      <xdr:colOff>676275</xdr:colOff>
      <xdr:row>77</xdr:row>
      <xdr:rowOff>148082</xdr:rowOff>
    </xdr:to>
    <xdr:sp macro="" textlink="">
      <xdr:nvSpPr>
        <xdr:cNvPr id="391" name="円/楕円 390"/>
        <xdr:cNvSpPr/>
      </xdr:nvSpPr>
      <xdr:spPr>
        <a:xfrm>
          <a:off x="1270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158259</xdr:rowOff>
    </xdr:from>
    <xdr:ext cx="762000" cy="259045"/>
    <xdr:sp macro="" textlink="">
      <xdr:nvSpPr>
        <xdr:cNvPr id="392" name="テキスト ボックス 391"/>
        <xdr:cNvSpPr txBox="1"/>
      </xdr:nvSpPr>
      <xdr:spPr>
        <a:xfrm>
          <a:off x="939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とは「人件費」、「扶助費」、「物件費」、「補助費等」、「その他（繰出金等）」の合計である。人件費については、職員数の抑制等により削減が図られており、経常収支比率は低くなっている。その一方で物件費に係る経常収支比率が高くなっているが、総合的に見れば公債費以外に係る比率は類似団体の平均値を</a:t>
          </a:r>
          <a:r>
            <a:rPr kumimoji="1" lang="en-US" altLang="ja-JP" sz="1300">
              <a:latin typeface="ＭＳ Ｐゴシック"/>
            </a:rPr>
            <a:t>2.4</a:t>
          </a:r>
          <a:r>
            <a:rPr kumimoji="1" lang="ja-JP" altLang="en-US" sz="1300">
              <a:latin typeface="ＭＳ Ｐゴシック"/>
            </a:rPr>
            <a:t>ポイント下回っている。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73661</xdr:rowOff>
    </xdr:from>
    <xdr:to>
      <xdr:col>24</xdr:col>
      <xdr:colOff>31750</xdr:colOff>
      <xdr:row>78</xdr:row>
      <xdr:rowOff>88900</xdr:rowOff>
    </xdr:to>
    <xdr:cxnSp macro="">
      <xdr:nvCxnSpPr>
        <xdr:cNvPr id="425" name="直線コネクタ 424"/>
        <xdr:cNvCxnSpPr/>
      </xdr:nvCxnSpPr>
      <xdr:spPr>
        <a:xfrm>
          <a:off x="15671800" y="13446761"/>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62230</xdr:rowOff>
    </xdr:from>
    <xdr:to>
      <xdr:col>22</xdr:col>
      <xdr:colOff>565150</xdr:colOff>
      <xdr:row>78</xdr:row>
      <xdr:rowOff>73661</xdr:rowOff>
    </xdr:to>
    <xdr:cxnSp macro="">
      <xdr:nvCxnSpPr>
        <xdr:cNvPr id="428" name="直線コネクタ 427"/>
        <xdr:cNvCxnSpPr/>
      </xdr:nvCxnSpPr>
      <xdr:spPr>
        <a:xfrm>
          <a:off x="14782800" y="134353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62230</xdr:rowOff>
    </xdr:from>
    <xdr:to>
      <xdr:col>21</xdr:col>
      <xdr:colOff>361950</xdr:colOff>
      <xdr:row>78</xdr:row>
      <xdr:rowOff>62230</xdr:rowOff>
    </xdr:to>
    <xdr:cxnSp macro="">
      <xdr:nvCxnSpPr>
        <xdr:cNvPr id="431" name="直線コネクタ 430"/>
        <xdr:cNvCxnSpPr/>
      </xdr:nvCxnSpPr>
      <xdr:spPr>
        <a:xfrm>
          <a:off x="13893800" y="1326388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62230</xdr:rowOff>
    </xdr:from>
    <xdr:to>
      <xdr:col>20</xdr:col>
      <xdr:colOff>158750</xdr:colOff>
      <xdr:row>80</xdr:row>
      <xdr:rowOff>69850</xdr:rowOff>
    </xdr:to>
    <xdr:cxnSp macro="">
      <xdr:nvCxnSpPr>
        <xdr:cNvPr id="434" name="直線コネクタ 433"/>
        <xdr:cNvCxnSpPr/>
      </xdr:nvCxnSpPr>
      <xdr:spPr>
        <a:xfrm flipV="1">
          <a:off x="13004800" y="13263880"/>
          <a:ext cx="889000" cy="521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38100</xdr:rowOff>
    </xdr:from>
    <xdr:to>
      <xdr:col>24</xdr:col>
      <xdr:colOff>82550</xdr:colOff>
      <xdr:row>78</xdr:row>
      <xdr:rowOff>139700</xdr:rowOff>
    </xdr:to>
    <xdr:sp macro="" textlink="">
      <xdr:nvSpPr>
        <xdr:cNvPr id="444" name="円/楕円 443"/>
        <xdr:cNvSpPr/>
      </xdr:nvSpPr>
      <xdr:spPr>
        <a:xfrm>
          <a:off x="164592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10177</xdr:rowOff>
    </xdr:from>
    <xdr:ext cx="762000" cy="259045"/>
    <xdr:sp macro="" textlink="">
      <xdr:nvSpPr>
        <xdr:cNvPr id="445" name="公債費以外該当値テキスト"/>
        <xdr:cNvSpPr txBox="1"/>
      </xdr:nvSpPr>
      <xdr:spPr>
        <a:xfrm>
          <a:off x="165989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22861</xdr:rowOff>
    </xdr:from>
    <xdr:to>
      <xdr:col>22</xdr:col>
      <xdr:colOff>615950</xdr:colOff>
      <xdr:row>78</xdr:row>
      <xdr:rowOff>124461</xdr:rowOff>
    </xdr:to>
    <xdr:sp macro="" textlink="">
      <xdr:nvSpPr>
        <xdr:cNvPr id="446" name="円/楕円 445"/>
        <xdr:cNvSpPr/>
      </xdr:nvSpPr>
      <xdr:spPr>
        <a:xfrm>
          <a:off x="15621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109238</xdr:rowOff>
    </xdr:from>
    <xdr:ext cx="736600" cy="259045"/>
    <xdr:sp macro="" textlink="">
      <xdr:nvSpPr>
        <xdr:cNvPr id="447" name="テキスト ボックス 446"/>
        <xdr:cNvSpPr txBox="1"/>
      </xdr:nvSpPr>
      <xdr:spPr>
        <a:xfrm>
          <a:off x="15290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11430</xdr:rowOff>
    </xdr:from>
    <xdr:to>
      <xdr:col>21</xdr:col>
      <xdr:colOff>412750</xdr:colOff>
      <xdr:row>78</xdr:row>
      <xdr:rowOff>113030</xdr:rowOff>
    </xdr:to>
    <xdr:sp macro="" textlink="">
      <xdr:nvSpPr>
        <xdr:cNvPr id="448" name="円/楕円 447"/>
        <xdr:cNvSpPr/>
      </xdr:nvSpPr>
      <xdr:spPr>
        <a:xfrm>
          <a:off x="147320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97807</xdr:rowOff>
    </xdr:from>
    <xdr:ext cx="762000" cy="259045"/>
    <xdr:sp macro="" textlink="">
      <xdr:nvSpPr>
        <xdr:cNvPr id="449" name="テキスト ボックス 448"/>
        <xdr:cNvSpPr txBox="1"/>
      </xdr:nvSpPr>
      <xdr:spPr>
        <a:xfrm>
          <a:off x="14401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xdr:rowOff>
    </xdr:from>
    <xdr:to>
      <xdr:col>20</xdr:col>
      <xdr:colOff>209550</xdr:colOff>
      <xdr:row>77</xdr:row>
      <xdr:rowOff>113030</xdr:rowOff>
    </xdr:to>
    <xdr:sp macro="" textlink="">
      <xdr:nvSpPr>
        <xdr:cNvPr id="450" name="円/楕円 449"/>
        <xdr:cNvSpPr/>
      </xdr:nvSpPr>
      <xdr:spPr>
        <a:xfrm>
          <a:off x="13843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51" name="テキスト ボックス 450"/>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19050</xdr:rowOff>
    </xdr:from>
    <xdr:to>
      <xdr:col>19</xdr:col>
      <xdr:colOff>6350</xdr:colOff>
      <xdr:row>80</xdr:row>
      <xdr:rowOff>120650</xdr:rowOff>
    </xdr:to>
    <xdr:sp macro="" textlink="">
      <xdr:nvSpPr>
        <xdr:cNvPr id="452" name="円/楕円 451"/>
        <xdr:cNvSpPr/>
      </xdr:nvSpPr>
      <xdr:spPr>
        <a:xfrm>
          <a:off x="12954000" y="1373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105427</xdr:rowOff>
    </xdr:from>
    <xdr:ext cx="762000" cy="259045"/>
    <xdr:sp macro="" textlink="">
      <xdr:nvSpPr>
        <xdr:cNvPr id="453" name="テキスト ボックス 452"/>
        <xdr:cNvSpPr txBox="1"/>
      </xdr:nvSpPr>
      <xdr:spPr>
        <a:xfrm>
          <a:off x="12623800" y="1382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兵庫県播磨町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129536</xdr:rowOff>
    </xdr:from>
    <xdr:to>
      <xdr:col>4</xdr:col>
      <xdr:colOff>1117600</xdr:colOff>
      <xdr:row>19</xdr:row>
      <xdr:rowOff>137505</xdr:rowOff>
    </xdr:to>
    <xdr:cxnSp macro="">
      <xdr:nvCxnSpPr>
        <xdr:cNvPr id="52" name="直線コネクタ 51"/>
        <xdr:cNvCxnSpPr/>
      </xdr:nvCxnSpPr>
      <xdr:spPr bwMode="auto">
        <a:xfrm>
          <a:off x="5003800" y="3434711"/>
          <a:ext cx="647700" cy="7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99688</xdr:rowOff>
    </xdr:from>
    <xdr:to>
      <xdr:col>4</xdr:col>
      <xdr:colOff>469900</xdr:colOff>
      <xdr:row>19</xdr:row>
      <xdr:rowOff>129536</xdr:rowOff>
    </xdr:to>
    <xdr:cxnSp macro="">
      <xdr:nvCxnSpPr>
        <xdr:cNvPr id="55" name="直線コネクタ 54"/>
        <xdr:cNvCxnSpPr/>
      </xdr:nvCxnSpPr>
      <xdr:spPr bwMode="auto">
        <a:xfrm>
          <a:off x="4305300" y="3404863"/>
          <a:ext cx="698500" cy="29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96803</xdr:rowOff>
    </xdr:from>
    <xdr:to>
      <xdr:col>3</xdr:col>
      <xdr:colOff>904875</xdr:colOff>
      <xdr:row>19</xdr:row>
      <xdr:rowOff>99688</xdr:rowOff>
    </xdr:to>
    <xdr:cxnSp macro="">
      <xdr:nvCxnSpPr>
        <xdr:cNvPr id="58" name="直線コネクタ 57"/>
        <xdr:cNvCxnSpPr/>
      </xdr:nvCxnSpPr>
      <xdr:spPr bwMode="auto">
        <a:xfrm>
          <a:off x="3606800" y="3401978"/>
          <a:ext cx="698500" cy="28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85743</xdr:rowOff>
    </xdr:from>
    <xdr:to>
      <xdr:col>3</xdr:col>
      <xdr:colOff>206375</xdr:colOff>
      <xdr:row>19</xdr:row>
      <xdr:rowOff>96803</xdr:rowOff>
    </xdr:to>
    <xdr:cxnSp macro="">
      <xdr:nvCxnSpPr>
        <xdr:cNvPr id="61" name="直線コネクタ 60"/>
        <xdr:cNvCxnSpPr/>
      </xdr:nvCxnSpPr>
      <xdr:spPr bwMode="auto">
        <a:xfrm>
          <a:off x="2908300" y="3390918"/>
          <a:ext cx="698500" cy="110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86705</xdr:rowOff>
    </xdr:from>
    <xdr:to>
      <xdr:col>5</xdr:col>
      <xdr:colOff>34925</xdr:colOff>
      <xdr:row>20</xdr:row>
      <xdr:rowOff>16855</xdr:rowOff>
    </xdr:to>
    <xdr:sp macro="" textlink="">
      <xdr:nvSpPr>
        <xdr:cNvPr id="71" name="円/楕円 70"/>
        <xdr:cNvSpPr/>
      </xdr:nvSpPr>
      <xdr:spPr bwMode="auto">
        <a:xfrm>
          <a:off x="5600700" y="3391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166732</xdr:rowOff>
    </xdr:from>
    <xdr:ext cx="762000" cy="259045"/>
    <xdr:sp macro="" textlink="">
      <xdr:nvSpPr>
        <xdr:cNvPr id="72" name="人口1人当たり決算額の推移該当値テキスト130"/>
        <xdr:cNvSpPr txBox="1"/>
      </xdr:nvSpPr>
      <xdr:spPr>
        <a:xfrm>
          <a:off x="5740400" y="330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45,410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78736</xdr:rowOff>
    </xdr:from>
    <xdr:to>
      <xdr:col>4</xdr:col>
      <xdr:colOff>520700</xdr:colOff>
      <xdr:row>20</xdr:row>
      <xdr:rowOff>8886</xdr:rowOff>
    </xdr:to>
    <xdr:sp macro="" textlink="">
      <xdr:nvSpPr>
        <xdr:cNvPr id="73" name="円/楕円 72"/>
        <xdr:cNvSpPr/>
      </xdr:nvSpPr>
      <xdr:spPr bwMode="auto">
        <a:xfrm>
          <a:off x="4953000" y="3383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165113</xdr:rowOff>
    </xdr:from>
    <xdr:ext cx="736600" cy="259045"/>
    <xdr:sp macro="" textlink="">
      <xdr:nvSpPr>
        <xdr:cNvPr id="74" name="テキスト ボックス 73"/>
        <xdr:cNvSpPr txBox="1"/>
      </xdr:nvSpPr>
      <xdr:spPr>
        <a:xfrm>
          <a:off x="4622800" y="3470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46,142</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48888</xdr:rowOff>
    </xdr:from>
    <xdr:to>
      <xdr:col>3</xdr:col>
      <xdr:colOff>955675</xdr:colOff>
      <xdr:row>19</xdr:row>
      <xdr:rowOff>150488</xdr:rowOff>
    </xdr:to>
    <xdr:sp macro="" textlink="">
      <xdr:nvSpPr>
        <xdr:cNvPr id="75" name="円/楕円 74"/>
        <xdr:cNvSpPr/>
      </xdr:nvSpPr>
      <xdr:spPr bwMode="auto">
        <a:xfrm>
          <a:off x="4254500" y="3354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135265</xdr:rowOff>
    </xdr:from>
    <xdr:ext cx="762000" cy="259045"/>
    <xdr:sp macro="" textlink="">
      <xdr:nvSpPr>
        <xdr:cNvPr id="76" name="テキスト ボックス 75"/>
        <xdr:cNvSpPr txBox="1"/>
      </xdr:nvSpPr>
      <xdr:spPr>
        <a:xfrm>
          <a:off x="3924300" y="344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48,884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46003</xdr:rowOff>
    </xdr:from>
    <xdr:to>
      <xdr:col>3</xdr:col>
      <xdr:colOff>257175</xdr:colOff>
      <xdr:row>19</xdr:row>
      <xdr:rowOff>147603</xdr:rowOff>
    </xdr:to>
    <xdr:sp macro="" textlink="">
      <xdr:nvSpPr>
        <xdr:cNvPr id="77" name="円/楕円 76"/>
        <xdr:cNvSpPr/>
      </xdr:nvSpPr>
      <xdr:spPr bwMode="auto">
        <a:xfrm>
          <a:off x="3556000" y="3351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132380</xdr:rowOff>
    </xdr:from>
    <xdr:ext cx="762000" cy="259045"/>
    <xdr:sp macro="" textlink="">
      <xdr:nvSpPr>
        <xdr:cNvPr id="78" name="テキスト ボックス 77"/>
        <xdr:cNvSpPr txBox="1"/>
      </xdr:nvSpPr>
      <xdr:spPr>
        <a:xfrm>
          <a:off x="3225800" y="3437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49,149</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34943</xdr:rowOff>
    </xdr:from>
    <xdr:to>
      <xdr:col>2</xdr:col>
      <xdr:colOff>692150</xdr:colOff>
      <xdr:row>19</xdr:row>
      <xdr:rowOff>136543</xdr:rowOff>
    </xdr:to>
    <xdr:sp macro="" textlink="">
      <xdr:nvSpPr>
        <xdr:cNvPr id="79" name="円/楕円 78"/>
        <xdr:cNvSpPr/>
      </xdr:nvSpPr>
      <xdr:spPr bwMode="auto">
        <a:xfrm>
          <a:off x="2857500" y="3340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121320</xdr:rowOff>
    </xdr:from>
    <xdr:ext cx="762000" cy="259045"/>
    <xdr:sp macro="" textlink="">
      <xdr:nvSpPr>
        <xdr:cNvPr id="80" name="テキスト ボックス 79"/>
        <xdr:cNvSpPr txBox="1"/>
      </xdr:nvSpPr>
      <xdr:spPr>
        <a:xfrm>
          <a:off x="2527300" y="342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50,165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108559</xdr:rowOff>
    </xdr:from>
    <xdr:to>
      <xdr:col>4</xdr:col>
      <xdr:colOff>1117600</xdr:colOff>
      <xdr:row>36</xdr:row>
      <xdr:rowOff>148717</xdr:rowOff>
    </xdr:to>
    <xdr:cxnSp macro="">
      <xdr:nvCxnSpPr>
        <xdr:cNvPr id="113" name="直線コネクタ 112"/>
        <xdr:cNvCxnSpPr/>
      </xdr:nvCxnSpPr>
      <xdr:spPr bwMode="auto">
        <a:xfrm>
          <a:off x="5003800" y="7061809"/>
          <a:ext cx="647700" cy="40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39180</xdr:rowOff>
    </xdr:from>
    <xdr:to>
      <xdr:col>4</xdr:col>
      <xdr:colOff>469900</xdr:colOff>
      <xdr:row>36</xdr:row>
      <xdr:rowOff>108559</xdr:rowOff>
    </xdr:to>
    <xdr:cxnSp macro="">
      <xdr:nvCxnSpPr>
        <xdr:cNvPr id="116" name="直線コネクタ 115"/>
        <xdr:cNvCxnSpPr/>
      </xdr:nvCxnSpPr>
      <xdr:spPr bwMode="auto">
        <a:xfrm>
          <a:off x="4305300" y="6992430"/>
          <a:ext cx="698500" cy="69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39180</xdr:rowOff>
    </xdr:from>
    <xdr:to>
      <xdr:col>3</xdr:col>
      <xdr:colOff>904875</xdr:colOff>
      <xdr:row>36</xdr:row>
      <xdr:rowOff>104559</xdr:rowOff>
    </xdr:to>
    <xdr:cxnSp macro="">
      <xdr:nvCxnSpPr>
        <xdr:cNvPr id="119" name="直線コネクタ 118"/>
        <xdr:cNvCxnSpPr/>
      </xdr:nvCxnSpPr>
      <xdr:spPr bwMode="auto">
        <a:xfrm flipV="1">
          <a:off x="3606800" y="6992430"/>
          <a:ext cx="698500" cy="65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72231</xdr:rowOff>
    </xdr:from>
    <xdr:to>
      <xdr:col>3</xdr:col>
      <xdr:colOff>206375</xdr:colOff>
      <xdr:row>36</xdr:row>
      <xdr:rowOff>104559</xdr:rowOff>
    </xdr:to>
    <xdr:cxnSp macro="">
      <xdr:nvCxnSpPr>
        <xdr:cNvPr id="122" name="直線コネクタ 121"/>
        <xdr:cNvCxnSpPr/>
      </xdr:nvCxnSpPr>
      <xdr:spPr bwMode="auto">
        <a:xfrm>
          <a:off x="2908300" y="7025481"/>
          <a:ext cx="698500" cy="32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97917</xdr:rowOff>
    </xdr:from>
    <xdr:to>
      <xdr:col>5</xdr:col>
      <xdr:colOff>34925</xdr:colOff>
      <xdr:row>37</xdr:row>
      <xdr:rowOff>28067</xdr:rowOff>
    </xdr:to>
    <xdr:sp macro="" textlink="">
      <xdr:nvSpPr>
        <xdr:cNvPr id="132" name="円/楕円 131"/>
        <xdr:cNvSpPr/>
      </xdr:nvSpPr>
      <xdr:spPr bwMode="auto">
        <a:xfrm>
          <a:off x="5600700" y="7051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69994</xdr:rowOff>
    </xdr:from>
    <xdr:ext cx="762000" cy="259045"/>
    <xdr:sp macro="" textlink="">
      <xdr:nvSpPr>
        <xdr:cNvPr id="133" name="人口1人当たり決算額の推移該当値テキスト445"/>
        <xdr:cNvSpPr txBox="1"/>
      </xdr:nvSpPr>
      <xdr:spPr>
        <a:xfrm>
          <a:off x="5740400" y="7023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3,860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57759</xdr:rowOff>
    </xdr:from>
    <xdr:to>
      <xdr:col>4</xdr:col>
      <xdr:colOff>520700</xdr:colOff>
      <xdr:row>36</xdr:row>
      <xdr:rowOff>159359</xdr:rowOff>
    </xdr:to>
    <xdr:sp macro="" textlink="">
      <xdr:nvSpPr>
        <xdr:cNvPr id="134" name="円/楕円 133"/>
        <xdr:cNvSpPr/>
      </xdr:nvSpPr>
      <xdr:spPr bwMode="auto">
        <a:xfrm>
          <a:off x="4953000" y="7011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144136</xdr:rowOff>
    </xdr:from>
    <xdr:ext cx="736600" cy="259045"/>
    <xdr:sp macro="" textlink="">
      <xdr:nvSpPr>
        <xdr:cNvPr id="135" name="テキスト ボックス 134"/>
        <xdr:cNvSpPr txBox="1"/>
      </xdr:nvSpPr>
      <xdr:spPr>
        <a:xfrm>
          <a:off x="4622800" y="7097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331280</xdr:rowOff>
    </xdr:from>
    <xdr:to>
      <xdr:col>3</xdr:col>
      <xdr:colOff>955675</xdr:colOff>
      <xdr:row>36</xdr:row>
      <xdr:rowOff>89980</xdr:rowOff>
    </xdr:to>
    <xdr:sp macro="" textlink="">
      <xdr:nvSpPr>
        <xdr:cNvPr id="136" name="円/楕円 135"/>
        <xdr:cNvSpPr/>
      </xdr:nvSpPr>
      <xdr:spPr bwMode="auto">
        <a:xfrm>
          <a:off x="4254500" y="6941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74757</xdr:rowOff>
    </xdr:from>
    <xdr:ext cx="762000" cy="259045"/>
    <xdr:sp macro="" textlink="">
      <xdr:nvSpPr>
        <xdr:cNvPr id="137" name="テキスト ボックス 136"/>
        <xdr:cNvSpPr txBox="1"/>
      </xdr:nvSpPr>
      <xdr:spPr>
        <a:xfrm>
          <a:off x="3924300" y="702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9,610</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53759</xdr:rowOff>
    </xdr:from>
    <xdr:to>
      <xdr:col>3</xdr:col>
      <xdr:colOff>257175</xdr:colOff>
      <xdr:row>36</xdr:row>
      <xdr:rowOff>155359</xdr:rowOff>
    </xdr:to>
    <xdr:sp macro="" textlink="">
      <xdr:nvSpPr>
        <xdr:cNvPr id="138" name="円/楕円 137"/>
        <xdr:cNvSpPr/>
      </xdr:nvSpPr>
      <xdr:spPr bwMode="auto">
        <a:xfrm>
          <a:off x="3556000" y="7007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140136</xdr:rowOff>
    </xdr:from>
    <xdr:ext cx="762000" cy="259045"/>
    <xdr:sp macro="" textlink="">
      <xdr:nvSpPr>
        <xdr:cNvPr id="139" name="テキスト ボックス 138"/>
        <xdr:cNvSpPr txBox="1"/>
      </xdr:nvSpPr>
      <xdr:spPr>
        <a:xfrm>
          <a:off x="3225800" y="709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21431</xdr:rowOff>
    </xdr:from>
    <xdr:to>
      <xdr:col>2</xdr:col>
      <xdr:colOff>692150</xdr:colOff>
      <xdr:row>36</xdr:row>
      <xdr:rowOff>123031</xdr:rowOff>
    </xdr:to>
    <xdr:sp macro="" textlink="">
      <xdr:nvSpPr>
        <xdr:cNvPr id="140" name="円/楕円 139"/>
        <xdr:cNvSpPr/>
      </xdr:nvSpPr>
      <xdr:spPr bwMode="auto">
        <a:xfrm>
          <a:off x="2857500" y="6974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107808</xdr:rowOff>
    </xdr:from>
    <xdr:ext cx="762000" cy="259045"/>
    <xdr:sp macro="" textlink="">
      <xdr:nvSpPr>
        <xdr:cNvPr id="141" name="テキスト ボックス 140"/>
        <xdr:cNvSpPr txBox="1"/>
      </xdr:nvSpPr>
      <xdr:spPr>
        <a:xfrm>
          <a:off x="2527300" y="7061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兵庫県播磨町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年度末財政調整基金残高は、財源調整のため</a:t>
          </a:r>
          <a:r>
            <a:rPr kumimoji="1" lang="en-US" altLang="ja-JP" sz="1200">
              <a:latin typeface="ＭＳ ゴシック" pitchFamily="49" charset="-128"/>
              <a:ea typeface="ＭＳ ゴシック" pitchFamily="49" charset="-128"/>
            </a:rPr>
            <a:t>7.4</a:t>
          </a:r>
          <a:r>
            <a:rPr kumimoji="1" lang="ja-JP" altLang="en-US" sz="1200">
              <a:latin typeface="ＭＳ ゴシック" pitchFamily="49" charset="-128"/>
              <a:ea typeface="ＭＳ ゴシック" pitchFamily="49" charset="-128"/>
            </a:rPr>
            <a:t>億円を取り崩すものの前年度の剰余金６億円を基金に編入したことにより約</a:t>
          </a:r>
          <a:r>
            <a:rPr kumimoji="1" lang="en-US" altLang="ja-JP" sz="1200">
              <a:latin typeface="ＭＳ ゴシック" pitchFamily="49" charset="-128"/>
              <a:ea typeface="ＭＳ ゴシック" pitchFamily="49" charset="-128"/>
            </a:rPr>
            <a:t>49</a:t>
          </a:r>
          <a:r>
            <a:rPr kumimoji="1" lang="ja-JP" altLang="en-US" sz="1200">
              <a:latin typeface="ＭＳ ゴシック" pitchFamily="49" charset="-128"/>
              <a:ea typeface="ＭＳ ゴシック" pitchFamily="49" charset="-128"/>
            </a:rPr>
            <a:t>億円となり前年度に比べ１億円減少したが、標準財政規模比は約</a:t>
          </a:r>
          <a:r>
            <a:rPr kumimoji="1" lang="en-US" altLang="ja-JP" sz="1200">
              <a:latin typeface="ＭＳ ゴシック" pitchFamily="49" charset="-128"/>
              <a:ea typeface="ＭＳ ゴシック" pitchFamily="49" charset="-128"/>
            </a:rPr>
            <a:t>74</a:t>
          </a:r>
          <a:r>
            <a:rPr kumimoji="1" lang="ja-JP" altLang="en-US" sz="1200">
              <a:latin typeface="ＭＳ ゴシック" pitchFamily="49" charset="-128"/>
              <a:ea typeface="ＭＳ ゴシック" pitchFamily="49" charset="-128"/>
            </a:rPr>
            <a:t>％となっており平成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年度以降</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割以上を維持している。また、実質収支額については、翌年度に繰り越すべき財源が</a:t>
          </a:r>
          <a:r>
            <a:rPr kumimoji="1" lang="en-US" altLang="ja-JP" sz="1200">
              <a:latin typeface="ＭＳ ゴシック" pitchFamily="49" charset="-128"/>
              <a:ea typeface="ＭＳ ゴシック" pitchFamily="49" charset="-128"/>
            </a:rPr>
            <a:t>6.3</a:t>
          </a:r>
          <a:r>
            <a:rPr kumimoji="1" lang="ja-JP" altLang="en-US" sz="1200">
              <a:latin typeface="ＭＳ ゴシック" pitchFamily="49" charset="-128"/>
              <a:ea typeface="ＭＳ ゴシック" pitchFamily="49" charset="-128"/>
            </a:rPr>
            <a:t>億円であり、前年度と比較し</a:t>
          </a:r>
          <a:r>
            <a:rPr kumimoji="1" lang="en-US" altLang="ja-JP" sz="1200">
              <a:latin typeface="ＭＳ ゴシック" pitchFamily="49" charset="-128"/>
              <a:ea typeface="ＭＳ ゴシック" pitchFamily="49" charset="-128"/>
            </a:rPr>
            <a:t>0.5</a:t>
          </a:r>
          <a:r>
            <a:rPr kumimoji="1" lang="ja-JP" altLang="en-US" sz="1200">
              <a:latin typeface="ＭＳ ゴシック" pitchFamily="49" charset="-128"/>
              <a:ea typeface="ＭＳ ゴシック" pitchFamily="49" charset="-128"/>
            </a:rPr>
            <a:t>億円減の</a:t>
          </a:r>
          <a:r>
            <a:rPr kumimoji="1" lang="en-US" altLang="ja-JP" sz="1200">
              <a:latin typeface="ＭＳ ゴシック" pitchFamily="49" charset="-128"/>
              <a:ea typeface="ＭＳ ゴシック" pitchFamily="49" charset="-128"/>
            </a:rPr>
            <a:t>7.2</a:t>
          </a:r>
          <a:r>
            <a:rPr kumimoji="1" lang="ja-JP" altLang="en-US" sz="1200">
              <a:latin typeface="ＭＳ ゴシック" pitchFamily="49" charset="-128"/>
              <a:ea typeface="ＭＳ ゴシック" pitchFamily="49" charset="-128"/>
            </a:rPr>
            <a:t>％減少となっている。</a:t>
          </a:r>
        </a:p>
        <a:p>
          <a:pPr algn="l"/>
          <a:r>
            <a:rPr kumimoji="1" lang="ja-JP" altLang="en-US" sz="1200">
              <a:latin typeface="ＭＳ ゴシック" pitchFamily="49" charset="-128"/>
              <a:ea typeface="ＭＳ ゴシック" pitchFamily="49" charset="-128"/>
            </a:rPr>
            <a:t>　実質単年度収支は、町税・交付税等が減収する一方、基金の取り崩しを行っていることから赤字となっている。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兵庫県播磨町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800">
              <a:latin typeface="ＭＳ ゴシック" pitchFamily="49" charset="-128"/>
              <a:ea typeface="ＭＳ ゴシック" pitchFamily="49" charset="-128"/>
            </a:rPr>
            <a:t>一般会計のほか国民健康保険事業や水道事業などの公営事業会計を含む全ての会計の赤字や黒字を合算し、その団体における資金の不足の程度を把握するもので、町税等の財源の規模と比較し、指標化されたものである。</a:t>
          </a:r>
        </a:p>
        <a:p>
          <a:r>
            <a:rPr kumimoji="1" lang="ja-JP" altLang="en-US" sz="1800">
              <a:latin typeface="ＭＳ ゴシック" pitchFamily="49" charset="-128"/>
              <a:ea typeface="ＭＳ ゴシック" pitchFamily="49" charset="-128"/>
            </a:rPr>
            <a:t>　平成</a:t>
          </a:r>
          <a:r>
            <a:rPr kumimoji="1" lang="en-US" altLang="ja-JP" sz="1800">
              <a:latin typeface="ＭＳ ゴシック" pitchFamily="49" charset="-128"/>
              <a:ea typeface="ＭＳ ゴシック" pitchFamily="49" charset="-128"/>
            </a:rPr>
            <a:t>25</a:t>
          </a:r>
          <a:r>
            <a:rPr kumimoji="1" lang="ja-JP" altLang="en-US" sz="1800">
              <a:latin typeface="ＭＳ ゴシック" pitchFamily="49" charset="-128"/>
              <a:ea typeface="ＭＳ ゴシック" pitchFamily="49" charset="-128"/>
            </a:rPr>
            <a:t>年度においては、全ての会計において黒字で、連結実質収支は</a:t>
          </a:r>
          <a:r>
            <a:rPr kumimoji="1" lang="en-US" altLang="ja-JP" sz="1800">
              <a:latin typeface="ＭＳ ゴシック" pitchFamily="49" charset="-128"/>
              <a:ea typeface="ＭＳ ゴシック" pitchFamily="49" charset="-128"/>
            </a:rPr>
            <a:t>19</a:t>
          </a:r>
          <a:r>
            <a:rPr kumimoji="1" lang="ja-JP" altLang="en-US" sz="1800">
              <a:latin typeface="ＭＳ ゴシック" pitchFamily="49" charset="-128"/>
              <a:ea typeface="ＭＳ ゴシック" pitchFamily="49" charset="-128"/>
            </a:rPr>
            <a:t>億円（</a:t>
          </a:r>
          <a:r>
            <a:rPr kumimoji="1" lang="en-US" altLang="ja-JP" sz="1800">
              <a:latin typeface="ＭＳ ゴシック" pitchFamily="49" charset="-128"/>
              <a:ea typeface="ＭＳ ゴシック" pitchFamily="49" charset="-128"/>
            </a:rPr>
            <a:t>28.88</a:t>
          </a:r>
          <a:r>
            <a:rPr kumimoji="1" lang="ja-JP" altLang="en-US" sz="1800">
              <a:latin typeface="ＭＳ ゴシック" pitchFamily="49" charset="-128"/>
              <a:ea typeface="ＭＳ ゴシック" pitchFamily="49" charset="-128"/>
            </a:rPr>
            <a:t>％）の黒字となり、連結実質赤字額は発生しておらず、基準を大幅に下回っている。</a:t>
          </a:r>
        </a:p>
        <a:p>
          <a:endParaRPr kumimoji="1" lang="ja-JP" altLang="en-US" sz="20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兵庫県播磨町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昭和</a:t>
          </a:r>
          <a:r>
            <a:rPr kumimoji="1" lang="en-US" altLang="ja-JP" sz="1200">
              <a:latin typeface="ＭＳ ゴシック" pitchFamily="49" charset="-128"/>
              <a:ea typeface="ＭＳ ゴシック" pitchFamily="49" charset="-128"/>
            </a:rPr>
            <a:t>50</a:t>
          </a:r>
          <a:r>
            <a:rPr kumimoji="1" lang="ja-JP" altLang="en-US" sz="1200">
              <a:latin typeface="ＭＳ ゴシック" pitchFamily="49" charset="-128"/>
              <a:ea typeface="ＭＳ ゴシック" pitchFamily="49" charset="-128"/>
            </a:rPr>
            <a:t>年代に発行した公共施設や教育施設等の整備のための地方債の借入もその償還が終了しつつあり、普通会計における元利償還金は、事業に係る分については減少傾向にあるが、普通交付税の補完的な臨時財政対策債分については年々増加傾向にある。ただ、この公債費については算入公債費の中に含まれることからその増加分については抑制されることになる。</a:t>
          </a:r>
        </a:p>
        <a:p>
          <a:r>
            <a:rPr kumimoji="1" lang="ja-JP" altLang="en-US" sz="1200">
              <a:latin typeface="ＭＳ ゴシック" pitchFamily="49" charset="-128"/>
              <a:ea typeface="ＭＳ ゴシック" pitchFamily="49" charset="-128"/>
            </a:rPr>
            <a:t>　公営企業債の元利償還金に対する繰入金においては、その大部分を占める下水道事業特別会計において、下水道整備の進捗も進み、今後の地方債の借入額についてはピーク時の５分の</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以内になる見込であり、将来の実質公債費比率を引き下げる要因のひとつにあげられる。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兵庫県播磨町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地方債の発行方針として「地方債の発行に際しては、普通交付税の基準財政需要額に算入されること」を条件にこれまで発行する地方債の取捨選択を行ってきたところであり、その結果として、これまでの将来負担比率においては、マイナス値が続いているものと分析している。</a:t>
          </a:r>
        </a:p>
        <a:p>
          <a:r>
            <a:rPr kumimoji="1" lang="ja-JP" altLang="en-US" sz="1200">
              <a:latin typeface="ＭＳ ゴシック" pitchFamily="49" charset="-128"/>
              <a:ea typeface="ＭＳ ゴシック" pitchFamily="49" charset="-128"/>
            </a:rPr>
            <a:t>　その例として、平成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おける将来負担額の「地方債残高」については前年度とほぼ同水準で推移し、ここから差し引かれる充当可能財源等の「基準財政需要額算入見込額」についてもこれに比例して増減しており、将来負担比率の上昇を抑制しているところである。</a:t>
          </a:r>
        </a:p>
        <a:p>
          <a:r>
            <a:rPr kumimoji="1" lang="ja-JP" altLang="en-US" sz="1200">
              <a:latin typeface="ＭＳ ゴシック" pitchFamily="49" charset="-128"/>
              <a:ea typeface="ＭＳ ゴシック" pitchFamily="49" charset="-128"/>
            </a:rPr>
            <a:t>　このことは、新たに発行する地方債が基準財政需要額に算入されるものであることの効果が顕著に現れたものと分析しており、今後も効果的な地方債の発行に努め、財政の健全化を図る。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10376355</v>
      </c>
      <c r="BO4" s="349"/>
      <c r="BP4" s="349"/>
      <c r="BQ4" s="349"/>
      <c r="BR4" s="349"/>
      <c r="BS4" s="349"/>
      <c r="BT4" s="349"/>
      <c r="BU4" s="350"/>
      <c r="BV4" s="348">
        <v>10235610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9.6</v>
      </c>
      <c r="CU4" s="355"/>
      <c r="CV4" s="355"/>
      <c r="CW4" s="355"/>
      <c r="CX4" s="355"/>
      <c r="CY4" s="355"/>
      <c r="CZ4" s="355"/>
      <c r="DA4" s="356"/>
      <c r="DB4" s="354">
        <v>10.5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9192202</v>
      </c>
      <c r="BO5" s="386"/>
      <c r="BP5" s="386"/>
      <c r="BQ5" s="386"/>
      <c r="BR5" s="386"/>
      <c r="BS5" s="386"/>
      <c r="BT5" s="386"/>
      <c r="BU5" s="387"/>
      <c r="BV5" s="385">
        <v>9367169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89.5</v>
      </c>
      <c r="CU5" s="383"/>
      <c r="CV5" s="383"/>
      <c r="CW5" s="383"/>
      <c r="CX5" s="383"/>
      <c r="CY5" s="383"/>
      <c r="CZ5" s="383"/>
      <c r="DA5" s="384"/>
      <c r="DB5" s="382">
        <v>88.8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1184153</v>
      </c>
      <c r="BO6" s="386"/>
      <c r="BP6" s="386"/>
      <c r="BQ6" s="386"/>
      <c r="BR6" s="386"/>
      <c r="BS6" s="386"/>
      <c r="BT6" s="386"/>
      <c r="BU6" s="387"/>
      <c r="BV6" s="385">
        <v>868441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97.8</v>
      </c>
      <c r="CU6" s="423"/>
      <c r="CV6" s="423"/>
      <c r="CW6" s="423"/>
      <c r="CX6" s="423"/>
      <c r="CY6" s="423"/>
      <c r="CZ6" s="423"/>
      <c r="DA6" s="424"/>
      <c r="DB6" s="422">
        <v>98.1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549191</v>
      </c>
      <c r="BO7" s="386"/>
      <c r="BP7" s="386"/>
      <c r="BQ7" s="386"/>
      <c r="BR7" s="386"/>
      <c r="BS7" s="386"/>
      <c r="BT7" s="386"/>
      <c r="BU7" s="387"/>
      <c r="BV7" s="385">
        <v>184566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6580647</v>
      </c>
      <c r="CU7" s="386"/>
      <c r="CV7" s="386"/>
      <c r="CW7" s="386"/>
      <c r="CX7" s="386"/>
      <c r="CY7" s="386"/>
      <c r="CZ7" s="386"/>
      <c r="DA7" s="387"/>
      <c r="DB7" s="385">
        <v>6504306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634962</v>
      </c>
      <c r="BO8" s="386"/>
      <c r="BP8" s="386"/>
      <c r="BQ8" s="386"/>
      <c r="BR8" s="386"/>
      <c r="BS8" s="386"/>
      <c r="BT8" s="386"/>
      <c r="BU8" s="387"/>
      <c r="BV8" s="385">
        <v>683875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0.86</v>
      </c>
      <c r="CU8" s="426"/>
      <c r="CV8" s="426"/>
      <c r="CW8" s="426"/>
      <c r="CX8" s="426"/>
      <c r="CY8" s="426"/>
      <c r="CZ8" s="426"/>
      <c r="DA8" s="427"/>
      <c r="DB8" s="425">
        <v>0.85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33183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-48913</v>
      </c>
      <c r="BO9" s="386"/>
      <c r="BP9" s="386"/>
      <c r="BQ9" s="386"/>
      <c r="BR9" s="386"/>
      <c r="BS9" s="386"/>
      <c r="BT9" s="386"/>
      <c r="BU9" s="387"/>
      <c r="BV9" s="385">
        <v>141764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11.7</v>
      </c>
      <c r="CU9" s="383"/>
      <c r="CV9" s="383"/>
      <c r="CW9" s="383"/>
      <c r="CX9" s="383"/>
      <c r="CY9" s="383"/>
      <c r="CZ9" s="383"/>
      <c r="DA9" s="384"/>
      <c r="DB9" s="382">
        <v>11.8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33545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22606</v>
      </c>
      <c r="BO10" s="386"/>
      <c r="BP10" s="386"/>
      <c r="BQ10" s="386"/>
      <c r="BR10" s="386"/>
      <c r="BS10" s="386"/>
      <c r="BT10" s="386"/>
      <c r="BU10" s="387"/>
      <c r="BV10" s="385">
        <v>26840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34830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741550</v>
      </c>
      <c r="BO12" s="386"/>
      <c r="BP12" s="386"/>
      <c r="BQ12" s="386"/>
      <c r="BR12" s="386"/>
      <c r="BS12" s="386"/>
      <c r="BT12" s="386"/>
      <c r="BU12" s="387"/>
      <c r="BV12" s="385">
        <v>482652</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34437</v>
      </c>
      <c r="S13" s="467"/>
      <c r="T13" s="467"/>
      <c r="U13" s="467"/>
      <c r="V13" s="468"/>
      <c r="W13" s="401" t="s">
        <v>123</v>
      </c>
      <c r="X13" s="402"/>
      <c r="Y13" s="402"/>
      <c r="Z13" s="402"/>
      <c r="AA13" s="402"/>
      <c r="AB13" s="392"/>
      <c r="AC13" s="436">
        <v>83</v>
      </c>
      <c r="AD13" s="437"/>
      <c r="AE13" s="437"/>
      <c r="AF13" s="437"/>
      <c r="AG13" s="476"/>
      <c r="AH13" s="436">
        <v>77</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-767857</v>
      </c>
      <c r="BO13" s="386"/>
      <c r="BP13" s="386"/>
      <c r="BQ13" s="386"/>
      <c r="BR13" s="386"/>
      <c r="BS13" s="386"/>
      <c r="BT13" s="386"/>
      <c r="BU13" s="387"/>
      <c r="BV13" s="385">
        <v>-314048</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4</v>
      </c>
      <c r="CU13" s="383"/>
      <c r="CV13" s="383"/>
      <c r="CW13" s="383"/>
      <c r="CX13" s="383"/>
      <c r="CY13" s="383"/>
      <c r="CZ13" s="383"/>
      <c r="DA13" s="384"/>
      <c r="DB13" s="382">
        <v>4.4000000000000004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34763</v>
      </c>
      <c r="S14" s="467"/>
      <c r="T14" s="467"/>
      <c r="U14" s="467"/>
      <c r="V14" s="468"/>
      <c r="W14" s="375"/>
      <c r="X14" s="376"/>
      <c r="Y14" s="376"/>
      <c r="Z14" s="376"/>
      <c r="AA14" s="376"/>
      <c r="AB14" s="365"/>
      <c r="AC14" s="469">
        <v>0.6</v>
      </c>
      <c r="AD14" s="470"/>
      <c r="AE14" s="470"/>
      <c r="AF14" s="470"/>
      <c r="AG14" s="471"/>
      <c r="AH14" s="469">
        <v>0.5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34379</v>
      </c>
      <c r="S15" s="467"/>
      <c r="T15" s="467"/>
      <c r="U15" s="467"/>
      <c r="V15" s="468"/>
      <c r="W15" s="401" t="s">
        <v>129</v>
      </c>
      <c r="X15" s="402"/>
      <c r="Y15" s="402"/>
      <c r="Z15" s="402"/>
      <c r="AA15" s="402"/>
      <c r="AB15" s="392"/>
      <c r="AC15" s="436">
        <v>4938</v>
      </c>
      <c r="AD15" s="437"/>
      <c r="AE15" s="437"/>
      <c r="AF15" s="437"/>
      <c r="AG15" s="476"/>
      <c r="AH15" s="436">
        <v>5222</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4203926</v>
      </c>
      <c r="BO15" s="349"/>
      <c r="BP15" s="349"/>
      <c r="BQ15" s="349"/>
      <c r="BR15" s="349"/>
      <c r="BS15" s="349"/>
      <c r="BT15" s="349"/>
      <c r="BU15" s="350"/>
      <c r="BV15" s="348">
        <v>4022702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33.9</v>
      </c>
      <c r="AD16" s="470"/>
      <c r="AE16" s="470"/>
      <c r="AF16" s="470"/>
      <c r="AG16" s="471"/>
      <c r="AH16" s="469">
        <v>33.9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4766838</v>
      </c>
      <c r="BO16" s="386"/>
      <c r="BP16" s="386"/>
      <c r="BQ16" s="386"/>
      <c r="BR16" s="386"/>
      <c r="BS16" s="386"/>
      <c r="BT16" s="386"/>
      <c r="BU16" s="387"/>
      <c r="BV16" s="385">
        <v>4702738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9563</v>
      </c>
      <c r="AD17" s="437"/>
      <c r="AE17" s="437"/>
      <c r="AF17" s="437"/>
      <c r="AG17" s="476"/>
      <c r="AH17" s="436">
        <v>9854</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5452144</v>
      </c>
      <c r="BO17" s="386"/>
      <c r="BP17" s="386"/>
      <c r="BQ17" s="386"/>
      <c r="BR17" s="386"/>
      <c r="BS17" s="386"/>
      <c r="BT17" s="386"/>
      <c r="BU17" s="387"/>
      <c r="BV17" s="385">
        <v>5197610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9.09</v>
      </c>
      <c r="M18" s="498"/>
      <c r="N18" s="498"/>
      <c r="O18" s="498"/>
      <c r="P18" s="498"/>
      <c r="Q18" s="498"/>
      <c r="R18" s="499"/>
      <c r="S18" s="499"/>
      <c r="T18" s="499"/>
      <c r="U18" s="499"/>
      <c r="V18" s="500"/>
      <c r="W18" s="403"/>
      <c r="X18" s="404"/>
      <c r="Y18" s="404"/>
      <c r="Z18" s="404"/>
      <c r="AA18" s="404"/>
      <c r="AB18" s="395"/>
      <c r="AC18" s="501">
        <v>65.599999999999994</v>
      </c>
      <c r="AD18" s="502"/>
      <c r="AE18" s="502"/>
      <c r="AF18" s="502"/>
      <c r="AG18" s="503"/>
      <c r="AH18" s="501">
        <v>64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5926033</v>
      </c>
      <c r="BO18" s="386"/>
      <c r="BP18" s="386"/>
      <c r="BQ18" s="386"/>
      <c r="BR18" s="386"/>
      <c r="BS18" s="386"/>
      <c r="BT18" s="386"/>
      <c r="BU18" s="387"/>
      <c r="BV18" s="385">
        <v>5902641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3650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8235309</v>
      </c>
      <c r="BO19" s="386"/>
      <c r="BP19" s="386"/>
      <c r="BQ19" s="386"/>
      <c r="BR19" s="386"/>
      <c r="BS19" s="386"/>
      <c r="BT19" s="386"/>
      <c r="BU19" s="387"/>
      <c r="BV19" s="385">
        <v>7995272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12581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8370753</v>
      </c>
      <c r="BO23" s="386"/>
      <c r="BP23" s="386"/>
      <c r="BQ23" s="386"/>
      <c r="BR23" s="386"/>
      <c r="BS23" s="386"/>
      <c r="BT23" s="386"/>
      <c r="BU23" s="387"/>
      <c r="BV23" s="385">
        <v>8648549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8280</v>
      </c>
      <c r="R24" s="437"/>
      <c r="S24" s="437"/>
      <c r="T24" s="437"/>
      <c r="U24" s="437"/>
      <c r="V24" s="476"/>
      <c r="W24" s="531"/>
      <c r="X24" s="519"/>
      <c r="Y24" s="520"/>
      <c r="Z24" s="435" t="s">
        <v>152</v>
      </c>
      <c r="AA24" s="415"/>
      <c r="AB24" s="415"/>
      <c r="AC24" s="415"/>
      <c r="AD24" s="415"/>
      <c r="AE24" s="415"/>
      <c r="AF24" s="415"/>
      <c r="AG24" s="416"/>
      <c r="AH24" s="436">
        <v>130</v>
      </c>
      <c r="AI24" s="437"/>
      <c r="AJ24" s="437"/>
      <c r="AK24" s="437"/>
      <c r="AL24" s="476"/>
      <c r="AM24" s="436">
        <v>412620</v>
      </c>
      <c r="AN24" s="437"/>
      <c r="AO24" s="437"/>
      <c r="AP24" s="437"/>
      <c r="AQ24" s="437"/>
      <c r="AR24" s="476"/>
      <c r="AS24" s="436">
        <v>3174</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7061168</v>
      </c>
      <c r="BO24" s="386"/>
      <c r="BP24" s="386"/>
      <c r="BQ24" s="386"/>
      <c r="BR24" s="386"/>
      <c r="BS24" s="386"/>
      <c r="BT24" s="386"/>
      <c r="BU24" s="387"/>
      <c r="BV24" s="385">
        <v>7063576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7068</v>
      </c>
      <c r="R25" s="437"/>
      <c r="S25" s="437"/>
      <c r="T25" s="437"/>
      <c r="U25" s="437"/>
      <c r="V25" s="476"/>
      <c r="W25" s="531"/>
      <c r="X25" s="519"/>
      <c r="Y25" s="520"/>
      <c r="Z25" s="435" t="s">
        <v>155</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295833</v>
      </c>
      <c r="BO25" s="349"/>
      <c r="BP25" s="349"/>
      <c r="BQ25" s="349"/>
      <c r="BR25" s="349"/>
      <c r="BS25" s="349"/>
      <c r="BT25" s="349"/>
      <c r="BU25" s="350"/>
      <c r="BV25" s="348">
        <v>812356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6698</v>
      </c>
      <c r="R26" s="437"/>
      <c r="S26" s="437"/>
      <c r="T26" s="437"/>
      <c r="U26" s="437"/>
      <c r="V26" s="476"/>
      <c r="W26" s="531"/>
      <c r="X26" s="519"/>
      <c r="Y26" s="520"/>
      <c r="Z26" s="435" t="s">
        <v>158</v>
      </c>
      <c r="AA26" s="539"/>
      <c r="AB26" s="539"/>
      <c r="AC26" s="539"/>
      <c r="AD26" s="539"/>
      <c r="AE26" s="539"/>
      <c r="AF26" s="539"/>
      <c r="AG26" s="540"/>
      <c r="AH26" s="436">
        <v>16</v>
      </c>
      <c r="AI26" s="437"/>
      <c r="AJ26" s="437"/>
      <c r="AK26" s="437"/>
      <c r="AL26" s="476"/>
      <c r="AM26" s="436">
        <v>50896</v>
      </c>
      <c r="AN26" s="437"/>
      <c r="AO26" s="437"/>
      <c r="AP26" s="437"/>
      <c r="AQ26" s="437"/>
      <c r="AR26" s="476"/>
      <c r="AS26" s="436">
        <v>3181</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4050</v>
      </c>
      <c r="R27" s="437"/>
      <c r="S27" s="437"/>
      <c r="T27" s="437"/>
      <c r="U27" s="437"/>
      <c r="V27" s="476"/>
      <c r="W27" s="531"/>
      <c r="X27" s="519"/>
      <c r="Y27" s="520"/>
      <c r="Z27" s="435" t="s">
        <v>161</v>
      </c>
      <c r="AA27" s="415"/>
      <c r="AB27" s="415"/>
      <c r="AC27" s="415"/>
      <c r="AD27" s="415"/>
      <c r="AE27" s="415"/>
      <c r="AF27" s="415"/>
      <c r="AG27" s="416"/>
      <c r="AH27" s="436">
        <v>17</v>
      </c>
      <c r="AI27" s="437"/>
      <c r="AJ27" s="437"/>
      <c r="AK27" s="437"/>
      <c r="AL27" s="476"/>
      <c r="AM27" s="436">
        <v>58300</v>
      </c>
      <c r="AN27" s="437"/>
      <c r="AO27" s="437"/>
      <c r="AP27" s="437"/>
      <c r="AQ27" s="437"/>
      <c r="AR27" s="476"/>
      <c r="AS27" s="436">
        <v>3429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307325</v>
      </c>
      <c r="BO27" s="553"/>
      <c r="BP27" s="553"/>
      <c r="BQ27" s="553"/>
      <c r="BR27" s="553"/>
      <c r="BS27" s="553"/>
      <c r="BT27" s="553"/>
      <c r="BU27" s="554"/>
      <c r="BV27" s="552">
        <v>307131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3100</v>
      </c>
      <c r="R28" s="437"/>
      <c r="S28" s="437"/>
      <c r="T28" s="437"/>
      <c r="U28" s="437"/>
      <c r="V28" s="476"/>
      <c r="W28" s="531"/>
      <c r="X28" s="519"/>
      <c r="Y28" s="520"/>
      <c r="Z28" s="435" t="s">
        <v>164</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4866334</v>
      </c>
      <c r="BO28" s="349"/>
      <c r="BP28" s="349"/>
      <c r="BQ28" s="349"/>
      <c r="BR28" s="349"/>
      <c r="BS28" s="349"/>
      <c r="BT28" s="349"/>
      <c r="BU28" s="350"/>
      <c r="BV28" s="348">
        <v>4985278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12</v>
      </c>
      <c r="M29" s="437"/>
      <c r="N29" s="437"/>
      <c r="O29" s="437"/>
      <c r="P29" s="476"/>
      <c r="Q29" s="436">
        <v>2850</v>
      </c>
      <c r="R29" s="437"/>
      <c r="S29" s="437"/>
      <c r="T29" s="437"/>
      <c r="U29" s="437"/>
      <c r="V29" s="476"/>
      <c r="W29" s="531"/>
      <c r="X29" s="519"/>
      <c r="Y29" s="520"/>
      <c r="Z29" s="435" t="s">
        <v>168</v>
      </c>
      <c r="AA29" s="415"/>
      <c r="AB29" s="415"/>
      <c r="AC29" s="415"/>
      <c r="AD29" s="415"/>
      <c r="AE29" s="415"/>
      <c r="AF29" s="415"/>
      <c r="AG29" s="416"/>
      <c r="AH29" s="436">
        <v>147</v>
      </c>
      <c r="AI29" s="437"/>
      <c r="AJ29" s="437"/>
      <c r="AK29" s="437"/>
      <c r="AL29" s="476"/>
      <c r="AM29" s="436">
        <v>470920</v>
      </c>
      <c r="AN29" s="437"/>
      <c r="AO29" s="437"/>
      <c r="AP29" s="437"/>
      <c r="AQ29" s="437"/>
      <c r="AR29" s="476"/>
      <c r="AS29" s="436">
        <v>3204</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30</v>
      </c>
      <c r="BO29" s="386"/>
      <c r="BP29" s="386"/>
      <c r="BQ29" s="386"/>
      <c r="BR29" s="386"/>
      <c r="BS29" s="386"/>
      <c r="BT29" s="386"/>
      <c r="BU29" s="387"/>
      <c r="BV29" s="385">
        <v>3425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98.6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2211894</v>
      </c>
      <c r="BO30" s="553"/>
      <c r="BP30" s="553"/>
      <c r="BQ30" s="553"/>
      <c r="BR30" s="553"/>
      <c r="BS30" s="553"/>
      <c r="BT30" s="553"/>
      <c r="BU30" s="554"/>
      <c r="BV30" s="552">
        <v>2097217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国民健康保険事業・事業勘定</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下水道事業会計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加古郡衛生事務組合</v>
      </c>
      <c r="BZ34" s="565"/>
      <c r="CA34" s="565"/>
      <c r="CB34" s="565"/>
      <c r="CC34" s="565"/>
      <c r="CD34" s="565"/>
      <c r="CE34" s="565"/>
      <c r="CF34" s="565"/>
      <c r="CG34" s="565"/>
      <c r="CH34" s="565"/>
      <c r="CI34" s="565"/>
      <c r="CJ34" s="565"/>
      <c r="CK34" s="565"/>
      <c r="CL34" s="565"/>
      <c r="CM34" s="565"/>
      <c r="CN34" s="165"/>
      <c r="CO34" s="564">
        <f>IF(CQ34="","",MAX(C34:D43,U34:V43,AM34:AN43,BE34:BF43,BW34:BX43)+1)</f>
        <v>15</v>
      </c>
      <c r="CP34" s="564"/>
      <c r="CQ34" s="565" t="str">
        <f>IF('各会計、関係団体の財政状況及び健全化判断比率'!BS7="","",'各会計、関係団体の財政状況及び健全化判断比率'!BS7)</f>
        <v>（財）播磨町臨海管理センター</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後期高齢者医療事業へ振替</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兵庫県市町村職員退職手当組合</v>
      </c>
      <c r="BZ35" s="565"/>
      <c r="CA35" s="565"/>
      <c r="CB35" s="565"/>
      <c r="CC35" s="565"/>
      <c r="CD35" s="565"/>
      <c r="CE35" s="565"/>
      <c r="CF35" s="565"/>
      <c r="CG35" s="565"/>
      <c r="CH35" s="565"/>
      <c r="CI35" s="565"/>
      <c r="CJ35" s="565"/>
      <c r="CK35" s="565"/>
      <c r="CL35" s="565"/>
      <c r="CM35" s="565"/>
      <c r="CN35" s="165"/>
      <c r="CO35" s="564">
        <f t="shared" ref="CO35:CO43" si="3">IF(CQ35="","",CO34+1)</f>
        <v>16</v>
      </c>
      <c r="CP35" s="564"/>
      <c r="CQ35" s="565" t="str">
        <f>IF('各会計、関係団体の財政状況及び健全化判断比率'!BS8="","",'各会計、関係団体の財政状況及び健全化判断比率'!BS8)</f>
        <v>（財）加古川総合保健センター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兵庫県市町交通災害共済組合</v>
      </c>
      <c r="BZ36" s="565"/>
      <c r="CA36" s="565"/>
      <c r="CB36" s="565"/>
      <c r="CC36" s="565"/>
      <c r="CD36" s="565"/>
      <c r="CE36" s="565"/>
      <c r="CF36" s="565"/>
      <c r="CG36" s="565"/>
      <c r="CH36" s="565"/>
      <c r="CI36" s="565"/>
      <c r="CJ36" s="565"/>
      <c r="CK36" s="565"/>
      <c r="CL36" s="565"/>
      <c r="CM36" s="565"/>
      <c r="CN36" s="165"/>
      <c r="CO36" s="564">
        <f t="shared" si="3"/>
        <v>17</v>
      </c>
      <c r="CP36" s="564"/>
      <c r="CQ36" s="565" t="str">
        <f>IF('各会計、関係団体の財政状況及び健全化判断比率'!BS9="","",'各会計、関係団体の財政状況及び健全化判断比率'!BS9)</f>
        <v>（財）東播臨海救急医療協会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兵庫県町議会議員公務災害補償組合</v>
      </c>
      <c r="BZ37" s="565"/>
      <c r="CA37" s="565"/>
      <c r="CB37" s="565"/>
      <c r="CC37" s="565"/>
      <c r="CD37" s="565"/>
      <c r="CE37" s="565"/>
      <c r="CF37" s="565"/>
      <c r="CG37" s="565"/>
      <c r="CH37" s="565"/>
      <c r="CI37" s="565"/>
      <c r="CJ37" s="565"/>
      <c r="CK37" s="565"/>
      <c r="CL37" s="565"/>
      <c r="CM37" s="565"/>
      <c r="CN37" s="165"/>
      <c r="CO37" s="564">
        <f t="shared" si="3"/>
        <v>18</v>
      </c>
      <c r="CP37" s="564"/>
      <c r="CQ37" s="565" t="str">
        <f>IF('各会計、関係団体の財政状況及び健全化判断比率'!BS10="","",'各会計、関係団体の財政状況及び健全化判断比率'!BS10)</f>
        <v>兵庫県町土地開発公社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兵庫県後期高齢者医療広域連合（一般会計）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兵庫県後期高齢者医療広域連合（特別会計）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東播磨農業共済事務組合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7" t="s">
        <v>24</v>
      </c>
      <c r="C41" s="1168"/>
      <c r="D41" s="81"/>
      <c r="E41" s="1173" t="s">
        <v>25</v>
      </c>
      <c r="F41" s="1173"/>
      <c r="G41" s="1173"/>
      <c r="H41" s="1174"/>
      <c r="I41" s="82">
        <v>8745</v>
      </c>
      <c r="J41" s="83">
        <v>8992</v>
      </c>
      <c r="K41" s="83">
        <v>8829</v>
      </c>
      <c r="L41" s="83">
        <v>8649</v>
      </c>
      <c r="M41" s="84">
        <v>8371</v>
      </c>
    </row>
    <row r="42" spans="2:13" ht="27.75" customHeight="1">
      <c r="B42" s="1169"/>
      <c r="C42" s="1170"/>
      <c r="D42" s="85"/>
      <c r="E42" s="1175" t="s">
        <v>26</v>
      </c>
      <c r="F42" s="1175"/>
      <c r="G42" s="1175"/>
      <c r="H42" s="1176"/>
      <c r="I42" s="86">
        <v>518</v>
      </c>
      <c r="J42" s="87">
        <v>565</v>
      </c>
      <c r="K42" s="87">
        <v>271</v>
      </c>
      <c r="L42" s="87">
        <v>101</v>
      </c>
      <c r="M42" s="88">
        <v>53</v>
      </c>
    </row>
    <row r="43" spans="2:13" ht="27.75" customHeight="1">
      <c r="B43" s="1169"/>
      <c r="C43" s="1170"/>
      <c r="D43" s="85"/>
      <c r="E43" s="1175" t="s">
        <v>27</v>
      </c>
      <c r="F43" s="1175"/>
      <c r="G43" s="1175"/>
      <c r="H43" s="1176"/>
      <c r="I43" s="86">
        <v>7085</v>
      </c>
      <c r="J43" s="87">
        <v>6687</v>
      </c>
      <c r="K43" s="87">
        <v>6172</v>
      </c>
      <c r="L43" s="87">
        <v>5646</v>
      </c>
      <c r="M43" s="88">
        <v>5299</v>
      </c>
    </row>
    <row r="44" spans="2:13" ht="27.75" customHeight="1">
      <c r="B44" s="1169"/>
      <c r="C44" s="1170"/>
      <c r="D44" s="85"/>
      <c r="E44" s="1175" t="s">
        <v>28</v>
      </c>
      <c r="F44" s="1175"/>
      <c r="G44" s="1175"/>
      <c r="H44" s="1176"/>
      <c r="I44" s="86">
        <v>212</v>
      </c>
      <c r="J44" s="87">
        <v>164</v>
      </c>
      <c r="K44" s="87">
        <v>115</v>
      </c>
      <c r="L44" s="87">
        <v>82</v>
      </c>
      <c r="M44" s="88">
        <v>59</v>
      </c>
    </row>
    <row r="45" spans="2:13" ht="27.75" customHeight="1">
      <c r="B45" s="1169"/>
      <c r="C45" s="1170"/>
      <c r="D45" s="85"/>
      <c r="E45" s="1175" t="s">
        <v>29</v>
      </c>
      <c r="F45" s="1175"/>
      <c r="G45" s="1175"/>
      <c r="H45" s="1176"/>
      <c r="I45" s="86">
        <v>348</v>
      </c>
      <c r="J45" s="87">
        <v>264</v>
      </c>
      <c r="K45" s="87">
        <v>448</v>
      </c>
      <c r="L45" s="87">
        <v>562</v>
      </c>
      <c r="M45" s="88">
        <v>587</v>
      </c>
    </row>
    <row r="46" spans="2:13" ht="27.75" customHeight="1">
      <c r="B46" s="1169"/>
      <c r="C46" s="1170"/>
      <c r="D46" s="85"/>
      <c r="E46" s="1175" t="s">
        <v>30</v>
      </c>
      <c r="F46" s="1175"/>
      <c r="G46" s="1175"/>
      <c r="H46" s="1176"/>
      <c r="I46" s="86" t="s">
        <v>474</v>
      </c>
      <c r="J46" s="87" t="s">
        <v>474</v>
      </c>
      <c r="K46" s="87" t="s">
        <v>474</v>
      </c>
      <c r="L46" s="87" t="s">
        <v>474</v>
      </c>
      <c r="M46" s="88" t="s">
        <v>474</v>
      </c>
    </row>
    <row r="47" spans="2:13" ht="27.75" customHeight="1">
      <c r="B47" s="1169"/>
      <c r="C47" s="1170"/>
      <c r="D47" s="85"/>
      <c r="E47" s="1175" t="s">
        <v>31</v>
      </c>
      <c r="F47" s="1175"/>
      <c r="G47" s="1175"/>
      <c r="H47" s="1176"/>
      <c r="I47" s="86" t="s">
        <v>474</v>
      </c>
      <c r="J47" s="87" t="s">
        <v>474</v>
      </c>
      <c r="K47" s="87" t="s">
        <v>474</v>
      </c>
      <c r="L47" s="87" t="s">
        <v>474</v>
      </c>
      <c r="M47" s="88" t="s">
        <v>474</v>
      </c>
    </row>
    <row r="48" spans="2:13" ht="27.75" customHeight="1">
      <c r="B48" s="1171"/>
      <c r="C48" s="1172"/>
      <c r="D48" s="85"/>
      <c r="E48" s="1175" t="s">
        <v>32</v>
      </c>
      <c r="F48" s="1175"/>
      <c r="G48" s="1175"/>
      <c r="H48" s="1176"/>
      <c r="I48" s="86" t="s">
        <v>474</v>
      </c>
      <c r="J48" s="87" t="s">
        <v>474</v>
      </c>
      <c r="K48" s="87" t="s">
        <v>474</v>
      </c>
      <c r="L48" s="87" t="s">
        <v>474</v>
      </c>
      <c r="M48" s="88" t="s">
        <v>474</v>
      </c>
    </row>
    <row r="49" spans="2:13" ht="27.75" customHeight="1">
      <c r="B49" s="1177" t="s">
        <v>33</v>
      </c>
      <c r="C49" s="1178"/>
      <c r="D49" s="89"/>
      <c r="E49" s="1175" t="s">
        <v>34</v>
      </c>
      <c r="F49" s="1175"/>
      <c r="G49" s="1175"/>
      <c r="H49" s="1176"/>
      <c r="I49" s="86">
        <v>5945</v>
      </c>
      <c r="J49" s="87">
        <v>6903</v>
      </c>
      <c r="K49" s="87">
        <v>7740</v>
      </c>
      <c r="L49" s="87">
        <v>7945</v>
      </c>
      <c r="M49" s="88">
        <v>8179</v>
      </c>
    </row>
    <row r="50" spans="2:13" ht="27.75" customHeight="1">
      <c r="B50" s="1169"/>
      <c r="C50" s="1170"/>
      <c r="D50" s="85"/>
      <c r="E50" s="1175" t="s">
        <v>35</v>
      </c>
      <c r="F50" s="1175"/>
      <c r="G50" s="1175"/>
      <c r="H50" s="1176"/>
      <c r="I50" s="86">
        <v>5251</v>
      </c>
      <c r="J50" s="87">
        <v>4980</v>
      </c>
      <c r="K50" s="87">
        <v>4657</v>
      </c>
      <c r="L50" s="87">
        <v>4423</v>
      </c>
      <c r="M50" s="88">
        <v>4171</v>
      </c>
    </row>
    <row r="51" spans="2:13" ht="27.75" customHeight="1">
      <c r="B51" s="1171"/>
      <c r="C51" s="1172"/>
      <c r="D51" s="85"/>
      <c r="E51" s="1175" t="s">
        <v>36</v>
      </c>
      <c r="F51" s="1175"/>
      <c r="G51" s="1175"/>
      <c r="H51" s="1176"/>
      <c r="I51" s="86">
        <v>10353</v>
      </c>
      <c r="J51" s="87">
        <v>10582</v>
      </c>
      <c r="K51" s="87">
        <v>10566</v>
      </c>
      <c r="L51" s="87">
        <v>10498</v>
      </c>
      <c r="M51" s="88">
        <v>10363</v>
      </c>
    </row>
    <row r="52" spans="2:13" ht="27.75" customHeight="1" thickBot="1">
      <c r="B52" s="1179" t="s">
        <v>37</v>
      </c>
      <c r="C52" s="1180"/>
      <c r="D52" s="90"/>
      <c r="E52" s="1181" t="s">
        <v>38</v>
      </c>
      <c r="F52" s="1181"/>
      <c r="G52" s="1181"/>
      <c r="H52" s="1182"/>
      <c r="I52" s="91">
        <v>-4640</v>
      </c>
      <c r="J52" s="92">
        <v>-5792</v>
      </c>
      <c r="K52" s="92">
        <v>-7128</v>
      </c>
      <c r="L52" s="92">
        <v>-7826</v>
      </c>
      <c r="M52" s="93">
        <v>-8345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26399</v>
      </c>
      <c r="E3" s="116"/>
      <c r="F3" s="117">
        <v>47258</v>
      </c>
      <c r="G3" s="118"/>
      <c r="H3" s="119"/>
    </row>
    <row r="4" spans="1:8">
      <c r="A4" s="120"/>
      <c r="B4" s="121"/>
      <c r="C4" s="122"/>
      <c r="D4" s="123">
        <v>23345</v>
      </c>
      <c r="E4" s="124"/>
      <c r="F4" s="125">
        <v>27842</v>
      </c>
      <c r="G4" s="126"/>
      <c r="H4" s="127"/>
    </row>
    <row r="5" spans="1:8">
      <c r="A5" s="108" t="s">
        <v>507</v>
      </c>
      <c r="B5" s="113"/>
      <c r="C5" s="114"/>
      <c r="D5" s="115">
        <v>46214</v>
      </c>
      <c r="E5" s="116"/>
      <c r="F5" s="117">
        <v>49426</v>
      </c>
      <c r="G5" s="118"/>
      <c r="H5" s="119"/>
    </row>
    <row r="6" spans="1:8">
      <c r="A6" s="120"/>
      <c r="B6" s="121"/>
      <c r="C6" s="122"/>
      <c r="D6" s="123">
        <v>33232</v>
      </c>
      <c r="E6" s="124"/>
      <c r="F6" s="125">
        <v>26568</v>
      </c>
      <c r="G6" s="126"/>
      <c r="H6" s="127"/>
    </row>
    <row r="7" spans="1:8">
      <c r="A7" s="108" t="s">
        <v>508</v>
      </c>
      <c r="B7" s="113"/>
      <c r="C7" s="114"/>
      <c r="D7" s="115">
        <v>22391</v>
      </c>
      <c r="E7" s="116"/>
      <c r="F7" s="117">
        <v>42839</v>
      </c>
      <c r="G7" s="118"/>
      <c r="H7" s="119"/>
    </row>
    <row r="8" spans="1:8">
      <c r="A8" s="120"/>
      <c r="B8" s="121"/>
      <c r="C8" s="122"/>
      <c r="D8" s="123">
        <v>15303</v>
      </c>
      <c r="E8" s="124"/>
      <c r="F8" s="125">
        <v>22027</v>
      </c>
      <c r="G8" s="126"/>
      <c r="H8" s="127"/>
    </row>
    <row r="9" spans="1:8">
      <c r="A9" s="108" t="s">
        <v>509</v>
      </c>
      <c r="B9" s="113"/>
      <c r="C9" s="114"/>
      <c r="D9" s="115">
        <v>28639</v>
      </c>
      <c r="E9" s="116"/>
      <c r="F9" s="117">
        <v>46819</v>
      </c>
      <c r="G9" s="118"/>
      <c r="H9" s="119"/>
    </row>
    <row r="10" spans="1:8">
      <c r="A10" s="120"/>
      <c r="B10" s="121"/>
      <c r="C10" s="122"/>
      <c r="D10" s="123">
        <v>16049</v>
      </c>
      <c r="E10" s="124"/>
      <c r="F10" s="125">
        <v>24121</v>
      </c>
      <c r="G10" s="126"/>
      <c r="H10" s="127"/>
    </row>
    <row r="11" spans="1:8">
      <c r="A11" s="108" t="s">
        <v>510</v>
      </c>
      <c r="B11" s="113"/>
      <c r="C11" s="114"/>
      <c r="D11" s="115">
        <v>23464</v>
      </c>
      <c r="E11" s="116"/>
      <c r="F11" s="117">
        <v>53270</v>
      </c>
      <c r="G11" s="118"/>
      <c r="H11" s="119"/>
    </row>
    <row r="12" spans="1:8">
      <c r="A12" s="120"/>
      <c r="B12" s="121"/>
      <c r="C12" s="128"/>
      <c r="D12" s="123">
        <v>14870</v>
      </c>
      <c r="E12" s="124"/>
      <c r="F12" s="125">
        <v>24316</v>
      </c>
      <c r="G12" s="126"/>
      <c r="H12" s="127"/>
    </row>
    <row r="13" spans="1:8">
      <c r="A13" s="108"/>
      <c r="B13" s="113"/>
      <c r="C13" s="129"/>
      <c r="D13" s="130">
        <v>29421</v>
      </c>
      <c r="E13" s="131"/>
      <c r="F13" s="132">
        <v>47922</v>
      </c>
      <c r="G13" s="133"/>
      <c r="H13" s="119"/>
    </row>
    <row r="14" spans="1:8">
      <c r="A14" s="120"/>
      <c r="B14" s="121"/>
      <c r="C14" s="122"/>
      <c r="D14" s="123">
        <v>20560</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7.32</v>
      </c>
      <c r="C19" s="134">
        <f>ROUND(VALUE(SUBSTITUTE(実質収支比率等に係る経年分析!G$48,"▲","-")),2)</f>
        <v>12.87</v>
      </c>
      <c r="D19" s="134">
        <f>ROUND(VALUE(SUBSTITUTE(実質収支比率等に係る経年分析!H$48,"▲","-")),2)</f>
        <v>8.44</v>
      </c>
      <c r="E19" s="134">
        <f>ROUND(VALUE(SUBSTITUTE(実質収支比率等に係る経年分析!I$48,"▲","-")),2)</f>
        <v>10.51</v>
      </c>
      <c r="F19" s="134">
        <f>ROUND(VALUE(SUBSTITUTE(実質収支比率等に係る経年分析!J$48,"▲","-")),2)</f>
        <v>9.65</v>
      </c>
    </row>
    <row r="20" spans="1:11">
      <c r="A20" s="134" t="s">
        <v>43</v>
      </c>
      <c r="B20" s="134">
        <f>ROUND(VALUE(SUBSTITUTE(実質収支比率等に係る経年分析!F$47,"▲","-")),2)</f>
        <v>70.42</v>
      </c>
      <c r="C20" s="134">
        <f>ROUND(VALUE(SUBSTITUTE(実質収支比率等に係る経年分析!G$47,"▲","-")),2)</f>
        <v>74.53</v>
      </c>
      <c r="D20" s="134">
        <f>ROUND(VALUE(SUBSTITUTE(実質収支比率等に係る経年分析!H$47,"▲","-")),2)</f>
        <v>76.959999999999994</v>
      </c>
      <c r="E20" s="134">
        <f>ROUND(VALUE(SUBSTITUTE(実質収支比率等に係る経年分析!I$47,"▲","-")),2)</f>
        <v>76.650000000000006</v>
      </c>
      <c r="F20" s="134">
        <f>ROUND(VALUE(SUBSTITUTE(実質収支比率等に係る経年分析!J$47,"▲","-")),2)</f>
        <v>73.95</v>
      </c>
    </row>
    <row r="21" spans="1:11">
      <c r="A21" s="134" t="s">
        <v>44</v>
      </c>
      <c r="B21" s="134">
        <f>IF(ISNUMBER(VALUE(SUBSTITUTE(実質収支比率等に係る経年分析!F$49,"▲","-"))),ROUND(VALUE(SUBSTITUTE(実質収支比率等に係る経年分析!F$49,"▲","-")),2),NA())</f>
        <v>-25.5</v>
      </c>
      <c r="C21" s="134">
        <f>IF(ISNUMBER(VALUE(SUBSTITUTE(実質収支比率等に係る経年分析!G$49,"▲","-"))),ROUND(VALUE(SUBSTITUTE(実質収支比率等に係る経年分析!G$49,"▲","-")),2),NA())</f>
        <v>4.0599999999999996</v>
      </c>
      <c r="D21" s="134">
        <f>IF(ISNUMBER(VALUE(SUBSTITUTE(実質収支比率等に係る経年分析!H$49,"▲","-"))),ROUND(VALUE(SUBSTITUTE(実質収支比率等に係る経年分析!H$49,"▲","-")),2),NA())</f>
        <v>-13.56</v>
      </c>
      <c r="E21" s="134">
        <f>IF(ISNUMBER(VALUE(SUBSTITUTE(実質収支比率等に係る経年分析!I$49,"▲","-"))),ROUND(VALUE(SUBSTITUTE(実質収支比率等に係る経年分析!I$49,"▲","-")),2),NA())</f>
        <v>-4.83</v>
      </c>
      <c r="F21" s="134">
        <f>IF(ISNUMBER(VALUE(SUBSTITUTE(実質収支比率等に係る経年分析!J$49,"▲","-"))),ROUND(VALUE(SUBSTITUTE(実質収支比率等に係る経年分析!J$49,"▲","-")),2),NA())</f>
        <v>-11.67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後期高齢者医療事業へ振替</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c r="A33" s="135" t="str">
        <f>IF(連結実質赤字比率に係る赤字・黒字の構成分析!C$37="",NA(),連結実質赤字比率に係る赤字・黒字の構成分析!C$37)</f>
        <v>介護保険事業・事業勘定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0.54</v>
      </c>
      <c r="F33" s="135">
        <f>IF(ROUND(VALUE(SUBSTITUTE(連結実質赤字比率に係る赤字・黒字の構成分析!H$37,"▲", "-")), 2) &lt; 0, ABS(ROUND(VALUE(SUBSTITUTE(連結実質赤字比率に係る赤字・黒字の構成分析!H$37,"▲", "-")), 2)), NA())</f>
        <v>0.12</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c r="A34" s="135" t="str">
        <f>IF(連結実質赤字比率に係る赤字・黒字の構成分析!C$36="",NA(),連結実質赤字比率に係る赤字・黒字の構成分析!C$36)</f>
        <v>国民健康保険事業・事業勘定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4.2300000000000004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7.32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12.87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8.44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10.51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9.65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11.71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14.48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14.36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1283</v>
      </c>
      <c r="E42" s="136"/>
      <c r="F42" s="136"/>
      <c r="G42" s="136">
        <f>'実質公債費比率（分子）の構造'!L$52</f>
        <v>1306</v>
      </c>
      <c r="H42" s="136"/>
      <c r="I42" s="136"/>
      <c r="J42" s="136">
        <f>'実質公債費比率（分子）の構造'!M$52</f>
        <v>1291</v>
      </c>
      <c r="K42" s="136"/>
      <c r="L42" s="136"/>
      <c r="M42" s="136">
        <f>'実質公債費比率（分子）の構造'!N$52</f>
        <v>1290</v>
      </c>
      <c r="N42" s="136"/>
      <c r="O42" s="136"/>
      <c r="P42" s="136">
        <f>'実質公債費比率（分子）の構造'!O$52</f>
        <v>1312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50</v>
      </c>
      <c r="C44" s="136"/>
      <c r="D44" s="136"/>
      <c r="E44" s="136">
        <f>'実質公債費比率（分子）の構造'!L$50</f>
        <v>69</v>
      </c>
      <c r="F44" s="136"/>
      <c r="G44" s="136"/>
      <c r="H44" s="136">
        <f>'実質公債費比率（分子）の構造'!M$50</f>
        <v>184</v>
      </c>
      <c r="I44" s="136"/>
      <c r="J44" s="136"/>
      <c r="K44" s="136">
        <f>'実質公債費比率（分子）の構造'!N$50</f>
        <v>84</v>
      </c>
      <c r="L44" s="136"/>
      <c r="M44" s="136"/>
      <c r="N44" s="136">
        <f>'実質公債費比率（分子）の構造'!O$50</f>
        <v>25</v>
      </c>
      <c r="O44" s="136"/>
      <c r="P44" s="136"/>
    </row>
    <row r="45" spans="1:16">
      <c r="A45" s="136" t="s">
        <v>54</v>
      </c>
      <c r="B45" s="136">
        <f>'実質公債費比率（分子）の構造'!K$49</f>
        <v>52</v>
      </c>
      <c r="C45" s="136"/>
      <c r="D45" s="136"/>
      <c r="E45" s="136">
        <f>'実質公債費比率（分子）の構造'!L$49</f>
        <v>52</v>
      </c>
      <c r="F45" s="136"/>
      <c r="G45" s="136"/>
      <c r="H45" s="136">
        <f>'実質公債費比率（分子）の構造'!M$49</f>
        <v>52</v>
      </c>
      <c r="I45" s="136"/>
      <c r="J45" s="136"/>
      <c r="K45" s="136">
        <f>'実質公債費比率（分子）の構造'!N$49</f>
        <v>35</v>
      </c>
      <c r="L45" s="136"/>
      <c r="M45" s="136"/>
      <c r="N45" s="136">
        <f>'実質公債費比率（分子）の構造'!O$49</f>
        <v>24</v>
      </c>
      <c r="O45" s="136"/>
      <c r="P45" s="136"/>
    </row>
    <row r="46" spans="1:16">
      <c r="A46" s="136" t="s">
        <v>55</v>
      </c>
      <c r="B46" s="136">
        <f>'実質公債費比率（分子）の構造'!K$48</f>
        <v>522</v>
      </c>
      <c r="C46" s="136"/>
      <c r="D46" s="136"/>
      <c r="E46" s="136">
        <f>'実質公債費比率（分子）の構造'!L$48</f>
        <v>484</v>
      </c>
      <c r="F46" s="136"/>
      <c r="G46" s="136"/>
      <c r="H46" s="136">
        <f>'実質公債費比率（分子）の構造'!M$48</f>
        <v>451</v>
      </c>
      <c r="I46" s="136"/>
      <c r="J46" s="136"/>
      <c r="K46" s="136">
        <f>'実質公債費比率（分子）の構造'!N$48</f>
        <v>434</v>
      </c>
      <c r="L46" s="136"/>
      <c r="M46" s="136"/>
      <c r="N46" s="136">
        <f>'実質公債費比率（分子）の構造'!O$48</f>
        <v>434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925</v>
      </c>
      <c r="C49" s="136"/>
      <c r="D49" s="136"/>
      <c r="E49" s="136">
        <f>'実質公債費比率（分子）の構造'!L$45</f>
        <v>911</v>
      </c>
      <c r="F49" s="136"/>
      <c r="G49" s="136"/>
      <c r="H49" s="136">
        <f>'実質公債費比率（分子）の構造'!M$45</f>
        <v>935</v>
      </c>
      <c r="I49" s="136"/>
      <c r="J49" s="136"/>
      <c r="K49" s="136">
        <f>'実質公債費比率（分子）の構造'!N$45</f>
        <v>943</v>
      </c>
      <c r="L49" s="136"/>
      <c r="M49" s="136"/>
      <c r="N49" s="136">
        <f>'実質公債費比率（分子）の構造'!O$45</f>
        <v>964</v>
      </c>
      <c r="O49" s="136"/>
      <c r="P49" s="136"/>
    </row>
    <row r="50" spans="1:16">
      <c r="A50" s="136" t="s">
        <v>59</v>
      </c>
      <c r="B50" s="136" t="e">
        <f>NA()</f>
        <v>#N/A</v>
      </c>
      <c r="C50" s="136">
        <f>IF(ISNUMBER('実質公債費比率（分子）の構造'!K$53),'実質公債費比率（分子）の構造'!K$53,NA())</f>
        <v>266</v>
      </c>
      <c r="D50" s="136" t="e">
        <f>NA()</f>
        <v>#N/A</v>
      </c>
      <c r="E50" s="136" t="e">
        <f>NA()</f>
        <v>#N/A</v>
      </c>
      <c r="F50" s="136">
        <f>IF(ISNUMBER('実質公債費比率（分子）の構造'!L$53),'実質公債費比率（分子）の構造'!L$53,NA())</f>
        <v>210</v>
      </c>
      <c r="G50" s="136" t="e">
        <f>NA()</f>
        <v>#N/A</v>
      </c>
      <c r="H50" s="136" t="e">
        <f>NA()</f>
        <v>#N/A</v>
      </c>
      <c r="I50" s="136">
        <f>IF(ISNUMBER('実質公債費比率（分子）の構造'!M$53),'実質公債費比率（分子）の構造'!M$53,NA())</f>
        <v>331</v>
      </c>
      <c r="J50" s="136" t="e">
        <f>NA()</f>
        <v>#N/A</v>
      </c>
      <c r="K50" s="136" t="e">
        <f>NA()</f>
        <v>#N/A</v>
      </c>
      <c r="L50" s="136">
        <f>IF(ISNUMBER('実質公債費比率（分子）の構造'!N$53),'実質公債費比率（分子）の構造'!N$53,NA())</f>
        <v>206</v>
      </c>
      <c r="M50" s="136" t="e">
        <f>NA()</f>
        <v>#N/A</v>
      </c>
      <c r="N50" s="136" t="e">
        <f>NA()</f>
        <v>#N/A</v>
      </c>
      <c r="O50" s="136">
        <f>IF(ISNUMBER('実質公債費比率（分子）の構造'!O$53),'実質公債費比率（分子）の構造'!O$53,NA())</f>
        <v>135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10353</v>
      </c>
      <c r="E56" s="135"/>
      <c r="F56" s="135"/>
      <c r="G56" s="135">
        <f>'将来負担比率（分子）の構造'!J$51</f>
        <v>10582</v>
      </c>
      <c r="H56" s="135"/>
      <c r="I56" s="135"/>
      <c r="J56" s="135">
        <f>'将来負担比率（分子）の構造'!K$51</f>
        <v>10566</v>
      </c>
      <c r="K56" s="135"/>
      <c r="L56" s="135"/>
      <c r="M56" s="135">
        <f>'将来負担比率（分子）の構造'!L$51</f>
        <v>10498</v>
      </c>
      <c r="N56" s="135"/>
      <c r="O56" s="135"/>
      <c r="P56" s="135">
        <f>'将来負担比率（分子）の構造'!M$51</f>
        <v>10363</v>
      </c>
    </row>
    <row r="57" spans="1:16">
      <c r="A57" s="135" t="s">
        <v>35</v>
      </c>
      <c r="B57" s="135"/>
      <c r="C57" s="135"/>
      <c r="D57" s="135">
        <f>'将来負担比率（分子）の構造'!I$50</f>
        <v>5251</v>
      </c>
      <c r="E57" s="135"/>
      <c r="F57" s="135"/>
      <c r="G57" s="135">
        <f>'将来負担比率（分子）の構造'!J$50</f>
        <v>4980</v>
      </c>
      <c r="H57" s="135"/>
      <c r="I57" s="135"/>
      <c r="J57" s="135">
        <f>'将来負担比率（分子）の構造'!K$50</f>
        <v>4657</v>
      </c>
      <c r="K57" s="135"/>
      <c r="L57" s="135"/>
      <c r="M57" s="135">
        <f>'将来負担比率（分子）の構造'!L$50</f>
        <v>4423</v>
      </c>
      <c r="N57" s="135"/>
      <c r="O57" s="135"/>
      <c r="P57" s="135">
        <f>'将来負担比率（分子）の構造'!M$50</f>
        <v>4171</v>
      </c>
    </row>
    <row r="58" spans="1:16">
      <c r="A58" s="135" t="s">
        <v>34</v>
      </c>
      <c r="B58" s="135"/>
      <c r="C58" s="135"/>
      <c r="D58" s="135">
        <f>'将来負担比率（分子）の構造'!I$49</f>
        <v>5945</v>
      </c>
      <c r="E58" s="135"/>
      <c r="F58" s="135"/>
      <c r="G58" s="135">
        <f>'将来負担比率（分子）の構造'!J$49</f>
        <v>6903</v>
      </c>
      <c r="H58" s="135"/>
      <c r="I58" s="135"/>
      <c r="J58" s="135">
        <f>'将来負担比率（分子）の構造'!K$49</f>
        <v>7740</v>
      </c>
      <c r="K58" s="135"/>
      <c r="L58" s="135"/>
      <c r="M58" s="135">
        <f>'将来負担比率（分子）の構造'!L$49</f>
        <v>7945</v>
      </c>
      <c r="N58" s="135"/>
      <c r="O58" s="135"/>
      <c r="P58" s="135">
        <f>'将来負担比率（分子）の構造'!M$49</f>
        <v>8179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348</v>
      </c>
      <c r="C62" s="135"/>
      <c r="D62" s="135"/>
      <c r="E62" s="135">
        <f>'将来負担比率（分子）の構造'!J$45</f>
        <v>264</v>
      </c>
      <c r="F62" s="135"/>
      <c r="G62" s="135"/>
      <c r="H62" s="135">
        <f>'将来負担比率（分子）の構造'!K$45</f>
        <v>448</v>
      </c>
      <c r="I62" s="135"/>
      <c r="J62" s="135"/>
      <c r="K62" s="135">
        <f>'将来負担比率（分子）の構造'!L$45</f>
        <v>562</v>
      </c>
      <c r="L62" s="135"/>
      <c r="M62" s="135"/>
      <c r="N62" s="135">
        <f>'将来負担比率（分子）の構造'!M$45</f>
        <v>587</v>
      </c>
      <c r="O62" s="135"/>
      <c r="P62" s="135"/>
    </row>
    <row r="63" spans="1:16">
      <c r="A63" s="135" t="s">
        <v>28</v>
      </c>
      <c r="B63" s="135">
        <f>'将来負担比率（分子）の構造'!I$44</f>
        <v>212</v>
      </c>
      <c r="C63" s="135"/>
      <c r="D63" s="135"/>
      <c r="E63" s="135">
        <f>'将来負担比率（分子）の構造'!J$44</f>
        <v>164</v>
      </c>
      <c r="F63" s="135"/>
      <c r="G63" s="135"/>
      <c r="H63" s="135">
        <f>'将来負担比率（分子）の構造'!K$44</f>
        <v>115</v>
      </c>
      <c r="I63" s="135"/>
      <c r="J63" s="135"/>
      <c r="K63" s="135">
        <f>'将来負担比率（分子）の構造'!L$44</f>
        <v>82</v>
      </c>
      <c r="L63" s="135"/>
      <c r="M63" s="135"/>
      <c r="N63" s="135">
        <f>'将来負担比率（分子）の構造'!M$44</f>
        <v>59</v>
      </c>
      <c r="O63" s="135"/>
      <c r="P63" s="135"/>
    </row>
    <row r="64" spans="1:16">
      <c r="A64" s="135" t="s">
        <v>27</v>
      </c>
      <c r="B64" s="135">
        <f>'将来負担比率（分子）の構造'!I$43</f>
        <v>7085</v>
      </c>
      <c r="C64" s="135"/>
      <c r="D64" s="135"/>
      <c r="E64" s="135">
        <f>'将来負担比率（分子）の構造'!J$43</f>
        <v>6687</v>
      </c>
      <c r="F64" s="135"/>
      <c r="G64" s="135"/>
      <c r="H64" s="135">
        <f>'将来負担比率（分子）の構造'!K$43</f>
        <v>6172</v>
      </c>
      <c r="I64" s="135"/>
      <c r="J64" s="135"/>
      <c r="K64" s="135">
        <f>'将来負担比率（分子）の構造'!L$43</f>
        <v>5646</v>
      </c>
      <c r="L64" s="135"/>
      <c r="M64" s="135"/>
      <c r="N64" s="135">
        <f>'将来負担比率（分子）の構造'!M$43</f>
        <v>5299</v>
      </c>
      <c r="O64" s="135"/>
      <c r="P64" s="135"/>
    </row>
    <row r="65" spans="1:16">
      <c r="A65" s="135" t="s">
        <v>26</v>
      </c>
      <c r="B65" s="135">
        <f>'将来負担比率（分子）の構造'!I$42</f>
        <v>518</v>
      </c>
      <c r="C65" s="135"/>
      <c r="D65" s="135"/>
      <c r="E65" s="135">
        <f>'将来負担比率（分子）の構造'!J$42</f>
        <v>565</v>
      </c>
      <c r="F65" s="135"/>
      <c r="G65" s="135"/>
      <c r="H65" s="135">
        <f>'将来負担比率（分子）の構造'!K$42</f>
        <v>271</v>
      </c>
      <c r="I65" s="135"/>
      <c r="J65" s="135"/>
      <c r="K65" s="135">
        <f>'将来負担比率（分子）の構造'!L$42</f>
        <v>101</v>
      </c>
      <c r="L65" s="135"/>
      <c r="M65" s="135"/>
      <c r="N65" s="135">
        <f>'将来負担比率（分子）の構造'!M$42</f>
        <v>53</v>
      </c>
      <c r="O65" s="135"/>
      <c r="P65" s="135"/>
    </row>
    <row r="66" spans="1:16">
      <c r="A66" s="135" t="s">
        <v>25</v>
      </c>
      <c r="B66" s="135">
        <f>'将来負担比率（分子）の構造'!I$41</f>
        <v>8745</v>
      </c>
      <c r="C66" s="135"/>
      <c r="D66" s="135"/>
      <c r="E66" s="135">
        <f>'将来負担比率（分子）の構造'!J$41</f>
        <v>8992</v>
      </c>
      <c r="F66" s="135"/>
      <c r="G66" s="135"/>
      <c r="H66" s="135">
        <f>'将来負担比率（分子）の構造'!K$41</f>
        <v>8829</v>
      </c>
      <c r="I66" s="135"/>
      <c r="J66" s="135"/>
      <c r="K66" s="135">
        <f>'将来負担比率（分子）の構造'!L$41</f>
        <v>8649</v>
      </c>
      <c r="L66" s="135"/>
      <c r="M66" s="135"/>
      <c r="N66" s="135">
        <f>'将来負担比率（分子）の構造'!M$41</f>
        <v>8371</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5379701</v>
      </c>
      <c r="S5" s="581"/>
      <c r="T5" s="581"/>
      <c r="U5" s="581"/>
      <c r="V5" s="581"/>
      <c r="W5" s="581"/>
      <c r="X5" s="581"/>
      <c r="Y5" s="582"/>
      <c r="Z5" s="583">
        <v>51.8</v>
      </c>
      <c r="AA5" s="583"/>
      <c r="AB5" s="583"/>
      <c r="AC5" s="583"/>
      <c r="AD5" s="584">
        <v>4932714</v>
      </c>
      <c r="AE5" s="584"/>
      <c r="AF5" s="584"/>
      <c r="AG5" s="584"/>
      <c r="AH5" s="584"/>
      <c r="AI5" s="584"/>
      <c r="AJ5" s="584"/>
      <c r="AK5" s="584"/>
      <c r="AL5" s="585">
        <v>81.400000000000006</v>
      </c>
      <c r="AM5" s="586"/>
      <c r="AN5" s="586"/>
      <c r="AO5" s="587"/>
      <c r="AP5" s="577" t="s">
        <v>206</v>
      </c>
      <c r="AQ5" s="578"/>
      <c r="AR5" s="578"/>
      <c r="AS5" s="578"/>
      <c r="AT5" s="578"/>
      <c r="AU5" s="578"/>
      <c r="AV5" s="578"/>
      <c r="AW5" s="578"/>
      <c r="AX5" s="578"/>
      <c r="AY5" s="578"/>
      <c r="AZ5" s="578"/>
      <c r="BA5" s="578"/>
      <c r="BB5" s="578"/>
      <c r="BC5" s="578"/>
      <c r="BD5" s="578"/>
      <c r="BE5" s="578"/>
      <c r="BF5" s="579"/>
      <c r="BG5" s="591">
        <v>4932714</v>
      </c>
      <c r="BH5" s="592"/>
      <c r="BI5" s="592"/>
      <c r="BJ5" s="592"/>
      <c r="BK5" s="592"/>
      <c r="BL5" s="592"/>
      <c r="BM5" s="592"/>
      <c r="BN5" s="593"/>
      <c r="BO5" s="594">
        <v>91.7</v>
      </c>
      <c r="BP5" s="594"/>
      <c r="BQ5" s="594"/>
      <c r="BR5" s="594"/>
      <c r="BS5" s="595">
        <v>53681</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109744</v>
      </c>
      <c r="S6" s="592"/>
      <c r="T6" s="592"/>
      <c r="U6" s="592"/>
      <c r="V6" s="592"/>
      <c r="W6" s="592"/>
      <c r="X6" s="592"/>
      <c r="Y6" s="593"/>
      <c r="Z6" s="594">
        <v>1.1000000000000001</v>
      </c>
      <c r="AA6" s="594"/>
      <c r="AB6" s="594"/>
      <c r="AC6" s="594"/>
      <c r="AD6" s="595">
        <v>109744</v>
      </c>
      <c r="AE6" s="595"/>
      <c r="AF6" s="595"/>
      <c r="AG6" s="595"/>
      <c r="AH6" s="595"/>
      <c r="AI6" s="595"/>
      <c r="AJ6" s="595"/>
      <c r="AK6" s="595"/>
      <c r="AL6" s="596">
        <v>1.8</v>
      </c>
      <c r="AM6" s="597"/>
      <c r="AN6" s="597"/>
      <c r="AO6" s="598"/>
      <c r="AP6" s="588" t="s">
        <v>211</v>
      </c>
      <c r="AQ6" s="589"/>
      <c r="AR6" s="589"/>
      <c r="AS6" s="589"/>
      <c r="AT6" s="589"/>
      <c r="AU6" s="589"/>
      <c r="AV6" s="589"/>
      <c r="AW6" s="589"/>
      <c r="AX6" s="589"/>
      <c r="AY6" s="589"/>
      <c r="AZ6" s="589"/>
      <c r="BA6" s="589"/>
      <c r="BB6" s="589"/>
      <c r="BC6" s="589"/>
      <c r="BD6" s="589"/>
      <c r="BE6" s="589"/>
      <c r="BF6" s="590"/>
      <c r="BG6" s="591">
        <v>4932714</v>
      </c>
      <c r="BH6" s="592"/>
      <c r="BI6" s="592"/>
      <c r="BJ6" s="592"/>
      <c r="BK6" s="592"/>
      <c r="BL6" s="592"/>
      <c r="BM6" s="592"/>
      <c r="BN6" s="593"/>
      <c r="BO6" s="594">
        <v>91.7</v>
      </c>
      <c r="BP6" s="594"/>
      <c r="BQ6" s="594"/>
      <c r="BR6" s="594"/>
      <c r="BS6" s="595">
        <v>53681</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126224</v>
      </c>
      <c r="CS6" s="592"/>
      <c r="CT6" s="592"/>
      <c r="CU6" s="592"/>
      <c r="CV6" s="592"/>
      <c r="CW6" s="592"/>
      <c r="CX6" s="592"/>
      <c r="CY6" s="593"/>
      <c r="CZ6" s="594">
        <v>1.4</v>
      </c>
      <c r="DA6" s="594"/>
      <c r="DB6" s="594"/>
      <c r="DC6" s="594"/>
      <c r="DD6" s="600" t="s">
        <v>213</v>
      </c>
      <c r="DE6" s="592"/>
      <c r="DF6" s="592"/>
      <c r="DG6" s="592"/>
      <c r="DH6" s="592"/>
      <c r="DI6" s="592"/>
      <c r="DJ6" s="592"/>
      <c r="DK6" s="592"/>
      <c r="DL6" s="592"/>
      <c r="DM6" s="592"/>
      <c r="DN6" s="592"/>
      <c r="DO6" s="592"/>
      <c r="DP6" s="593"/>
      <c r="DQ6" s="600">
        <v>126224</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12179</v>
      </c>
      <c r="S7" s="592"/>
      <c r="T7" s="592"/>
      <c r="U7" s="592"/>
      <c r="V7" s="592"/>
      <c r="W7" s="592"/>
      <c r="X7" s="592"/>
      <c r="Y7" s="593"/>
      <c r="Z7" s="594">
        <v>0.1</v>
      </c>
      <c r="AA7" s="594"/>
      <c r="AB7" s="594"/>
      <c r="AC7" s="594"/>
      <c r="AD7" s="595">
        <v>12179</v>
      </c>
      <c r="AE7" s="595"/>
      <c r="AF7" s="595"/>
      <c r="AG7" s="595"/>
      <c r="AH7" s="595"/>
      <c r="AI7" s="595"/>
      <c r="AJ7" s="595"/>
      <c r="AK7" s="595"/>
      <c r="AL7" s="596">
        <v>0.2</v>
      </c>
      <c r="AM7" s="597"/>
      <c r="AN7" s="597"/>
      <c r="AO7" s="598"/>
      <c r="AP7" s="588" t="s">
        <v>215</v>
      </c>
      <c r="AQ7" s="589"/>
      <c r="AR7" s="589"/>
      <c r="AS7" s="589"/>
      <c r="AT7" s="589"/>
      <c r="AU7" s="589"/>
      <c r="AV7" s="589"/>
      <c r="AW7" s="589"/>
      <c r="AX7" s="589"/>
      <c r="AY7" s="589"/>
      <c r="AZ7" s="589"/>
      <c r="BA7" s="589"/>
      <c r="BB7" s="589"/>
      <c r="BC7" s="589"/>
      <c r="BD7" s="589"/>
      <c r="BE7" s="589"/>
      <c r="BF7" s="590"/>
      <c r="BG7" s="591">
        <v>2152195</v>
      </c>
      <c r="BH7" s="592"/>
      <c r="BI7" s="592"/>
      <c r="BJ7" s="592"/>
      <c r="BK7" s="592"/>
      <c r="BL7" s="592"/>
      <c r="BM7" s="592"/>
      <c r="BN7" s="593"/>
      <c r="BO7" s="594">
        <v>40</v>
      </c>
      <c r="BP7" s="594"/>
      <c r="BQ7" s="594"/>
      <c r="BR7" s="594"/>
      <c r="BS7" s="595">
        <v>53681</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1125350</v>
      </c>
      <c r="CS7" s="592"/>
      <c r="CT7" s="592"/>
      <c r="CU7" s="592"/>
      <c r="CV7" s="592"/>
      <c r="CW7" s="592"/>
      <c r="CX7" s="592"/>
      <c r="CY7" s="593"/>
      <c r="CZ7" s="594">
        <v>12.2</v>
      </c>
      <c r="DA7" s="594"/>
      <c r="DB7" s="594"/>
      <c r="DC7" s="594"/>
      <c r="DD7" s="600">
        <v>94839</v>
      </c>
      <c r="DE7" s="592"/>
      <c r="DF7" s="592"/>
      <c r="DG7" s="592"/>
      <c r="DH7" s="592"/>
      <c r="DI7" s="592"/>
      <c r="DJ7" s="592"/>
      <c r="DK7" s="592"/>
      <c r="DL7" s="592"/>
      <c r="DM7" s="592"/>
      <c r="DN7" s="592"/>
      <c r="DO7" s="592"/>
      <c r="DP7" s="593"/>
      <c r="DQ7" s="600">
        <v>978742</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23648</v>
      </c>
      <c r="S8" s="592"/>
      <c r="T8" s="592"/>
      <c r="U8" s="592"/>
      <c r="V8" s="592"/>
      <c r="W8" s="592"/>
      <c r="X8" s="592"/>
      <c r="Y8" s="593"/>
      <c r="Z8" s="594">
        <v>0.2</v>
      </c>
      <c r="AA8" s="594"/>
      <c r="AB8" s="594"/>
      <c r="AC8" s="594"/>
      <c r="AD8" s="595">
        <v>23648</v>
      </c>
      <c r="AE8" s="595"/>
      <c r="AF8" s="595"/>
      <c r="AG8" s="595"/>
      <c r="AH8" s="595"/>
      <c r="AI8" s="595"/>
      <c r="AJ8" s="595"/>
      <c r="AK8" s="595"/>
      <c r="AL8" s="596">
        <v>0.4</v>
      </c>
      <c r="AM8" s="597"/>
      <c r="AN8" s="597"/>
      <c r="AO8" s="598"/>
      <c r="AP8" s="588" t="s">
        <v>218</v>
      </c>
      <c r="AQ8" s="589"/>
      <c r="AR8" s="589"/>
      <c r="AS8" s="589"/>
      <c r="AT8" s="589"/>
      <c r="AU8" s="589"/>
      <c r="AV8" s="589"/>
      <c r="AW8" s="589"/>
      <c r="AX8" s="589"/>
      <c r="AY8" s="589"/>
      <c r="AZ8" s="589"/>
      <c r="BA8" s="589"/>
      <c r="BB8" s="589"/>
      <c r="BC8" s="589"/>
      <c r="BD8" s="589"/>
      <c r="BE8" s="589"/>
      <c r="BF8" s="590"/>
      <c r="BG8" s="591">
        <v>47127</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3048505</v>
      </c>
      <c r="CS8" s="592"/>
      <c r="CT8" s="592"/>
      <c r="CU8" s="592"/>
      <c r="CV8" s="592"/>
      <c r="CW8" s="592"/>
      <c r="CX8" s="592"/>
      <c r="CY8" s="593"/>
      <c r="CZ8" s="594">
        <v>33.200000000000003</v>
      </c>
      <c r="DA8" s="594"/>
      <c r="DB8" s="594"/>
      <c r="DC8" s="594"/>
      <c r="DD8" s="600">
        <v>51884</v>
      </c>
      <c r="DE8" s="592"/>
      <c r="DF8" s="592"/>
      <c r="DG8" s="592"/>
      <c r="DH8" s="592"/>
      <c r="DI8" s="592"/>
      <c r="DJ8" s="592"/>
      <c r="DK8" s="592"/>
      <c r="DL8" s="592"/>
      <c r="DM8" s="592"/>
      <c r="DN8" s="592"/>
      <c r="DO8" s="592"/>
      <c r="DP8" s="593"/>
      <c r="DQ8" s="600">
        <v>1528138</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37794</v>
      </c>
      <c r="S9" s="592"/>
      <c r="T9" s="592"/>
      <c r="U9" s="592"/>
      <c r="V9" s="592"/>
      <c r="W9" s="592"/>
      <c r="X9" s="592"/>
      <c r="Y9" s="593"/>
      <c r="Z9" s="594">
        <v>0.4</v>
      </c>
      <c r="AA9" s="594"/>
      <c r="AB9" s="594"/>
      <c r="AC9" s="594"/>
      <c r="AD9" s="595">
        <v>37794</v>
      </c>
      <c r="AE9" s="595"/>
      <c r="AF9" s="595"/>
      <c r="AG9" s="595"/>
      <c r="AH9" s="595"/>
      <c r="AI9" s="595"/>
      <c r="AJ9" s="595"/>
      <c r="AK9" s="595"/>
      <c r="AL9" s="596">
        <v>0.6</v>
      </c>
      <c r="AM9" s="597"/>
      <c r="AN9" s="597"/>
      <c r="AO9" s="598"/>
      <c r="AP9" s="588" t="s">
        <v>221</v>
      </c>
      <c r="AQ9" s="589"/>
      <c r="AR9" s="589"/>
      <c r="AS9" s="589"/>
      <c r="AT9" s="589"/>
      <c r="AU9" s="589"/>
      <c r="AV9" s="589"/>
      <c r="AW9" s="589"/>
      <c r="AX9" s="589"/>
      <c r="AY9" s="589"/>
      <c r="AZ9" s="589"/>
      <c r="BA9" s="589"/>
      <c r="BB9" s="589"/>
      <c r="BC9" s="589"/>
      <c r="BD9" s="589"/>
      <c r="BE9" s="589"/>
      <c r="BF9" s="590"/>
      <c r="BG9" s="591">
        <v>1549661</v>
      </c>
      <c r="BH9" s="592"/>
      <c r="BI9" s="592"/>
      <c r="BJ9" s="592"/>
      <c r="BK9" s="592"/>
      <c r="BL9" s="592"/>
      <c r="BM9" s="592"/>
      <c r="BN9" s="593"/>
      <c r="BO9" s="594">
        <v>28.8</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913474</v>
      </c>
      <c r="CS9" s="592"/>
      <c r="CT9" s="592"/>
      <c r="CU9" s="592"/>
      <c r="CV9" s="592"/>
      <c r="CW9" s="592"/>
      <c r="CX9" s="592"/>
      <c r="CY9" s="593"/>
      <c r="CZ9" s="594">
        <v>9.9</v>
      </c>
      <c r="DA9" s="594"/>
      <c r="DB9" s="594"/>
      <c r="DC9" s="594"/>
      <c r="DD9" s="600">
        <v>84564</v>
      </c>
      <c r="DE9" s="592"/>
      <c r="DF9" s="592"/>
      <c r="DG9" s="592"/>
      <c r="DH9" s="592"/>
      <c r="DI9" s="592"/>
      <c r="DJ9" s="592"/>
      <c r="DK9" s="592"/>
      <c r="DL9" s="592"/>
      <c r="DM9" s="592"/>
      <c r="DN9" s="592"/>
      <c r="DO9" s="592"/>
      <c r="DP9" s="593"/>
      <c r="DQ9" s="600">
        <v>863458</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281499</v>
      </c>
      <c r="S10" s="592"/>
      <c r="T10" s="592"/>
      <c r="U10" s="592"/>
      <c r="V10" s="592"/>
      <c r="W10" s="592"/>
      <c r="X10" s="592"/>
      <c r="Y10" s="593"/>
      <c r="Z10" s="594">
        <v>2.7</v>
      </c>
      <c r="AA10" s="594"/>
      <c r="AB10" s="594"/>
      <c r="AC10" s="594"/>
      <c r="AD10" s="595">
        <v>281499</v>
      </c>
      <c r="AE10" s="595"/>
      <c r="AF10" s="595"/>
      <c r="AG10" s="595"/>
      <c r="AH10" s="595"/>
      <c r="AI10" s="595"/>
      <c r="AJ10" s="595"/>
      <c r="AK10" s="595"/>
      <c r="AL10" s="596">
        <v>4.5999999999999996</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77501</v>
      </c>
      <c r="BH10" s="592"/>
      <c r="BI10" s="592"/>
      <c r="BJ10" s="592"/>
      <c r="BK10" s="592"/>
      <c r="BL10" s="592"/>
      <c r="BM10" s="592"/>
      <c r="BN10" s="593"/>
      <c r="BO10" s="594">
        <v>1.4</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91326</v>
      </c>
      <c r="CS10" s="592"/>
      <c r="CT10" s="592"/>
      <c r="CU10" s="592"/>
      <c r="CV10" s="592"/>
      <c r="CW10" s="592"/>
      <c r="CX10" s="592"/>
      <c r="CY10" s="593"/>
      <c r="CZ10" s="594">
        <v>1</v>
      </c>
      <c r="DA10" s="594"/>
      <c r="DB10" s="594"/>
      <c r="DC10" s="594"/>
      <c r="DD10" s="600" t="s">
        <v>111</v>
      </c>
      <c r="DE10" s="592"/>
      <c r="DF10" s="592"/>
      <c r="DG10" s="592"/>
      <c r="DH10" s="592"/>
      <c r="DI10" s="592"/>
      <c r="DJ10" s="592"/>
      <c r="DK10" s="592"/>
      <c r="DL10" s="592"/>
      <c r="DM10" s="592"/>
      <c r="DN10" s="592"/>
      <c r="DO10" s="592"/>
      <c r="DP10" s="593"/>
      <c r="DQ10" s="600">
        <v>11826</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477906</v>
      </c>
      <c r="BH11" s="592"/>
      <c r="BI11" s="592"/>
      <c r="BJ11" s="592"/>
      <c r="BK11" s="592"/>
      <c r="BL11" s="592"/>
      <c r="BM11" s="592"/>
      <c r="BN11" s="593"/>
      <c r="BO11" s="594">
        <v>8.9</v>
      </c>
      <c r="BP11" s="594"/>
      <c r="BQ11" s="594"/>
      <c r="BR11" s="594"/>
      <c r="BS11" s="600">
        <v>53681</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59363</v>
      </c>
      <c r="CS11" s="592"/>
      <c r="CT11" s="592"/>
      <c r="CU11" s="592"/>
      <c r="CV11" s="592"/>
      <c r="CW11" s="592"/>
      <c r="CX11" s="592"/>
      <c r="CY11" s="593"/>
      <c r="CZ11" s="594">
        <v>0.6</v>
      </c>
      <c r="DA11" s="594"/>
      <c r="DB11" s="594"/>
      <c r="DC11" s="594"/>
      <c r="DD11" s="600">
        <v>7508</v>
      </c>
      <c r="DE11" s="592"/>
      <c r="DF11" s="592"/>
      <c r="DG11" s="592"/>
      <c r="DH11" s="592"/>
      <c r="DI11" s="592"/>
      <c r="DJ11" s="592"/>
      <c r="DK11" s="592"/>
      <c r="DL11" s="592"/>
      <c r="DM11" s="592"/>
      <c r="DN11" s="592"/>
      <c r="DO11" s="592"/>
      <c r="DP11" s="593"/>
      <c r="DQ11" s="600">
        <v>35423</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2538827</v>
      </c>
      <c r="BH12" s="592"/>
      <c r="BI12" s="592"/>
      <c r="BJ12" s="592"/>
      <c r="BK12" s="592"/>
      <c r="BL12" s="592"/>
      <c r="BM12" s="592"/>
      <c r="BN12" s="593"/>
      <c r="BO12" s="594">
        <v>47.2</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24851</v>
      </c>
      <c r="CS12" s="592"/>
      <c r="CT12" s="592"/>
      <c r="CU12" s="592"/>
      <c r="CV12" s="592"/>
      <c r="CW12" s="592"/>
      <c r="CX12" s="592"/>
      <c r="CY12" s="593"/>
      <c r="CZ12" s="594">
        <v>0.3</v>
      </c>
      <c r="DA12" s="594"/>
      <c r="DB12" s="594"/>
      <c r="DC12" s="594"/>
      <c r="DD12" s="600" t="s">
        <v>111</v>
      </c>
      <c r="DE12" s="592"/>
      <c r="DF12" s="592"/>
      <c r="DG12" s="592"/>
      <c r="DH12" s="592"/>
      <c r="DI12" s="592"/>
      <c r="DJ12" s="592"/>
      <c r="DK12" s="592"/>
      <c r="DL12" s="592"/>
      <c r="DM12" s="592"/>
      <c r="DN12" s="592"/>
      <c r="DO12" s="592"/>
      <c r="DP12" s="593"/>
      <c r="DQ12" s="600">
        <v>23261</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26497</v>
      </c>
      <c r="S13" s="592"/>
      <c r="T13" s="592"/>
      <c r="U13" s="592"/>
      <c r="V13" s="592"/>
      <c r="W13" s="592"/>
      <c r="X13" s="592"/>
      <c r="Y13" s="593"/>
      <c r="Z13" s="594">
        <v>0.3</v>
      </c>
      <c r="AA13" s="594"/>
      <c r="AB13" s="594"/>
      <c r="AC13" s="594"/>
      <c r="AD13" s="595">
        <v>26497</v>
      </c>
      <c r="AE13" s="595"/>
      <c r="AF13" s="595"/>
      <c r="AG13" s="595"/>
      <c r="AH13" s="595"/>
      <c r="AI13" s="595"/>
      <c r="AJ13" s="595"/>
      <c r="AK13" s="595"/>
      <c r="AL13" s="596">
        <v>0.4</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2511104</v>
      </c>
      <c r="BH13" s="592"/>
      <c r="BI13" s="592"/>
      <c r="BJ13" s="592"/>
      <c r="BK13" s="592"/>
      <c r="BL13" s="592"/>
      <c r="BM13" s="592"/>
      <c r="BN13" s="593"/>
      <c r="BO13" s="594">
        <v>46.7</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1069725</v>
      </c>
      <c r="CS13" s="592"/>
      <c r="CT13" s="592"/>
      <c r="CU13" s="592"/>
      <c r="CV13" s="592"/>
      <c r="CW13" s="592"/>
      <c r="CX13" s="592"/>
      <c r="CY13" s="593"/>
      <c r="CZ13" s="594">
        <v>11.6</v>
      </c>
      <c r="DA13" s="594"/>
      <c r="DB13" s="594"/>
      <c r="DC13" s="594"/>
      <c r="DD13" s="600">
        <v>260851</v>
      </c>
      <c r="DE13" s="592"/>
      <c r="DF13" s="592"/>
      <c r="DG13" s="592"/>
      <c r="DH13" s="592"/>
      <c r="DI13" s="592"/>
      <c r="DJ13" s="592"/>
      <c r="DK13" s="592"/>
      <c r="DL13" s="592"/>
      <c r="DM13" s="592"/>
      <c r="DN13" s="592"/>
      <c r="DO13" s="592"/>
      <c r="DP13" s="593"/>
      <c r="DQ13" s="600">
        <v>976248</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48310</v>
      </c>
      <c r="BH14" s="592"/>
      <c r="BI14" s="592"/>
      <c r="BJ14" s="592"/>
      <c r="BK14" s="592"/>
      <c r="BL14" s="592"/>
      <c r="BM14" s="592"/>
      <c r="BN14" s="593"/>
      <c r="BO14" s="594">
        <v>0.9</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485576</v>
      </c>
      <c r="CS14" s="592"/>
      <c r="CT14" s="592"/>
      <c r="CU14" s="592"/>
      <c r="CV14" s="592"/>
      <c r="CW14" s="592"/>
      <c r="CX14" s="592"/>
      <c r="CY14" s="593"/>
      <c r="CZ14" s="594">
        <v>5.3</v>
      </c>
      <c r="DA14" s="594"/>
      <c r="DB14" s="594"/>
      <c r="DC14" s="594"/>
      <c r="DD14" s="600">
        <v>19906</v>
      </c>
      <c r="DE14" s="592"/>
      <c r="DF14" s="592"/>
      <c r="DG14" s="592"/>
      <c r="DH14" s="592"/>
      <c r="DI14" s="592"/>
      <c r="DJ14" s="592"/>
      <c r="DK14" s="592"/>
      <c r="DL14" s="592"/>
      <c r="DM14" s="592"/>
      <c r="DN14" s="592"/>
      <c r="DO14" s="592"/>
      <c r="DP14" s="593"/>
      <c r="DQ14" s="600">
        <v>467199</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31667</v>
      </c>
      <c r="S15" s="592"/>
      <c r="T15" s="592"/>
      <c r="U15" s="592"/>
      <c r="V15" s="592"/>
      <c r="W15" s="592"/>
      <c r="X15" s="592"/>
      <c r="Y15" s="593"/>
      <c r="Z15" s="594">
        <v>0.3</v>
      </c>
      <c r="AA15" s="594"/>
      <c r="AB15" s="594"/>
      <c r="AC15" s="594"/>
      <c r="AD15" s="595">
        <v>31667</v>
      </c>
      <c r="AE15" s="595"/>
      <c r="AF15" s="595"/>
      <c r="AG15" s="595"/>
      <c r="AH15" s="595"/>
      <c r="AI15" s="595"/>
      <c r="AJ15" s="595"/>
      <c r="AK15" s="595"/>
      <c r="AL15" s="596">
        <v>0.5</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193382</v>
      </c>
      <c r="BH15" s="592"/>
      <c r="BI15" s="592"/>
      <c r="BJ15" s="592"/>
      <c r="BK15" s="592"/>
      <c r="BL15" s="592"/>
      <c r="BM15" s="592"/>
      <c r="BN15" s="593"/>
      <c r="BO15" s="594">
        <v>3.6</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1284075</v>
      </c>
      <c r="CS15" s="592"/>
      <c r="CT15" s="592"/>
      <c r="CU15" s="592"/>
      <c r="CV15" s="592"/>
      <c r="CW15" s="592"/>
      <c r="CX15" s="592"/>
      <c r="CY15" s="593"/>
      <c r="CZ15" s="594">
        <v>14</v>
      </c>
      <c r="DA15" s="594"/>
      <c r="DB15" s="594"/>
      <c r="DC15" s="594"/>
      <c r="DD15" s="600">
        <v>297712</v>
      </c>
      <c r="DE15" s="592"/>
      <c r="DF15" s="592"/>
      <c r="DG15" s="592"/>
      <c r="DH15" s="592"/>
      <c r="DI15" s="592"/>
      <c r="DJ15" s="592"/>
      <c r="DK15" s="592"/>
      <c r="DL15" s="592"/>
      <c r="DM15" s="592"/>
      <c r="DN15" s="592"/>
      <c r="DO15" s="592"/>
      <c r="DP15" s="593"/>
      <c r="DQ15" s="600">
        <v>1079041</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663752</v>
      </c>
      <c r="S16" s="592"/>
      <c r="T16" s="592"/>
      <c r="U16" s="592"/>
      <c r="V16" s="592"/>
      <c r="W16" s="592"/>
      <c r="X16" s="592"/>
      <c r="Y16" s="593"/>
      <c r="Z16" s="594">
        <v>6.4</v>
      </c>
      <c r="AA16" s="594"/>
      <c r="AB16" s="594"/>
      <c r="AC16" s="594"/>
      <c r="AD16" s="595">
        <v>562849</v>
      </c>
      <c r="AE16" s="595"/>
      <c r="AF16" s="595"/>
      <c r="AG16" s="595"/>
      <c r="AH16" s="595"/>
      <c r="AI16" s="595"/>
      <c r="AJ16" s="595"/>
      <c r="AK16" s="595"/>
      <c r="AL16" s="596">
        <v>9.3000000000000007</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t="s">
        <v>111</v>
      </c>
      <c r="CS16" s="592"/>
      <c r="CT16" s="592"/>
      <c r="CU16" s="592"/>
      <c r="CV16" s="592"/>
      <c r="CW16" s="592"/>
      <c r="CX16" s="592"/>
      <c r="CY16" s="593"/>
      <c r="CZ16" s="594" t="s">
        <v>111</v>
      </c>
      <c r="DA16" s="594"/>
      <c r="DB16" s="594"/>
      <c r="DC16" s="594"/>
      <c r="DD16" s="600" t="s">
        <v>111</v>
      </c>
      <c r="DE16" s="592"/>
      <c r="DF16" s="592"/>
      <c r="DG16" s="592"/>
      <c r="DH16" s="592"/>
      <c r="DI16" s="592"/>
      <c r="DJ16" s="592"/>
      <c r="DK16" s="592"/>
      <c r="DL16" s="592"/>
      <c r="DM16" s="592"/>
      <c r="DN16" s="592"/>
      <c r="DO16" s="592"/>
      <c r="DP16" s="593"/>
      <c r="DQ16" s="600" t="s">
        <v>111</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562849</v>
      </c>
      <c r="S17" s="592"/>
      <c r="T17" s="592"/>
      <c r="U17" s="592"/>
      <c r="V17" s="592"/>
      <c r="W17" s="592"/>
      <c r="X17" s="592"/>
      <c r="Y17" s="593"/>
      <c r="Z17" s="594">
        <v>5.4</v>
      </c>
      <c r="AA17" s="594"/>
      <c r="AB17" s="594"/>
      <c r="AC17" s="594"/>
      <c r="AD17" s="595">
        <v>562849</v>
      </c>
      <c r="AE17" s="595"/>
      <c r="AF17" s="595"/>
      <c r="AG17" s="595"/>
      <c r="AH17" s="595"/>
      <c r="AI17" s="595"/>
      <c r="AJ17" s="595"/>
      <c r="AK17" s="595"/>
      <c r="AL17" s="596">
        <v>9.3000000000000007</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963733</v>
      </c>
      <c r="CS17" s="592"/>
      <c r="CT17" s="592"/>
      <c r="CU17" s="592"/>
      <c r="CV17" s="592"/>
      <c r="CW17" s="592"/>
      <c r="CX17" s="592"/>
      <c r="CY17" s="593"/>
      <c r="CZ17" s="594">
        <v>10.5</v>
      </c>
      <c r="DA17" s="594"/>
      <c r="DB17" s="594"/>
      <c r="DC17" s="594"/>
      <c r="DD17" s="600" t="s">
        <v>111</v>
      </c>
      <c r="DE17" s="592"/>
      <c r="DF17" s="592"/>
      <c r="DG17" s="592"/>
      <c r="DH17" s="592"/>
      <c r="DI17" s="592"/>
      <c r="DJ17" s="592"/>
      <c r="DK17" s="592"/>
      <c r="DL17" s="592"/>
      <c r="DM17" s="592"/>
      <c r="DN17" s="592"/>
      <c r="DO17" s="592"/>
      <c r="DP17" s="593"/>
      <c r="DQ17" s="600">
        <v>961596</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100900</v>
      </c>
      <c r="S18" s="592"/>
      <c r="T18" s="592"/>
      <c r="U18" s="592"/>
      <c r="V18" s="592"/>
      <c r="W18" s="592"/>
      <c r="X18" s="592"/>
      <c r="Y18" s="593"/>
      <c r="Z18" s="594">
        <v>1</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3</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446987</v>
      </c>
      <c r="BH19" s="592"/>
      <c r="BI19" s="592"/>
      <c r="BJ19" s="592"/>
      <c r="BK19" s="592"/>
      <c r="BL19" s="592"/>
      <c r="BM19" s="592"/>
      <c r="BN19" s="593"/>
      <c r="BO19" s="594">
        <v>8.3000000000000007</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6566481</v>
      </c>
      <c r="S20" s="592"/>
      <c r="T20" s="592"/>
      <c r="U20" s="592"/>
      <c r="V20" s="592"/>
      <c r="W20" s="592"/>
      <c r="X20" s="592"/>
      <c r="Y20" s="593"/>
      <c r="Z20" s="594">
        <v>63.3</v>
      </c>
      <c r="AA20" s="594"/>
      <c r="AB20" s="594"/>
      <c r="AC20" s="594"/>
      <c r="AD20" s="595">
        <v>6018591</v>
      </c>
      <c r="AE20" s="595"/>
      <c r="AF20" s="595"/>
      <c r="AG20" s="595"/>
      <c r="AH20" s="595"/>
      <c r="AI20" s="595"/>
      <c r="AJ20" s="595"/>
      <c r="AK20" s="595"/>
      <c r="AL20" s="596">
        <v>99.4</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446987</v>
      </c>
      <c r="BH20" s="592"/>
      <c r="BI20" s="592"/>
      <c r="BJ20" s="592"/>
      <c r="BK20" s="592"/>
      <c r="BL20" s="592"/>
      <c r="BM20" s="592"/>
      <c r="BN20" s="593"/>
      <c r="BO20" s="594">
        <v>8.3000000000000007</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9192202</v>
      </c>
      <c r="CS20" s="592"/>
      <c r="CT20" s="592"/>
      <c r="CU20" s="592"/>
      <c r="CV20" s="592"/>
      <c r="CW20" s="592"/>
      <c r="CX20" s="592"/>
      <c r="CY20" s="593"/>
      <c r="CZ20" s="594">
        <v>100</v>
      </c>
      <c r="DA20" s="594"/>
      <c r="DB20" s="594"/>
      <c r="DC20" s="594"/>
      <c r="DD20" s="600">
        <v>817264</v>
      </c>
      <c r="DE20" s="592"/>
      <c r="DF20" s="592"/>
      <c r="DG20" s="592"/>
      <c r="DH20" s="592"/>
      <c r="DI20" s="592"/>
      <c r="DJ20" s="592"/>
      <c r="DK20" s="592"/>
      <c r="DL20" s="592"/>
      <c r="DM20" s="592"/>
      <c r="DN20" s="592"/>
      <c r="DO20" s="592"/>
      <c r="DP20" s="593"/>
      <c r="DQ20" s="600">
        <v>7051156</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6208</v>
      </c>
      <c r="S21" s="592"/>
      <c r="T21" s="592"/>
      <c r="U21" s="592"/>
      <c r="V21" s="592"/>
      <c r="W21" s="592"/>
      <c r="X21" s="592"/>
      <c r="Y21" s="593"/>
      <c r="Z21" s="594">
        <v>0.1</v>
      </c>
      <c r="AA21" s="594"/>
      <c r="AB21" s="594"/>
      <c r="AC21" s="594"/>
      <c r="AD21" s="595">
        <v>6208</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171654</v>
      </c>
      <c r="S22" s="592"/>
      <c r="T22" s="592"/>
      <c r="U22" s="592"/>
      <c r="V22" s="592"/>
      <c r="W22" s="592"/>
      <c r="X22" s="592"/>
      <c r="Y22" s="593"/>
      <c r="Z22" s="594">
        <v>1.7</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88413</v>
      </c>
      <c r="S23" s="592"/>
      <c r="T23" s="592"/>
      <c r="U23" s="592"/>
      <c r="V23" s="592"/>
      <c r="W23" s="592"/>
      <c r="X23" s="592"/>
      <c r="Y23" s="593"/>
      <c r="Z23" s="594">
        <v>0.9</v>
      </c>
      <c r="AA23" s="594"/>
      <c r="AB23" s="594"/>
      <c r="AC23" s="594"/>
      <c r="AD23" s="595">
        <v>30979</v>
      </c>
      <c r="AE23" s="595"/>
      <c r="AF23" s="595"/>
      <c r="AG23" s="595"/>
      <c r="AH23" s="595"/>
      <c r="AI23" s="595"/>
      <c r="AJ23" s="595"/>
      <c r="AK23" s="595"/>
      <c r="AL23" s="596">
        <v>0.5</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446987</v>
      </c>
      <c r="BH23" s="592"/>
      <c r="BI23" s="592"/>
      <c r="BJ23" s="592"/>
      <c r="BK23" s="592"/>
      <c r="BL23" s="592"/>
      <c r="BM23" s="592"/>
      <c r="BN23" s="593"/>
      <c r="BO23" s="594">
        <v>8.3000000000000007</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39011</v>
      </c>
      <c r="S24" s="592"/>
      <c r="T24" s="592"/>
      <c r="U24" s="592"/>
      <c r="V24" s="592"/>
      <c r="W24" s="592"/>
      <c r="X24" s="592"/>
      <c r="Y24" s="593"/>
      <c r="Z24" s="594">
        <v>0.4</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4219739</v>
      </c>
      <c r="CS24" s="581"/>
      <c r="CT24" s="581"/>
      <c r="CU24" s="581"/>
      <c r="CV24" s="581"/>
      <c r="CW24" s="581"/>
      <c r="CX24" s="581"/>
      <c r="CY24" s="582"/>
      <c r="CZ24" s="618">
        <v>45.9</v>
      </c>
      <c r="DA24" s="619"/>
      <c r="DB24" s="619"/>
      <c r="DC24" s="620"/>
      <c r="DD24" s="617">
        <v>2856119</v>
      </c>
      <c r="DE24" s="581"/>
      <c r="DF24" s="581"/>
      <c r="DG24" s="581"/>
      <c r="DH24" s="581"/>
      <c r="DI24" s="581"/>
      <c r="DJ24" s="581"/>
      <c r="DK24" s="582"/>
      <c r="DL24" s="617">
        <v>2785041</v>
      </c>
      <c r="DM24" s="581"/>
      <c r="DN24" s="581"/>
      <c r="DO24" s="581"/>
      <c r="DP24" s="581"/>
      <c r="DQ24" s="581"/>
      <c r="DR24" s="581"/>
      <c r="DS24" s="581"/>
      <c r="DT24" s="581"/>
      <c r="DU24" s="581"/>
      <c r="DV24" s="582"/>
      <c r="DW24" s="585">
        <v>42.1</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973429</v>
      </c>
      <c r="S25" s="592"/>
      <c r="T25" s="592"/>
      <c r="U25" s="592"/>
      <c r="V25" s="592"/>
      <c r="W25" s="592"/>
      <c r="X25" s="592"/>
      <c r="Y25" s="593"/>
      <c r="Z25" s="594">
        <v>9.4</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1434563</v>
      </c>
      <c r="CS25" s="623"/>
      <c r="CT25" s="623"/>
      <c r="CU25" s="623"/>
      <c r="CV25" s="623"/>
      <c r="CW25" s="623"/>
      <c r="CX25" s="623"/>
      <c r="CY25" s="624"/>
      <c r="CZ25" s="625">
        <v>15.6</v>
      </c>
      <c r="DA25" s="626"/>
      <c r="DB25" s="626"/>
      <c r="DC25" s="627"/>
      <c r="DD25" s="600">
        <v>1331485</v>
      </c>
      <c r="DE25" s="623"/>
      <c r="DF25" s="623"/>
      <c r="DG25" s="623"/>
      <c r="DH25" s="623"/>
      <c r="DI25" s="623"/>
      <c r="DJ25" s="623"/>
      <c r="DK25" s="624"/>
      <c r="DL25" s="600">
        <v>1281453</v>
      </c>
      <c r="DM25" s="623"/>
      <c r="DN25" s="623"/>
      <c r="DO25" s="623"/>
      <c r="DP25" s="623"/>
      <c r="DQ25" s="623"/>
      <c r="DR25" s="623"/>
      <c r="DS25" s="623"/>
      <c r="DT25" s="623"/>
      <c r="DU25" s="623"/>
      <c r="DV25" s="624"/>
      <c r="DW25" s="596">
        <v>19.399999999999999</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868110</v>
      </c>
      <c r="CS26" s="592"/>
      <c r="CT26" s="592"/>
      <c r="CU26" s="592"/>
      <c r="CV26" s="592"/>
      <c r="CW26" s="592"/>
      <c r="CX26" s="592"/>
      <c r="CY26" s="593"/>
      <c r="CZ26" s="625">
        <v>9.4</v>
      </c>
      <c r="DA26" s="626"/>
      <c r="DB26" s="626"/>
      <c r="DC26" s="627"/>
      <c r="DD26" s="600">
        <v>768505</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659957</v>
      </c>
      <c r="S27" s="592"/>
      <c r="T27" s="592"/>
      <c r="U27" s="592"/>
      <c r="V27" s="592"/>
      <c r="W27" s="592"/>
      <c r="X27" s="592"/>
      <c r="Y27" s="593"/>
      <c r="Z27" s="594">
        <v>6.4</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5379701</v>
      </c>
      <c r="BH27" s="592"/>
      <c r="BI27" s="592"/>
      <c r="BJ27" s="592"/>
      <c r="BK27" s="592"/>
      <c r="BL27" s="592"/>
      <c r="BM27" s="592"/>
      <c r="BN27" s="593"/>
      <c r="BO27" s="594">
        <v>100</v>
      </c>
      <c r="BP27" s="594"/>
      <c r="BQ27" s="594"/>
      <c r="BR27" s="594"/>
      <c r="BS27" s="600">
        <v>53681</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1821443</v>
      </c>
      <c r="CS27" s="623"/>
      <c r="CT27" s="623"/>
      <c r="CU27" s="623"/>
      <c r="CV27" s="623"/>
      <c r="CW27" s="623"/>
      <c r="CX27" s="623"/>
      <c r="CY27" s="624"/>
      <c r="CZ27" s="625">
        <v>19.8</v>
      </c>
      <c r="DA27" s="626"/>
      <c r="DB27" s="626"/>
      <c r="DC27" s="627"/>
      <c r="DD27" s="600">
        <v>563038</v>
      </c>
      <c r="DE27" s="623"/>
      <c r="DF27" s="623"/>
      <c r="DG27" s="623"/>
      <c r="DH27" s="623"/>
      <c r="DI27" s="623"/>
      <c r="DJ27" s="623"/>
      <c r="DK27" s="624"/>
      <c r="DL27" s="600">
        <v>541992</v>
      </c>
      <c r="DM27" s="623"/>
      <c r="DN27" s="623"/>
      <c r="DO27" s="623"/>
      <c r="DP27" s="623"/>
      <c r="DQ27" s="623"/>
      <c r="DR27" s="623"/>
      <c r="DS27" s="623"/>
      <c r="DT27" s="623"/>
      <c r="DU27" s="623"/>
      <c r="DV27" s="624"/>
      <c r="DW27" s="596">
        <v>8.1999999999999993</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89014</v>
      </c>
      <c r="S28" s="592"/>
      <c r="T28" s="592"/>
      <c r="U28" s="592"/>
      <c r="V28" s="592"/>
      <c r="W28" s="592"/>
      <c r="X28" s="592"/>
      <c r="Y28" s="593"/>
      <c r="Z28" s="594">
        <v>0.9</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963733</v>
      </c>
      <c r="CS28" s="592"/>
      <c r="CT28" s="592"/>
      <c r="CU28" s="592"/>
      <c r="CV28" s="592"/>
      <c r="CW28" s="592"/>
      <c r="CX28" s="592"/>
      <c r="CY28" s="593"/>
      <c r="CZ28" s="625">
        <v>10.5</v>
      </c>
      <c r="DA28" s="626"/>
      <c r="DB28" s="626"/>
      <c r="DC28" s="627"/>
      <c r="DD28" s="600">
        <v>961596</v>
      </c>
      <c r="DE28" s="592"/>
      <c r="DF28" s="592"/>
      <c r="DG28" s="592"/>
      <c r="DH28" s="592"/>
      <c r="DI28" s="592"/>
      <c r="DJ28" s="592"/>
      <c r="DK28" s="593"/>
      <c r="DL28" s="600">
        <v>961596</v>
      </c>
      <c r="DM28" s="592"/>
      <c r="DN28" s="592"/>
      <c r="DO28" s="592"/>
      <c r="DP28" s="592"/>
      <c r="DQ28" s="592"/>
      <c r="DR28" s="592"/>
      <c r="DS28" s="592"/>
      <c r="DT28" s="592"/>
      <c r="DU28" s="592"/>
      <c r="DV28" s="593"/>
      <c r="DW28" s="596">
        <v>14.5</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1335</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58</v>
      </c>
      <c r="CG29" s="606"/>
      <c r="CH29" s="606"/>
      <c r="CI29" s="606"/>
      <c r="CJ29" s="606"/>
      <c r="CK29" s="606"/>
      <c r="CL29" s="606"/>
      <c r="CM29" s="606"/>
      <c r="CN29" s="606"/>
      <c r="CO29" s="606"/>
      <c r="CP29" s="606"/>
      <c r="CQ29" s="607"/>
      <c r="CR29" s="591">
        <v>963708</v>
      </c>
      <c r="CS29" s="623"/>
      <c r="CT29" s="623"/>
      <c r="CU29" s="623"/>
      <c r="CV29" s="623"/>
      <c r="CW29" s="623"/>
      <c r="CX29" s="623"/>
      <c r="CY29" s="624"/>
      <c r="CZ29" s="625">
        <v>10.5</v>
      </c>
      <c r="DA29" s="626"/>
      <c r="DB29" s="626"/>
      <c r="DC29" s="627"/>
      <c r="DD29" s="600">
        <v>961571</v>
      </c>
      <c r="DE29" s="623"/>
      <c r="DF29" s="623"/>
      <c r="DG29" s="623"/>
      <c r="DH29" s="623"/>
      <c r="DI29" s="623"/>
      <c r="DJ29" s="623"/>
      <c r="DK29" s="624"/>
      <c r="DL29" s="600">
        <v>961571</v>
      </c>
      <c r="DM29" s="623"/>
      <c r="DN29" s="623"/>
      <c r="DO29" s="623"/>
      <c r="DP29" s="623"/>
      <c r="DQ29" s="623"/>
      <c r="DR29" s="623"/>
      <c r="DS29" s="623"/>
      <c r="DT29" s="623"/>
      <c r="DU29" s="623"/>
      <c r="DV29" s="624"/>
      <c r="DW29" s="596">
        <v>14.5</v>
      </c>
      <c r="DX29" s="621"/>
      <c r="DY29" s="621"/>
      <c r="DZ29" s="621"/>
      <c r="EA29" s="621"/>
      <c r="EB29" s="621"/>
      <c r="EC29" s="622"/>
    </row>
    <row r="30" spans="2:133" ht="11.25" customHeight="1">
      <c r="B30" s="588" t="s">
        <v>286</v>
      </c>
      <c r="C30" s="589"/>
      <c r="D30" s="589"/>
      <c r="E30" s="589"/>
      <c r="F30" s="589"/>
      <c r="G30" s="589"/>
      <c r="H30" s="589"/>
      <c r="I30" s="589"/>
      <c r="J30" s="589"/>
      <c r="K30" s="589"/>
      <c r="L30" s="589"/>
      <c r="M30" s="589"/>
      <c r="N30" s="589"/>
      <c r="O30" s="589"/>
      <c r="P30" s="589"/>
      <c r="Q30" s="590"/>
      <c r="R30" s="591">
        <v>746495</v>
      </c>
      <c r="S30" s="592"/>
      <c r="T30" s="592"/>
      <c r="U30" s="592"/>
      <c r="V30" s="592"/>
      <c r="W30" s="592"/>
      <c r="X30" s="592"/>
      <c r="Y30" s="593"/>
      <c r="Z30" s="594">
        <v>7.2</v>
      </c>
      <c r="AA30" s="594"/>
      <c r="AB30" s="594"/>
      <c r="AC30" s="594"/>
      <c r="AD30" s="595" t="s">
        <v>111</v>
      </c>
      <c r="AE30" s="595"/>
      <c r="AF30" s="595"/>
      <c r="AG30" s="595"/>
      <c r="AH30" s="595"/>
      <c r="AI30" s="595"/>
      <c r="AJ30" s="595"/>
      <c r="AK30" s="595"/>
      <c r="AL30" s="596" t="s">
        <v>111</v>
      </c>
      <c r="AM30" s="597"/>
      <c r="AN30" s="597"/>
      <c r="AO30" s="598"/>
      <c r="AP30" s="637" t="s">
        <v>287</v>
      </c>
      <c r="AQ30" s="638"/>
      <c r="AR30" s="638"/>
      <c r="AS30" s="638"/>
      <c r="AT30" s="643" t="s">
        <v>288</v>
      </c>
      <c r="AU30" s="182"/>
      <c r="AV30" s="182"/>
      <c r="AW30" s="182"/>
      <c r="AX30" s="577" t="s">
        <v>168</v>
      </c>
      <c r="AY30" s="578"/>
      <c r="AZ30" s="578"/>
      <c r="BA30" s="578"/>
      <c r="BB30" s="578"/>
      <c r="BC30" s="578"/>
      <c r="BD30" s="578"/>
      <c r="BE30" s="578"/>
      <c r="BF30" s="579"/>
      <c r="BG30" s="649">
        <v>98.8</v>
      </c>
      <c r="BH30" s="650"/>
      <c r="BI30" s="650"/>
      <c r="BJ30" s="650"/>
      <c r="BK30" s="650"/>
      <c r="BL30" s="650"/>
      <c r="BM30" s="586">
        <v>94.5</v>
      </c>
      <c r="BN30" s="650"/>
      <c r="BO30" s="650"/>
      <c r="BP30" s="650"/>
      <c r="BQ30" s="651"/>
      <c r="BR30" s="649">
        <v>98.7</v>
      </c>
      <c r="BS30" s="650"/>
      <c r="BT30" s="650"/>
      <c r="BU30" s="650"/>
      <c r="BV30" s="650"/>
      <c r="BW30" s="650"/>
      <c r="BX30" s="586">
        <v>94</v>
      </c>
      <c r="BY30" s="650"/>
      <c r="BZ30" s="650"/>
      <c r="CA30" s="650"/>
      <c r="CB30" s="651"/>
      <c r="CD30" s="654"/>
      <c r="CE30" s="655"/>
      <c r="CF30" s="605" t="s">
        <v>289</v>
      </c>
      <c r="CG30" s="606"/>
      <c r="CH30" s="606"/>
      <c r="CI30" s="606"/>
      <c r="CJ30" s="606"/>
      <c r="CK30" s="606"/>
      <c r="CL30" s="606"/>
      <c r="CM30" s="606"/>
      <c r="CN30" s="606"/>
      <c r="CO30" s="606"/>
      <c r="CP30" s="606"/>
      <c r="CQ30" s="607"/>
      <c r="CR30" s="591">
        <v>843450</v>
      </c>
      <c r="CS30" s="592"/>
      <c r="CT30" s="592"/>
      <c r="CU30" s="592"/>
      <c r="CV30" s="592"/>
      <c r="CW30" s="592"/>
      <c r="CX30" s="592"/>
      <c r="CY30" s="593"/>
      <c r="CZ30" s="625">
        <v>9.1999999999999993</v>
      </c>
      <c r="DA30" s="626"/>
      <c r="DB30" s="626"/>
      <c r="DC30" s="627"/>
      <c r="DD30" s="600">
        <v>841732</v>
      </c>
      <c r="DE30" s="592"/>
      <c r="DF30" s="592"/>
      <c r="DG30" s="592"/>
      <c r="DH30" s="592"/>
      <c r="DI30" s="592"/>
      <c r="DJ30" s="592"/>
      <c r="DK30" s="593"/>
      <c r="DL30" s="600">
        <v>841732</v>
      </c>
      <c r="DM30" s="592"/>
      <c r="DN30" s="592"/>
      <c r="DO30" s="592"/>
      <c r="DP30" s="592"/>
      <c r="DQ30" s="592"/>
      <c r="DR30" s="592"/>
      <c r="DS30" s="592"/>
      <c r="DT30" s="592"/>
      <c r="DU30" s="592"/>
      <c r="DV30" s="593"/>
      <c r="DW30" s="596">
        <v>12.7</v>
      </c>
      <c r="DX30" s="621"/>
      <c r="DY30" s="621"/>
      <c r="DZ30" s="621"/>
      <c r="EA30" s="621"/>
      <c r="EB30" s="621"/>
      <c r="EC30" s="622"/>
    </row>
    <row r="31" spans="2:133" ht="11.25" customHeight="1">
      <c r="B31" s="588" t="s">
        <v>290</v>
      </c>
      <c r="C31" s="589"/>
      <c r="D31" s="589"/>
      <c r="E31" s="589"/>
      <c r="F31" s="589"/>
      <c r="G31" s="589"/>
      <c r="H31" s="589"/>
      <c r="I31" s="589"/>
      <c r="J31" s="589"/>
      <c r="K31" s="589"/>
      <c r="L31" s="589"/>
      <c r="M31" s="589"/>
      <c r="N31" s="589"/>
      <c r="O31" s="589"/>
      <c r="P31" s="589"/>
      <c r="Q31" s="590"/>
      <c r="R31" s="591">
        <v>268441</v>
      </c>
      <c r="S31" s="592"/>
      <c r="T31" s="592"/>
      <c r="U31" s="592"/>
      <c r="V31" s="592"/>
      <c r="W31" s="592"/>
      <c r="X31" s="592"/>
      <c r="Y31" s="593"/>
      <c r="Z31" s="594">
        <v>2.6</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291</v>
      </c>
      <c r="AV31" s="181"/>
      <c r="AW31" s="181"/>
      <c r="AX31" s="588" t="s">
        <v>292</v>
      </c>
      <c r="AY31" s="589"/>
      <c r="AZ31" s="589"/>
      <c r="BA31" s="589"/>
      <c r="BB31" s="589"/>
      <c r="BC31" s="589"/>
      <c r="BD31" s="589"/>
      <c r="BE31" s="589"/>
      <c r="BF31" s="590"/>
      <c r="BG31" s="646">
        <v>98.5</v>
      </c>
      <c r="BH31" s="623"/>
      <c r="BI31" s="623"/>
      <c r="BJ31" s="623"/>
      <c r="BK31" s="623"/>
      <c r="BL31" s="623"/>
      <c r="BM31" s="597">
        <v>93.4</v>
      </c>
      <c r="BN31" s="647"/>
      <c r="BO31" s="647"/>
      <c r="BP31" s="647"/>
      <c r="BQ31" s="648"/>
      <c r="BR31" s="646">
        <v>98.5</v>
      </c>
      <c r="BS31" s="623"/>
      <c r="BT31" s="623"/>
      <c r="BU31" s="623"/>
      <c r="BV31" s="623"/>
      <c r="BW31" s="623"/>
      <c r="BX31" s="597">
        <v>93.1</v>
      </c>
      <c r="BY31" s="647"/>
      <c r="BZ31" s="647"/>
      <c r="CA31" s="647"/>
      <c r="CB31" s="648"/>
      <c r="CD31" s="654"/>
      <c r="CE31" s="655"/>
      <c r="CF31" s="605" t="s">
        <v>293</v>
      </c>
      <c r="CG31" s="606"/>
      <c r="CH31" s="606"/>
      <c r="CI31" s="606"/>
      <c r="CJ31" s="606"/>
      <c r="CK31" s="606"/>
      <c r="CL31" s="606"/>
      <c r="CM31" s="606"/>
      <c r="CN31" s="606"/>
      <c r="CO31" s="606"/>
      <c r="CP31" s="606"/>
      <c r="CQ31" s="607"/>
      <c r="CR31" s="591">
        <v>120258</v>
      </c>
      <c r="CS31" s="623"/>
      <c r="CT31" s="623"/>
      <c r="CU31" s="623"/>
      <c r="CV31" s="623"/>
      <c r="CW31" s="623"/>
      <c r="CX31" s="623"/>
      <c r="CY31" s="624"/>
      <c r="CZ31" s="625">
        <v>1.3</v>
      </c>
      <c r="DA31" s="626"/>
      <c r="DB31" s="626"/>
      <c r="DC31" s="627"/>
      <c r="DD31" s="600">
        <v>119839</v>
      </c>
      <c r="DE31" s="623"/>
      <c r="DF31" s="623"/>
      <c r="DG31" s="623"/>
      <c r="DH31" s="623"/>
      <c r="DI31" s="623"/>
      <c r="DJ31" s="623"/>
      <c r="DK31" s="624"/>
      <c r="DL31" s="600">
        <v>119839</v>
      </c>
      <c r="DM31" s="623"/>
      <c r="DN31" s="623"/>
      <c r="DO31" s="623"/>
      <c r="DP31" s="623"/>
      <c r="DQ31" s="623"/>
      <c r="DR31" s="623"/>
      <c r="DS31" s="623"/>
      <c r="DT31" s="623"/>
      <c r="DU31" s="623"/>
      <c r="DV31" s="624"/>
      <c r="DW31" s="596">
        <v>1.8</v>
      </c>
      <c r="DX31" s="621"/>
      <c r="DY31" s="621"/>
      <c r="DZ31" s="621"/>
      <c r="EA31" s="621"/>
      <c r="EB31" s="621"/>
      <c r="EC31" s="622"/>
    </row>
    <row r="32" spans="2:133" ht="11.25" customHeight="1">
      <c r="B32" s="588" t="s">
        <v>294</v>
      </c>
      <c r="C32" s="589"/>
      <c r="D32" s="589"/>
      <c r="E32" s="589"/>
      <c r="F32" s="589"/>
      <c r="G32" s="589"/>
      <c r="H32" s="589"/>
      <c r="I32" s="589"/>
      <c r="J32" s="589"/>
      <c r="K32" s="589"/>
      <c r="L32" s="589"/>
      <c r="M32" s="589"/>
      <c r="N32" s="589"/>
      <c r="O32" s="589"/>
      <c r="P32" s="589"/>
      <c r="Q32" s="590"/>
      <c r="R32" s="591">
        <v>200263</v>
      </c>
      <c r="S32" s="592"/>
      <c r="T32" s="592"/>
      <c r="U32" s="592"/>
      <c r="V32" s="592"/>
      <c r="W32" s="592"/>
      <c r="X32" s="592"/>
      <c r="Y32" s="593"/>
      <c r="Z32" s="594">
        <v>1.9</v>
      </c>
      <c r="AA32" s="594"/>
      <c r="AB32" s="594"/>
      <c r="AC32" s="594"/>
      <c r="AD32" s="595">
        <v>799</v>
      </c>
      <c r="AE32" s="595"/>
      <c r="AF32" s="595"/>
      <c r="AG32" s="595"/>
      <c r="AH32" s="595"/>
      <c r="AI32" s="595"/>
      <c r="AJ32" s="595"/>
      <c r="AK32" s="595"/>
      <c r="AL32" s="596">
        <v>0</v>
      </c>
      <c r="AM32" s="597"/>
      <c r="AN32" s="597"/>
      <c r="AO32" s="598"/>
      <c r="AP32" s="641"/>
      <c r="AQ32" s="642"/>
      <c r="AR32" s="642"/>
      <c r="AS32" s="642"/>
      <c r="AT32" s="645"/>
      <c r="AU32" s="183"/>
      <c r="AV32" s="183"/>
      <c r="AW32" s="183"/>
      <c r="AX32" s="634" t="s">
        <v>295</v>
      </c>
      <c r="AY32" s="635"/>
      <c r="AZ32" s="635"/>
      <c r="BA32" s="635"/>
      <c r="BB32" s="635"/>
      <c r="BC32" s="635"/>
      <c r="BD32" s="635"/>
      <c r="BE32" s="635"/>
      <c r="BF32" s="636"/>
      <c r="BG32" s="658">
        <v>98.9</v>
      </c>
      <c r="BH32" s="659"/>
      <c r="BI32" s="659"/>
      <c r="BJ32" s="659"/>
      <c r="BK32" s="659"/>
      <c r="BL32" s="659"/>
      <c r="BM32" s="660">
        <v>95</v>
      </c>
      <c r="BN32" s="659"/>
      <c r="BO32" s="659"/>
      <c r="BP32" s="659"/>
      <c r="BQ32" s="661"/>
      <c r="BR32" s="658">
        <v>98.8</v>
      </c>
      <c r="BS32" s="659"/>
      <c r="BT32" s="659"/>
      <c r="BU32" s="659"/>
      <c r="BV32" s="659"/>
      <c r="BW32" s="659"/>
      <c r="BX32" s="660">
        <v>94.4</v>
      </c>
      <c r="BY32" s="659"/>
      <c r="BZ32" s="659"/>
      <c r="CA32" s="659"/>
      <c r="CB32" s="661"/>
      <c r="CD32" s="656"/>
      <c r="CE32" s="657"/>
      <c r="CF32" s="605" t="s">
        <v>296</v>
      </c>
      <c r="CG32" s="606"/>
      <c r="CH32" s="606"/>
      <c r="CI32" s="606"/>
      <c r="CJ32" s="606"/>
      <c r="CK32" s="606"/>
      <c r="CL32" s="606"/>
      <c r="CM32" s="606"/>
      <c r="CN32" s="606"/>
      <c r="CO32" s="606"/>
      <c r="CP32" s="606"/>
      <c r="CQ32" s="607"/>
      <c r="CR32" s="591">
        <v>25</v>
      </c>
      <c r="CS32" s="592"/>
      <c r="CT32" s="592"/>
      <c r="CU32" s="592"/>
      <c r="CV32" s="592"/>
      <c r="CW32" s="592"/>
      <c r="CX32" s="592"/>
      <c r="CY32" s="593"/>
      <c r="CZ32" s="625">
        <v>0</v>
      </c>
      <c r="DA32" s="626"/>
      <c r="DB32" s="626"/>
      <c r="DC32" s="627"/>
      <c r="DD32" s="600">
        <v>25</v>
      </c>
      <c r="DE32" s="592"/>
      <c r="DF32" s="592"/>
      <c r="DG32" s="592"/>
      <c r="DH32" s="592"/>
      <c r="DI32" s="592"/>
      <c r="DJ32" s="592"/>
      <c r="DK32" s="593"/>
      <c r="DL32" s="600">
        <v>25</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297</v>
      </c>
      <c r="C33" s="589"/>
      <c r="D33" s="589"/>
      <c r="E33" s="589"/>
      <c r="F33" s="589"/>
      <c r="G33" s="589"/>
      <c r="H33" s="589"/>
      <c r="I33" s="589"/>
      <c r="J33" s="589"/>
      <c r="K33" s="589"/>
      <c r="L33" s="589"/>
      <c r="M33" s="589"/>
      <c r="N33" s="589"/>
      <c r="O33" s="589"/>
      <c r="P33" s="589"/>
      <c r="Q33" s="590"/>
      <c r="R33" s="591">
        <v>565654</v>
      </c>
      <c r="S33" s="592"/>
      <c r="T33" s="592"/>
      <c r="U33" s="592"/>
      <c r="V33" s="592"/>
      <c r="W33" s="592"/>
      <c r="X33" s="592"/>
      <c r="Y33" s="593"/>
      <c r="Z33" s="594">
        <v>5.5</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298</v>
      </c>
      <c r="CE33" s="606"/>
      <c r="CF33" s="606"/>
      <c r="CG33" s="606"/>
      <c r="CH33" s="606"/>
      <c r="CI33" s="606"/>
      <c r="CJ33" s="606"/>
      <c r="CK33" s="606"/>
      <c r="CL33" s="606"/>
      <c r="CM33" s="606"/>
      <c r="CN33" s="606"/>
      <c r="CO33" s="606"/>
      <c r="CP33" s="606"/>
      <c r="CQ33" s="607"/>
      <c r="CR33" s="591">
        <v>4155199</v>
      </c>
      <c r="CS33" s="623"/>
      <c r="CT33" s="623"/>
      <c r="CU33" s="623"/>
      <c r="CV33" s="623"/>
      <c r="CW33" s="623"/>
      <c r="CX33" s="623"/>
      <c r="CY33" s="624"/>
      <c r="CZ33" s="625">
        <v>45.2</v>
      </c>
      <c r="DA33" s="626"/>
      <c r="DB33" s="626"/>
      <c r="DC33" s="627"/>
      <c r="DD33" s="600">
        <v>3666680</v>
      </c>
      <c r="DE33" s="623"/>
      <c r="DF33" s="623"/>
      <c r="DG33" s="623"/>
      <c r="DH33" s="623"/>
      <c r="DI33" s="623"/>
      <c r="DJ33" s="623"/>
      <c r="DK33" s="624"/>
      <c r="DL33" s="600">
        <v>3140992</v>
      </c>
      <c r="DM33" s="623"/>
      <c r="DN33" s="623"/>
      <c r="DO33" s="623"/>
      <c r="DP33" s="623"/>
      <c r="DQ33" s="623"/>
      <c r="DR33" s="623"/>
      <c r="DS33" s="623"/>
      <c r="DT33" s="623"/>
      <c r="DU33" s="623"/>
      <c r="DV33" s="624"/>
      <c r="DW33" s="596">
        <v>47.4</v>
      </c>
      <c r="DX33" s="621"/>
      <c r="DY33" s="621"/>
      <c r="DZ33" s="621"/>
      <c r="EA33" s="621"/>
      <c r="EB33" s="621"/>
      <c r="EC33" s="622"/>
    </row>
    <row r="34" spans="2:133" ht="11.25" customHeight="1">
      <c r="B34" s="588" t="s">
        <v>299</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300</v>
      </c>
      <c r="AR34" s="571"/>
      <c r="AS34" s="571"/>
      <c r="AT34" s="571"/>
      <c r="AU34" s="571"/>
      <c r="AV34" s="571"/>
      <c r="AW34" s="571"/>
      <c r="AX34" s="571"/>
      <c r="AY34" s="571"/>
      <c r="AZ34" s="571"/>
      <c r="BA34" s="571"/>
      <c r="BB34" s="571"/>
      <c r="BC34" s="571"/>
      <c r="BD34" s="571"/>
      <c r="BE34" s="571"/>
      <c r="BF34" s="572"/>
      <c r="BG34" s="570" t="s">
        <v>301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302</v>
      </c>
      <c r="CE34" s="606"/>
      <c r="CF34" s="606"/>
      <c r="CG34" s="606"/>
      <c r="CH34" s="606"/>
      <c r="CI34" s="606"/>
      <c r="CJ34" s="606"/>
      <c r="CK34" s="606"/>
      <c r="CL34" s="606"/>
      <c r="CM34" s="606"/>
      <c r="CN34" s="606"/>
      <c r="CO34" s="606"/>
      <c r="CP34" s="606"/>
      <c r="CQ34" s="607"/>
      <c r="CR34" s="591">
        <v>1655947</v>
      </c>
      <c r="CS34" s="592"/>
      <c r="CT34" s="592"/>
      <c r="CU34" s="592"/>
      <c r="CV34" s="592"/>
      <c r="CW34" s="592"/>
      <c r="CX34" s="592"/>
      <c r="CY34" s="593"/>
      <c r="CZ34" s="625">
        <v>18</v>
      </c>
      <c r="DA34" s="626"/>
      <c r="DB34" s="626"/>
      <c r="DC34" s="627"/>
      <c r="DD34" s="600">
        <v>1465775</v>
      </c>
      <c r="DE34" s="592"/>
      <c r="DF34" s="592"/>
      <c r="DG34" s="592"/>
      <c r="DH34" s="592"/>
      <c r="DI34" s="592"/>
      <c r="DJ34" s="592"/>
      <c r="DK34" s="593"/>
      <c r="DL34" s="600">
        <v>1329135</v>
      </c>
      <c r="DM34" s="592"/>
      <c r="DN34" s="592"/>
      <c r="DO34" s="592"/>
      <c r="DP34" s="592"/>
      <c r="DQ34" s="592"/>
      <c r="DR34" s="592"/>
      <c r="DS34" s="592"/>
      <c r="DT34" s="592"/>
      <c r="DU34" s="592"/>
      <c r="DV34" s="593"/>
      <c r="DW34" s="596">
        <v>20.100000000000001</v>
      </c>
      <c r="DX34" s="621"/>
      <c r="DY34" s="621"/>
      <c r="DZ34" s="621"/>
      <c r="EA34" s="621"/>
      <c r="EB34" s="621"/>
      <c r="EC34" s="622"/>
    </row>
    <row r="35" spans="2:133" ht="11.25" customHeight="1">
      <c r="B35" s="588" t="s">
        <v>303</v>
      </c>
      <c r="C35" s="589"/>
      <c r="D35" s="589"/>
      <c r="E35" s="589"/>
      <c r="F35" s="589"/>
      <c r="G35" s="589"/>
      <c r="H35" s="589"/>
      <c r="I35" s="589"/>
      <c r="J35" s="589"/>
      <c r="K35" s="589"/>
      <c r="L35" s="589"/>
      <c r="M35" s="589"/>
      <c r="N35" s="589"/>
      <c r="O35" s="589"/>
      <c r="P35" s="589"/>
      <c r="Q35" s="590"/>
      <c r="R35" s="591">
        <v>565654</v>
      </c>
      <c r="S35" s="592"/>
      <c r="T35" s="592"/>
      <c r="U35" s="592"/>
      <c r="V35" s="592"/>
      <c r="W35" s="592"/>
      <c r="X35" s="592"/>
      <c r="Y35" s="593"/>
      <c r="Z35" s="594">
        <v>5.5</v>
      </c>
      <c r="AA35" s="594"/>
      <c r="AB35" s="594"/>
      <c r="AC35" s="594"/>
      <c r="AD35" s="595" t="s">
        <v>111</v>
      </c>
      <c r="AE35" s="595"/>
      <c r="AF35" s="595"/>
      <c r="AG35" s="595"/>
      <c r="AH35" s="595"/>
      <c r="AI35" s="595"/>
      <c r="AJ35" s="595"/>
      <c r="AK35" s="595"/>
      <c r="AL35" s="596" t="s">
        <v>111</v>
      </c>
      <c r="AM35" s="597"/>
      <c r="AN35" s="597"/>
      <c r="AO35" s="598"/>
      <c r="AP35" s="186"/>
      <c r="AQ35" s="602" t="s">
        <v>304</v>
      </c>
      <c r="AR35" s="603"/>
      <c r="AS35" s="603"/>
      <c r="AT35" s="603"/>
      <c r="AU35" s="603"/>
      <c r="AV35" s="603"/>
      <c r="AW35" s="603"/>
      <c r="AX35" s="603"/>
      <c r="AY35" s="604"/>
      <c r="AZ35" s="580">
        <v>1326145</v>
      </c>
      <c r="BA35" s="581"/>
      <c r="BB35" s="581"/>
      <c r="BC35" s="581"/>
      <c r="BD35" s="581"/>
      <c r="BE35" s="581"/>
      <c r="BF35" s="662"/>
      <c r="BG35" s="602" t="s">
        <v>305</v>
      </c>
      <c r="BH35" s="603"/>
      <c r="BI35" s="603"/>
      <c r="BJ35" s="603"/>
      <c r="BK35" s="603"/>
      <c r="BL35" s="603"/>
      <c r="BM35" s="603"/>
      <c r="BN35" s="603"/>
      <c r="BO35" s="603"/>
      <c r="BP35" s="603"/>
      <c r="BQ35" s="603"/>
      <c r="BR35" s="603"/>
      <c r="BS35" s="603"/>
      <c r="BT35" s="603"/>
      <c r="BU35" s="604"/>
      <c r="BV35" s="580">
        <v>278487</v>
      </c>
      <c r="BW35" s="581"/>
      <c r="BX35" s="581"/>
      <c r="BY35" s="581"/>
      <c r="BZ35" s="581"/>
      <c r="CA35" s="581"/>
      <c r="CB35" s="662"/>
      <c r="CD35" s="605" t="s">
        <v>306</v>
      </c>
      <c r="CE35" s="606"/>
      <c r="CF35" s="606"/>
      <c r="CG35" s="606"/>
      <c r="CH35" s="606"/>
      <c r="CI35" s="606"/>
      <c r="CJ35" s="606"/>
      <c r="CK35" s="606"/>
      <c r="CL35" s="606"/>
      <c r="CM35" s="606"/>
      <c r="CN35" s="606"/>
      <c r="CO35" s="606"/>
      <c r="CP35" s="606"/>
      <c r="CQ35" s="607"/>
      <c r="CR35" s="591">
        <v>31970</v>
      </c>
      <c r="CS35" s="623"/>
      <c r="CT35" s="623"/>
      <c r="CU35" s="623"/>
      <c r="CV35" s="623"/>
      <c r="CW35" s="623"/>
      <c r="CX35" s="623"/>
      <c r="CY35" s="624"/>
      <c r="CZ35" s="625">
        <v>0.3</v>
      </c>
      <c r="DA35" s="626"/>
      <c r="DB35" s="626"/>
      <c r="DC35" s="627"/>
      <c r="DD35" s="600">
        <v>30652</v>
      </c>
      <c r="DE35" s="623"/>
      <c r="DF35" s="623"/>
      <c r="DG35" s="623"/>
      <c r="DH35" s="623"/>
      <c r="DI35" s="623"/>
      <c r="DJ35" s="623"/>
      <c r="DK35" s="624"/>
      <c r="DL35" s="600">
        <v>30652</v>
      </c>
      <c r="DM35" s="623"/>
      <c r="DN35" s="623"/>
      <c r="DO35" s="623"/>
      <c r="DP35" s="623"/>
      <c r="DQ35" s="623"/>
      <c r="DR35" s="623"/>
      <c r="DS35" s="623"/>
      <c r="DT35" s="623"/>
      <c r="DU35" s="623"/>
      <c r="DV35" s="624"/>
      <c r="DW35" s="596">
        <v>0.5</v>
      </c>
      <c r="DX35" s="621"/>
      <c r="DY35" s="621"/>
      <c r="DZ35" s="621"/>
      <c r="EA35" s="621"/>
      <c r="EB35" s="621"/>
      <c r="EC35" s="622"/>
    </row>
    <row r="36" spans="2:133" ht="11.25" customHeight="1">
      <c r="B36" s="634" t="s">
        <v>307</v>
      </c>
      <c r="C36" s="635"/>
      <c r="D36" s="635"/>
      <c r="E36" s="635"/>
      <c r="F36" s="635"/>
      <c r="G36" s="635"/>
      <c r="H36" s="635"/>
      <c r="I36" s="635"/>
      <c r="J36" s="635"/>
      <c r="K36" s="635"/>
      <c r="L36" s="635"/>
      <c r="M36" s="635"/>
      <c r="N36" s="635"/>
      <c r="O36" s="635"/>
      <c r="P36" s="635"/>
      <c r="Q36" s="636"/>
      <c r="R36" s="663">
        <v>10376355</v>
      </c>
      <c r="S36" s="664"/>
      <c r="T36" s="664"/>
      <c r="U36" s="664"/>
      <c r="V36" s="664"/>
      <c r="W36" s="664"/>
      <c r="X36" s="664"/>
      <c r="Y36" s="665"/>
      <c r="Z36" s="666">
        <v>100</v>
      </c>
      <c r="AA36" s="666"/>
      <c r="AB36" s="666"/>
      <c r="AC36" s="666"/>
      <c r="AD36" s="667">
        <v>6056577</v>
      </c>
      <c r="AE36" s="667"/>
      <c r="AF36" s="667"/>
      <c r="AG36" s="667"/>
      <c r="AH36" s="667"/>
      <c r="AI36" s="667"/>
      <c r="AJ36" s="667"/>
      <c r="AK36" s="667"/>
      <c r="AL36" s="668">
        <v>100</v>
      </c>
      <c r="AM36" s="660"/>
      <c r="AN36" s="660"/>
      <c r="AO36" s="669"/>
      <c r="AQ36" s="670" t="s">
        <v>308</v>
      </c>
      <c r="AR36" s="671"/>
      <c r="AS36" s="671"/>
      <c r="AT36" s="671"/>
      <c r="AU36" s="671"/>
      <c r="AV36" s="671"/>
      <c r="AW36" s="671"/>
      <c r="AX36" s="671"/>
      <c r="AY36" s="672"/>
      <c r="AZ36" s="591">
        <v>507991</v>
      </c>
      <c r="BA36" s="592"/>
      <c r="BB36" s="592"/>
      <c r="BC36" s="592"/>
      <c r="BD36" s="623"/>
      <c r="BE36" s="623"/>
      <c r="BF36" s="648"/>
      <c r="BG36" s="605" t="s">
        <v>309</v>
      </c>
      <c r="BH36" s="606"/>
      <c r="BI36" s="606"/>
      <c r="BJ36" s="606"/>
      <c r="BK36" s="606"/>
      <c r="BL36" s="606"/>
      <c r="BM36" s="606"/>
      <c r="BN36" s="606"/>
      <c r="BO36" s="606"/>
      <c r="BP36" s="606"/>
      <c r="BQ36" s="606"/>
      <c r="BR36" s="606"/>
      <c r="BS36" s="606"/>
      <c r="BT36" s="606"/>
      <c r="BU36" s="607"/>
      <c r="BV36" s="591">
        <v>185304</v>
      </c>
      <c r="BW36" s="592"/>
      <c r="BX36" s="592"/>
      <c r="BY36" s="592"/>
      <c r="BZ36" s="592"/>
      <c r="CA36" s="592"/>
      <c r="CB36" s="601"/>
      <c r="CD36" s="605" t="s">
        <v>310</v>
      </c>
      <c r="CE36" s="606"/>
      <c r="CF36" s="606"/>
      <c r="CG36" s="606"/>
      <c r="CH36" s="606"/>
      <c r="CI36" s="606"/>
      <c r="CJ36" s="606"/>
      <c r="CK36" s="606"/>
      <c r="CL36" s="606"/>
      <c r="CM36" s="606"/>
      <c r="CN36" s="606"/>
      <c r="CO36" s="606"/>
      <c r="CP36" s="606"/>
      <c r="CQ36" s="607"/>
      <c r="CR36" s="591">
        <v>936840</v>
      </c>
      <c r="CS36" s="592"/>
      <c r="CT36" s="592"/>
      <c r="CU36" s="592"/>
      <c r="CV36" s="592"/>
      <c r="CW36" s="592"/>
      <c r="CX36" s="592"/>
      <c r="CY36" s="593"/>
      <c r="CZ36" s="625">
        <v>10.199999999999999</v>
      </c>
      <c r="DA36" s="626"/>
      <c r="DB36" s="626"/>
      <c r="DC36" s="627"/>
      <c r="DD36" s="600">
        <v>886022</v>
      </c>
      <c r="DE36" s="592"/>
      <c r="DF36" s="592"/>
      <c r="DG36" s="592"/>
      <c r="DH36" s="592"/>
      <c r="DI36" s="592"/>
      <c r="DJ36" s="592"/>
      <c r="DK36" s="593"/>
      <c r="DL36" s="600">
        <v>807363</v>
      </c>
      <c r="DM36" s="592"/>
      <c r="DN36" s="592"/>
      <c r="DO36" s="592"/>
      <c r="DP36" s="592"/>
      <c r="DQ36" s="592"/>
      <c r="DR36" s="592"/>
      <c r="DS36" s="592"/>
      <c r="DT36" s="592"/>
      <c r="DU36" s="592"/>
      <c r="DV36" s="593"/>
      <c r="DW36" s="596">
        <v>12.2</v>
      </c>
      <c r="DX36" s="621"/>
      <c r="DY36" s="621"/>
      <c r="DZ36" s="621"/>
      <c r="EA36" s="621"/>
      <c r="EB36" s="621"/>
      <c r="EC36" s="622"/>
    </row>
    <row r="37" spans="2:133" ht="11.25" customHeight="1">
      <c r="AQ37" s="670" t="s">
        <v>311</v>
      </c>
      <c r="AR37" s="671"/>
      <c r="AS37" s="671"/>
      <c r="AT37" s="671"/>
      <c r="AU37" s="671"/>
      <c r="AV37" s="671"/>
      <c r="AW37" s="671"/>
      <c r="AX37" s="671"/>
      <c r="AY37" s="672"/>
      <c r="AZ37" s="591">
        <v>5625</v>
      </c>
      <c r="BA37" s="592"/>
      <c r="BB37" s="592"/>
      <c r="BC37" s="592"/>
      <c r="BD37" s="623"/>
      <c r="BE37" s="623"/>
      <c r="BF37" s="648"/>
      <c r="BG37" s="605" t="s">
        <v>312</v>
      </c>
      <c r="BH37" s="606"/>
      <c r="BI37" s="606"/>
      <c r="BJ37" s="606"/>
      <c r="BK37" s="606"/>
      <c r="BL37" s="606"/>
      <c r="BM37" s="606"/>
      <c r="BN37" s="606"/>
      <c r="BO37" s="606"/>
      <c r="BP37" s="606"/>
      <c r="BQ37" s="606"/>
      <c r="BR37" s="606"/>
      <c r="BS37" s="606"/>
      <c r="BT37" s="606"/>
      <c r="BU37" s="607"/>
      <c r="BV37" s="591">
        <v>5226</v>
      </c>
      <c r="BW37" s="592"/>
      <c r="BX37" s="592"/>
      <c r="BY37" s="592"/>
      <c r="BZ37" s="592"/>
      <c r="CA37" s="592"/>
      <c r="CB37" s="601"/>
      <c r="CD37" s="605" t="s">
        <v>313</v>
      </c>
      <c r="CE37" s="606"/>
      <c r="CF37" s="606"/>
      <c r="CG37" s="606"/>
      <c r="CH37" s="606"/>
      <c r="CI37" s="606"/>
      <c r="CJ37" s="606"/>
      <c r="CK37" s="606"/>
      <c r="CL37" s="606"/>
      <c r="CM37" s="606"/>
      <c r="CN37" s="606"/>
      <c r="CO37" s="606"/>
      <c r="CP37" s="606"/>
      <c r="CQ37" s="607"/>
      <c r="CR37" s="591">
        <v>197926</v>
      </c>
      <c r="CS37" s="623"/>
      <c r="CT37" s="623"/>
      <c r="CU37" s="623"/>
      <c r="CV37" s="623"/>
      <c r="CW37" s="623"/>
      <c r="CX37" s="623"/>
      <c r="CY37" s="624"/>
      <c r="CZ37" s="625">
        <v>2.2000000000000002</v>
      </c>
      <c r="DA37" s="626"/>
      <c r="DB37" s="626"/>
      <c r="DC37" s="627"/>
      <c r="DD37" s="600">
        <v>197926</v>
      </c>
      <c r="DE37" s="623"/>
      <c r="DF37" s="623"/>
      <c r="DG37" s="623"/>
      <c r="DH37" s="623"/>
      <c r="DI37" s="623"/>
      <c r="DJ37" s="623"/>
      <c r="DK37" s="624"/>
      <c r="DL37" s="600">
        <v>197926</v>
      </c>
      <c r="DM37" s="623"/>
      <c r="DN37" s="623"/>
      <c r="DO37" s="623"/>
      <c r="DP37" s="623"/>
      <c r="DQ37" s="623"/>
      <c r="DR37" s="623"/>
      <c r="DS37" s="623"/>
      <c r="DT37" s="623"/>
      <c r="DU37" s="623"/>
      <c r="DV37" s="624"/>
      <c r="DW37" s="596">
        <v>3</v>
      </c>
      <c r="DX37" s="621"/>
      <c r="DY37" s="621"/>
      <c r="DZ37" s="621"/>
      <c r="EA37" s="621"/>
      <c r="EB37" s="621"/>
      <c r="EC37" s="622"/>
    </row>
    <row r="38" spans="2:133" ht="11.25" customHeight="1">
      <c r="AQ38" s="670" t="s">
        <v>314</v>
      </c>
      <c r="AR38" s="671"/>
      <c r="AS38" s="671"/>
      <c r="AT38" s="671"/>
      <c r="AU38" s="671"/>
      <c r="AV38" s="671"/>
      <c r="AW38" s="671"/>
      <c r="AX38" s="671"/>
      <c r="AY38" s="672"/>
      <c r="AZ38" s="591" t="s">
        <v>315</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8988</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1312109</v>
      </c>
      <c r="CS38" s="592"/>
      <c r="CT38" s="592"/>
      <c r="CU38" s="592"/>
      <c r="CV38" s="592"/>
      <c r="CW38" s="592"/>
      <c r="CX38" s="592"/>
      <c r="CY38" s="593"/>
      <c r="CZ38" s="625">
        <v>14.3</v>
      </c>
      <c r="DA38" s="626"/>
      <c r="DB38" s="626"/>
      <c r="DC38" s="627"/>
      <c r="DD38" s="600">
        <v>1184231</v>
      </c>
      <c r="DE38" s="592"/>
      <c r="DF38" s="592"/>
      <c r="DG38" s="592"/>
      <c r="DH38" s="592"/>
      <c r="DI38" s="592"/>
      <c r="DJ38" s="592"/>
      <c r="DK38" s="593"/>
      <c r="DL38" s="600">
        <v>973842</v>
      </c>
      <c r="DM38" s="592"/>
      <c r="DN38" s="592"/>
      <c r="DO38" s="592"/>
      <c r="DP38" s="592"/>
      <c r="DQ38" s="592"/>
      <c r="DR38" s="592"/>
      <c r="DS38" s="592"/>
      <c r="DT38" s="592"/>
      <c r="DU38" s="592"/>
      <c r="DV38" s="593"/>
      <c r="DW38" s="596">
        <v>14.7</v>
      </c>
      <c r="DX38" s="621"/>
      <c r="DY38" s="621"/>
      <c r="DZ38" s="621"/>
      <c r="EA38" s="621"/>
      <c r="EB38" s="621"/>
      <c r="EC38" s="622"/>
    </row>
    <row r="39" spans="2:133" ht="11.25" customHeight="1">
      <c r="AQ39" s="670" t="s">
        <v>318</v>
      </c>
      <c r="AR39" s="671"/>
      <c r="AS39" s="671"/>
      <c r="AT39" s="671"/>
      <c r="AU39" s="671"/>
      <c r="AV39" s="671"/>
      <c r="AW39" s="671"/>
      <c r="AX39" s="671"/>
      <c r="AY39" s="672"/>
      <c r="AZ39" s="591" t="s">
        <v>315</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92</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138833</v>
      </c>
      <c r="CS39" s="623"/>
      <c r="CT39" s="623"/>
      <c r="CU39" s="623"/>
      <c r="CV39" s="623"/>
      <c r="CW39" s="623"/>
      <c r="CX39" s="623"/>
      <c r="CY39" s="624"/>
      <c r="CZ39" s="625">
        <v>1.5</v>
      </c>
      <c r="DA39" s="626"/>
      <c r="DB39" s="626"/>
      <c r="DC39" s="627"/>
      <c r="DD39" s="600">
        <v>100000</v>
      </c>
      <c r="DE39" s="623"/>
      <c r="DF39" s="623"/>
      <c r="DG39" s="623"/>
      <c r="DH39" s="623"/>
      <c r="DI39" s="623"/>
      <c r="DJ39" s="623"/>
      <c r="DK39" s="624"/>
      <c r="DL39" s="600" t="s">
        <v>315</v>
      </c>
      <c r="DM39" s="623"/>
      <c r="DN39" s="623"/>
      <c r="DO39" s="623"/>
      <c r="DP39" s="623"/>
      <c r="DQ39" s="623"/>
      <c r="DR39" s="623"/>
      <c r="DS39" s="623"/>
      <c r="DT39" s="623"/>
      <c r="DU39" s="623"/>
      <c r="DV39" s="624"/>
      <c r="DW39" s="596" t="s">
        <v>315</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224782</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85</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79500</v>
      </c>
      <c r="CS40" s="592"/>
      <c r="CT40" s="592"/>
      <c r="CU40" s="592"/>
      <c r="CV40" s="592"/>
      <c r="CW40" s="592"/>
      <c r="CX40" s="592"/>
      <c r="CY40" s="593"/>
      <c r="CZ40" s="625">
        <v>0.9</v>
      </c>
      <c r="DA40" s="626"/>
      <c r="DB40" s="626"/>
      <c r="DC40" s="627"/>
      <c r="DD40" s="600" t="s">
        <v>315</v>
      </c>
      <c r="DE40" s="592"/>
      <c r="DF40" s="592"/>
      <c r="DG40" s="592"/>
      <c r="DH40" s="592"/>
      <c r="DI40" s="592"/>
      <c r="DJ40" s="592"/>
      <c r="DK40" s="593"/>
      <c r="DL40" s="600" t="s">
        <v>315</v>
      </c>
      <c r="DM40" s="592"/>
      <c r="DN40" s="592"/>
      <c r="DO40" s="592"/>
      <c r="DP40" s="592"/>
      <c r="DQ40" s="592"/>
      <c r="DR40" s="592"/>
      <c r="DS40" s="592"/>
      <c r="DT40" s="592"/>
      <c r="DU40" s="592"/>
      <c r="DV40" s="593"/>
      <c r="DW40" s="596" t="s">
        <v>315</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587747</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289</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328</v>
      </c>
      <c r="CS41" s="623"/>
      <c r="CT41" s="623"/>
      <c r="CU41" s="623"/>
      <c r="CV41" s="623"/>
      <c r="CW41" s="623"/>
      <c r="CX41" s="623"/>
      <c r="CY41" s="624"/>
      <c r="CZ41" s="625" t="s">
        <v>328</v>
      </c>
      <c r="DA41" s="626"/>
      <c r="DB41" s="626"/>
      <c r="DC41" s="627"/>
      <c r="DD41" s="600" t="s">
        <v>328</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817264</v>
      </c>
      <c r="CS42" s="592"/>
      <c r="CT42" s="592"/>
      <c r="CU42" s="592"/>
      <c r="CV42" s="592"/>
      <c r="CW42" s="592"/>
      <c r="CX42" s="592"/>
      <c r="CY42" s="593"/>
      <c r="CZ42" s="625">
        <v>8.9</v>
      </c>
      <c r="DA42" s="674"/>
      <c r="DB42" s="674"/>
      <c r="DC42" s="675"/>
      <c r="DD42" s="600">
        <v>528357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29875</v>
      </c>
      <c r="CS43" s="623"/>
      <c r="CT43" s="623"/>
      <c r="CU43" s="623"/>
      <c r="CV43" s="623"/>
      <c r="CW43" s="623"/>
      <c r="CX43" s="623"/>
      <c r="CY43" s="624"/>
      <c r="CZ43" s="625">
        <v>0.3</v>
      </c>
      <c r="DA43" s="626"/>
      <c r="DB43" s="626"/>
      <c r="DC43" s="627"/>
      <c r="DD43" s="600">
        <v>29875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285</v>
      </c>
      <c r="CE44" s="698"/>
      <c r="CF44" s="588" t="s">
        <v>334</v>
      </c>
      <c r="CG44" s="589"/>
      <c r="CH44" s="589"/>
      <c r="CI44" s="589"/>
      <c r="CJ44" s="589"/>
      <c r="CK44" s="589"/>
      <c r="CL44" s="589"/>
      <c r="CM44" s="589"/>
      <c r="CN44" s="589"/>
      <c r="CO44" s="589"/>
      <c r="CP44" s="589"/>
      <c r="CQ44" s="590"/>
      <c r="CR44" s="591">
        <v>817264</v>
      </c>
      <c r="CS44" s="592"/>
      <c r="CT44" s="592"/>
      <c r="CU44" s="592"/>
      <c r="CV44" s="592"/>
      <c r="CW44" s="592"/>
      <c r="CX44" s="592"/>
      <c r="CY44" s="593"/>
      <c r="CZ44" s="625">
        <v>8.9</v>
      </c>
      <c r="DA44" s="674"/>
      <c r="DB44" s="674"/>
      <c r="DC44" s="675"/>
      <c r="DD44" s="600">
        <v>528357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299115</v>
      </c>
      <c r="CS45" s="623"/>
      <c r="CT45" s="623"/>
      <c r="CU45" s="623"/>
      <c r="CV45" s="623"/>
      <c r="CW45" s="623"/>
      <c r="CX45" s="623"/>
      <c r="CY45" s="624"/>
      <c r="CZ45" s="625">
        <v>3.3</v>
      </c>
      <c r="DA45" s="626"/>
      <c r="DB45" s="626"/>
      <c r="DC45" s="627"/>
      <c r="DD45" s="600">
        <v>60200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517939</v>
      </c>
      <c r="CS46" s="592"/>
      <c r="CT46" s="592"/>
      <c r="CU46" s="592"/>
      <c r="CV46" s="592"/>
      <c r="CW46" s="592"/>
      <c r="CX46" s="592"/>
      <c r="CY46" s="593"/>
      <c r="CZ46" s="625">
        <v>5.6</v>
      </c>
      <c r="DA46" s="674"/>
      <c r="DB46" s="674"/>
      <c r="DC46" s="675"/>
      <c r="DD46" s="600">
        <v>468017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t="s">
        <v>315</v>
      </c>
      <c r="CS47" s="623"/>
      <c r="CT47" s="623"/>
      <c r="CU47" s="623"/>
      <c r="CV47" s="623"/>
      <c r="CW47" s="623"/>
      <c r="CX47" s="623"/>
      <c r="CY47" s="624"/>
      <c r="CZ47" s="625" t="s">
        <v>315</v>
      </c>
      <c r="DA47" s="626"/>
      <c r="DB47" s="626"/>
      <c r="DC47" s="627"/>
      <c r="DD47" s="600" t="s">
        <v>315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315</v>
      </c>
      <c r="CS48" s="592"/>
      <c r="CT48" s="592"/>
      <c r="CU48" s="592"/>
      <c r="CV48" s="592"/>
      <c r="CW48" s="592"/>
      <c r="CX48" s="592"/>
      <c r="CY48" s="593"/>
      <c r="CZ48" s="625" t="s">
        <v>315</v>
      </c>
      <c r="DA48" s="674"/>
      <c r="DB48" s="674"/>
      <c r="DC48" s="675"/>
      <c r="DD48" s="600" t="s">
        <v>315</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9192202</v>
      </c>
      <c r="CS49" s="659"/>
      <c r="CT49" s="659"/>
      <c r="CU49" s="659"/>
      <c r="CV49" s="659"/>
      <c r="CW49" s="659"/>
      <c r="CX49" s="659"/>
      <c r="CY49" s="686"/>
      <c r="CZ49" s="687">
        <v>100</v>
      </c>
      <c r="DA49" s="688"/>
      <c r="DB49" s="688"/>
      <c r="DC49" s="689"/>
      <c r="DD49" s="690">
        <v>7051156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10385</v>
      </c>
      <c r="R7" s="721"/>
      <c r="S7" s="721"/>
      <c r="T7" s="721"/>
      <c r="U7" s="721"/>
      <c r="V7" s="721">
        <v>9201</v>
      </c>
      <c r="W7" s="721"/>
      <c r="X7" s="721"/>
      <c r="Y7" s="721"/>
      <c r="Z7" s="721"/>
      <c r="AA7" s="721">
        <v>1184</v>
      </c>
      <c r="AB7" s="721"/>
      <c r="AC7" s="721"/>
      <c r="AD7" s="721"/>
      <c r="AE7" s="722"/>
      <c r="AF7" s="723">
        <v>635</v>
      </c>
      <c r="AG7" s="724"/>
      <c r="AH7" s="724"/>
      <c r="AI7" s="724"/>
      <c r="AJ7" s="725"/>
      <c r="AK7" s="760">
        <v>746</v>
      </c>
      <c r="AL7" s="761"/>
      <c r="AM7" s="761"/>
      <c r="AN7" s="761"/>
      <c r="AO7" s="761"/>
      <c r="AP7" s="761">
        <v>8371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532</v>
      </c>
      <c r="BT7" s="765"/>
      <c r="BU7" s="765"/>
      <c r="BV7" s="765"/>
      <c r="BW7" s="765"/>
      <c r="BX7" s="765"/>
      <c r="BY7" s="765"/>
      <c r="BZ7" s="765"/>
      <c r="CA7" s="765"/>
      <c r="CB7" s="765"/>
      <c r="CC7" s="765"/>
      <c r="CD7" s="765"/>
      <c r="CE7" s="765"/>
      <c r="CF7" s="765"/>
      <c r="CG7" s="766"/>
      <c r="CH7" s="757">
        <v>0</v>
      </c>
      <c r="CI7" s="758"/>
      <c r="CJ7" s="758"/>
      <c r="CK7" s="758"/>
      <c r="CL7" s="759"/>
      <c r="CM7" s="757">
        <v>340</v>
      </c>
      <c r="CN7" s="758"/>
      <c r="CO7" s="758"/>
      <c r="CP7" s="758"/>
      <c r="CQ7" s="759"/>
      <c r="CR7" s="757">
        <v>326</v>
      </c>
      <c r="CS7" s="758"/>
      <c r="CT7" s="758"/>
      <c r="CU7" s="758"/>
      <c r="CV7" s="759"/>
      <c r="CW7" s="757">
        <v>0</v>
      </c>
      <c r="CX7" s="758"/>
      <c r="CY7" s="758"/>
      <c r="CZ7" s="758"/>
      <c r="DA7" s="759"/>
      <c r="DB7" s="757">
        <v>0</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-9</v>
      </c>
      <c r="R8" s="745"/>
      <c r="S8" s="745"/>
      <c r="T8" s="745"/>
      <c r="U8" s="745"/>
      <c r="V8" s="745">
        <v>-9</v>
      </c>
      <c r="W8" s="745"/>
      <c r="X8" s="745"/>
      <c r="Y8" s="745"/>
      <c r="Z8" s="745"/>
      <c r="AA8" s="745">
        <v>0</v>
      </c>
      <c r="AB8" s="745"/>
      <c r="AC8" s="745"/>
      <c r="AD8" s="745"/>
      <c r="AE8" s="746"/>
      <c r="AF8" s="747" t="s">
        <v>111</v>
      </c>
      <c r="AG8" s="748"/>
      <c r="AH8" s="748"/>
      <c r="AI8" s="748"/>
      <c r="AJ8" s="749"/>
      <c r="AK8" s="750">
        <v>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533</v>
      </c>
      <c r="BT8" s="755"/>
      <c r="BU8" s="755"/>
      <c r="BV8" s="755"/>
      <c r="BW8" s="755"/>
      <c r="BX8" s="755"/>
      <c r="BY8" s="755"/>
      <c r="BZ8" s="755"/>
      <c r="CA8" s="755"/>
      <c r="CB8" s="755"/>
      <c r="CC8" s="755"/>
      <c r="CD8" s="755"/>
      <c r="CE8" s="755"/>
      <c r="CF8" s="755"/>
      <c r="CG8" s="756"/>
      <c r="CH8" s="767">
        <v>172</v>
      </c>
      <c r="CI8" s="768"/>
      <c r="CJ8" s="768"/>
      <c r="CK8" s="768"/>
      <c r="CL8" s="769"/>
      <c r="CM8" s="767">
        <v>4753</v>
      </c>
      <c r="CN8" s="768"/>
      <c r="CO8" s="768"/>
      <c r="CP8" s="768"/>
      <c r="CQ8" s="769"/>
      <c r="CR8" s="767">
        <v>2</v>
      </c>
      <c r="CS8" s="768"/>
      <c r="CT8" s="768"/>
      <c r="CU8" s="768"/>
      <c r="CV8" s="769"/>
      <c r="CW8" s="767">
        <v>0</v>
      </c>
      <c r="CX8" s="768"/>
      <c r="CY8" s="768"/>
      <c r="CZ8" s="768"/>
      <c r="DA8" s="769"/>
      <c r="DB8" s="767">
        <v>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534</v>
      </c>
      <c r="BT9" s="755"/>
      <c r="BU9" s="755"/>
      <c r="BV9" s="755"/>
      <c r="BW9" s="755"/>
      <c r="BX9" s="755"/>
      <c r="BY9" s="755"/>
      <c r="BZ9" s="755"/>
      <c r="CA9" s="755"/>
      <c r="CB9" s="755"/>
      <c r="CC9" s="755"/>
      <c r="CD9" s="755"/>
      <c r="CE9" s="755"/>
      <c r="CF9" s="755"/>
      <c r="CG9" s="756"/>
      <c r="CH9" s="767">
        <v>0</v>
      </c>
      <c r="CI9" s="768"/>
      <c r="CJ9" s="768"/>
      <c r="CK9" s="768"/>
      <c r="CL9" s="769"/>
      <c r="CM9" s="767">
        <v>102</v>
      </c>
      <c r="CN9" s="768"/>
      <c r="CO9" s="768"/>
      <c r="CP9" s="768"/>
      <c r="CQ9" s="769"/>
      <c r="CR9" s="767">
        <v>1</v>
      </c>
      <c r="CS9" s="768"/>
      <c r="CT9" s="768"/>
      <c r="CU9" s="768"/>
      <c r="CV9" s="769"/>
      <c r="CW9" s="767">
        <v>12</v>
      </c>
      <c r="CX9" s="768"/>
      <c r="CY9" s="768"/>
      <c r="CZ9" s="768"/>
      <c r="DA9" s="769"/>
      <c r="DB9" s="767">
        <v>0</v>
      </c>
      <c r="DC9" s="768"/>
      <c r="DD9" s="768"/>
      <c r="DE9" s="768"/>
      <c r="DF9" s="769"/>
      <c r="DG9" s="767">
        <v>0</v>
      </c>
      <c r="DH9" s="768"/>
      <c r="DI9" s="768"/>
      <c r="DJ9" s="768"/>
      <c r="DK9" s="769"/>
      <c r="DL9" s="767">
        <v>0</v>
      </c>
      <c r="DM9" s="768"/>
      <c r="DN9" s="768"/>
      <c r="DO9" s="768"/>
      <c r="DP9" s="769"/>
      <c r="DQ9" s="767">
        <v>0</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535</v>
      </c>
      <c r="BT10" s="755"/>
      <c r="BU10" s="755"/>
      <c r="BV10" s="755"/>
      <c r="BW10" s="755"/>
      <c r="BX10" s="755"/>
      <c r="BY10" s="755"/>
      <c r="BZ10" s="755"/>
      <c r="CA10" s="755"/>
      <c r="CB10" s="755"/>
      <c r="CC10" s="755"/>
      <c r="CD10" s="755"/>
      <c r="CE10" s="755"/>
      <c r="CF10" s="755"/>
      <c r="CG10" s="756"/>
      <c r="CH10" s="767">
        <v>1</v>
      </c>
      <c r="CI10" s="768"/>
      <c r="CJ10" s="768"/>
      <c r="CK10" s="768"/>
      <c r="CL10" s="769"/>
      <c r="CM10" s="767">
        <v>37</v>
      </c>
      <c r="CN10" s="768"/>
      <c r="CO10" s="768"/>
      <c r="CP10" s="768"/>
      <c r="CQ10" s="769"/>
      <c r="CR10" s="767">
        <v>2</v>
      </c>
      <c r="CS10" s="768"/>
      <c r="CT10" s="768"/>
      <c r="CU10" s="768"/>
      <c r="CV10" s="769"/>
      <c r="CW10" s="767">
        <v>0</v>
      </c>
      <c r="CX10" s="768"/>
      <c r="CY10" s="768"/>
      <c r="CZ10" s="768"/>
      <c r="DA10" s="769"/>
      <c r="DB10" s="767">
        <v>0</v>
      </c>
      <c r="DC10" s="768"/>
      <c r="DD10" s="768"/>
      <c r="DE10" s="768"/>
      <c r="DF10" s="769"/>
      <c r="DG10" s="767">
        <v>61</v>
      </c>
      <c r="DH10" s="768"/>
      <c r="DI10" s="768"/>
      <c r="DJ10" s="768"/>
      <c r="DK10" s="769"/>
      <c r="DL10" s="767">
        <v>0</v>
      </c>
      <c r="DM10" s="768"/>
      <c r="DN10" s="768"/>
      <c r="DO10" s="768"/>
      <c r="DP10" s="769"/>
      <c r="DQ10" s="767">
        <v>0</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10376</v>
      </c>
      <c r="R23" s="780"/>
      <c r="S23" s="780"/>
      <c r="T23" s="780"/>
      <c r="U23" s="780"/>
      <c r="V23" s="780">
        <v>9192</v>
      </c>
      <c r="W23" s="780"/>
      <c r="X23" s="780"/>
      <c r="Y23" s="780"/>
      <c r="Z23" s="780"/>
      <c r="AA23" s="780">
        <v>1184</v>
      </c>
      <c r="AB23" s="780"/>
      <c r="AC23" s="780"/>
      <c r="AD23" s="780"/>
      <c r="AE23" s="781"/>
      <c r="AF23" s="782">
        <v>635</v>
      </c>
      <c r="AG23" s="780"/>
      <c r="AH23" s="780"/>
      <c r="AI23" s="780"/>
      <c r="AJ23" s="783"/>
      <c r="AK23" s="784"/>
      <c r="AL23" s="785"/>
      <c r="AM23" s="785"/>
      <c r="AN23" s="785"/>
      <c r="AO23" s="785"/>
      <c r="AP23" s="780">
        <v>8371</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4240</v>
      </c>
      <c r="R28" s="809"/>
      <c r="S28" s="809"/>
      <c r="T28" s="809"/>
      <c r="U28" s="809"/>
      <c r="V28" s="809">
        <v>3962</v>
      </c>
      <c r="W28" s="809"/>
      <c r="X28" s="809"/>
      <c r="Y28" s="809"/>
      <c r="Z28" s="809"/>
      <c r="AA28" s="809">
        <v>278</v>
      </c>
      <c r="AB28" s="809"/>
      <c r="AC28" s="809"/>
      <c r="AD28" s="809"/>
      <c r="AE28" s="810"/>
      <c r="AF28" s="811">
        <v>278</v>
      </c>
      <c r="AG28" s="809"/>
      <c r="AH28" s="809"/>
      <c r="AI28" s="809"/>
      <c r="AJ28" s="812"/>
      <c r="AK28" s="813">
        <v>496</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1889</v>
      </c>
      <c r="R29" s="745"/>
      <c r="S29" s="745"/>
      <c r="T29" s="745"/>
      <c r="U29" s="745"/>
      <c r="V29" s="745">
        <v>1856</v>
      </c>
      <c r="W29" s="745"/>
      <c r="X29" s="745"/>
      <c r="Y29" s="745"/>
      <c r="Z29" s="745"/>
      <c r="AA29" s="745">
        <v>33</v>
      </c>
      <c r="AB29" s="745"/>
      <c r="AC29" s="745"/>
      <c r="AD29" s="745"/>
      <c r="AE29" s="746"/>
      <c r="AF29" s="747">
        <v>33</v>
      </c>
      <c r="AG29" s="748"/>
      <c r="AH29" s="748"/>
      <c r="AI29" s="748"/>
      <c r="AJ29" s="749"/>
      <c r="AK29" s="816">
        <v>315</v>
      </c>
      <c r="AL29" s="817"/>
      <c r="AM29" s="817"/>
      <c r="AN29" s="817"/>
      <c r="AO29" s="817"/>
      <c r="AP29" s="817">
        <v>6</v>
      </c>
      <c r="AQ29" s="817"/>
      <c r="AR29" s="817"/>
      <c r="AS29" s="817"/>
      <c r="AT29" s="817"/>
      <c r="AU29" s="817">
        <v>1</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323</v>
      </c>
      <c r="R30" s="745"/>
      <c r="S30" s="745"/>
      <c r="T30" s="745"/>
      <c r="U30" s="745"/>
      <c r="V30" s="745">
        <v>314</v>
      </c>
      <c r="W30" s="745"/>
      <c r="X30" s="745"/>
      <c r="Y30" s="745"/>
      <c r="Z30" s="745"/>
      <c r="AA30" s="745">
        <v>9</v>
      </c>
      <c r="AB30" s="745"/>
      <c r="AC30" s="745"/>
      <c r="AD30" s="745"/>
      <c r="AE30" s="746"/>
      <c r="AF30" s="747">
        <v>9</v>
      </c>
      <c r="AG30" s="748"/>
      <c r="AH30" s="748"/>
      <c r="AI30" s="748"/>
      <c r="AJ30" s="749"/>
      <c r="AK30" s="816">
        <v>46</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553</v>
      </c>
      <c r="R31" s="745"/>
      <c r="S31" s="745"/>
      <c r="T31" s="745"/>
      <c r="U31" s="745"/>
      <c r="V31" s="745">
        <v>569</v>
      </c>
      <c r="W31" s="745"/>
      <c r="X31" s="745"/>
      <c r="Y31" s="745"/>
      <c r="Z31" s="745"/>
      <c r="AA31" s="745">
        <v>-16</v>
      </c>
      <c r="AB31" s="745"/>
      <c r="AC31" s="745"/>
      <c r="AD31" s="745"/>
      <c r="AE31" s="746"/>
      <c r="AF31" s="747">
        <v>945</v>
      </c>
      <c r="AG31" s="748"/>
      <c r="AH31" s="748"/>
      <c r="AI31" s="748"/>
      <c r="AJ31" s="749"/>
      <c r="AK31" s="816">
        <v>6</v>
      </c>
      <c r="AL31" s="817"/>
      <c r="AM31" s="817"/>
      <c r="AN31" s="817"/>
      <c r="AO31" s="817"/>
      <c r="AP31" s="817">
        <v>1461</v>
      </c>
      <c r="AQ31" s="817"/>
      <c r="AR31" s="817"/>
      <c r="AS31" s="817"/>
      <c r="AT31" s="817"/>
      <c r="AU31" s="817">
        <v>7</v>
      </c>
      <c r="AV31" s="817"/>
      <c r="AW31" s="817"/>
      <c r="AX31" s="817"/>
      <c r="AY31" s="817"/>
      <c r="AZ31" s="818"/>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1004</v>
      </c>
      <c r="R32" s="745"/>
      <c r="S32" s="745"/>
      <c r="T32" s="745"/>
      <c r="U32" s="745"/>
      <c r="V32" s="745">
        <v>1002</v>
      </c>
      <c r="W32" s="745"/>
      <c r="X32" s="745"/>
      <c r="Y32" s="745"/>
      <c r="Z32" s="745"/>
      <c r="AA32" s="745">
        <v>2</v>
      </c>
      <c r="AB32" s="745"/>
      <c r="AC32" s="745"/>
      <c r="AD32" s="745"/>
      <c r="AE32" s="746"/>
      <c r="AF32" s="747" t="s">
        <v>111</v>
      </c>
      <c r="AG32" s="748"/>
      <c r="AH32" s="748"/>
      <c r="AI32" s="748"/>
      <c r="AJ32" s="749"/>
      <c r="AK32" s="816">
        <v>508</v>
      </c>
      <c r="AL32" s="817"/>
      <c r="AM32" s="817"/>
      <c r="AN32" s="817"/>
      <c r="AO32" s="817"/>
      <c r="AP32" s="817">
        <v>7735</v>
      </c>
      <c r="AQ32" s="817"/>
      <c r="AR32" s="817"/>
      <c r="AS32" s="817"/>
      <c r="AT32" s="817"/>
      <c r="AU32" s="817">
        <v>5290</v>
      </c>
      <c r="AV32" s="817"/>
      <c r="AW32" s="817"/>
      <c r="AX32" s="817"/>
      <c r="AY32" s="817"/>
      <c r="AZ32" s="818"/>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1266</v>
      </c>
      <c r="AG63" s="828"/>
      <c r="AH63" s="828"/>
      <c r="AI63" s="828"/>
      <c r="AJ63" s="829"/>
      <c r="AK63" s="830"/>
      <c r="AL63" s="825"/>
      <c r="AM63" s="825"/>
      <c r="AN63" s="825"/>
      <c r="AO63" s="825"/>
      <c r="AP63" s="828">
        <v>9202</v>
      </c>
      <c r="AQ63" s="828"/>
      <c r="AR63" s="828"/>
      <c r="AS63" s="828"/>
      <c r="AT63" s="828"/>
      <c r="AU63" s="828">
        <v>5298</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387</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388</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v>478</v>
      </c>
      <c r="R68" s="852"/>
      <c r="S68" s="852"/>
      <c r="T68" s="852"/>
      <c r="U68" s="852"/>
      <c r="V68" s="852">
        <v>449</v>
      </c>
      <c r="W68" s="852"/>
      <c r="X68" s="852"/>
      <c r="Y68" s="852"/>
      <c r="Z68" s="852"/>
      <c r="AA68" s="852">
        <v>29</v>
      </c>
      <c r="AB68" s="852"/>
      <c r="AC68" s="852"/>
      <c r="AD68" s="852"/>
      <c r="AE68" s="852"/>
      <c r="AF68" s="852">
        <v>29</v>
      </c>
      <c r="AG68" s="852"/>
      <c r="AH68" s="852"/>
      <c r="AI68" s="852"/>
      <c r="AJ68" s="852"/>
      <c r="AK68" s="852" t="s">
        <v>543</v>
      </c>
      <c r="AL68" s="852"/>
      <c r="AM68" s="852"/>
      <c r="AN68" s="852"/>
      <c r="AO68" s="852"/>
      <c r="AP68" s="852">
        <v>152</v>
      </c>
      <c r="AQ68" s="852"/>
      <c r="AR68" s="852"/>
      <c r="AS68" s="852"/>
      <c r="AT68" s="852"/>
      <c r="AU68" s="852">
        <v>59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c r="D69" s="860"/>
      <c r="E69" s="860"/>
      <c r="F69" s="860"/>
      <c r="G69" s="860"/>
      <c r="H69" s="860"/>
      <c r="I69" s="860"/>
      <c r="J69" s="860"/>
      <c r="K69" s="860"/>
      <c r="L69" s="860"/>
      <c r="M69" s="860"/>
      <c r="N69" s="860"/>
      <c r="O69" s="860"/>
      <c r="P69" s="861"/>
      <c r="Q69" s="862">
        <v>19284</v>
      </c>
      <c r="R69" s="817"/>
      <c r="S69" s="817"/>
      <c r="T69" s="817"/>
      <c r="U69" s="817"/>
      <c r="V69" s="817">
        <v>19130</v>
      </c>
      <c r="W69" s="817"/>
      <c r="X69" s="817"/>
      <c r="Y69" s="817"/>
      <c r="Z69" s="817"/>
      <c r="AA69" s="817">
        <v>154</v>
      </c>
      <c r="AB69" s="817"/>
      <c r="AC69" s="817"/>
      <c r="AD69" s="817"/>
      <c r="AE69" s="817"/>
      <c r="AF69" s="817">
        <v>154</v>
      </c>
      <c r="AG69" s="817"/>
      <c r="AH69" s="817"/>
      <c r="AI69" s="817"/>
      <c r="AJ69" s="817"/>
      <c r="AK69" s="817">
        <v>400</v>
      </c>
      <c r="AL69" s="817"/>
      <c r="AM69" s="817"/>
      <c r="AN69" s="817"/>
      <c r="AO69" s="817"/>
      <c r="AP69" s="817" t="s">
        <v>474</v>
      </c>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538</v>
      </c>
      <c r="C70" s="860"/>
      <c r="D70" s="860"/>
      <c r="E70" s="860"/>
      <c r="F70" s="860"/>
      <c r="G70" s="860"/>
      <c r="H70" s="860"/>
      <c r="I70" s="860"/>
      <c r="J70" s="860"/>
      <c r="K70" s="860"/>
      <c r="L70" s="860"/>
      <c r="M70" s="860"/>
      <c r="N70" s="860"/>
      <c r="O70" s="860"/>
      <c r="P70" s="861"/>
      <c r="Q70" s="862">
        <v>123</v>
      </c>
      <c r="R70" s="817"/>
      <c r="S70" s="817"/>
      <c r="T70" s="817"/>
      <c r="U70" s="817"/>
      <c r="V70" s="817">
        <v>120</v>
      </c>
      <c r="W70" s="817"/>
      <c r="X70" s="817"/>
      <c r="Y70" s="817"/>
      <c r="Z70" s="817"/>
      <c r="AA70" s="817">
        <v>3</v>
      </c>
      <c r="AB70" s="817"/>
      <c r="AC70" s="817"/>
      <c r="AD70" s="817"/>
      <c r="AE70" s="817"/>
      <c r="AF70" s="817">
        <v>3</v>
      </c>
      <c r="AG70" s="817"/>
      <c r="AH70" s="817"/>
      <c r="AI70" s="817"/>
      <c r="AJ70" s="817"/>
      <c r="AK70" s="817">
        <v>39</v>
      </c>
      <c r="AL70" s="817"/>
      <c r="AM70" s="817"/>
      <c r="AN70" s="817"/>
      <c r="AO70" s="817"/>
      <c r="AP70" s="817" t="s">
        <v>474</v>
      </c>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v>19</v>
      </c>
      <c r="R71" s="817"/>
      <c r="S71" s="817"/>
      <c r="T71" s="817"/>
      <c r="U71" s="817"/>
      <c r="V71" s="817">
        <v>18</v>
      </c>
      <c r="W71" s="817"/>
      <c r="X71" s="817"/>
      <c r="Y71" s="817"/>
      <c r="Z71" s="817"/>
      <c r="AA71" s="817">
        <v>1</v>
      </c>
      <c r="AB71" s="817"/>
      <c r="AC71" s="817"/>
      <c r="AD71" s="817"/>
      <c r="AE71" s="817"/>
      <c r="AF71" s="817">
        <v>1</v>
      </c>
      <c r="AG71" s="817"/>
      <c r="AH71" s="817"/>
      <c r="AI71" s="817"/>
      <c r="AJ71" s="817"/>
      <c r="AK71" s="817">
        <v>1</v>
      </c>
      <c r="AL71" s="817"/>
      <c r="AM71" s="817"/>
      <c r="AN71" s="817"/>
      <c r="AO71" s="817"/>
      <c r="AP71" s="817" t="s">
        <v>474</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465</v>
      </c>
      <c r="R72" s="817"/>
      <c r="S72" s="817"/>
      <c r="T72" s="817"/>
      <c r="U72" s="817"/>
      <c r="V72" s="817">
        <v>367</v>
      </c>
      <c r="W72" s="817"/>
      <c r="X72" s="817"/>
      <c r="Y72" s="817"/>
      <c r="Z72" s="817"/>
      <c r="AA72" s="817">
        <v>98</v>
      </c>
      <c r="AB72" s="817"/>
      <c r="AC72" s="817"/>
      <c r="AD72" s="817"/>
      <c r="AE72" s="817"/>
      <c r="AF72" s="817">
        <v>98</v>
      </c>
      <c r="AG72" s="817"/>
      <c r="AH72" s="817"/>
      <c r="AI72" s="817"/>
      <c r="AJ72" s="817"/>
      <c r="AK72" s="817">
        <v>171</v>
      </c>
      <c r="AL72" s="817"/>
      <c r="AM72" s="817"/>
      <c r="AN72" s="817"/>
      <c r="AO72" s="817"/>
      <c r="AP72" s="817" t="s">
        <v>474</v>
      </c>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541</v>
      </c>
      <c r="C73" s="860"/>
      <c r="D73" s="860"/>
      <c r="E73" s="860"/>
      <c r="F73" s="860"/>
      <c r="G73" s="860"/>
      <c r="H73" s="860"/>
      <c r="I73" s="860"/>
      <c r="J73" s="860"/>
      <c r="K73" s="860"/>
      <c r="L73" s="860"/>
      <c r="M73" s="860"/>
      <c r="N73" s="860"/>
      <c r="O73" s="860"/>
      <c r="P73" s="861"/>
      <c r="Q73" s="862">
        <v>633531</v>
      </c>
      <c r="R73" s="817"/>
      <c r="S73" s="817"/>
      <c r="T73" s="817"/>
      <c r="U73" s="817"/>
      <c r="V73" s="817">
        <v>615938</v>
      </c>
      <c r="W73" s="817"/>
      <c r="X73" s="817"/>
      <c r="Y73" s="817"/>
      <c r="Z73" s="817"/>
      <c r="AA73" s="817">
        <v>17593</v>
      </c>
      <c r="AB73" s="817"/>
      <c r="AC73" s="817"/>
      <c r="AD73" s="817"/>
      <c r="AE73" s="817"/>
      <c r="AF73" s="817">
        <v>17593</v>
      </c>
      <c r="AG73" s="817"/>
      <c r="AH73" s="817"/>
      <c r="AI73" s="817"/>
      <c r="AJ73" s="817"/>
      <c r="AK73" s="817">
        <v>7898</v>
      </c>
      <c r="AL73" s="817"/>
      <c r="AM73" s="817"/>
      <c r="AN73" s="817"/>
      <c r="AO73" s="817"/>
      <c r="AP73" s="817" t="s">
        <v>474</v>
      </c>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542</v>
      </c>
      <c r="C74" s="860"/>
      <c r="D74" s="860"/>
      <c r="E74" s="860"/>
      <c r="F74" s="860"/>
      <c r="G74" s="860"/>
      <c r="H74" s="860"/>
      <c r="I74" s="860"/>
      <c r="J74" s="860"/>
      <c r="K74" s="860"/>
      <c r="L74" s="860"/>
      <c r="M74" s="860"/>
      <c r="N74" s="860"/>
      <c r="O74" s="860"/>
      <c r="P74" s="861"/>
      <c r="Q74" s="862">
        <v>198</v>
      </c>
      <c r="R74" s="817"/>
      <c r="S74" s="817"/>
      <c r="T74" s="817"/>
      <c r="U74" s="817"/>
      <c r="V74" s="817">
        <v>193</v>
      </c>
      <c r="W74" s="817"/>
      <c r="X74" s="817"/>
      <c r="Y74" s="817"/>
      <c r="Z74" s="817"/>
      <c r="AA74" s="817">
        <v>5</v>
      </c>
      <c r="AB74" s="817"/>
      <c r="AC74" s="817"/>
      <c r="AD74" s="817"/>
      <c r="AE74" s="817"/>
      <c r="AF74" s="817">
        <v>202</v>
      </c>
      <c r="AG74" s="817"/>
      <c r="AH74" s="817"/>
      <c r="AI74" s="817"/>
      <c r="AJ74" s="817"/>
      <c r="AK74" s="817" t="s">
        <v>474</v>
      </c>
      <c r="AL74" s="817"/>
      <c r="AM74" s="817"/>
      <c r="AN74" s="817"/>
      <c r="AO74" s="817"/>
      <c r="AP74" s="817" t="s">
        <v>474</v>
      </c>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389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18080</v>
      </c>
      <c r="AG88" s="828"/>
      <c r="AH88" s="828"/>
      <c r="AI88" s="828"/>
      <c r="AJ88" s="828"/>
      <c r="AK88" s="825"/>
      <c r="AL88" s="825"/>
      <c r="AM88" s="825"/>
      <c r="AN88" s="825"/>
      <c r="AO88" s="825"/>
      <c r="AP88" s="828">
        <v>152</v>
      </c>
      <c r="AQ88" s="828"/>
      <c r="AR88" s="828"/>
      <c r="AS88" s="828"/>
      <c r="AT88" s="828"/>
      <c r="AU88" s="828">
        <v>59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331</v>
      </c>
      <c r="CS102" s="836"/>
      <c r="CT102" s="836"/>
      <c r="CU102" s="836"/>
      <c r="CV102" s="879"/>
      <c r="CW102" s="878">
        <v>12</v>
      </c>
      <c r="CX102" s="836"/>
      <c r="CY102" s="836"/>
      <c r="CZ102" s="836"/>
      <c r="DA102" s="879"/>
      <c r="DB102" s="878">
        <v>0</v>
      </c>
      <c r="DC102" s="836"/>
      <c r="DD102" s="836"/>
      <c r="DE102" s="836"/>
      <c r="DF102" s="879"/>
      <c r="DG102" s="878">
        <v>61</v>
      </c>
      <c r="DH102" s="836"/>
      <c r="DI102" s="836"/>
      <c r="DJ102" s="836"/>
      <c r="DK102" s="879"/>
      <c r="DL102" s="878">
        <v>0</v>
      </c>
      <c r="DM102" s="836"/>
      <c r="DN102" s="836"/>
      <c r="DO102" s="836"/>
      <c r="DP102" s="879"/>
      <c r="DQ102" s="878">
        <v>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398</v>
      </c>
      <c r="AB109" s="881"/>
      <c r="AC109" s="881"/>
      <c r="AD109" s="881"/>
      <c r="AE109" s="882"/>
      <c r="AF109" s="880" t="s">
        <v>284</v>
      </c>
      <c r="AG109" s="881"/>
      <c r="AH109" s="881"/>
      <c r="AI109" s="881"/>
      <c r="AJ109" s="882"/>
      <c r="AK109" s="880" t="s">
        <v>283</v>
      </c>
      <c r="AL109" s="881"/>
      <c r="AM109" s="881"/>
      <c r="AN109" s="881"/>
      <c r="AO109" s="882"/>
      <c r="AP109" s="880" t="s">
        <v>399</v>
      </c>
      <c r="AQ109" s="881"/>
      <c r="AR109" s="881"/>
      <c r="AS109" s="881"/>
      <c r="AT109" s="883"/>
      <c r="AU109" s="902" t="s">
        <v>397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398</v>
      </c>
      <c r="BR109" s="881"/>
      <c r="BS109" s="881"/>
      <c r="BT109" s="881"/>
      <c r="BU109" s="882"/>
      <c r="BV109" s="880" t="s">
        <v>284</v>
      </c>
      <c r="BW109" s="881"/>
      <c r="BX109" s="881"/>
      <c r="BY109" s="881"/>
      <c r="BZ109" s="882"/>
      <c r="CA109" s="880" t="s">
        <v>283</v>
      </c>
      <c r="CB109" s="881"/>
      <c r="CC109" s="881"/>
      <c r="CD109" s="881"/>
      <c r="CE109" s="882"/>
      <c r="CF109" s="903" t="s">
        <v>399</v>
      </c>
      <c r="CG109" s="903"/>
      <c r="CH109" s="903"/>
      <c r="CI109" s="903"/>
      <c r="CJ109" s="903"/>
      <c r="CK109" s="880" t="s">
        <v>400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398</v>
      </c>
      <c r="DH109" s="881"/>
      <c r="DI109" s="881"/>
      <c r="DJ109" s="881"/>
      <c r="DK109" s="882"/>
      <c r="DL109" s="880" t="s">
        <v>284</v>
      </c>
      <c r="DM109" s="881"/>
      <c r="DN109" s="881"/>
      <c r="DO109" s="881"/>
      <c r="DP109" s="882"/>
      <c r="DQ109" s="880" t="s">
        <v>283</v>
      </c>
      <c r="DR109" s="881"/>
      <c r="DS109" s="881"/>
      <c r="DT109" s="881"/>
      <c r="DU109" s="882"/>
      <c r="DV109" s="880" t="s">
        <v>399</v>
      </c>
      <c r="DW109" s="881"/>
      <c r="DX109" s="881"/>
      <c r="DY109" s="881"/>
      <c r="DZ109" s="883"/>
    </row>
    <row r="110" spans="1:131" s="197" customFormat="1" ht="26.25" customHeight="1">
      <c r="A110" s="884" t="s">
        <v>401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934544</v>
      </c>
      <c r="AB110" s="888"/>
      <c r="AC110" s="888"/>
      <c r="AD110" s="888"/>
      <c r="AE110" s="889"/>
      <c r="AF110" s="890">
        <v>943377</v>
      </c>
      <c r="AG110" s="888"/>
      <c r="AH110" s="888"/>
      <c r="AI110" s="888"/>
      <c r="AJ110" s="889"/>
      <c r="AK110" s="890">
        <v>963733</v>
      </c>
      <c r="AL110" s="888"/>
      <c r="AM110" s="888"/>
      <c r="AN110" s="888"/>
      <c r="AO110" s="889"/>
      <c r="AP110" s="891">
        <v>17</v>
      </c>
      <c r="AQ110" s="892"/>
      <c r="AR110" s="892"/>
      <c r="AS110" s="892"/>
      <c r="AT110" s="893"/>
      <c r="AU110" s="894" t="s">
        <v>61</v>
      </c>
      <c r="AV110" s="895"/>
      <c r="AW110" s="895"/>
      <c r="AX110" s="895"/>
      <c r="AY110" s="896"/>
      <c r="AZ110" s="938" t="s">
        <v>402</v>
      </c>
      <c r="BA110" s="885"/>
      <c r="BB110" s="885"/>
      <c r="BC110" s="885"/>
      <c r="BD110" s="885"/>
      <c r="BE110" s="885"/>
      <c r="BF110" s="885"/>
      <c r="BG110" s="885"/>
      <c r="BH110" s="885"/>
      <c r="BI110" s="885"/>
      <c r="BJ110" s="885"/>
      <c r="BK110" s="885"/>
      <c r="BL110" s="885"/>
      <c r="BM110" s="885"/>
      <c r="BN110" s="885"/>
      <c r="BO110" s="885"/>
      <c r="BP110" s="886"/>
      <c r="BQ110" s="924">
        <v>8829195</v>
      </c>
      <c r="BR110" s="925"/>
      <c r="BS110" s="925"/>
      <c r="BT110" s="925"/>
      <c r="BU110" s="925"/>
      <c r="BV110" s="925">
        <v>8648549</v>
      </c>
      <c r="BW110" s="925"/>
      <c r="BX110" s="925"/>
      <c r="BY110" s="925"/>
      <c r="BZ110" s="925"/>
      <c r="CA110" s="925">
        <v>8370753</v>
      </c>
      <c r="CB110" s="925"/>
      <c r="CC110" s="925"/>
      <c r="CD110" s="925"/>
      <c r="CE110" s="925"/>
      <c r="CF110" s="939">
        <v>147.6</v>
      </c>
      <c r="CG110" s="940"/>
      <c r="CH110" s="940"/>
      <c r="CI110" s="940"/>
      <c r="CJ110" s="940"/>
      <c r="CK110" s="941" t="s">
        <v>403</v>
      </c>
      <c r="CL110" s="942"/>
      <c r="CM110" s="921" t="s">
        <v>404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406</v>
      </c>
      <c r="AB111" s="932"/>
      <c r="AC111" s="932"/>
      <c r="AD111" s="932"/>
      <c r="AE111" s="933"/>
      <c r="AF111" s="934" t="s">
        <v>406</v>
      </c>
      <c r="AG111" s="932"/>
      <c r="AH111" s="932"/>
      <c r="AI111" s="932"/>
      <c r="AJ111" s="933"/>
      <c r="AK111" s="934" t="s">
        <v>406</v>
      </c>
      <c r="AL111" s="932"/>
      <c r="AM111" s="932"/>
      <c r="AN111" s="932"/>
      <c r="AO111" s="933"/>
      <c r="AP111" s="935" t="s">
        <v>406</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270604</v>
      </c>
      <c r="BR111" s="918"/>
      <c r="BS111" s="918"/>
      <c r="BT111" s="918"/>
      <c r="BU111" s="918"/>
      <c r="BV111" s="918">
        <v>101365</v>
      </c>
      <c r="BW111" s="918"/>
      <c r="BX111" s="918"/>
      <c r="BY111" s="918"/>
      <c r="BZ111" s="918"/>
      <c r="CA111" s="918">
        <v>52959</v>
      </c>
      <c r="CB111" s="918"/>
      <c r="CC111" s="918"/>
      <c r="CD111" s="918"/>
      <c r="CE111" s="918"/>
      <c r="CF111" s="912">
        <v>0.9</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6172177</v>
      </c>
      <c r="BR112" s="918"/>
      <c r="BS112" s="918"/>
      <c r="BT112" s="918"/>
      <c r="BU112" s="918"/>
      <c r="BV112" s="918">
        <v>5646097</v>
      </c>
      <c r="BW112" s="918"/>
      <c r="BX112" s="918"/>
      <c r="BY112" s="918"/>
      <c r="BZ112" s="918"/>
      <c r="CA112" s="918">
        <v>5298634</v>
      </c>
      <c r="CB112" s="918"/>
      <c r="CC112" s="918"/>
      <c r="CD112" s="918"/>
      <c r="CE112" s="918"/>
      <c r="CF112" s="912">
        <v>93.5</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450701</v>
      </c>
      <c r="AB113" s="932"/>
      <c r="AC113" s="932"/>
      <c r="AD113" s="932"/>
      <c r="AE113" s="933"/>
      <c r="AF113" s="934">
        <v>433609</v>
      </c>
      <c r="AG113" s="932"/>
      <c r="AH113" s="932"/>
      <c r="AI113" s="932"/>
      <c r="AJ113" s="933"/>
      <c r="AK113" s="934">
        <v>433795</v>
      </c>
      <c r="AL113" s="932"/>
      <c r="AM113" s="932"/>
      <c r="AN113" s="932"/>
      <c r="AO113" s="933"/>
      <c r="AP113" s="935">
        <v>7.7</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115275</v>
      </c>
      <c r="BR113" s="918"/>
      <c r="BS113" s="918"/>
      <c r="BT113" s="918"/>
      <c r="BU113" s="918"/>
      <c r="BV113" s="918">
        <v>81948</v>
      </c>
      <c r="BW113" s="918"/>
      <c r="BX113" s="918"/>
      <c r="BY113" s="918"/>
      <c r="BZ113" s="918"/>
      <c r="CA113" s="918">
        <v>59424</v>
      </c>
      <c r="CB113" s="918"/>
      <c r="CC113" s="918"/>
      <c r="CD113" s="918"/>
      <c r="CE113" s="918"/>
      <c r="CF113" s="912">
        <v>1</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51532</v>
      </c>
      <c r="AB114" s="957"/>
      <c r="AC114" s="957"/>
      <c r="AD114" s="957"/>
      <c r="AE114" s="958"/>
      <c r="AF114" s="959">
        <v>35064</v>
      </c>
      <c r="AG114" s="957"/>
      <c r="AH114" s="957"/>
      <c r="AI114" s="957"/>
      <c r="AJ114" s="958"/>
      <c r="AK114" s="959">
        <v>23737</v>
      </c>
      <c r="AL114" s="957"/>
      <c r="AM114" s="957"/>
      <c r="AN114" s="957"/>
      <c r="AO114" s="958"/>
      <c r="AP114" s="960">
        <v>0.4</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448438</v>
      </c>
      <c r="BR114" s="918"/>
      <c r="BS114" s="918"/>
      <c r="BT114" s="918"/>
      <c r="BU114" s="918"/>
      <c r="BV114" s="918">
        <v>561627</v>
      </c>
      <c r="BW114" s="918"/>
      <c r="BX114" s="918"/>
      <c r="BY114" s="918"/>
      <c r="BZ114" s="918"/>
      <c r="CA114" s="918">
        <v>586897</v>
      </c>
      <c r="CB114" s="918"/>
      <c r="CC114" s="918"/>
      <c r="CD114" s="918"/>
      <c r="CE114" s="918"/>
      <c r="CF114" s="912">
        <v>10.4</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184274</v>
      </c>
      <c r="AB115" s="932"/>
      <c r="AC115" s="932"/>
      <c r="AD115" s="932"/>
      <c r="AE115" s="933"/>
      <c r="AF115" s="934">
        <v>84357</v>
      </c>
      <c r="AG115" s="932"/>
      <c r="AH115" s="932"/>
      <c r="AI115" s="932"/>
      <c r="AJ115" s="933"/>
      <c r="AK115" s="934">
        <v>24636</v>
      </c>
      <c r="AL115" s="932"/>
      <c r="AM115" s="932"/>
      <c r="AN115" s="932"/>
      <c r="AO115" s="933"/>
      <c r="AP115" s="935">
        <v>0.4</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270604</v>
      </c>
      <c r="DH115" s="957"/>
      <c r="DI115" s="957"/>
      <c r="DJ115" s="957"/>
      <c r="DK115" s="958"/>
      <c r="DL115" s="959">
        <v>101365</v>
      </c>
      <c r="DM115" s="957"/>
      <c r="DN115" s="957"/>
      <c r="DO115" s="957"/>
      <c r="DP115" s="958"/>
      <c r="DQ115" s="959">
        <v>52959</v>
      </c>
      <c r="DR115" s="957"/>
      <c r="DS115" s="957"/>
      <c r="DT115" s="957"/>
      <c r="DU115" s="958"/>
      <c r="DV115" s="960">
        <v>0.9</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1621051</v>
      </c>
      <c r="AB117" s="964"/>
      <c r="AC117" s="964"/>
      <c r="AD117" s="964"/>
      <c r="AE117" s="965"/>
      <c r="AF117" s="963">
        <v>1496407</v>
      </c>
      <c r="AG117" s="964"/>
      <c r="AH117" s="964"/>
      <c r="AI117" s="964"/>
      <c r="AJ117" s="965"/>
      <c r="AK117" s="963">
        <v>1445901</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406</v>
      </c>
      <c r="BR117" s="984"/>
      <c r="BS117" s="984"/>
      <c r="BT117" s="984"/>
      <c r="BU117" s="984"/>
      <c r="BV117" s="984" t="s">
        <v>406</v>
      </c>
      <c r="BW117" s="984"/>
      <c r="BX117" s="984"/>
      <c r="BY117" s="984"/>
      <c r="BZ117" s="984"/>
      <c r="CA117" s="984" t="s">
        <v>406</v>
      </c>
      <c r="CB117" s="984"/>
      <c r="CC117" s="984"/>
      <c r="CD117" s="984"/>
      <c r="CE117" s="984"/>
      <c r="CF117" s="912" t="s">
        <v>406</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406</v>
      </c>
      <c r="DH117" s="957"/>
      <c r="DI117" s="957"/>
      <c r="DJ117" s="957"/>
      <c r="DK117" s="958"/>
      <c r="DL117" s="959" t="s">
        <v>406</v>
      </c>
      <c r="DM117" s="957"/>
      <c r="DN117" s="957"/>
      <c r="DO117" s="957"/>
      <c r="DP117" s="958"/>
      <c r="DQ117" s="959" t="s">
        <v>406</v>
      </c>
      <c r="DR117" s="957"/>
      <c r="DS117" s="957"/>
      <c r="DT117" s="957"/>
      <c r="DU117" s="958"/>
      <c r="DV117" s="960" t="s">
        <v>406</v>
      </c>
      <c r="DW117" s="961"/>
      <c r="DX117" s="961"/>
      <c r="DY117" s="961"/>
      <c r="DZ117" s="962"/>
    </row>
    <row r="118" spans="1:130" s="197" customFormat="1" ht="26.25" customHeight="1">
      <c r="A118" s="902" t="s">
        <v>400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398</v>
      </c>
      <c r="AB118" s="881"/>
      <c r="AC118" s="881"/>
      <c r="AD118" s="881"/>
      <c r="AE118" s="882"/>
      <c r="AF118" s="880" t="s">
        <v>284</v>
      </c>
      <c r="AG118" s="881"/>
      <c r="AH118" s="881"/>
      <c r="AI118" s="881"/>
      <c r="AJ118" s="882"/>
      <c r="AK118" s="880" t="s">
        <v>283</v>
      </c>
      <c r="AL118" s="881"/>
      <c r="AM118" s="881"/>
      <c r="AN118" s="881"/>
      <c r="AO118" s="882"/>
      <c r="AP118" s="988" t="s">
        <v>399</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428</v>
      </c>
      <c r="BP118" s="992"/>
      <c r="BQ118" s="983">
        <v>15835689</v>
      </c>
      <c r="BR118" s="984"/>
      <c r="BS118" s="984"/>
      <c r="BT118" s="984"/>
      <c r="BU118" s="984"/>
      <c r="BV118" s="984">
        <v>15039586</v>
      </c>
      <c r="BW118" s="984"/>
      <c r="BX118" s="984"/>
      <c r="BY118" s="984"/>
      <c r="BZ118" s="984"/>
      <c r="CA118" s="984">
        <v>14368667</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403</v>
      </c>
      <c r="B119" s="942"/>
      <c r="C119" s="921" t="s">
        <v>404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7740420</v>
      </c>
      <c r="BR119" s="925"/>
      <c r="BS119" s="925"/>
      <c r="BT119" s="925"/>
      <c r="BU119" s="925"/>
      <c r="BV119" s="925">
        <v>7944760</v>
      </c>
      <c r="BW119" s="925"/>
      <c r="BX119" s="925"/>
      <c r="BY119" s="925"/>
      <c r="BZ119" s="925"/>
      <c r="CA119" s="925">
        <v>8179396</v>
      </c>
      <c r="CB119" s="925"/>
      <c r="CC119" s="925"/>
      <c r="CD119" s="925"/>
      <c r="CE119" s="925"/>
      <c r="CF119" s="939">
        <v>144.30000000000001</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4656811</v>
      </c>
      <c r="BR120" s="918"/>
      <c r="BS120" s="918"/>
      <c r="BT120" s="918"/>
      <c r="BU120" s="918"/>
      <c r="BV120" s="918">
        <v>4422596</v>
      </c>
      <c r="BW120" s="918"/>
      <c r="BX120" s="918"/>
      <c r="BY120" s="918"/>
      <c r="BZ120" s="918"/>
      <c r="CA120" s="918">
        <v>4170550</v>
      </c>
      <c r="CB120" s="918"/>
      <c r="CC120" s="918"/>
      <c r="CD120" s="918"/>
      <c r="CE120" s="918"/>
      <c r="CF120" s="912">
        <v>73.599999999999994</v>
      </c>
      <c r="CG120" s="913"/>
      <c r="CH120" s="913"/>
      <c r="CI120" s="913"/>
      <c r="CJ120" s="913"/>
      <c r="CK120" s="1011" t="s">
        <v>434</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6162321</v>
      </c>
      <c r="DH120" s="925"/>
      <c r="DI120" s="925"/>
      <c r="DJ120" s="925"/>
      <c r="DK120" s="925"/>
      <c r="DL120" s="925">
        <v>5637086</v>
      </c>
      <c r="DM120" s="925"/>
      <c r="DN120" s="925"/>
      <c r="DO120" s="925"/>
      <c r="DP120" s="925"/>
      <c r="DQ120" s="925">
        <v>5290469</v>
      </c>
      <c r="DR120" s="925"/>
      <c r="DS120" s="925"/>
      <c r="DT120" s="925"/>
      <c r="DU120" s="925"/>
      <c r="DV120" s="926">
        <v>93.3</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10566484</v>
      </c>
      <c r="BR121" s="984"/>
      <c r="BS121" s="984"/>
      <c r="BT121" s="984"/>
      <c r="BU121" s="984"/>
      <c r="BV121" s="984">
        <v>10498015</v>
      </c>
      <c r="BW121" s="984"/>
      <c r="BX121" s="984"/>
      <c r="BY121" s="984"/>
      <c r="BZ121" s="984"/>
      <c r="CA121" s="984">
        <v>10363316</v>
      </c>
      <c r="CB121" s="984"/>
      <c r="CC121" s="984"/>
      <c r="CD121" s="984"/>
      <c r="CE121" s="984"/>
      <c r="CF121" s="1022">
        <v>182.8</v>
      </c>
      <c r="CG121" s="1023"/>
      <c r="CH121" s="1023"/>
      <c r="CI121" s="1023"/>
      <c r="CJ121" s="1023"/>
      <c r="CK121" s="1014"/>
      <c r="CL121" s="1015"/>
      <c r="CM121" s="1015"/>
      <c r="CN121" s="1015"/>
      <c r="CO121" s="1016"/>
      <c r="CP121" s="1005" t="s">
        <v>380</v>
      </c>
      <c r="CQ121" s="1006"/>
      <c r="CR121" s="1006"/>
      <c r="CS121" s="1006"/>
      <c r="CT121" s="1006"/>
      <c r="CU121" s="1006"/>
      <c r="CV121" s="1006"/>
      <c r="CW121" s="1006"/>
      <c r="CX121" s="1006"/>
      <c r="CY121" s="1006"/>
      <c r="CZ121" s="1006"/>
      <c r="DA121" s="1006"/>
      <c r="DB121" s="1006"/>
      <c r="DC121" s="1006"/>
      <c r="DD121" s="1006"/>
      <c r="DE121" s="1006"/>
      <c r="DF121" s="1007"/>
      <c r="DG121" s="917">
        <v>8223</v>
      </c>
      <c r="DH121" s="918"/>
      <c r="DI121" s="918"/>
      <c r="DJ121" s="918"/>
      <c r="DK121" s="918"/>
      <c r="DL121" s="918">
        <v>7769</v>
      </c>
      <c r="DM121" s="918"/>
      <c r="DN121" s="918"/>
      <c r="DO121" s="918"/>
      <c r="DP121" s="918"/>
      <c r="DQ121" s="918">
        <v>7304</v>
      </c>
      <c r="DR121" s="918"/>
      <c r="DS121" s="918"/>
      <c r="DT121" s="918"/>
      <c r="DU121" s="918"/>
      <c r="DV121" s="919">
        <v>0.1</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437</v>
      </c>
      <c r="BP122" s="992"/>
      <c r="BQ122" s="1032">
        <v>22963715</v>
      </c>
      <c r="BR122" s="1033"/>
      <c r="BS122" s="1033"/>
      <c r="BT122" s="1033"/>
      <c r="BU122" s="1033"/>
      <c r="BV122" s="1033">
        <v>22865371</v>
      </c>
      <c r="BW122" s="1033"/>
      <c r="BX122" s="1033"/>
      <c r="BY122" s="1033"/>
      <c r="BZ122" s="1033"/>
      <c r="CA122" s="1033">
        <v>22713262</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111</v>
      </c>
      <c r="BR123" s="1025"/>
      <c r="BS123" s="1025"/>
      <c r="BT123" s="1025"/>
      <c r="BU123" s="1025"/>
      <c r="BV123" s="1025" t="s">
        <v>111</v>
      </c>
      <c r="BW123" s="1025"/>
      <c r="BX123" s="1025"/>
      <c r="BY123" s="1025"/>
      <c r="BZ123" s="1025"/>
      <c r="CA123" s="1025" t="s">
        <v>111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184274</v>
      </c>
      <c r="AB126" s="957"/>
      <c r="AC126" s="957"/>
      <c r="AD126" s="957"/>
      <c r="AE126" s="958"/>
      <c r="AF126" s="959">
        <v>84357</v>
      </c>
      <c r="AG126" s="957"/>
      <c r="AH126" s="957"/>
      <c r="AI126" s="957"/>
      <c r="AJ126" s="958"/>
      <c r="AK126" s="959">
        <v>24636</v>
      </c>
      <c r="AL126" s="957"/>
      <c r="AM126" s="957"/>
      <c r="AN126" s="957"/>
      <c r="AO126" s="958"/>
      <c r="AP126" s="960">
        <v>0.4</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448</v>
      </c>
      <c r="AY127" s="885"/>
      <c r="AZ127" s="885"/>
      <c r="BA127" s="885"/>
      <c r="BB127" s="885"/>
      <c r="BC127" s="885"/>
      <c r="BD127" s="885"/>
      <c r="BE127" s="886"/>
      <c r="BF127" s="1039" t="s">
        <v>111</v>
      </c>
      <c r="BG127" s="1040"/>
      <c r="BH127" s="1040"/>
      <c r="BI127" s="1040"/>
      <c r="BJ127" s="1040"/>
      <c r="BK127" s="1040"/>
      <c r="BL127" s="1049"/>
      <c r="BM127" s="1039">
        <v>14.2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406</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402959</v>
      </c>
      <c r="AB128" s="1088"/>
      <c r="AC128" s="1088"/>
      <c r="AD128" s="1088"/>
      <c r="AE128" s="1089"/>
      <c r="AF128" s="1090">
        <v>390224</v>
      </c>
      <c r="AG128" s="1088"/>
      <c r="AH128" s="1088"/>
      <c r="AI128" s="1088"/>
      <c r="AJ128" s="1089"/>
      <c r="AK128" s="1090">
        <v>400413</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111</v>
      </c>
      <c r="BG128" s="1065"/>
      <c r="BH128" s="1065"/>
      <c r="BI128" s="1065"/>
      <c r="BJ128" s="1065"/>
      <c r="BK128" s="1065"/>
      <c r="BL128" s="1066"/>
      <c r="BM128" s="1064">
        <v>19.2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6420653</v>
      </c>
      <c r="AB129" s="957"/>
      <c r="AC129" s="957"/>
      <c r="AD129" s="957"/>
      <c r="AE129" s="958"/>
      <c r="AF129" s="959">
        <v>6504306</v>
      </c>
      <c r="AG129" s="957"/>
      <c r="AH129" s="957"/>
      <c r="AI129" s="957"/>
      <c r="AJ129" s="958"/>
      <c r="AK129" s="959">
        <v>6580647</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888845</v>
      </c>
      <c r="AB130" s="957"/>
      <c r="AC130" s="957"/>
      <c r="AD130" s="957"/>
      <c r="AE130" s="958"/>
      <c r="AF130" s="959">
        <v>898705</v>
      </c>
      <c r="AG130" s="957"/>
      <c r="AH130" s="957"/>
      <c r="AI130" s="957"/>
      <c r="AJ130" s="958"/>
      <c r="AK130" s="959">
        <v>911060</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5531808</v>
      </c>
      <c r="AB131" s="996"/>
      <c r="AC131" s="996"/>
      <c r="AD131" s="996"/>
      <c r="AE131" s="997"/>
      <c r="AF131" s="998">
        <v>5605601</v>
      </c>
      <c r="AG131" s="996"/>
      <c r="AH131" s="996"/>
      <c r="AI131" s="996"/>
      <c r="AJ131" s="997"/>
      <c r="AK131" s="998">
        <v>5669587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5.9518877010000004</v>
      </c>
      <c r="AB132" s="1102"/>
      <c r="AC132" s="1102"/>
      <c r="AD132" s="1102"/>
      <c r="AE132" s="1103"/>
      <c r="AF132" s="1104">
        <v>3.701262362</v>
      </c>
      <c r="AG132" s="1102"/>
      <c r="AH132" s="1102"/>
      <c r="AI132" s="1102"/>
      <c r="AJ132" s="1103"/>
      <c r="AK132" s="1104">
        <v>2.3710369029999998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4.9000000000000004</v>
      </c>
      <c r="AB133" s="1109"/>
      <c r="AC133" s="1109"/>
      <c r="AD133" s="1109"/>
      <c r="AE133" s="1110"/>
      <c r="AF133" s="1108">
        <v>4.4000000000000004</v>
      </c>
      <c r="AG133" s="1109"/>
      <c r="AH133" s="1109"/>
      <c r="AI133" s="1109"/>
      <c r="AJ133" s="1110"/>
      <c r="AK133" s="1108">
        <v>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1434563</v>
      </c>
      <c r="L9" s="264">
        <v>41188</v>
      </c>
      <c r="M9" s="265">
        <v>58739</v>
      </c>
      <c r="N9" s="266">
        <v>-29.9</v>
      </c>
    </row>
    <row r="10" spans="1:16">
      <c r="A10" s="248"/>
      <c r="B10" s="244"/>
      <c r="C10" s="244"/>
      <c r="D10" s="244"/>
      <c r="E10" s="244"/>
      <c r="F10" s="244"/>
      <c r="G10" s="1117" t="s">
        <v>470</v>
      </c>
      <c r="H10" s="1118"/>
      <c r="I10" s="1118"/>
      <c r="J10" s="1119"/>
      <c r="K10" s="267">
        <v>184329</v>
      </c>
      <c r="L10" s="268">
        <v>5292</v>
      </c>
      <c r="M10" s="269">
        <v>5215</v>
      </c>
      <c r="N10" s="270">
        <v>1.5</v>
      </c>
    </row>
    <row r="11" spans="1:16" ht="13.5" customHeight="1">
      <c r="A11" s="248"/>
      <c r="B11" s="244"/>
      <c r="C11" s="244"/>
      <c r="D11" s="244"/>
      <c r="E11" s="244"/>
      <c r="F11" s="244"/>
      <c r="G11" s="1117" t="s">
        <v>471</v>
      </c>
      <c r="H11" s="1118"/>
      <c r="I11" s="1118"/>
      <c r="J11" s="1119"/>
      <c r="K11" s="267">
        <v>32749</v>
      </c>
      <c r="L11" s="268">
        <v>940</v>
      </c>
      <c r="M11" s="269">
        <v>7772</v>
      </c>
      <c r="N11" s="270">
        <v>-87.9</v>
      </c>
    </row>
    <row r="12" spans="1:16" ht="13.5" customHeight="1">
      <c r="A12" s="248"/>
      <c r="B12" s="244"/>
      <c r="C12" s="244"/>
      <c r="D12" s="244"/>
      <c r="E12" s="244"/>
      <c r="F12" s="244"/>
      <c r="G12" s="1117" t="s">
        <v>472</v>
      </c>
      <c r="H12" s="1118"/>
      <c r="I12" s="1118"/>
      <c r="J12" s="1119"/>
      <c r="K12" s="267">
        <v>7719</v>
      </c>
      <c r="L12" s="268">
        <v>222</v>
      </c>
      <c r="M12" s="269">
        <v>135</v>
      </c>
      <c r="N12" s="270">
        <v>64.400000000000006</v>
      </c>
    </row>
    <row r="13" spans="1:16" ht="13.5" customHeight="1">
      <c r="A13" s="248"/>
      <c r="B13" s="244"/>
      <c r="C13" s="244"/>
      <c r="D13" s="244"/>
      <c r="E13" s="244"/>
      <c r="F13" s="244"/>
      <c r="G13" s="1117" t="s">
        <v>473</v>
      </c>
      <c r="H13" s="1118"/>
      <c r="I13" s="1118"/>
      <c r="J13" s="1119"/>
      <c r="K13" s="267" t="s">
        <v>474</v>
      </c>
      <c r="L13" s="268" t="s">
        <v>474</v>
      </c>
      <c r="M13" s="269">
        <v>6</v>
      </c>
      <c r="N13" s="270" t="s">
        <v>474</v>
      </c>
    </row>
    <row r="14" spans="1:16" ht="13.5" customHeight="1">
      <c r="A14" s="248"/>
      <c r="B14" s="244"/>
      <c r="C14" s="244"/>
      <c r="D14" s="244"/>
      <c r="E14" s="244"/>
      <c r="F14" s="244"/>
      <c r="G14" s="1117" t="s">
        <v>475</v>
      </c>
      <c r="H14" s="1118"/>
      <c r="I14" s="1118"/>
      <c r="J14" s="1119"/>
      <c r="K14" s="267">
        <v>60257</v>
      </c>
      <c r="L14" s="268">
        <v>1730</v>
      </c>
      <c r="M14" s="269">
        <v>2905</v>
      </c>
      <c r="N14" s="270">
        <v>-40.4</v>
      </c>
    </row>
    <row r="15" spans="1:16" ht="13.5" customHeight="1">
      <c r="A15" s="248"/>
      <c r="B15" s="244"/>
      <c r="C15" s="244"/>
      <c r="D15" s="244"/>
      <c r="E15" s="244"/>
      <c r="F15" s="244"/>
      <c r="G15" s="1117" t="s">
        <v>476</v>
      </c>
      <c r="H15" s="1118"/>
      <c r="I15" s="1118"/>
      <c r="J15" s="1119"/>
      <c r="K15" s="267">
        <v>29875</v>
      </c>
      <c r="L15" s="268">
        <v>858</v>
      </c>
      <c r="M15" s="269">
        <v>1221</v>
      </c>
      <c r="N15" s="270">
        <v>-29.7</v>
      </c>
    </row>
    <row r="16" spans="1:16">
      <c r="A16" s="248"/>
      <c r="B16" s="244"/>
      <c r="C16" s="244"/>
      <c r="D16" s="244"/>
      <c r="E16" s="244"/>
      <c r="F16" s="244"/>
      <c r="G16" s="1120" t="s">
        <v>477</v>
      </c>
      <c r="H16" s="1121"/>
      <c r="I16" s="1121"/>
      <c r="J16" s="1122"/>
      <c r="K16" s="268">
        <v>-167852</v>
      </c>
      <c r="L16" s="268">
        <v>-4819</v>
      </c>
      <c r="M16" s="269">
        <v>-6578</v>
      </c>
      <c r="N16" s="270">
        <v>-26.7</v>
      </c>
    </row>
    <row r="17" spans="1:16">
      <c r="A17" s="248"/>
      <c r="B17" s="244"/>
      <c r="C17" s="244"/>
      <c r="D17" s="244"/>
      <c r="E17" s="244"/>
      <c r="F17" s="244"/>
      <c r="G17" s="1120" t="s">
        <v>168</v>
      </c>
      <c r="H17" s="1121"/>
      <c r="I17" s="1121"/>
      <c r="J17" s="1122"/>
      <c r="K17" s="268">
        <v>1581640</v>
      </c>
      <c r="L17" s="268">
        <v>45410</v>
      </c>
      <c r="M17" s="269">
        <v>69416</v>
      </c>
      <c r="N17" s="270">
        <v>-34.6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4.22</v>
      </c>
      <c r="L21" s="281">
        <v>6.74</v>
      </c>
      <c r="M21" s="282">
        <v>-2.52</v>
      </c>
      <c r="N21" s="249"/>
      <c r="O21" s="283"/>
      <c r="P21" s="279"/>
    </row>
    <row r="22" spans="1:16" s="284" customFormat="1">
      <c r="A22" s="279"/>
      <c r="B22" s="249"/>
      <c r="C22" s="249"/>
      <c r="D22" s="249"/>
      <c r="E22" s="249"/>
      <c r="F22" s="249"/>
      <c r="G22" s="1112" t="s">
        <v>483</v>
      </c>
      <c r="H22" s="1113"/>
      <c r="I22" s="1113"/>
      <c r="J22" s="1114"/>
      <c r="K22" s="285">
        <v>98.6</v>
      </c>
      <c r="L22" s="286">
        <v>96.7</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963733</v>
      </c>
      <c r="L32" s="294">
        <v>27670</v>
      </c>
      <c r="M32" s="295">
        <v>33867</v>
      </c>
      <c r="N32" s="296">
        <v>-18.3</v>
      </c>
    </row>
    <row r="33" spans="1:16" ht="13.5" customHeight="1">
      <c r="A33" s="248"/>
      <c r="B33" s="244"/>
      <c r="C33" s="244"/>
      <c r="D33" s="244"/>
      <c r="E33" s="244"/>
      <c r="F33" s="244"/>
      <c r="G33" s="1128" t="s">
        <v>488</v>
      </c>
      <c r="H33" s="1129"/>
      <c r="I33" s="1129"/>
      <c r="J33" s="1130"/>
      <c r="K33" s="294" t="s">
        <v>474</v>
      </c>
      <c r="L33" s="294" t="s">
        <v>474</v>
      </c>
      <c r="M33" s="295" t="s">
        <v>474</v>
      </c>
      <c r="N33" s="296" t="s">
        <v>474</v>
      </c>
    </row>
    <row r="34" spans="1:16" ht="27" customHeight="1">
      <c r="A34" s="248"/>
      <c r="B34" s="244"/>
      <c r="C34" s="244"/>
      <c r="D34" s="244"/>
      <c r="E34" s="244"/>
      <c r="F34" s="244"/>
      <c r="G34" s="1128" t="s">
        <v>489</v>
      </c>
      <c r="H34" s="1129"/>
      <c r="I34" s="1129"/>
      <c r="J34" s="1130"/>
      <c r="K34" s="294" t="s">
        <v>474</v>
      </c>
      <c r="L34" s="294" t="s">
        <v>474</v>
      </c>
      <c r="M34" s="295">
        <v>5</v>
      </c>
      <c r="N34" s="296" t="s">
        <v>474</v>
      </c>
    </row>
    <row r="35" spans="1:16" ht="27" customHeight="1">
      <c r="A35" s="248"/>
      <c r="B35" s="244"/>
      <c r="C35" s="244"/>
      <c r="D35" s="244"/>
      <c r="E35" s="244"/>
      <c r="F35" s="244"/>
      <c r="G35" s="1128" t="s">
        <v>490</v>
      </c>
      <c r="H35" s="1129"/>
      <c r="I35" s="1129"/>
      <c r="J35" s="1130"/>
      <c r="K35" s="294">
        <v>433795</v>
      </c>
      <c r="L35" s="294">
        <v>12455</v>
      </c>
      <c r="M35" s="295">
        <v>10553</v>
      </c>
      <c r="N35" s="296">
        <v>18</v>
      </c>
    </row>
    <row r="36" spans="1:16" ht="27" customHeight="1">
      <c r="A36" s="248"/>
      <c r="B36" s="244"/>
      <c r="C36" s="244"/>
      <c r="D36" s="244"/>
      <c r="E36" s="244"/>
      <c r="F36" s="244"/>
      <c r="G36" s="1128" t="s">
        <v>491</v>
      </c>
      <c r="H36" s="1129"/>
      <c r="I36" s="1129"/>
      <c r="J36" s="1130"/>
      <c r="K36" s="294">
        <v>23737</v>
      </c>
      <c r="L36" s="294">
        <v>682</v>
      </c>
      <c r="M36" s="295">
        <v>2741</v>
      </c>
      <c r="N36" s="296">
        <v>-75.099999999999994</v>
      </c>
    </row>
    <row r="37" spans="1:16" ht="13.5" customHeight="1">
      <c r="A37" s="248"/>
      <c r="B37" s="244"/>
      <c r="C37" s="244"/>
      <c r="D37" s="244"/>
      <c r="E37" s="244"/>
      <c r="F37" s="244"/>
      <c r="G37" s="1128" t="s">
        <v>492</v>
      </c>
      <c r="H37" s="1129"/>
      <c r="I37" s="1129"/>
      <c r="J37" s="1130"/>
      <c r="K37" s="294">
        <v>24636</v>
      </c>
      <c r="L37" s="294">
        <v>707</v>
      </c>
      <c r="M37" s="295">
        <v>1442</v>
      </c>
      <c r="N37" s="296">
        <v>-51</v>
      </c>
    </row>
    <row r="38" spans="1:16" ht="27" customHeight="1">
      <c r="A38" s="248"/>
      <c r="B38" s="244"/>
      <c r="C38" s="244"/>
      <c r="D38" s="244"/>
      <c r="E38" s="244"/>
      <c r="F38" s="244"/>
      <c r="G38" s="1131" t="s">
        <v>493</v>
      </c>
      <c r="H38" s="1132"/>
      <c r="I38" s="1132"/>
      <c r="J38" s="1133"/>
      <c r="K38" s="297" t="s">
        <v>474</v>
      </c>
      <c r="L38" s="297" t="s">
        <v>474</v>
      </c>
      <c r="M38" s="298">
        <v>2</v>
      </c>
      <c r="N38" s="299" t="s">
        <v>474</v>
      </c>
      <c r="O38" s="293"/>
    </row>
    <row r="39" spans="1:16">
      <c r="A39" s="248"/>
      <c r="B39" s="244"/>
      <c r="C39" s="244"/>
      <c r="D39" s="244"/>
      <c r="E39" s="244"/>
      <c r="F39" s="244"/>
      <c r="G39" s="1131" t="s">
        <v>494</v>
      </c>
      <c r="H39" s="1132"/>
      <c r="I39" s="1132"/>
      <c r="J39" s="1133"/>
      <c r="K39" s="300">
        <v>-400413</v>
      </c>
      <c r="L39" s="300">
        <v>-11496</v>
      </c>
      <c r="M39" s="301">
        <v>-3178</v>
      </c>
      <c r="N39" s="302">
        <v>261.7</v>
      </c>
      <c r="O39" s="293"/>
    </row>
    <row r="40" spans="1:16" ht="27" customHeight="1">
      <c r="A40" s="248"/>
      <c r="B40" s="244"/>
      <c r="C40" s="244"/>
      <c r="D40" s="244"/>
      <c r="E40" s="244"/>
      <c r="F40" s="244"/>
      <c r="G40" s="1128" t="s">
        <v>495</v>
      </c>
      <c r="H40" s="1129"/>
      <c r="I40" s="1129"/>
      <c r="J40" s="1130"/>
      <c r="K40" s="300">
        <v>-911060</v>
      </c>
      <c r="L40" s="300">
        <v>-26157</v>
      </c>
      <c r="M40" s="301">
        <v>-30469</v>
      </c>
      <c r="N40" s="302">
        <v>-14.2</v>
      </c>
      <c r="O40" s="293"/>
    </row>
    <row r="41" spans="1:16">
      <c r="A41" s="248"/>
      <c r="B41" s="244"/>
      <c r="C41" s="244"/>
      <c r="D41" s="244"/>
      <c r="E41" s="244"/>
      <c r="F41" s="244"/>
      <c r="G41" s="1134" t="s">
        <v>278</v>
      </c>
      <c r="H41" s="1135"/>
      <c r="I41" s="1135"/>
      <c r="J41" s="1136"/>
      <c r="K41" s="294">
        <v>134428</v>
      </c>
      <c r="L41" s="300">
        <v>3860</v>
      </c>
      <c r="M41" s="301">
        <v>14963</v>
      </c>
      <c r="N41" s="302">
        <v>-74.2</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892360</v>
      </c>
      <c r="J51" s="320">
        <v>26399</v>
      </c>
      <c r="K51" s="321">
        <v>44.5</v>
      </c>
      <c r="L51" s="322">
        <v>47258</v>
      </c>
      <c r="M51" s="323">
        <v>34.5</v>
      </c>
      <c r="N51" s="324">
        <v>10</v>
      </c>
    </row>
    <row r="52" spans="1:14">
      <c r="A52" s="248"/>
      <c r="B52" s="244"/>
      <c r="C52" s="244"/>
      <c r="D52" s="244"/>
      <c r="E52" s="244"/>
      <c r="F52" s="244"/>
      <c r="G52" s="325"/>
      <c r="H52" s="326" t="s">
        <v>506</v>
      </c>
      <c r="I52" s="327">
        <v>789128</v>
      </c>
      <c r="J52" s="328">
        <v>23345</v>
      </c>
      <c r="K52" s="329">
        <v>42.9</v>
      </c>
      <c r="L52" s="330">
        <v>27842</v>
      </c>
      <c r="M52" s="331">
        <v>35.9</v>
      </c>
      <c r="N52" s="332">
        <v>7</v>
      </c>
    </row>
    <row r="53" spans="1:14">
      <c r="A53" s="248"/>
      <c r="B53" s="244"/>
      <c r="C53" s="244"/>
      <c r="D53" s="244"/>
      <c r="E53" s="244"/>
      <c r="F53" s="244"/>
      <c r="G53" s="310" t="s">
        <v>507</v>
      </c>
      <c r="H53" s="311"/>
      <c r="I53" s="319">
        <v>1568862</v>
      </c>
      <c r="J53" s="320">
        <v>46214</v>
      </c>
      <c r="K53" s="321">
        <v>75.099999999999994</v>
      </c>
      <c r="L53" s="322">
        <v>49426</v>
      </c>
      <c r="M53" s="323">
        <v>4.5999999999999996</v>
      </c>
      <c r="N53" s="324">
        <v>70.5</v>
      </c>
    </row>
    <row r="54" spans="1:14">
      <c r="A54" s="248"/>
      <c r="B54" s="244"/>
      <c r="C54" s="244"/>
      <c r="D54" s="244"/>
      <c r="E54" s="244"/>
      <c r="F54" s="244"/>
      <c r="G54" s="325"/>
      <c r="H54" s="326" t="s">
        <v>506</v>
      </c>
      <c r="I54" s="327">
        <v>1128172</v>
      </c>
      <c r="J54" s="328">
        <v>33232</v>
      </c>
      <c r="K54" s="329">
        <v>42.4</v>
      </c>
      <c r="L54" s="330">
        <v>26568</v>
      </c>
      <c r="M54" s="331">
        <v>-4.5999999999999996</v>
      </c>
      <c r="N54" s="332">
        <v>47</v>
      </c>
    </row>
    <row r="55" spans="1:14">
      <c r="A55" s="248"/>
      <c r="B55" s="244"/>
      <c r="C55" s="244"/>
      <c r="D55" s="244"/>
      <c r="E55" s="244"/>
      <c r="F55" s="244"/>
      <c r="G55" s="310" t="s">
        <v>508</v>
      </c>
      <c r="H55" s="311"/>
      <c r="I55" s="319">
        <v>767103</v>
      </c>
      <c r="J55" s="320">
        <v>22391</v>
      </c>
      <c r="K55" s="321">
        <v>-51.5</v>
      </c>
      <c r="L55" s="322">
        <v>42839</v>
      </c>
      <c r="M55" s="323">
        <v>-13.3</v>
      </c>
      <c r="N55" s="324">
        <v>-38.200000000000003</v>
      </c>
    </row>
    <row r="56" spans="1:14">
      <c r="A56" s="248"/>
      <c r="B56" s="244"/>
      <c r="C56" s="244"/>
      <c r="D56" s="244"/>
      <c r="E56" s="244"/>
      <c r="F56" s="244"/>
      <c r="G56" s="325"/>
      <c r="H56" s="326" t="s">
        <v>506</v>
      </c>
      <c r="I56" s="327">
        <v>524285</v>
      </c>
      <c r="J56" s="328">
        <v>15303</v>
      </c>
      <c r="K56" s="329">
        <v>-54</v>
      </c>
      <c r="L56" s="330">
        <v>22027</v>
      </c>
      <c r="M56" s="331">
        <v>-17.100000000000001</v>
      </c>
      <c r="N56" s="332">
        <v>-36.9</v>
      </c>
    </row>
    <row r="57" spans="1:14">
      <c r="A57" s="248"/>
      <c r="B57" s="244"/>
      <c r="C57" s="244"/>
      <c r="D57" s="244"/>
      <c r="E57" s="244"/>
      <c r="F57" s="244"/>
      <c r="G57" s="310" t="s">
        <v>509</v>
      </c>
      <c r="H57" s="311"/>
      <c r="I57" s="319">
        <v>995591</v>
      </c>
      <c r="J57" s="320">
        <v>28639</v>
      </c>
      <c r="K57" s="321">
        <v>27.9</v>
      </c>
      <c r="L57" s="322">
        <v>46819</v>
      </c>
      <c r="M57" s="323">
        <v>9.3000000000000007</v>
      </c>
      <c r="N57" s="324">
        <v>18.600000000000001</v>
      </c>
    </row>
    <row r="58" spans="1:14">
      <c r="A58" s="248"/>
      <c r="B58" s="244"/>
      <c r="C58" s="244"/>
      <c r="D58" s="244"/>
      <c r="E58" s="244"/>
      <c r="F58" s="244"/>
      <c r="G58" s="325"/>
      <c r="H58" s="326" t="s">
        <v>506</v>
      </c>
      <c r="I58" s="327">
        <v>557896</v>
      </c>
      <c r="J58" s="328">
        <v>16049</v>
      </c>
      <c r="K58" s="329">
        <v>4.9000000000000004</v>
      </c>
      <c r="L58" s="330">
        <v>24121</v>
      </c>
      <c r="M58" s="331">
        <v>9.5</v>
      </c>
      <c r="N58" s="332">
        <v>-4.5999999999999996</v>
      </c>
    </row>
    <row r="59" spans="1:14">
      <c r="A59" s="248"/>
      <c r="B59" s="244"/>
      <c r="C59" s="244"/>
      <c r="D59" s="244"/>
      <c r="E59" s="244"/>
      <c r="F59" s="244"/>
      <c r="G59" s="310" t="s">
        <v>510</v>
      </c>
      <c r="H59" s="311"/>
      <c r="I59" s="319">
        <v>817264</v>
      </c>
      <c r="J59" s="320">
        <v>23464</v>
      </c>
      <c r="K59" s="321">
        <v>-18.100000000000001</v>
      </c>
      <c r="L59" s="322">
        <v>53270</v>
      </c>
      <c r="M59" s="323">
        <v>13.8</v>
      </c>
      <c r="N59" s="324">
        <v>-31.9</v>
      </c>
    </row>
    <row r="60" spans="1:14">
      <c r="A60" s="248"/>
      <c r="B60" s="244"/>
      <c r="C60" s="244"/>
      <c r="D60" s="244"/>
      <c r="E60" s="244"/>
      <c r="F60" s="244"/>
      <c r="G60" s="325"/>
      <c r="H60" s="326" t="s">
        <v>506</v>
      </c>
      <c r="I60" s="333">
        <v>517939</v>
      </c>
      <c r="J60" s="328">
        <v>14870</v>
      </c>
      <c r="K60" s="329">
        <v>-7.3</v>
      </c>
      <c r="L60" s="330">
        <v>24316</v>
      </c>
      <c r="M60" s="331">
        <v>0.8</v>
      </c>
      <c r="N60" s="332">
        <v>-8.1</v>
      </c>
    </row>
    <row r="61" spans="1:14">
      <c r="A61" s="248"/>
      <c r="B61" s="244"/>
      <c r="C61" s="244"/>
      <c r="D61" s="244"/>
      <c r="E61" s="244"/>
      <c r="F61" s="244"/>
      <c r="G61" s="310" t="s">
        <v>511</v>
      </c>
      <c r="H61" s="334"/>
      <c r="I61" s="335">
        <v>1008236</v>
      </c>
      <c r="J61" s="336">
        <v>29421</v>
      </c>
      <c r="K61" s="337">
        <v>15.6</v>
      </c>
      <c r="L61" s="338">
        <v>47922</v>
      </c>
      <c r="M61" s="339">
        <v>9.8000000000000007</v>
      </c>
      <c r="N61" s="324">
        <v>5.8</v>
      </c>
    </row>
    <row r="62" spans="1:14">
      <c r="A62" s="248"/>
      <c r="B62" s="244"/>
      <c r="C62" s="244"/>
      <c r="D62" s="244"/>
      <c r="E62" s="244"/>
      <c r="F62" s="244"/>
      <c r="G62" s="325"/>
      <c r="H62" s="326" t="s">
        <v>506</v>
      </c>
      <c r="I62" s="327">
        <v>703484</v>
      </c>
      <c r="J62" s="328">
        <v>20560</v>
      </c>
      <c r="K62" s="329">
        <v>5.8</v>
      </c>
      <c r="L62" s="330">
        <v>24975</v>
      </c>
      <c r="M62" s="331">
        <v>4.9000000000000004</v>
      </c>
      <c r="N62" s="332">
        <v>0.9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70.42</v>
      </c>
      <c r="G47" s="12">
        <v>74.53</v>
      </c>
      <c r="H47" s="12">
        <v>76.959999999999994</v>
      </c>
      <c r="I47" s="12">
        <v>76.650000000000006</v>
      </c>
      <c r="J47" s="13">
        <v>73.95</v>
      </c>
    </row>
    <row r="48" spans="2:10" ht="57.75" customHeight="1">
      <c r="B48" s="14"/>
      <c r="C48" s="1139" t="s">
        <v>4</v>
      </c>
      <c r="D48" s="1139"/>
      <c r="E48" s="1140"/>
      <c r="F48" s="15">
        <v>7.32</v>
      </c>
      <c r="G48" s="16">
        <v>12.87</v>
      </c>
      <c r="H48" s="16">
        <v>8.44</v>
      </c>
      <c r="I48" s="16">
        <v>10.51</v>
      </c>
      <c r="J48" s="17">
        <v>9.65</v>
      </c>
    </row>
    <row r="49" spans="2:10" ht="57.75" customHeight="1" thickBot="1">
      <c r="B49" s="18"/>
      <c r="C49" s="1141" t="s">
        <v>5</v>
      </c>
      <c r="D49" s="1141"/>
      <c r="E49" s="1142"/>
      <c r="F49" s="19" t="s">
        <v>518</v>
      </c>
      <c r="G49" s="20">
        <v>4.0599999999999996</v>
      </c>
      <c r="H49" s="20" t="s">
        <v>519</v>
      </c>
      <c r="I49" s="20" t="s">
        <v>520</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522</v>
      </c>
      <c r="D34" s="1149"/>
      <c r="E34" s="1150"/>
      <c r="F34" s="32">
        <v>11.71</v>
      </c>
      <c r="G34" s="33">
        <v>13.32</v>
      </c>
      <c r="H34" s="33">
        <v>14.48</v>
      </c>
      <c r="I34" s="33">
        <v>14.7</v>
      </c>
      <c r="J34" s="34">
        <v>14.36</v>
      </c>
      <c r="K34" s="22"/>
      <c r="L34" s="22"/>
      <c r="M34" s="22"/>
      <c r="N34" s="22"/>
      <c r="O34" s="22"/>
      <c r="P34" s="22"/>
    </row>
    <row r="35" spans="1:16" ht="39" customHeight="1">
      <c r="A35" s="22"/>
      <c r="B35" s="35"/>
      <c r="C35" s="1143" t="s">
        <v>523</v>
      </c>
      <c r="D35" s="1144"/>
      <c r="E35" s="1145"/>
      <c r="F35" s="36">
        <v>7.32</v>
      </c>
      <c r="G35" s="37">
        <v>12.87</v>
      </c>
      <c r="H35" s="37">
        <v>8.44</v>
      </c>
      <c r="I35" s="37">
        <v>10.51</v>
      </c>
      <c r="J35" s="38">
        <v>9.65</v>
      </c>
      <c r="K35" s="22"/>
      <c r="L35" s="22"/>
      <c r="M35" s="22"/>
      <c r="N35" s="22"/>
      <c r="O35" s="22"/>
      <c r="P35" s="22"/>
    </row>
    <row r="36" spans="1:16" ht="39" customHeight="1">
      <c r="A36" s="22"/>
      <c r="B36" s="35"/>
      <c r="C36" s="1143" t="s">
        <v>524</v>
      </c>
      <c r="D36" s="1144"/>
      <c r="E36" s="1145"/>
      <c r="F36" s="36">
        <v>3.87</v>
      </c>
      <c r="G36" s="37">
        <v>3.28</v>
      </c>
      <c r="H36" s="37">
        <v>4.88</v>
      </c>
      <c r="I36" s="37">
        <v>3.22</v>
      </c>
      <c r="J36" s="38">
        <v>4.2300000000000004</v>
      </c>
      <c r="K36" s="22"/>
      <c r="L36" s="22"/>
      <c r="M36" s="22"/>
      <c r="N36" s="22"/>
      <c r="O36" s="22"/>
      <c r="P36" s="22"/>
    </row>
    <row r="37" spans="1:16" ht="39" customHeight="1">
      <c r="A37" s="22"/>
      <c r="B37" s="35"/>
      <c r="C37" s="1143" t="s">
        <v>525</v>
      </c>
      <c r="D37" s="1144"/>
      <c r="E37" s="1145"/>
      <c r="F37" s="36">
        <v>0.65</v>
      </c>
      <c r="G37" s="37">
        <v>0.54</v>
      </c>
      <c r="H37" s="37" t="s">
        <v>526</v>
      </c>
      <c r="I37" s="37">
        <v>0.38</v>
      </c>
      <c r="J37" s="38">
        <v>0.5</v>
      </c>
      <c r="K37" s="22"/>
      <c r="L37" s="22"/>
      <c r="M37" s="22"/>
      <c r="N37" s="22"/>
      <c r="O37" s="22"/>
      <c r="P37" s="22"/>
    </row>
    <row r="38" spans="1:16" ht="39" customHeight="1">
      <c r="A38" s="22"/>
      <c r="B38" s="35"/>
      <c r="C38" s="1143" t="s">
        <v>527</v>
      </c>
      <c r="D38" s="1144"/>
      <c r="E38" s="1145"/>
      <c r="F38" s="36">
        <v>0.08</v>
      </c>
      <c r="G38" s="37">
        <v>0.1</v>
      </c>
      <c r="H38" s="37">
        <v>0.1</v>
      </c>
      <c r="I38" s="37">
        <v>0.13</v>
      </c>
      <c r="J38" s="38">
        <v>0.14000000000000001</v>
      </c>
      <c r="K38" s="22"/>
      <c r="L38" s="22"/>
      <c r="M38" s="22"/>
      <c r="N38" s="22"/>
      <c r="O38" s="22"/>
      <c r="P38" s="22"/>
    </row>
    <row r="39" spans="1:16" ht="39" customHeight="1">
      <c r="A39" s="22"/>
      <c r="B39" s="35"/>
      <c r="C39" s="1143" t="s">
        <v>528</v>
      </c>
      <c r="D39" s="1144"/>
      <c r="E39" s="1145"/>
      <c r="F39" s="36">
        <v>0</v>
      </c>
      <c r="G39" s="37">
        <v>0</v>
      </c>
      <c r="H39" s="37">
        <v>0</v>
      </c>
      <c r="I39" s="37">
        <v>0</v>
      </c>
      <c r="J39" s="38">
        <v>0</v>
      </c>
      <c r="K39" s="22"/>
      <c r="L39" s="22"/>
      <c r="M39" s="22"/>
      <c r="N39" s="22"/>
      <c r="O39" s="22"/>
      <c r="P39" s="22"/>
    </row>
    <row r="40" spans="1:16" ht="39" customHeight="1">
      <c r="A40" s="22"/>
      <c r="B40" s="35"/>
      <c r="C40" s="1143" t="s">
        <v>529</v>
      </c>
      <c r="D40" s="1144"/>
      <c r="E40" s="1145"/>
      <c r="F40" s="36">
        <v>0</v>
      </c>
      <c r="G40" s="37">
        <v>0</v>
      </c>
      <c r="H40" s="37">
        <v>0</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531</v>
      </c>
      <c r="D43" s="1147"/>
      <c r="E43" s="1148"/>
      <c r="F43" s="41">
        <v>0</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925</v>
      </c>
      <c r="L45" s="60">
        <v>911</v>
      </c>
      <c r="M45" s="60">
        <v>935</v>
      </c>
      <c r="N45" s="60">
        <v>943</v>
      </c>
      <c r="O45" s="61">
        <v>964</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522</v>
      </c>
      <c r="L48" s="64">
        <v>484</v>
      </c>
      <c r="M48" s="64">
        <v>451</v>
      </c>
      <c r="N48" s="64">
        <v>434</v>
      </c>
      <c r="O48" s="65">
        <v>434</v>
      </c>
      <c r="P48" s="48"/>
      <c r="Q48" s="48"/>
      <c r="R48" s="48"/>
      <c r="S48" s="48"/>
      <c r="T48" s="48"/>
      <c r="U48" s="48"/>
    </row>
    <row r="49" spans="1:21" ht="30.75" customHeight="1">
      <c r="A49" s="48"/>
      <c r="B49" s="1161"/>
      <c r="C49" s="1162"/>
      <c r="D49" s="62"/>
      <c r="E49" s="1153" t="s">
        <v>16</v>
      </c>
      <c r="F49" s="1153"/>
      <c r="G49" s="1153"/>
      <c r="H49" s="1153"/>
      <c r="I49" s="1153"/>
      <c r="J49" s="1154"/>
      <c r="K49" s="63">
        <v>52</v>
      </c>
      <c r="L49" s="64">
        <v>52</v>
      </c>
      <c r="M49" s="64">
        <v>52</v>
      </c>
      <c r="N49" s="64">
        <v>35</v>
      </c>
      <c r="O49" s="65">
        <v>24</v>
      </c>
      <c r="P49" s="48"/>
      <c r="Q49" s="48"/>
      <c r="R49" s="48"/>
      <c r="S49" s="48"/>
      <c r="T49" s="48"/>
      <c r="U49" s="48"/>
    </row>
    <row r="50" spans="1:21" ht="30.75" customHeight="1">
      <c r="A50" s="48"/>
      <c r="B50" s="1161"/>
      <c r="C50" s="1162"/>
      <c r="D50" s="62"/>
      <c r="E50" s="1153" t="s">
        <v>17</v>
      </c>
      <c r="F50" s="1153"/>
      <c r="G50" s="1153"/>
      <c r="H50" s="1153"/>
      <c r="I50" s="1153"/>
      <c r="J50" s="1154"/>
      <c r="K50" s="63">
        <v>50</v>
      </c>
      <c r="L50" s="64">
        <v>69</v>
      </c>
      <c r="M50" s="64">
        <v>184</v>
      </c>
      <c r="N50" s="64">
        <v>84</v>
      </c>
      <c r="O50" s="65">
        <v>25</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1283</v>
      </c>
      <c r="L52" s="64">
        <v>1306</v>
      </c>
      <c r="M52" s="64">
        <v>1291</v>
      </c>
      <c r="N52" s="64">
        <v>1290</v>
      </c>
      <c r="O52" s="65">
        <v>1312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266</v>
      </c>
      <c r="L53" s="69">
        <v>210</v>
      </c>
      <c r="M53" s="69">
        <v>331</v>
      </c>
      <c r="N53" s="69">
        <v>206</v>
      </c>
      <c r="O53" s="70">
        <v>135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2015-04-16T06:34:56Z</cp:lastPrinted>
  <dcterms:created xsi:type="dcterms:W3CDTF">2015-02-17T07:16:20Z</dcterms:created>
  <dcterms:modified xsi:type="dcterms:W3CDTF">2015-04-25T04:06:16Z</dcterms:modified>
  <cp:category/>
</cp:coreProperties>
</file>