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7905" windowWidth="19230" windowHeight="402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BE35" i="9"/>
  <c r="CO34" i="9"/>
  <c r="CO35" i="9" s="1"/>
  <c r="BW34" i="9"/>
  <c r="BW35" i="9" s="1"/>
  <c r="BW36" i="9" s="1"/>
  <c r="BW37" i="9" s="1"/>
  <c r="BW38" i="9" s="1"/>
  <c r="BW39" i="9" s="1"/>
  <c r="BW40" i="9" s="1"/>
  <c r="BE34" i="9"/>
  <c r="C34" i="9"/>
  <c r="C35" i="9" l="1"/>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AM34" i="9"/>
  <c r="AM35" i="9" s="1"/>
</calcChain>
</file>

<file path=xl/sharedStrings.xml><?xml version="1.0" encoding="utf-8"?>
<sst xmlns="http://schemas.openxmlformats.org/spreadsheetml/2006/main" count="966" uniqueCount="541">
  <si>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</si>
  <si>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</si>
  <si>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</si>
  <si>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</si>
  <si>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</si>
  <si>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</si>
  <si>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</si>
  <si>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</si>
  <si>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</si>
  <si>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</si>
  <si>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</si>
  <si>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</si>
  <si>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</si>
  <si>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</si>
  <si>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</si>
  <si>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</si>
  <si>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</si>
  <si>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</si>
  <si>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</si>
  <si>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</si>
  <si>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</si>
  <si>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</si>
  <si>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</si>
  <si>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</si>
  <si>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</si>
  <si>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</si>
  <si>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</si>
  <si>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</si>
  <si>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</si>
  <si>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</si>
  <si>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</si>
  <si>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</si>
  <si>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</si>
  <si>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</si>
  <si>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</si>
  <si>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</si>
  <si>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</si>
  <si>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</si>
  <si>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</si>
  <si>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</si>
  <si>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</si>
  <si>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</si>
  <si>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</si>
  <si>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</si>
  <si>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</si>
  <si>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</si>
  <si>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</si>
  <si>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</si>
  <si>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</si>
  <si>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</si>
  <si>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</si>
  <si>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</si>
  <si>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</si>
  <si>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</si>
  <si>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</si>
  <si>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</si>
  <si>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</si>
  <si>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</si>
  <si>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</si>
  <si>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</si>
  <si>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</si>
  <si>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</si>
  <si>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</si>
  <si>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</si>
  <si>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</si>
  <si>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</si>
  <si>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</si>
  <si>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</si>
  <si>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</si>
  <si>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</si>
  <si>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</si>
  <si>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</si>
  <si>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</si>
  <si>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</si>
  <si>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</si>
  <si>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</si>
  <si>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</si>
  <si>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</si>
  <si>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</si>
  <si>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</si>
  <si>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</si>
  <si>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</si>
  <si>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猪名川町</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</si>
  <si>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</si>
  <si>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</si>
  <si>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</si>
  <si>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</si>
  <si>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</si>
  <si>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</si>
  <si>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</si>
  <si>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</si>
  <si>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</si>
  <si>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</si>
  <si>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</si>
  <si>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</si>
  <si>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</si>
  <si>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</si>
  <si>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</si>
  <si>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</si>
  <si>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</si>
  <si>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</si>
  <si>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</si>
  <si>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</si>
  <si>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</si>
  <si>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</si>
  <si>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</si>
  <si>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</si>
  <si>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</si>
  <si>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</si>
  <si>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</si>
  <si>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</si>
  <si>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</si>
  <si>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</si>
  <si>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</si>
  <si>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</si>
  <si>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</si>
  <si>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</si>
  <si>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</si>
  <si>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</si>
  <si>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</si>
  <si>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</si>
  <si>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</si>
  <si>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</si>
  <si>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</si>
  <si>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</si>
  <si>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</si>
  <si>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</si>
  <si>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</si>
  <si>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</si>
  <si>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</si>
  <si>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</si>
  <si>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</si>
  <si>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</si>
  <si>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</si>
  <si>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</si>
  <si>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</si>
  <si>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</si>
  <si>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</si>
  <si>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</si>
  <si>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</si>
  <si>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</si>
  <si>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</si>
  <si>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</si>
  <si>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</si>
  <si>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</si>
  <si>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</si>
  <si>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</si>
  <si>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</si>
  <si>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</si>
  <si>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</si>
  <si>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</si>
  <si>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</si>
  <si>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</si>
  <si>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</si>
  <si>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</si>
  <si>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</si>
  <si>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</si>
  <si>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</si>
  <si>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</si>
  <si>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</si>
  <si>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</si>
  <si>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</si>
  <si>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</si>
  <si>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</si>
  <si>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</si>
  <si>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</si>
  <si>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</si>
  <si>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</si>
  <si>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</si>
  <si>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</si>
  <si>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</si>
  <si>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</si>
  <si>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</si>
  <si>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</si>
  <si>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</si>
  <si>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</si>
  <si>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</si>
  <si>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</si>
  <si>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</si>
  <si>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</si>
  <si>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</si>
  <si>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</si>
  <si>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</si>
  <si>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</si>
  <si>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</si>
  <si>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</si>
  <si>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</si>
  <si>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</si>
  <si>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</si>
  <si>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</si>
  <si>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</si>
  <si>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</si>
  <si>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</si>
  <si>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</si>
  <si>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兵庫県猪名川町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</si>
  <si>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</si>
  <si>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</si>
  <si>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</si>
  <si>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</si>
  <si>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</si>
  <si>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</si>
  <si>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</si>
  <si>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</si>
  <si>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</si>
  <si>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</si>
  <si>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</si>
  <si>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</si>
  <si>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</si>
  <si>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</si>
  <si>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</si>
  <si>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</si>
  <si>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</si>
  <si>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</si>
  <si>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</si>
  <si>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</si>
  <si>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</si>
  <si>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</si>
  <si>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</si>
  <si>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</si>
  <si>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</si>
  <si>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</si>
  <si>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</si>
  <si>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</si>
  <si>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</si>
  <si>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</si>
  <si>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</si>
  <si>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</si>
  <si>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</si>
  <si>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</si>
  <si>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</si>
  <si>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</si>
  <si>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</si>
  <si>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</si>
  <si>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</si>
  <si>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</si>
  <si>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</si>
  <si>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</si>
  <si>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</si>
  <si>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</si>
  <si>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</si>
  <si>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</si>
  <si>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</si>
  <si>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</si>
  <si>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</si>
  <si>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</si>
  <si>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</si>
  <si>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</si>
  <si>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</si>
  <si>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</si>
  <si>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</si>
  <si>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</si>
  <si>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</si>
  <si>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</si>
  <si>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</si>
  <si>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</si>
  <si>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</si>
  <si>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</si>
  <si>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</si>
  <si>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</si>
  <si>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</si>
  <si>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</si>
  <si>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</si>
  <si>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</si>
  <si>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</si>
  <si>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</si>
  <si>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</si>
  <si>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</si>
  <si>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</si>
  <si>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</si>
  <si>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</si>
  <si>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</si>
  <si>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</si>
  <si>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</si>
  <si>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</si>
  <si>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</si>
  <si>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</si>
  <si>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</si>
  <si>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</si>
  <si>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</si>
  <si>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</si>
  <si>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</si>
  <si>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</si>
  <si>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</si>
  <si>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</si>
  <si>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</si>
  <si>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</si>
  <si>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</si>
  <si>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</si>
  <si>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</si>
  <si>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</si>
  <si>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</si>
  <si>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</si>
  <si>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</si>
  <si>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</si>
  <si>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</si>
  <si>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</si>
  <si>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</si>
  <si>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</si>
  <si>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</si>
  <si>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</si>
  <si>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</si>
  <si>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</si>
  <si>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</si>
  <si>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</si>
  <si>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</si>
  <si>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</si>
  <si>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</si>
  <si>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</si>
  <si>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</si>
  <si>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</si>
  <si>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</si>
  <si>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</si>
  <si>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</si>
  <si>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</si>
  <si>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</si>
  <si>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</si>
  <si>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</si>
  <si>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</si>
  <si>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</si>
  <si>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</si>
  <si>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</si>
  <si>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</si>
  <si>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</si>
  <si>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</si>
  <si>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</si>
  <si>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</si>
  <si>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</si>
  <si>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</si>
  <si>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</si>
  <si>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</si>
  <si>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</si>
  <si>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</si>
  <si>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</si>
  <si>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</si>
  <si>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</si>
  <si>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</si>
  <si>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</si>
  <si>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</si>
  <si>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</si>
  <si>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</si>
  <si>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</si>
  <si>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</si>
  <si>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</si>
  <si>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</si>
  <si>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</si>
  <si>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兵庫県猪名川町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</si>
  <si>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</si>
  <si>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</si>
  <si>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</si>
  <si>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</si>
  <si>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</si>
  <si>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</si>
  <si>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</si>
  <si>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</si>
  <si>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</si>
  <si>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</si>
  <si>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</si>
  <si>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</si>
  <si>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</si>
  <si>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</si>
  <si>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</si>
  <si>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</si>
  <si>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</si>
  <si>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</si>
  <si>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</si>
  <si>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</si>
  <si>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奨学金特別会計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</si>
  <si>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</si>
  <si>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</si>
  <si>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</si>
  <si>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</si>
  <si>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</si>
  <si>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</si>
  <si>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</si>
  <si>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</si>
  <si>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</si>
  <si>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</si>
  <si>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</si>
  <si>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</si>
  <si>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</si>
  <si>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</si>
  <si>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</si>
  <si>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</si>
  <si>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農業共済特別会計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</si>
  <si>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</si>
  <si>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</si>
  <si>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</si>
  <si>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</si>
  <si>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</si>
  <si>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</si>
  <si>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</si>
  <si>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</si>
  <si>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</si>
  <si>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</si>
  <si>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</si>
  <si>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</si>
  <si>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</si>
  <si>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</si>
  <si>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</si>
  <si>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</si>
  <si>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</si>
  <si>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</si>
  <si>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</si>
  <si>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</si>
  <si>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</si>
  <si>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</si>
  <si>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</si>
  <si>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</si>
  <si>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</si>
  <si>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</si>
  <si>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</si>
  <si>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</si>
  <si>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</si>
  <si>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</si>
  <si>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</si>
  <si>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</si>
  <si>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</si>
  <si>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</si>
  <si>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</si>
  <si>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</si>
  <si>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</si>
  <si>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</si>
  <si>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</si>
  <si>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</si>
  <si>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</si>
  <si>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</si>
  <si>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</si>
  <si>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</si>
  <si>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</si>
  <si>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</si>
  <si>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</si>
  <si>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</si>
  <si>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</si>
  <si>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</si>
  <si>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</si>
  <si>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</si>
  <si>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</si>
  <si>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</si>
  <si>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</si>
  <si>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</si>
  <si>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</si>
  <si>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</si>
  <si>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</si>
  <si>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</si>
  <si>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</si>
  <si>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</si>
  <si>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</si>
  <si>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</si>
  <si>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</si>
  <si>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</si>
  <si>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</si>
  <si>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</si>
  <si>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</si>
  <si>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</si>
  <si>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</si>
  <si>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</si>
  <si>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</si>
  <si>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</si>
  <si>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</si>
  <si>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</si>
  <si>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t>
    <phoneticPr fontId="5"/>
  </si>
  <si>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</si>
  <si>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</si>
  <si>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</si>
  <si>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</si>
  <si>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</si>
  <si>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</si>
  <si>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</si>
  <si>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</si>
  <si>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</si>
  <si>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</si>
  <si>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</si>
  <si>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</si>
  <si>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</si>
  <si>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</si>
  <si>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</si>
  <si>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</si>
  <si>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</si>
  <si>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</si>
  <si>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</si>
  <si>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</si>
  <si>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</si>
  <si>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</si>
  <si>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</si>
  <si>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</si>
  <si>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</si>
  <si>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</si>
  <si>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</si>
  <si>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</si>
  <si>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</si>
  <si>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</si>
  <si>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</si>
  <si>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</si>
  <si>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</si>
  <si>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</si>
  <si>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</si>
  <si>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</si>
  <si>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</si>
  <si>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</si>
  <si>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</si>
  <si>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</si>
  <si>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</si>
  <si>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</si>
  <si>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</si>
  <si>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</si>
  <si>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</si>
  <si>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</si>
  <si>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</si>
  <si>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</si>
  <si>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</si>
  <si>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</si>
  <si>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</si>
  <si>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</si>
  <si>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</si>
  <si>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</si>
  <si>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</si>
  <si>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</si>
  <si>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</si>
  <si>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</si>
  <si>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</si>
  <si>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</si>
  <si>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1.58</t>
  </si>
  <si>
    <t>水道事業会計</t>
  </si>
  <si>
    <t>一般会計</t>
  </si>
  <si>
    <t>国民健康保険特別会計</t>
  </si>
  <si>
    <t>下水道事業会計</t>
  </si>
  <si>
    <t>介護保険特別会計</t>
  </si>
  <si>
    <t>後期高齢者医療保険特別会計</t>
  </si>
  <si>
    <t>農業共済特別会計</t>
  </si>
  <si>
    <t>奨学金特別会計</t>
  </si>
  <si>
    <t>その他会計（赤字）</t>
  </si>
  <si>
    <t>その他会計（黒字）</t>
  </si>
  <si>
    <t>猪名川流域広域ごみ処理施設組合</t>
    <rPh sb="0" eb="3">
      <t>イナガワ</t>
    </rPh>
    <rPh sb="3" eb="5">
      <t>リュウイキ</t>
    </rPh>
    <rPh sb="5" eb="7">
      <t>コウイキ</t>
    </rPh>
    <rPh sb="9" eb="11">
      <t>ショリ</t>
    </rPh>
    <rPh sb="11" eb="13">
      <t>シセツ</t>
    </rPh>
    <rPh sb="13" eb="15">
      <t>クミアイ</t>
    </rPh>
    <phoneticPr fontId="30"/>
  </si>
  <si>
    <t>丹波少年自然の家事務組合</t>
    <rPh sb="0" eb="2">
      <t>タンバ</t>
    </rPh>
    <rPh sb="2" eb="4">
      <t>ショウネン</t>
    </rPh>
    <rPh sb="4" eb="6">
      <t>シゼン</t>
    </rPh>
    <rPh sb="7" eb="8">
      <t>イエ</t>
    </rPh>
    <rPh sb="8" eb="10">
      <t>ジム</t>
    </rPh>
    <rPh sb="10" eb="12">
      <t>クミアイ</t>
    </rPh>
    <phoneticPr fontId="30"/>
  </si>
  <si>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30"/>
  </si>
  <si>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30"/>
  </si>
  <si>
    <t>兵庫県市町村職員退職手当組合</t>
    <rPh sb="0" eb="3">
      <t>ヒョウゴケン</t>
    </rPh>
    <rPh sb="3" eb="6">
      <t>シチョウソン</t>
    </rPh>
    <rPh sb="6" eb="8">
      <t>ショクイン</t>
    </rPh>
    <rPh sb="8" eb="10">
      <t>タイショク</t>
    </rPh>
    <rPh sb="10" eb="12">
      <t>テアテ</t>
    </rPh>
    <rPh sb="12" eb="14">
      <t>クミアイ</t>
    </rPh>
    <phoneticPr fontId="30"/>
  </si>
  <si>
    <t>兵庫県市町交通災害共済組合</t>
    <rPh sb="0" eb="3">
      <t>ヒョウゴケン</t>
    </rPh>
    <rPh sb="3" eb="5">
      <t>シチョウ</t>
    </rPh>
    <rPh sb="5" eb="7">
      <t>コウツウ</t>
    </rPh>
    <rPh sb="7" eb="9">
      <t>サイガイ</t>
    </rPh>
    <rPh sb="9" eb="11">
      <t>キョウサイ</t>
    </rPh>
    <rPh sb="11" eb="13">
      <t>クミアイ</t>
    </rPh>
    <phoneticPr fontId="30"/>
  </si>
  <si>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30"/>
  </si>
  <si>
    <t>兵庫県町土地開発公社</t>
    <rPh sb="0" eb="3">
      <t>ヒョウゴケン</t>
    </rPh>
    <rPh sb="3" eb="4">
      <t>チョウ</t>
    </rPh>
    <rPh sb="4" eb="6">
      <t>トチ</t>
    </rPh>
    <rPh sb="6" eb="8">
      <t>カイハツ</t>
    </rPh>
    <rPh sb="8" eb="10">
      <t>コウシャ</t>
    </rPh>
    <phoneticPr fontId="31"/>
  </si>
  <si>
    <t>(株)いながわフレッシュパーク</t>
    <rPh sb="0" eb="3">
      <t>カブ</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</si>
</sst>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2">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11"/>
      <color rgb="FF3F3F3F"/>
      <name val="ＭＳ Ｐゴシック"/>
      <family val="2"/>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22105</c:v>
                </c:pt>
                <c:pt idx="1">
                  <c:v>18005</c:v>
                </c:pt>
                <c:pt idx="2">
                  <c:v>13839</c:v>
                </c:pt>
                <c:pt idx="3">
                  <c:v>28465</c:v>
                </c:pt>
                <c:pt idx="4">
                  <c:v>24402</c:v>
                </c:pt>
              </c:numCache>
            </c:numRef>
          </c:val>
          <c:smooth val="0"/>
        </c:ser>
        <c:dLbls>
          <c:showLegendKey val="0"/>
          <c:showVal val="0"/>
          <c:showCatName val="0"/>
          <c:showSerName val="0"/>
          <c:showPercent val="0"/>
          <c:showBubbleSize val="0"/>
        </c:dLbls>
        <c:marker val="1"/>
        <c:smooth val="0"/>
        <c:axId val="165638528"/>
        <c:axId val="165640448"/>
      </c:lineChart>
      <c:catAx>
        <c:axId val="16563852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5640448"/>
        <c:crosses val="autoZero"/>
        <c:auto val="1"/>
        <c:lblAlgn val="ctr"/>
        <c:lblOffset val="100"/>
        <c:tickLblSkip val="1"/>
        <c:tickMarkSkip val="1"/>
        <c:noMultiLvlLbl val="0"/>
      </c:catAx>
      <c:valAx>
        <c:axId val="16564044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5638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3.51</c:v>
                </c:pt>
                <c:pt idx="1">
                  <c:v>4.55</c:v>
                </c:pt>
                <c:pt idx="2">
                  <c:v>5.53</c:v>
                </c:pt>
                <c:pt idx="3">
                  <c:v>4.8899999999999997</c:v>
                </c:pt>
                <c:pt idx="4">
                  <c:v>4.62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32.840000000000003</c:v>
                </c:pt>
                <c:pt idx="1">
                  <c:v>34.46</c:v>
                </c:pt>
                <c:pt idx="2">
                  <c:v>34.36</c:v>
                </c:pt>
                <c:pt idx="3">
                  <c:v>37.78</c:v>
                </c:pt>
                <c:pt idx="4">
                  <c:v>40.85</c:v>
                </c:pt>
              </c:numCache>
            </c:numRef>
          </c:val>
        </c:ser>
        <c:dLbls>
          <c:showLegendKey val="0"/>
          <c:showVal val="0"/>
          <c:showCatName val="0"/>
          <c:showSerName val="0"/>
          <c:showPercent val="0"/>
          <c:showBubbleSize val="0"/>
        </c:dLbls>
        <c:gapWidth val="250"/>
        <c:overlap val="100"/>
        <c:axId val="167096704"/>
        <c:axId val="1670986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-1.58</c:v>
                </c:pt>
                <c:pt idx="1">
                  <c:v>3.52</c:v>
                </c:pt>
                <c:pt idx="2">
                  <c:v>0.59</c:v>
                </c:pt>
                <c:pt idx="3">
                  <c:v>2.57</c:v>
                </c:pt>
                <c:pt idx="4">
                  <c:v>4.03</c:v>
                </c:pt>
              </c:numCache>
            </c:numRef>
          </c:val>
          <c:smooth val="0"/>
        </c:ser>
        <c:dLbls>
          <c:showLegendKey val="0"/>
          <c:showVal val="0"/>
          <c:showCatName val="0"/>
          <c:showSerName val="0"/>
          <c:showPercent val="0"/>
          <c:showBubbleSize val="0"/>
        </c:dLbls>
        <c:marker val="1"/>
        <c:smooth val="0"/>
        <c:axId val="167096704"/>
        <c:axId val="167098624"/>
      </c:lineChart>
      <c:catAx>
        <c:axId val="167096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7098624"/>
        <c:crosses val="autoZero"/>
        <c:auto val="1"/>
        <c:lblAlgn val="ctr"/>
        <c:lblOffset val="100"/>
        <c:tickLblSkip val="1"/>
        <c:tickMarkSkip val="1"/>
        <c:noMultiLvlLbl val="0"/>
      </c:catAx>
      <c:valAx>
        <c:axId val="167098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096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奨学金特別会計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0.01</c:v>
                </c:pt>
                <c:pt idx="8">
                  <c:v>#N/A</c:v>
                </c:pt>
                <c:pt idx="9">
                  <c:v>0</c:v>
                </c:pt>
              </c:numCache>
            </c:numRef>
          </c:val>
        </c:ser>
        <c:ser>
          <c:idx val="3"/>
          <c:order val="3"/>
          <c:tx>
            <c:strRef>
              <c:f>データシート!$A$30</c:f>
              <c:strCache>
                <c:ptCount val="1"/>
                <c:pt idx="0">
                  <c:v>農業共済特別会計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0.22</c:v>
                </c:pt>
                <c:pt idx="2">
                  <c:v>#N/A</c:v>
                </c:pt>
                <c:pt idx="3">
                  <c:v>0.21</c:v>
                </c:pt>
                <c:pt idx="4">
                  <c:v>#N/A</c:v>
                </c:pt>
                <c:pt idx="5">
                  <c:v>0.2</c:v>
                </c:pt>
                <c:pt idx="6">
                  <c:v>#N/A</c:v>
                </c:pt>
                <c:pt idx="7">
                  <c:v>0.2</c:v>
                </c:pt>
                <c:pt idx="8">
                  <c:v>#N/A</c:v>
                </c:pt>
                <c:pt idx="9">
                  <c:v>0.19</c:v>
                </c:pt>
              </c:numCache>
            </c:numRef>
          </c:val>
        </c:ser>
        <c:ser>
          <c:idx val="4"/>
          <c:order val="4"/>
          <c:tx>
            <c:strRef>
              <c:f>データシート!$A$31</c:f>
              <c:strCache>
                <c:ptCount val="1"/>
                <c:pt idx="0">
                  <c:v>後期高齢者医療保険特別会計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0.28000000000000003</c:v>
                </c:pt>
                <c:pt idx="2">
                  <c:v>#N/A</c:v>
                </c:pt>
                <c:pt idx="3">
                  <c:v>0.15</c:v>
                </c:pt>
                <c:pt idx="4">
                  <c:v>#N/A</c:v>
                </c:pt>
                <c:pt idx="5">
                  <c:v>0.12</c:v>
                </c:pt>
                <c:pt idx="6">
                  <c:v>#N/A</c:v>
                </c:pt>
                <c:pt idx="7">
                  <c:v>0.2</c:v>
                </c:pt>
                <c:pt idx="8">
                  <c:v>#N/A</c:v>
                </c:pt>
                <c:pt idx="9">
                  <c:v>0.22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0.42</c:v>
                </c:pt>
                <c:pt idx="2">
                  <c:v>#N/A</c:v>
                </c:pt>
                <c:pt idx="3">
                  <c:v>0.15</c:v>
                </c:pt>
                <c:pt idx="4">
                  <c:v>#N/A</c:v>
                </c:pt>
                <c:pt idx="5">
                  <c:v>0.49</c:v>
                </c:pt>
                <c:pt idx="6">
                  <c:v>#N/A</c:v>
                </c:pt>
                <c:pt idx="7">
                  <c:v>0.48</c:v>
                </c:pt>
                <c:pt idx="8">
                  <c:v>#N/A</c:v>
                </c:pt>
                <c:pt idx="9">
                  <c:v>0.88</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2.12</c:v>
                </c:pt>
                <c:pt idx="2">
                  <c:v>#N/A</c:v>
                </c:pt>
                <c:pt idx="3">
                  <c:v>2.56</c:v>
                </c:pt>
                <c:pt idx="4">
                  <c:v>#N/A</c:v>
                </c:pt>
                <c:pt idx="5">
                  <c:v>2.86</c:v>
                </c:pt>
                <c:pt idx="6">
                  <c:v>#N/A</c:v>
                </c:pt>
                <c:pt idx="7">
                  <c:v>2.52</c:v>
                </c:pt>
                <c:pt idx="8">
                  <c:v>#N/A</c:v>
                </c:pt>
                <c:pt idx="9">
                  <c:v>3.19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c:v>
                </c:pt>
                <c:pt idx="2">
                  <c:v>#N/A</c:v>
                </c:pt>
                <c:pt idx="3">
                  <c:v>3.5</c:v>
                </c:pt>
                <c:pt idx="4">
                  <c:v>#N/A</c:v>
                </c:pt>
                <c:pt idx="5">
                  <c:v>3.73</c:v>
                </c:pt>
                <c:pt idx="6">
                  <c:v>#N/A</c:v>
                </c:pt>
                <c:pt idx="7">
                  <c:v>4.26</c:v>
                </c:pt>
                <c:pt idx="8">
                  <c:v>#N/A</c:v>
                </c:pt>
                <c:pt idx="9">
                  <c:v>3.65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3.51</c:v>
                </c:pt>
                <c:pt idx="2">
                  <c:v>#N/A</c:v>
                </c:pt>
                <c:pt idx="3">
                  <c:v>4.55</c:v>
                </c:pt>
                <c:pt idx="4">
                  <c:v>#N/A</c:v>
                </c:pt>
                <c:pt idx="5">
                  <c:v>5.53</c:v>
                </c:pt>
                <c:pt idx="6">
                  <c:v>#N/A</c:v>
                </c:pt>
                <c:pt idx="7">
                  <c:v>4.8899999999999997</c:v>
                </c:pt>
                <c:pt idx="8">
                  <c:v>#N/A</c:v>
                </c:pt>
                <c:pt idx="9">
                  <c:v>4.62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3.4</c:v>
                </c:pt>
                <c:pt idx="2">
                  <c:v>#N/A</c:v>
                </c:pt>
                <c:pt idx="3">
                  <c:v>1.97</c:v>
                </c:pt>
                <c:pt idx="4">
                  <c:v>#N/A</c:v>
                </c:pt>
                <c:pt idx="5">
                  <c:v>2.88</c:v>
                </c:pt>
                <c:pt idx="6">
                  <c:v>#N/A</c:v>
                </c:pt>
                <c:pt idx="7">
                  <c:v>4.4800000000000004</c:v>
                </c:pt>
                <c:pt idx="8">
                  <c:v>#N/A</c:v>
                </c:pt>
                <c:pt idx="9">
                  <c:v>6.15</c:v>
                </c:pt>
              </c:numCache>
            </c:numRef>
          </c:val>
        </c:ser>
        <c:dLbls>
          <c:showLegendKey val="0"/>
          <c:showVal val="0"/>
          <c:showCatName val="0"/>
          <c:showSerName val="0"/>
          <c:showPercent val="0"/>
          <c:showBubbleSize val="0"/>
        </c:dLbls>
        <c:gapWidth val="150"/>
        <c:overlap val="100"/>
        <c:axId val="168306944"/>
        <c:axId val="168329216"/>
      </c:barChart>
      <c:catAx>
        <c:axId val="168306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8329216"/>
        <c:crosses val="autoZero"/>
        <c:auto val="1"/>
        <c:lblAlgn val="ctr"/>
        <c:lblOffset val="100"/>
        <c:tickLblSkip val="1"/>
        <c:tickMarkSkip val="1"/>
        <c:noMultiLvlLbl val="0"/>
      </c:catAx>
      <c:valAx>
        <c:axId val="168329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8306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1259</c:v>
                </c:pt>
                <c:pt idx="5">
                  <c:v>1258</c:v>
                </c:pt>
                <c:pt idx="8">
                  <c:v>1114</c:v>
                </c:pt>
                <c:pt idx="11">
                  <c:v>1116</c:v>
                </c:pt>
                <c:pt idx="14">
                  <c:v>1107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53</c:v>
                </c:pt>
                <c:pt idx="3">
                  <c:v>104</c:v>
                </c:pt>
                <c:pt idx="6">
                  <c:v>163</c:v>
                </c:pt>
                <c:pt idx="9">
                  <c:v>189</c:v>
                </c:pt>
                <c:pt idx="12">
                  <c:v>189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296</c:v>
                </c:pt>
                <c:pt idx="3">
                  <c:v>259</c:v>
                </c:pt>
                <c:pt idx="6">
                  <c:v>243</c:v>
                </c:pt>
                <c:pt idx="9">
                  <c:v>237</c:v>
                </c:pt>
                <c:pt idx="12">
                  <c:v>236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1170</c:v>
                </c:pt>
                <c:pt idx="3">
                  <c:v>1116</c:v>
                </c:pt>
                <c:pt idx="6">
                  <c:v>928</c:v>
                </c:pt>
                <c:pt idx="9">
                  <c:v>843</c:v>
                </c:pt>
                <c:pt idx="12">
                  <c:v>806</c:v>
                </c:pt>
              </c:numCache>
            </c:numRef>
          </c:val>
        </c:ser>
        <c:dLbls>
          <c:showLegendKey val="0"/>
          <c:showVal val="0"/>
          <c:showCatName val="0"/>
          <c:showSerName val="0"/>
          <c:showPercent val="0"/>
          <c:showBubbleSize val="0"/>
        </c:dLbls>
        <c:gapWidth val="100"/>
        <c:overlap val="100"/>
        <c:axId val="168048512"/>
        <c:axId val="168062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260</c:v>
                </c:pt>
                <c:pt idx="2">
                  <c:v>#N/A</c:v>
                </c:pt>
                <c:pt idx="3">
                  <c:v>#N/A</c:v>
                </c:pt>
                <c:pt idx="4">
                  <c:v>221</c:v>
                </c:pt>
                <c:pt idx="5">
                  <c:v>#N/A</c:v>
                </c:pt>
                <c:pt idx="6">
                  <c:v>#N/A</c:v>
                </c:pt>
                <c:pt idx="7">
                  <c:v>220</c:v>
                </c:pt>
                <c:pt idx="8">
                  <c:v>#N/A</c:v>
                </c:pt>
                <c:pt idx="9">
                  <c:v>#N/A</c:v>
                </c:pt>
                <c:pt idx="10">
                  <c:v>153</c:v>
                </c:pt>
                <c:pt idx="11">
                  <c:v>#N/A</c:v>
                </c:pt>
                <c:pt idx="12">
                  <c:v>#N/A</c:v>
                </c:pt>
                <c:pt idx="13">
                  <c:v>125</c:v>
                </c:pt>
                <c:pt idx="14">
                  <c:v>#N/A</c:v>
                </c:pt>
              </c:numCache>
            </c:numRef>
          </c:val>
          <c:smooth val="0"/>
        </c:ser>
        <c:dLbls>
          <c:showLegendKey val="0"/>
          <c:showVal val="0"/>
          <c:showCatName val="0"/>
          <c:showSerName val="0"/>
          <c:showPercent val="0"/>
          <c:showBubbleSize val="0"/>
        </c:dLbls>
        <c:marker val="1"/>
        <c:smooth val="0"/>
        <c:axId val="168048512"/>
        <c:axId val="168062976"/>
      </c:lineChart>
      <c:catAx>
        <c:axId val="168048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8062976"/>
        <c:crosses val="autoZero"/>
        <c:auto val="1"/>
        <c:lblAlgn val="ctr"/>
        <c:lblOffset val="100"/>
        <c:tickLblSkip val="1"/>
        <c:tickMarkSkip val="1"/>
        <c:noMultiLvlLbl val="0"/>
      </c:catAx>
      <c:valAx>
        <c:axId val="168062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8048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11349</c:v>
                </c:pt>
                <c:pt idx="5">
                  <c:v>11179</c:v>
                </c:pt>
                <c:pt idx="8">
                  <c:v>11250</c:v>
                </c:pt>
                <c:pt idx="11">
                  <c:v>10987</c:v>
                </c:pt>
                <c:pt idx="14">
                  <c:v>10913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769</c:v>
                </c:pt>
                <c:pt idx="5">
                  <c:v>642</c:v>
                </c:pt>
                <c:pt idx="8">
                  <c:v>728</c:v>
                </c:pt>
                <c:pt idx="11">
                  <c:v>810</c:v>
                </c:pt>
                <c:pt idx="14">
                  <c:v>924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5322</c:v>
                </c:pt>
                <c:pt idx="5">
                  <c:v>5811</c:v>
                </c:pt>
                <c:pt idx="8">
                  <c:v>5882</c:v>
                </c:pt>
                <c:pt idx="11">
                  <c:v>6105</c:v>
                </c:pt>
                <c:pt idx="14">
                  <c:v>6297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5</c:v>
                </c:pt>
                <c:pt idx="3">
                  <c:v>3</c:v>
                </c:pt>
                <c:pt idx="6">
                  <c:v>2</c:v>
                </c:pt>
                <c:pt idx="9">
                  <c:v>7</c:v>
                </c:pt>
                <c:pt idx="12">
                  <c:v>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0</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2017</c:v>
                </c:pt>
                <c:pt idx="3">
                  <c:v>1945</c:v>
                </c:pt>
                <c:pt idx="6">
                  <c:v>1811</c:v>
                </c:pt>
                <c:pt idx="9">
                  <c:v>1649</c:v>
                </c:pt>
                <c:pt idx="12">
                  <c:v>1485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3273</c:v>
                </c:pt>
                <c:pt idx="3">
                  <c:v>3078</c:v>
                </c:pt>
                <c:pt idx="6">
                  <c:v>2909</c:v>
                </c:pt>
                <c:pt idx="9">
                  <c:v>2745</c:v>
                </c:pt>
                <c:pt idx="12">
                  <c:v>2552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105</c:v>
                </c:pt>
                <c:pt idx="3">
                  <c:v>134</c:v>
                </c:pt>
                <c:pt idx="6">
                  <c:v>57</c:v>
                </c:pt>
                <c:pt idx="9">
                  <c:v>49</c:v>
                </c:pt>
                <c:pt idx="12">
                  <c:v>22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7524</c:v>
                </c:pt>
                <c:pt idx="3">
                  <c:v>7219</c:v>
                </c:pt>
                <c:pt idx="6">
                  <c:v>6994</c:v>
                </c:pt>
                <c:pt idx="9">
                  <c:v>7171</c:v>
                </c:pt>
                <c:pt idx="12">
                  <c:v>7095</c:v>
                </c:pt>
              </c:numCache>
            </c:numRef>
          </c:val>
        </c:ser>
        <c:dLbls>
          <c:showLegendKey val="0"/>
          <c:showVal val="0"/>
          <c:showCatName val="0"/>
          <c:showSerName val="0"/>
          <c:showPercent val="0"/>
          <c:showBubbleSize val="0"/>
        </c:dLbls>
        <c:gapWidth val="100"/>
        <c:overlap val="100"/>
        <c:axId val="167266560"/>
        <c:axId val="1672728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67266560"/>
        <c:axId val="167272832"/>
      </c:lineChart>
      <c:catAx>
        <c:axId val="167266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7272832"/>
        <c:crosses val="autoZero"/>
        <c:auto val="1"/>
        <c:lblAlgn val="ctr"/>
        <c:lblOffset val="100"/>
        <c:tickLblSkip val="1"/>
        <c:tickMarkSkip val="1"/>
        <c:noMultiLvlLbl val="0"/>
      </c:catAx>
      <c:valAx>
        <c:axId val="167272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266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兵庫県猪名川町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31,922
31,775
90.41
9,814,617
9,281,913
307,423
6,656,124
7,095,336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生産年齢人口の減少や地価下落</a:t>
          </a:r>
          <a:r>
            <a:rPr lang="ja-JP" altLang="ja-JP" sz="1300" b="0" i="0" baseline="0">
              <a:solidFill>
                <a:schemeClr val="dk1"/>
              </a:solidFill>
              <a:effectLst/>
              <a:latin typeface="+mn-lt"/>
              <a:ea typeface="+mn-ea"/>
              <a:cs typeface="+mn-cs"/>
            </a:rPr>
            <a:t>などにより町税収入が減少</a:t>
          </a:r>
          <a:r>
            <a:rPr lang="ja-JP" altLang="en-US" sz="1300" b="0" i="0" baseline="0">
              <a:solidFill>
                <a:schemeClr val="dk1"/>
              </a:solidFill>
              <a:effectLst/>
              <a:latin typeface="+mn-lt"/>
              <a:ea typeface="+mn-ea"/>
              <a:cs typeface="+mn-cs"/>
            </a:rPr>
            <a:t>傾向となっている</a:t>
          </a:r>
          <a:r>
            <a:rPr lang="ja-JP" altLang="ja-JP" sz="1300" b="0" i="0" baseline="0">
              <a:solidFill>
                <a:schemeClr val="dk1"/>
              </a:solidFill>
              <a:effectLst/>
              <a:latin typeface="+mn-lt"/>
              <a:ea typeface="+mn-ea"/>
              <a:cs typeface="+mn-cs"/>
            </a:rPr>
            <a:t>影響で</a:t>
          </a:r>
          <a:r>
            <a:rPr lang="en-US" altLang="ja-JP" sz="1300" b="0" i="0" baseline="0">
              <a:solidFill>
                <a:schemeClr val="dk1"/>
              </a:solidFill>
              <a:effectLst/>
              <a:latin typeface="+mn-lt"/>
              <a:ea typeface="+mn-ea"/>
              <a:cs typeface="+mn-cs"/>
            </a:rPr>
            <a:t>0.61</a:t>
          </a:r>
          <a:r>
            <a:rPr lang="ja-JP" altLang="en-US" sz="1300" b="0" i="0" baseline="0">
              <a:solidFill>
                <a:schemeClr val="dk1"/>
              </a:solidFill>
              <a:effectLst/>
              <a:latin typeface="+mn-lt"/>
              <a:ea typeface="+mn-ea"/>
              <a:cs typeface="+mn-cs"/>
            </a:rPr>
            <a:t>と類似団体平均を</a:t>
          </a:r>
          <a:r>
            <a:rPr lang="en-US" altLang="ja-JP" sz="1300" b="0" i="0" baseline="0">
              <a:solidFill>
                <a:schemeClr val="dk1"/>
              </a:solidFill>
              <a:effectLst/>
              <a:latin typeface="+mn-lt"/>
              <a:ea typeface="+mn-ea"/>
              <a:cs typeface="+mn-cs"/>
            </a:rPr>
            <a:t>0.02</a:t>
          </a:r>
          <a:r>
            <a:rPr lang="ja-JP" altLang="en-US" sz="1300" b="0" i="0" baseline="0">
              <a:solidFill>
                <a:schemeClr val="dk1"/>
              </a:solidFill>
              <a:effectLst/>
              <a:latin typeface="+mn-lt"/>
              <a:ea typeface="+mn-ea"/>
              <a:cs typeface="+mn-cs"/>
            </a:rPr>
            <a:t>ポイント下回っています。そのため、人件費や公債費などの義務的経費の削減により歳出を抑制するとともに、徴収業務の強化に取り組み、財政基盤の強化に努めます。</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1411</xdr:rowOff>
    </xdr:from>
    <xdr:to>
      <xdr:col>7</xdr:col>
      <xdr:colOff>152400</xdr:colOff>
      <xdr:row>43</xdr:row>
      <xdr:rowOff>1411</xdr:rowOff>
    </xdr:to>
    <xdr:cxnSp macro="">
      <xdr:nvCxnSpPr>
        <xdr:cNvPr id="68" name="直線コネクタ 67"/>
        <xdr:cNvCxnSpPr/>
      </xdr:nvCxnSpPr>
      <xdr:spPr>
        <a:xfrm>
          <a:off x="4114800" y="73737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132645</xdr:rowOff>
    </xdr:from>
    <xdr:to>
      <xdr:col>6</xdr:col>
      <xdr:colOff>0</xdr:colOff>
      <xdr:row>43</xdr:row>
      <xdr:rowOff>1411</xdr:rowOff>
    </xdr:to>
    <xdr:cxnSp macro="">
      <xdr:nvCxnSpPr>
        <xdr:cNvPr id="71" name="直線コネクタ 70"/>
        <xdr:cNvCxnSpPr/>
      </xdr:nvCxnSpPr>
      <xdr:spPr>
        <a:xfrm>
          <a:off x="3225800" y="73335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132645</xdr:rowOff>
    </xdr:to>
    <xdr:cxnSp macro="">
      <xdr:nvCxnSpPr>
        <xdr:cNvPr id="74" name="直線コネクタ 73"/>
        <xdr:cNvCxnSpPr/>
      </xdr:nvCxnSpPr>
      <xdr:spPr>
        <a:xfrm>
          <a:off x="2336800" y="73067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79022</xdr:rowOff>
    </xdr:from>
    <xdr:to>
      <xdr:col>3</xdr:col>
      <xdr:colOff>279400</xdr:colOff>
      <xdr:row>42</xdr:row>
      <xdr:rowOff>105833</xdr:rowOff>
    </xdr:to>
    <xdr:cxnSp macro="">
      <xdr:nvCxnSpPr>
        <xdr:cNvPr id="77" name="直線コネクタ 76"/>
        <xdr:cNvCxnSpPr/>
      </xdr:nvCxnSpPr>
      <xdr:spPr>
        <a:xfrm>
          <a:off x="1447800" y="727992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122061</xdr:rowOff>
    </xdr:from>
    <xdr:to>
      <xdr:col>7</xdr:col>
      <xdr:colOff>203200</xdr:colOff>
      <xdr:row>43</xdr:row>
      <xdr:rowOff>52211</xdr:rowOff>
    </xdr:to>
    <xdr:sp macro="" textlink="">
      <xdr:nvSpPr>
        <xdr:cNvPr id="87" name="円/楕円 86"/>
        <xdr:cNvSpPr/>
      </xdr:nvSpPr>
      <xdr:spPr>
        <a:xfrm>
          <a:off x="49022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94138</xdr:rowOff>
    </xdr:from>
    <xdr:ext cx="762000" cy="259045"/>
    <xdr:sp macro="" textlink="">
      <xdr:nvSpPr>
        <xdr:cNvPr id="88" name="財政力該当値テキスト"/>
        <xdr:cNvSpPr txBox="1"/>
      </xdr:nvSpPr>
      <xdr:spPr>
        <a:xfrm>
          <a:off x="5041900" y="7295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122061</xdr:rowOff>
    </xdr:from>
    <xdr:to>
      <xdr:col>6</xdr:col>
      <xdr:colOff>50800</xdr:colOff>
      <xdr:row>43</xdr:row>
      <xdr:rowOff>52211</xdr:rowOff>
    </xdr:to>
    <xdr:sp macro="" textlink="">
      <xdr:nvSpPr>
        <xdr:cNvPr id="89" name="円/楕円 88"/>
        <xdr:cNvSpPr/>
      </xdr:nvSpPr>
      <xdr:spPr>
        <a:xfrm>
          <a:off x="4064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36988</xdr:rowOff>
    </xdr:from>
    <xdr:ext cx="736600" cy="259045"/>
    <xdr:sp macro="" textlink="">
      <xdr:nvSpPr>
        <xdr:cNvPr id="90" name="テキスト ボックス 89"/>
        <xdr:cNvSpPr txBox="1"/>
      </xdr:nvSpPr>
      <xdr:spPr>
        <a:xfrm>
          <a:off x="3733800" y="7409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81845</xdr:rowOff>
    </xdr:from>
    <xdr:to>
      <xdr:col>4</xdr:col>
      <xdr:colOff>533400</xdr:colOff>
      <xdr:row>43</xdr:row>
      <xdr:rowOff>11995</xdr:rowOff>
    </xdr:to>
    <xdr:sp macro="" textlink="">
      <xdr:nvSpPr>
        <xdr:cNvPr id="91" name="円/楕円 90"/>
        <xdr:cNvSpPr/>
      </xdr:nvSpPr>
      <xdr:spPr>
        <a:xfrm>
          <a:off x="3175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168222</xdr:rowOff>
    </xdr:from>
    <xdr:ext cx="762000" cy="259045"/>
    <xdr:sp macro="" textlink="">
      <xdr:nvSpPr>
        <xdr:cNvPr id="92" name="テキスト ボックス 91"/>
        <xdr:cNvSpPr txBox="1"/>
      </xdr:nvSpPr>
      <xdr:spPr>
        <a:xfrm>
          <a:off x="2844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3" name="円/楕円 92"/>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94" name="テキスト ボックス 93"/>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28222</xdr:rowOff>
    </xdr:from>
    <xdr:to>
      <xdr:col>2</xdr:col>
      <xdr:colOff>127000</xdr:colOff>
      <xdr:row>42</xdr:row>
      <xdr:rowOff>129822</xdr:rowOff>
    </xdr:to>
    <xdr:sp macro="" textlink="">
      <xdr:nvSpPr>
        <xdr:cNvPr id="95" name="円/楕円 94"/>
        <xdr:cNvSpPr/>
      </xdr:nvSpPr>
      <xdr:spPr>
        <a:xfrm>
          <a:off x="1397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114599</xdr:rowOff>
    </xdr:from>
    <xdr:ext cx="762000" cy="259045"/>
    <xdr:sp macro="" textlink="">
      <xdr:nvSpPr>
        <xdr:cNvPr id="96" name="テキスト ボックス 95"/>
        <xdr:cNvSpPr txBox="1"/>
      </xdr:nvSpPr>
      <xdr:spPr>
        <a:xfrm>
          <a:off x="1066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町税、</a:t>
          </a:r>
          <a:r>
            <a:rPr lang="ja-JP" altLang="ja-JP" sz="1300" b="0" i="0" baseline="0">
              <a:solidFill>
                <a:schemeClr val="dk1"/>
              </a:solidFill>
              <a:effectLst/>
              <a:latin typeface="+mn-lt"/>
              <a:ea typeface="+mn-ea"/>
              <a:cs typeface="+mn-cs"/>
            </a:rPr>
            <a:t>普通交付税が</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したものの、交付金</a:t>
          </a:r>
          <a:r>
            <a:rPr lang="ja-JP" altLang="en-US" sz="1300" b="0" i="0" baseline="0">
              <a:solidFill>
                <a:schemeClr val="dk1"/>
              </a:solidFill>
              <a:effectLst/>
              <a:latin typeface="+mn-lt"/>
              <a:ea typeface="+mn-ea"/>
              <a:cs typeface="+mn-cs"/>
            </a:rPr>
            <a:t>や臨時財政対策債など</a:t>
          </a:r>
          <a:r>
            <a:rPr lang="ja-JP" altLang="ja-JP" sz="1300" b="0" i="0" baseline="0">
              <a:solidFill>
                <a:schemeClr val="dk1"/>
              </a:solidFill>
              <a:effectLst/>
              <a:latin typeface="+mn-lt"/>
              <a:ea typeface="+mn-ea"/>
              <a:cs typeface="+mn-cs"/>
            </a:rPr>
            <a:t>の</a:t>
          </a:r>
          <a:r>
            <a:rPr lang="ja-JP" altLang="en-US" sz="1300" b="0" i="0" baseline="0">
              <a:solidFill>
                <a:schemeClr val="dk1"/>
              </a:solidFill>
              <a:effectLst/>
              <a:latin typeface="+mn-lt"/>
              <a:ea typeface="+mn-ea"/>
              <a:cs typeface="+mn-cs"/>
            </a:rPr>
            <a:t>増加で</a:t>
          </a:r>
          <a:r>
            <a:rPr lang="ja-JP" altLang="ja-JP" sz="1300" b="0" i="0" baseline="0">
              <a:solidFill>
                <a:schemeClr val="dk1"/>
              </a:solidFill>
              <a:effectLst/>
              <a:latin typeface="+mn-lt"/>
              <a:ea typeface="+mn-ea"/>
              <a:cs typeface="+mn-cs"/>
            </a:rPr>
            <a:t>経常一般財源</a:t>
          </a:r>
          <a:r>
            <a:rPr lang="ja-JP" altLang="en-US" sz="1300" b="0" i="0" baseline="0">
              <a:solidFill>
                <a:schemeClr val="dk1"/>
              </a:solidFill>
              <a:effectLst/>
              <a:latin typeface="+mn-lt"/>
              <a:ea typeface="+mn-ea"/>
              <a:cs typeface="+mn-cs"/>
            </a:rPr>
            <a:t>は前年度並みを維持しており、また、給与減額措置や公債費の抑制に取り組んできたことにより</a:t>
          </a:r>
          <a:r>
            <a:rPr lang="ja-JP" altLang="ja-JP" sz="1300" b="0" i="0" baseline="0">
              <a:solidFill>
                <a:schemeClr val="dk1"/>
              </a:solidFill>
              <a:effectLst/>
              <a:latin typeface="+mn-lt"/>
              <a:ea typeface="+mn-ea"/>
              <a:cs typeface="+mn-cs"/>
            </a:rPr>
            <a:t>、経常収支比率は</a:t>
          </a:r>
          <a:r>
            <a:rPr lang="en-US" altLang="ja-JP" sz="1300" b="0" i="0" baseline="0">
              <a:solidFill>
                <a:schemeClr val="dk1"/>
              </a:solidFill>
              <a:effectLst/>
              <a:latin typeface="+mn-lt"/>
              <a:ea typeface="+mn-ea"/>
              <a:cs typeface="+mn-cs"/>
            </a:rPr>
            <a:t>87.2</a:t>
          </a:r>
          <a:r>
            <a:rPr lang="ja-JP" altLang="ja-JP" sz="1300" b="0" i="0" baseline="0">
              <a:solidFill>
                <a:schemeClr val="dk1"/>
              </a:solidFill>
              <a:effectLst/>
              <a:latin typeface="+mn-lt"/>
              <a:ea typeface="+mn-ea"/>
              <a:cs typeface="+mn-cs"/>
            </a:rPr>
            <a:t>％と前年度と比較して</a:t>
          </a:r>
          <a:r>
            <a:rPr lang="en-US" altLang="ja-JP" sz="1300" b="0" i="0" baseline="0">
              <a:solidFill>
                <a:schemeClr val="dk1"/>
              </a:solidFill>
              <a:effectLst/>
              <a:latin typeface="+mn-lt"/>
              <a:ea typeface="+mn-ea"/>
              <a:cs typeface="+mn-cs"/>
            </a:rPr>
            <a:t>1.2</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減少、類似団体平均と同率まで</a:t>
          </a:r>
          <a:r>
            <a:rPr lang="ja-JP" altLang="ja-JP" sz="1300" b="0" i="0" baseline="0">
              <a:solidFill>
                <a:schemeClr val="dk1"/>
              </a:solidFill>
              <a:effectLst/>
              <a:latin typeface="+mn-lt"/>
              <a:ea typeface="+mn-ea"/>
              <a:cs typeface="+mn-cs"/>
            </a:rPr>
            <a:t>改善</a:t>
          </a:r>
          <a:r>
            <a:rPr lang="ja-JP" altLang="en-US" sz="1300" b="0" i="0" baseline="0">
              <a:solidFill>
                <a:schemeClr val="dk1"/>
              </a:solidFill>
              <a:effectLst/>
              <a:latin typeface="+mn-lt"/>
              <a:ea typeface="+mn-ea"/>
              <a:cs typeface="+mn-cs"/>
            </a:rPr>
            <a:t>しました。</a:t>
          </a:r>
          <a:endParaRPr lang="ja-JP" altLang="ja-JP" sz="1300">
            <a:effectLst/>
          </a:endParaRPr>
        </a:p>
        <a:p>
          <a:pPr rtl="0"/>
          <a:r>
            <a:rPr lang="ja-JP" altLang="ja-JP" sz="1300" b="0" i="0" baseline="0">
              <a:solidFill>
                <a:schemeClr val="dk1"/>
              </a:solidFill>
              <a:effectLst/>
              <a:latin typeface="+mn-lt"/>
              <a:ea typeface="+mn-ea"/>
              <a:cs typeface="+mn-cs"/>
            </a:rPr>
            <a:t>　引き続き人件費の抑制や、地方債発行の抑制など義務的経費の抑制に努めます。</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99822</xdr:rowOff>
    </xdr:from>
    <xdr:to>
      <xdr:col>7</xdr:col>
      <xdr:colOff>152400</xdr:colOff>
      <xdr:row>63</xdr:row>
      <xdr:rowOff>157734</xdr:rowOff>
    </xdr:to>
    <xdr:cxnSp macro="">
      <xdr:nvCxnSpPr>
        <xdr:cNvPr id="129" name="直線コネクタ 128"/>
        <xdr:cNvCxnSpPr/>
      </xdr:nvCxnSpPr>
      <xdr:spPr>
        <a:xfrm flipV="1">
          <a:off x="4114800" y="10901172"/>
          <a:ext cx="8382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157734</xdr:rowOff>
    </xdr:from>
    <xdr:to>
      <xdr:col>6</xdr:col>
      <xdr:colOff>0</xdr:colOff>
      <xdr:row>63</xdr:row>
      <xdr:rowOff>167386</xdr:rowOff>
    </xdr:to>
    <xdr:cxnSp macro="">
      <xdr:nvCxnSpPr>
        <xdr:cNvPr id="132" name="直線コネクタ 131"/>
        <xdr:cNvCxnSpPr/>
      </xdr:nvCxnSpPr>
      <xdr:spPr>
        <a:xfrm flipV="1">
          <a:off x="3225800" y="1095908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138430</xdr:rowOff>
    </xdr:from>
    <xdr:to>
      <xdr:col>4</xdr:col>
      <xdr:colOff>482600</xdr:colOff>
      <xdr:row>63</xdr:row>
      <xdr:rowOff>167386</xdr:rowOff>
    </xdr:to>
    <xdr:cxnSp macro="">
      <xdr:nvCxnSpPr>
        <xdr:cNvPr id="135" name="直線コネクタ 134"/>
        <xdr:cNvCxnSpPr/>
      </xdr:nvCxnSpPr>
      <xdr:spPr>
        <a:xfrm>
          <a:off x="2336800" y="1093978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138430</xdr:rowOff>
    </xdr:from>
    <xdr:to>
      <xdr:col>3</xdr:col>
      <xdr:colOff>279400</xdr:colOff>
      <xdr:row>64</xdr:row>
      <xdr:rowOff>44196</xdr:rowOff>
    </xdr:to>
    <xdr:cxnSp macro="">
      <xdr:nvCxnSpPr>
        <xdr:cNvPr id="138" name="直線コネクタ 137"/>
        <xdr:cNvCxnSpPr/>
      </xdr:nvCxnSpPr>
      <xdr:spPr>
        <a:xfrm flipV="1">
          <a:off x="1447800" y="10939780"/>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48" name="円/楕円 147"/>
        <xdr:cNvSpPr/>
      </xdr:nvSpPr>
      <xdr:spPr>
        <a:xfrm>
          <a:off x="49022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21099</xdr:rowOff>
    </xdr:from>
    <xdr:ext cx="762000" cy="259045"/>
    <xdr:sp macro="" textlink="">
      <xdr:nvSpPr>
        <xdr:cNvPr id="149" name="財政構造の弾力性該当値テキスト"/>
        <xdr:cNvSpPr txBox="1"/>
      </xdr:nvSpPr>
      <xdr:spPr>
        <a:xfrm>
          <a:off x="5041900" y="1082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106934</xdr:rowOff>
    </xdr:from>
    <xdr:to>
      <xdr:col>6</xdr:col>
      <xdr:colOff>50800</xdr:colOff>
      <xdr:row>64</xdr:row>
      <xdr:rowOff>37084</xdr:rowOff>
    </xdr:to>
    <xdr:sp macro="" textlink="">
      <xdr:nvSpPr>
        <xdr:cNvPr id="150" name="円/楕円 149"/>
        <xdr:cNvSpPr/>
      </xdr:nvSpPr>
      <xdr:spPr>
        <a:xfrm>
          <a:off x="4064000" y="1090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21861</xdr:rowOff>
    </xdr:from>
    <xdr:ext cx="736600" cy="259045"/>
    <xdr:sp macro="" textlink="">
      <xdr:nvSpPr>
        <xdr:cNvPr id="151" name="テキスト ボックス 150"/>
        <xdr:cNvSpPr txBox="1"/>
      </xdr:nvSpPr>
      <xdr:spPr>
        <a:xfrm>
          <a:off x="3733800" y="1099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116586</xdr:rowOff>
    </xdr:from>
    <xdr:to>
      <xdr:col>4</xdr:col>
      <xdr:colOff>533400</xdr:colOff>
      <xdr:row>64</xdr:row>
      <xdr:rowOff>46736</xdr:rowOff>
    </xdr:to>
    <xdr:sp macro="" textlink="">
      <xdr:nvSpPr>
        <xdr:cNvPr id="152" name="円/楕円 151"/>
        <xdr:cNvSpPr/>
      </xdr:nvSpPr>
      <xdr:spPr>
        <a:xfrm>
          <a:off x="31750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31513</xdr:rowOff>
    </xdr:from>
    <xdr:ext cx="762000" cy="259045"/>
    <xdr:sp macro="" textlink="">
      <xdr:nvSpPr>
        <xdr:cNvPr id="153" name="テキスト ボックス 152"/>
        <xdr:cNvSpPr txBox="1"/>
      </xdr:nvSpPr>
      <xdr:spPr>
        <a:xfrm>
          <a:off x="2844800" y="11004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87630</xdr:rowOff>
    </xdr:from>
    <xdr:to>
      <xdr:col>3</xdr:col>
      <xdr:colOff>330200</xdr:colOff>
      <xdr:row>64</xdr:row>
      <xdr:rowOff>17780</xdr:rowOff>
    </xdr:to>
    <xdr:sp macro="" textlink="">
      <xdr:nvSpPr>
        <xdr:cNvPr id="154" name="円/楕円 153"/>
        <xdr:cNvSpPr/>
      </xdr:nvSpPr>
      <xdr:spPr>
        <a:xfrm>
          <a:off x="2286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2557</xdr:rowOff>
    </xdr:from>
    <xdr:ext cx="762000" cy="259045"/>
    <xdr:sp macro="" textlink="">
      <xdr:nvSpPr>
        <xdr:cNvPr id="155" name="テキスト ボックス 154"/>
        <xdr:cNvSpPr txBox="1"/>
      </xdr:nvSpPr>
      <xdr:spPr>
        <a:xfrm>
          <a:off x="1955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164846</xdr:rowOff>
    </xdr:from>
    <xdr:to>
      <xdr:col>2</xdr:col>
      <xdr:colOff>127000</xdr:colOff>
      <xdr:row>64</xdr:row>
      <xdr:rowOff>94996</xdr:rowOff>
    </xdr:to>
    <xdr:sp macro="" textlink="">
      <xdr:nvSpPr>
        <xdr:cNvPr id="156" name="円/楕円 155"/>
        <xdr:cNvSpPr/>
      </xdr:nvSpPr>
      <xdr:spPr>
        <a:xfrm>
          <a:off x="1397000" y="1096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79773</xdr:rowOff>
    </xdr:from>
    <xdr:ext cx="762000" cy="259045"/>
    <xdr:sp macro="" textlink="">
      <xdr:nvSpPr>
        <xdr:cNvPr id="157" name="テキスト ボックス 156"/>
        <xdr:cNvSpPr txBox="1"/>
      </xdr:nvSpPr>
      <xdr:spPr>
        <a:xfrm>
          <a:off x="1066800" y="1105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[124,216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人件費では</a:t>
          </a:r>
          <a:r>
            <a:rPr lang="ja-JP" altLang="en-US" sz="1300" b="0" i="0" baseline="0">
              <a:solidFill>
                <a:schemeClr val="dk1"/>
              </a:solidFill>
              <a:effectLst/>
              <a:latin typeface="+mn-lt"/>
              <a:ea typeface="+mn-ea"/>
              <a:cs typeface="+mn-cs"/>
            </a:rPr>
            <a:t>給与減額措置</a:t>
          </a:r>
          <a:r>
            <a:rPr lang="ja-JP" altLang="ja-JP" sz="1300" b="0" i="0" baseline="0">
              <a:solidFill>
                <a:schemeClr val="dk1"/>
              </a:solidFill>
              <a:effectLst/>
              <a:latin typeface="+mn-lt"/>
              <a:ea typeface="+mn-ea"/>
              <a:cs typeface="+mn-cs"/>
            </a:rPr>
            <a:t>など</a:t>
          </a:r>
          <a:r>
            <a:rPr lang="ja-JP" altLang="en-US" sz="1300" b="0" i="0" baseline="0">
              <a:solidFill>
                <a:schemeClr val="dk1"/>
              </a:solidFill>
              <a:effectLst/>
              <a:latin typeface="+mn-lt"/>
              <a:ea typeface="+mn-ea"/>
              <a:cs typeface="+mn-cs"/>
            </a:rPr>
            <a:t>に取り組みましたが、選挙の執行回数が増えたため増加しました。一方、</a:t>
          </a:r>
          <a:r>
            <a:rPr lang="ja-JP" altLang="ja-JP" sz="1300" b="0" i="0" baseline="0">
              <a:solidFill>
                <a:schemeClr val="dk1"/>
              </a:solidFill>
              <a:effectLst/>
              <a:latin typeface="+mn-lt"/>
              <a:ea typeface="+mn-ea"/>
              <a:cs typeface="+mn-cs"/>
            </a:rPr>
            <a:t>物件費では</a:t>
          </a:r>
          <a:r>
            <a:rPr lang="ja-JP" altLang="en-US" sz="1300" b="0" i="0" baseline="0">
              <a:solidFill>
                <a:schemeClr val="dk1"/>
              </a:solidFill>
              <a:effectLst/>
              <a:latin typeface="+mn-lt"/>
              <a:ea typeface="+mn-ea"/>
              <a:cs typeface="+mn-cs"/>
            </a:rPr>
            <a:t>学童保育の直営化などの影響で大きく減少したため、人件費・物件費等全体では、</a:t>
          </a:r>
          <a:r>
            <a:rPr lang="ja-JP" altLang="ja-JP" sz="1300" b="0" i="0" baseline="0">
              <a:solidFill>
                <a:schemeClr val="dk1"/>
              </a:solidFill>
              <a:effectLst/>
              <a:latin typeface="+mn-lt"/>
              <a:ea typeface="+mn-ea"/>
              <a:cs typeface="+mn-cs"/>
            </a:rPr>
            <a:t>前年度と比較して</a:t>
          </a:r>
          <a:r>
            <a:rPr lang="en-US" altLang="ja-JP" sz="1300" b="0" i="0" baseline="0">
              <a:solidFill>
                <a:schemeClr val="dk1"/>
              </a:solidFill>
              <a:effectLst/>
              <a:latin typeface="+mn-lt"/>
              <a:ea typeface="+mn-ea"/>
              <a:cs typeface="+mn-cs"/>
            </a:rPr>
            <a:t>1,712</a:t>
          </a:r>
          <a:r>
            <a:rPr lang="ja-JP" altLang="ja-JP" sz="1300" b="0" i="0" baseline="0">
              <a:solidFill>
                <a:schemeClr val="dk1"/>
              </a:solidFill>
              <a:effectLst/>
              <a:latin typeface="+mn-lt"/>
              <a:ea typeface="+mn-ea"/>
              <a:cs typeface="+mn-cs"/>
            </a:rPr>
            <a:t>円減少</a:t>
          </a:r>
          <a:r>
            <a:rPr lang="ja-JP" altLang="en-US" sz="1300" b="0" i="0" baseline="0">
              <a:solidFill>
                <a:schemeClr val="dk1"/>
              </a:solidFill>
              <a:effectLst/>
              <a:latin typeface="+mn-lt"/>
              <a:ea typeface="+mn-ea"/>
              <a:cs typeface="+mn-cs"/>
            </a:rPr>
            <a:t>しました。</a:t>
          </a:r>
          <a:r>
            <a:rPr lang="ja-JP" altLang="ja-JP" sz="1300" b="0" i="0" baseline="0">
              <a:solidFill>
                <a:schemeClr val="dk1"/>
              </a:solidFill>
              <a:effectLst/>
              <a:latin typeface="+mn-lt"/>
              <a:ea typeface="+mn-ea"/>
              <a:cs typeface="+mn-cs"/>
            </a:rPr>
            <a:t> </a:t>
          </a:r>
          <a:endParaRPr lang="ja-JP" altLang="ja-JP" sz="1300">
            <a:effectLst/>
          </a:endParaRPr>
        </a:p>
        <a:p>
          <a:pPr rtl="0"/>
          <a:r>
            <a:rPr lang="ja-JP" altLang="ja-JP" sz="1300" b="0" i="0" baseline="0">
              <a:solidFill>
                <a:schemeClr val="dk1"/>
              </a:solidFill>
              <a:effectLst/>
              <a:latin typeface="+mn-lt"/>
              <a:ea typeface="+mn-ea"/>
              <a:cs typeface="+mn-cs"/>
            </a:rPr>
            <a:t>　また、類似団体と比較して</a:t>
          </a:r>
          <a:r>
            <a:rPr lang="en-US" altLang="ja-JP" sz="1300" b="0" i="0" baseline="0">
              <a:solidFill>
                <a:schemeClr val="dk1"/>
              </a:solidFill>
              <a:effectLst/>
              <a:latin typeface="+mn-lt"/>
              <a:ea typeface="+mn-ea"/>
              <a:cs typeface="+mn-cs"/>
            </a:rPr>
            <a:t>15,636</a:t>
          </a:r>
          <a:r>
            <a:rPr lang="ja-JP" altLang="ja-JP" sz="1300" b="0" i="0" baseline="0">
              <a:solidFill>
                <a:schemeClr val="dk1"/>
              </a:solidFill>
              <a:effectLst/>
              <a:latin typeface="+mn-lt"/>
              <a:ea typeface="+mn-ea"/>
              <a:cs typeface="+mn-cs"/>
            </a:rPr>
            <a:t>円高くなっていますが、これまでニュータウン開発に伴う人口の増加によって、住民ニーズとしては阪神間他都市と同様のサービスが求められ、大型公共施設整備を行ったこと、また、町単独の消防本部を設置していることが要因と考えられます。</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10606</xdr:rowOff>
    </xdr:from>
    <xdr:to>
      <xdr:col>7</xdr:col>
      <xdr:colOff>152400</xdr:colOff>
      <xdr:row>81</xdr:row>
      <xdr:rowOff>17490</xdr:rowOff>
    </xdr:to>
    <xdr:cxnSp macro="">
      <xdr:nvCxnSpPr>
        <xdr:cNvPr id="192" name="直線コネクタ 191"/>
        <xdr:cNvCxnSpPr/>
      </xdr:nvCxnSpPr>
      <xdr:spPr>
        <a:xfrm flipV="1">
          <a:off x="4114800" y="13898056"/>
          <a:ext cx="838200" cy="6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84900</xdr:rowOff>
    </xdr:from>
    <xdr:ext cx="762000" cy="259045"/>
    <xdr:sp macro="" textlink="">
      <xdr:nvSpPr>
        <xdr:cNvPr id="193" name="人件費・物件費等の状況平均値テキスト"/>
        <xdr:cNvSpPr txBox="1"/>
      </xdr:nvSpPr>
      <xdr:spPr>
        <a:xfrm>
          <a:off x="5041900" y="13629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17490</xdr:rowOff>
    </xdr:from>
    <xdr:to>
      <xdr:col>6</xdr:col>
      <xdr:colOff>0</xdr:colOff>
      <xdr:row>81</xdr:row>
      <xdr:rowOff>29009</xdr:rowOff>
    </xdr:to>
    <xdr:cxnSp macro="">
      <xdr:nvCxnSpPr>
        <xdr:cNvPr id="195" name="直線コネクタ 194"/>
        <xdr:cNvCxnSpPr/>
      </xdr:nvCxnSpPr>
      <xdr:spPr>
        <a:xfrm flipV="1">
          <a:off x="3225800" y="13904940"/>
          <a:ext cx="889000" cy="11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10397</xdr:rowOff>
    </xdr:from>
    <xdr:ext cx="736600" cy="259045"/>
    <xdr:sp macro="" textlink="">
      <xdr:nvSpPr>
        <xdr:cNvPr id="197" name="テキスト ボックス 196"/>
        <xdr:cNvSpPr txBox="1"/>
      </xdr:nvSpPr>
      <xdr:spPr>
        <a:xfrm>
          <a:off x="3733800" y="13554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15464</xdr:rowOff>
    </xdr:from>
    <xdr:to>
      <xdr:col>4</xdr:col>
      <xdr:colOff>482600</xdr:colOff>
      <xdr:row>81</xdr:row>
      <xdr:rowOff>29009</xdr:rowOff>
    </xdr:to>
    <xdr:cxnSp macro="">
      <xdr:nvCxnSpPr>
        <xdr:cNvPr id="198" name="直線コネクタ 197"/>
        <xdr:cNvCxnSpPr/>
      </xdr:nvCxnSpPr>
      <xdr:spPr>
        <a:xfrm>
          <a:off x="2336800" y="13902914"/>
          <a:ext cx="889000" cy="13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23861</xdr:rowOff>
    </xdr:from>
    <xdr:ext cx="762000" cy="259045"/>
    <xdr:sp macro="" textlink="">
      <xdr:nvSpPr>
        <xdr:cNvPr id="200" name="テキスト ボックス 199"/>
        <xdr:cNvSpPr txBox="1"/>
      </xdr:nvSpPr>
      <xdr:spPr>
        <a:xfrm>
          <a:off x="2844800" y="1356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15464</xdr:rowOff>
    </xdr:from>
    <xdr:to>
      <xdr:col>3</xdr:col>
      <xdr:colOff>279400</xdr:colOff>
      <xdr:row>81</xdr:row>
      <xdr:rowOff>26467</xdr:rowOff>
    </xdr:to>
    <xdr:cxnSp macro="">
      <xdr:nvCxnSpPr>
        <xdr:cNvPr id="201" name="直線コネクタ 200"/>
        <xdr:cNvCxnSpPr/>
      </xdr:nvCxnSpPr>
      <xdr:spPr>
        <a:xfrm flipV="1">
          <a:off x="1447800" y="13902914"/>
          <a:ext cx="889000" cy="11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4042</xdr:rowOff>
    </xdr:from>
    <xdr:ext cx="762000" cy="259045"/>
    <xdr:sp macro="" textlink="">
      <xdr:nvSpPr>
        <xdr:cNvPr id="203" name="テキスト ボックス 202"/>
        <xdr:cNvSpPr txBox="1"/>
      </xdr:nvSpPr>
      <xdr:spPr>
        <a:xfrm>
          <a:off x="1955800" y="135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2953</xdr:rowOff>
    </xdr:from>
    <xdr:ext cx="762000" cy="259045"/>
    <xdr:sp macro="" textlink="">
      <xdr:nvSpPr>
        <xdr:cNvPr id="205" name="テキスト ボックス 204"/>
        <xdr:cNvSpPr txBox="1"/>
      </xdr:nvSpPr>
      <xdr:spPr>
        <a:xfrm>
          <a:off x="1066800" y="13547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131256</xdr:rowOff>
    </xdr:from>
    <xdr:to>
      <xdr:col>7</xdr:col>
      <xdr:colOff>203200</xdr:colOff>
      <xdr:row>81</xdr:row>
      <xdr:rowOff>61406</xdr:rowOff>
    </xdr:to>
    <xdr:sp macro="" textlink="">
      <xdr:nvSpPr>
        <xdr:cNvPr id="211" name="円/楕円 210"/>
        <xdr:cNvSpPr/>
      </xdr:nvSpPr>
      <xdr:spPr>
        <a:xfrm>
          <a:off x="4902200" y="1384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103333</xdr:rowOff>
    </xdr:from>
    <xdr:ext cx="762000" cy="259045"/>
    <xdr:sp macro="" textlink="">
      <xdr:nvSpPr>
        <xdr:cNvPr id="212" name="人件費・物件費等の状況該当値テキスト"/>
        <xdr:cNvSpPr txBox="1"/>
      </xdr:nvSpPr>
      <xdr:spPr>
        <a:xfrm>
          <a:off x="5041900" y="1381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124,216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138140</xdr:rowOff>
    </xdr:from>
    <xdr:to>
      <xdr:col>6</xdr:col>
      <xdr:colOff>50800</xdr:colOff>
      <xdr:row>81</xdr:row>
      <xdr:rowOff>68290</xdr:rowOff>
    </xdr:to>
    <xdr:sp macro="" textlink="">
      <xdr:nvSpPr>
        <xdr:cNvPr id="213" name="円/楕円 212"/>
        <xdr:cNvSpPr/>
      </xdr:nvSpPr>
      <xdr:spPr>
        <a:xfrm>
          <a:off x="4064000" y="138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53067</xdr:rowOff>
    </xdr:from>
    <xdr:ext cx="736600" cy="259045"/>
    <xdr:sp macro="" textlink="">
      <xdr:nvSpPr>
        <xdr:cNvPr id="214" name="テキスト ボックス 213"/>
        <xdr:cNvSpPr txBox="1"/>
      </xdr:nvSpPr>
      <xdr:spPr>
        <a:xfrm>
          <a:off x="3733800" y="13940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125,928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149659</xdr:rowOff>
    </xdr:from>
    <xdr:to>
      <xdr:col>4</xdr:col>
      <xdr:colOff>533400</xdr:colOff>
      <xdr:row>81</xdr:row>
      <xdr:rowOff>79809</xdr:rowOff>
    </xdr:to>
    <xdr:sp macro="" textlink="">
      <xdr:nvSpPr>
        <xdr:cNvPr id="215" name="円/楕円 214"/>
        <xdr:cNvSpPr/>
      </xdr:nvSpPr>
      <xdr:spPr>
        <a:xfrm>
          <a:off x="3175000" y="13865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64586</xdr:rowOff>
    </xdr:from>
    <xdr:ext cx="762000" cy="259045"/>
    <xdr:sp macro="" textlink="">
      <xdr:nvSpPr>
        <xdr:cNvPr id="216" name="テキスト ボックス 215"/>
        <xdr:cNvSpPr txBox="1"/>
      </xdr:nvSpPr>
      <xdr:spPr>
        <a:xfrm>
          <a:off x="2844800" y="13952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128,792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136114</xdr:rowOff>
    </xdr:from>
    <xdr:to>
      <xdr:col>3</xdr:col>
      <xdr:colOff>330200</xdr:colOff>
      <xdr:row>81</xdr:row>
      <xdr:rowOff>66264</xdr:rowOff>
    </xdr:to>
    <xdr:sp macro="" textlink="">
      <xdr:nvSpPr>
        <xdr:cNvPr id="217" name="円/楕円 216"/>
        <xdr:cNvSpPr/>
      </xdr:nvSpPr>
      <xdr:spPr>
        <a:xfrm>
          <a:off x="2286000" y="13852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51041</xdr:rowOff>
    </xdr:from>
    <xdr:ext cx="762000" cy="259045"/>
    <xdr:sp macro="" textlink="">
      <xdr:nvSpPr>
        <xdr:cNvPr id="218" name="テキスト ボックス 217"/>
        <xdr:cNvSpPr txBox="1"/>
      </xdr:nvSpPr>
      <xdr:spPr>
        <a:xfrm>
          <a:off x="1955800" y="1393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125,424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147117</xdr:rowOff>
    </xdr:from>
    <xdr:to>
      <xdr:col>2</xdr:col>
      <xdr:colOff>127000</xdr:colOff>
      <xdr:row>81</xdr:row>
      <xdr:rowOff>77267</xdr:rowOff>
    </xdr:to>
    <xdr:sp macro="" textlink="">
      <xdr:nvSpPr>
        <xdr:cNvPr id="219" name="円/楕円 218"/>
        <xdr:cNvSpPr/>
      </xdr:nvSpPr>
      <xdr:spPr>
        <a:xfrm>
          <a:off x="1397000" y="1386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62044</xdr:rowOff>
    </xdr:from>
    <xdr:ext cx="762000" cy="259045"/>
    <xdr:sp macro="" textlink="">
      <xdr:nvSpPr>
        <xdr:cNvPr id="220" name="テキスト ボックス 219"/>
        <xdr:cNvSpPr txBox="1"/>
      </xdr:nvSpPr>
      <xdr:spPr>
        <a:xfrm>
          <a:off x="1066800" y="1394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128,160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25</a:t>
          </a:r>
          <a:r>
            <a:rPr lang="ja-JP" altLang="en-US" sz="1300" b="0" i="0" baseline="0">
              <a:solidFill>
                <a:schemeClr val="dk1"/>
              </a:solidFill>
              <a:effectLst/>
              <a:latin typeface="+mn-lt"/>
              <a:ea typeface="+mn-ea"/>
              <a:cs typeface="+mn-cs"/>
            </a:rPr>
            <a:t>年度からの給与減額措置により、</a:t>
          </a:r>
          <a:r>
            <a:rPr lang="ja-JP" altLang="ja-JP" sz="1300" b="0" i="0" baseline="0">
              <a:solidFill>
                <a:schemeClr val="dk1"/>
              </a:solidFill>
              <a:effectLst/>
              <a:latin typeface="+mn-lt"/>
              <a:ea typeface="+mn-ea"/>
              <a:cs typeface="+mn-cs"/>
            </a:rPr>
            <a:t>ラスパイレス指数は</a:t>
          </a:r>
          <a:r>
            <a:rPr lang="en-US" altLang="ja-JP" sz="1300" b="0" i="0" baseline="0">
              <a:solidFill>
                <a:schemeClr val="dk1"/>
              </a:solidFill>
              <a:effectLst/>
              <a:latin typeface="+mn-lt"/>
              <a:ea typeface="+mn-ea"/>
              <a:cs typeface="+mn-cs"/>
            </a:rPr>
            <a:t>97.7</a:t>
          </a:r>
          <a:r>
            <a:rPr lang="ja-JP" altLang="ja-JP" sz="1300" b="0" i="0" baseline="0">
              <a:solidFill>
                <a:schemeClr val="dk1"/>
              </a:solidFill>
              <a:effectLst/>
              <a:latin typeface="+mn-lt"/>
              <a:ea typeface="+mn-ea"/>
              <a:cs typeface="+mn-cs"/>
            </a:rPr>
            <a:t>と前年度から</a:t>
          </a:r>
          <a:r>
            <a:rPr lang="en-US" altLang="ja-JP" sz="1300" b="0" i="0" baseline="0">
              <a:solidFill>
                <a:schemeClr val="dk1"/>
              </a:solidFill>
              <a:effectLst/>
              <a:latin typeface="+mn-lt"/>
              <a:ea typeface="+mn-ea"/>
              <a:cs typeface="+mn-cs"/>
            </a:rPr>
            <a:t>11.0</a:t>
          </a:r>
          <a:r>
            <a:rPr lang="ja-JP" altLang="ja-JP" sz="1300" b="0" i="0" baseline="0">
              <a:solidFill>
                <a:schemeClr val="dk1"/>
              </a:solidFill>
              <a:effectLst/>
              <a:latin typeface="+mn-lt"/>
              <a:ea typeface="+mn-ea"/>
              <a:cs typeface="+mn-cs"/>
            </a:rPr>
            <a:t>ポイント改善しました。</a:t>
          </a:r>
          <a:endParaRPr lang="ja-JP" altLang="ja-JP" sz="1300">
            <a:effectLst/>
          </a:endParaRPr>
        </a:p>
        <a:p>
          <a:pPr rtl="0"/>
          <a:r>
            <a:rPr lang="ja-JP" altLang="ja-JP" sz="1300" b="0" i="0" baseline="0">
              <a:solidFill>
                <a:schemeClr val="dk1"/>
              </a:solidFill>
              <a:effectLst/>
              <a:latin typeface="+mn-lt"/>
              <a:ea typeface="+mn-ea"/>
              <a:cs typeface="+mn-cs"/>
            </a:rPr>
            <a:t>　今後においても、国との均衡を考慮しながら、職員定数適正化に努めます。</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78105</xdr:rowOff>
    </xdr:from>
    <xdr:to>
      <xdr:col>24</xdr:col>
      <xdr:colOff>558800</xdr:colOff>
      <xdr:row>86</xdr:row>
      <xdr:rowOff>5080</xdr:rowOff>
    </xdr:to>
    <xdr:cxnSp macro="">
      <xdr:nvCxnSpPr>
        <xdr:cNvPr id="245" name="直線コネクタ 244"/>
        <xdr:cNvCxnSpPr/>
      </xdr:nvCxnSpPr>
      <xdr:spPr>
        <a:xfrm flipV="1">
          <a:off x="17018000" y="13965555"/>
          <a:ext cx="0" cy="784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148607</xdr:rowOff>
    </xdr:from>
    <xdr:ext cx="762000" cy="259045"/>
    <xdr:sp macro="" textlink="">
      <xdr:nvSpPr>
        <xdr:cNvPr id="246" name="給与水準   （国との比較）最小値テキスト"/>
        <xdr:cNvSpPr txBox="1"/>
      </xdr:nvSpPr>
      <xdr:spPr>
        <a:xfrm>
          <a:off x="17106900" y="1472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86</xdr:row>
      <xdr:rowOff>5080</xdr:rowOff>
    </xdr:from>
    <xdr:to>
      <xdr:col>24</xdr:col>
      <xdr:colOff>647700</xdr:colOff>
      <xdr:row>86</xdr:row>
      <xdr:rowOff>5080</xdr:rowOff>
    </xdr:to>
    <xdr:cxnSp macro="">
      <xdr:nvCxnSpPr>
        <xdr:cNvPr id="247" name="直線コネクタ 246"/>
        <xdr:cNvCxnSpPr/>
      </xdr:nvCxnSpPr>
      <xdr:spPr>
        <a:xfrm>
          <a:off x="16929100" y="1474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164482</xdr:rowOff>
    </xdr:from>
    <xdr:ext cx="762000" cy="259045"/>
    <xdr:sp macro="" textlink="">
      <xdr:nvSpPr>
        <xdr:cNvPr id="248" name="給与水準   （国との比較）最大値テキスト"/>
        <xdr:cNvSpPr txBox="1"/>
      </xdr:nvSpPr>
      <xdr:spPr>
        <a:xfrm>
          <a:off x="17106900" y="13709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81</xdr:row>
      <xdr:rowOff>78105</xdr:rowOff>
    </xdr:from>
    <xdr:to>
      <xdr:col>24</xdr:col>
      <xdr:colOff>647700</xdr:colOff>
      <xdr:row>81</xdr:row>
      <xdr:rowOff>78105</xdr:rowOff>
    </xdr:to>
    <xdr:cxnSp macro="">
      <xdr:nvCxnSpPr>
        <xdr:cNvPr id="249" name="直線コネクタ 248"/>
        <xdr:cNvCxnSpPr/>
      </xdr:nvCxnSpPr>
      <xdr:spPr>
        <a:xfrm>
          <a:off x="16929100" y="13965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64452</xdr:rowOff>
    </xdr:from>
    <xdr:to>
      <xdr:col>24</xdr:col>
      <xdr:colOff>558800</xdr:colOff>
      <xdr:row>88</xdr:row>
      <xdr:rowOff>42227</xdr:rowOff>
    </xdr:to>
    <xdr:cxnSp macro="">
      <xdr:nvCxnSpPr>
        <xdr:cNvPr id="250" name="直線コネクタ 249"/>
        <xdr:cNvCxnSpPr/>
      </xdr:nvCxnSpPr>
      <xdr:spPr>
        <a:xfrm flipV="1">
          <a:off x="16179800" y="14466252"/>
          <a:ext cx="838200" cy="663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141304</xdr:rowOff>
    </xdr:from>
    <xdr:ext cx="762000" cy="259045"/>
    <xdr:sp macro="" textlink="">
      <xdr:nvSpPr>
        <xdr:cNvPr id="251" name="給与水準   （国との比較）平均値テキスト"/>
        <xdr:cNvSpPr txBox="1"/>
      </xdr:nvSpPr>
      <xdr:spPr>
        <a:xfrm>
          <a:off x="17106900" y="142002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124777</xdr:rowOff>
    </xdr:from>
    <xdr:to>
      <xdr:col>24</xdr:col>
      <xdr:colOff>609600</xdr:colOff>
      <xdr:row>84</xdr:row>
      <xdr:rowOff>54927</xdr:rowOff>
    </xdr:to>
    <xdr:sp macro="" textlink="">
      <xdr:nvSpPr>
        <xdr:cNvPr id="252" name="フローチャート : 判断 251"/>
        <xdr:cNvSpPr/>
      </xdr:nvSpPr>
      <xdr:spPr>
        <a:xfrm>
          <a:off x="16967200" y="14355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42227</xdr:rowOff>
    </xdr:from>
    <xdr:to>
      <xdr:col>23</xdr:col>
      <xdr:colOff>406400</xdr:colOff>
      <xdr:row>88</xdr:row>
      <xdr:rowOff>96520</xdr:rowOff>
    </xdr:to>
    <xdr:cxnSp macro="">
      <xdr:nvCxnSpPr>
        <xdr:cNvPr id="253" name="直線コネクタ 252"/>
        <xdr:cNvCxnSpPr/>
      </xdr:nvCxnSpPr>
      <xdr:spPr>
        <a:xfrm flipV="1">
          <a:off x="15290800" y="15129827"/>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80963</xdr:rowOff>
    </xdr:from>
    <xdr:to>
      <xdr:col>23</xdr:col>
      <xdr:colOff>457200</xdr:colOff>
      <xdr:row>87</xdr:row>
      <xdr:rowOff>11113</xdr:rowOff>
    </xdr:to>
    <xdr:sp macro="" textlink="">
      <xdr:nvSpPr>
        <xdr:cNvPr id="254" name="フローチャート : 判断 253"/>
        <xdr:cNvSpPr/>
      </xdr:nvSpPr>
      <xdr:spPr>
        <a:xfrm>
          <a:off x="16129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21290</xdr:rowOff>
    </xdr:from>
    <xdr:ext cx="736600" cy="259045"/>
    <xdr:sp macro="" textlink="">
      <xdr:nvSpPr>
        <xdr:cNvPr id="255" name="テキスト ボックス 254"/>
        <xdr:cNvSpPr txBox="1"/>
      </xdr:nvSpPr>
      <xdr:spPr>
        <a:xfrm>
          <a:off x="15798800" y="145945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80011</xdr:rowOff>
    </xdr:from>
    <xdr:to>
      <xdr:col>22</xdr:col>
      <xdr:colOff>203200</xdr:colOff>
      <xdr:row>88</xdr:row>
      <xdr:rowOff>96520</xdr:rowOff>
    </xdr:to>
    <xdr:cxnSp macro="">
      <xdr:nvCxnSpPr>
        <xdr:cNvPr id="256" name="直線コネクタ 255"/>
        <xdr:cNvCxnSpPr/>
      </xdr:nvCxnSpPr>
      <xdr:spPr>
        <a:xfrm>
          <a:off x="14401800" y="14653261"/>
          <a:ext cx="8890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86995</xdr:rowOff>
    </xdr:from>
    <xdr:to>
      <xdr:col>22</xdr:col>
      <xdr:colOff>254000</xdr:colOff>
      <xdr:row>87</xdr:row>
      <xdr:rowOff>17145</xdr:rowOff>
    </xdr:to>
    <xdr:sp macro="" textlink="">
      <xdr:nvSpPr>
        <xdr:cNvPr id="257" name="フローチャート : 判断 256"/>
        <xdr:cNvSpPr/>
      </xdr:nvSpPr>
      <xdr:spPr>
        <a:xfrm>
          <a:off x="15240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27322</xdr:rowOff>
    </xdr:from>
    <xdr:ext cx="762000" cy="259045"/>
    <xdr:sp macro="" textlink="">
      <xdr:nvSpPr>
        <xdr:cNvPr id="258" name="テキスト ボックス 257"/>
        <xdr:cNvSpPr txBox="1"/>
      </xdr:nvSpPr>
      <xdr:spPr>
        <a:xfrm>
          <a:off x="14909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19686</xdr:rowOff>
    </xdr:from>
    <xdr:to>
      <xdr:col>21</xdr:col>
      <xdr:colOff>0</xdr:colOff>
      <xdr:row>85</xdr:row>
      <xdr:rowOff>80011</xdr:rowOff>
    </xdr:to>
    <xdr:cxnSp macro="">
      <xdr:nvCxnSpPr>
        <xdr:cNvPr id="259" name="直線コネクタ 258"/>
        <xdr:cNvCxnSpPr/>
      </xdr:nvCxnSpPr>
      <xdr:spPr>
        <a:xfrm>
          <a:off x="13512800" y="14592936"/>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118745</xdr:rowOff>
    </xdr:from>
    <xdr:to>
      <xdr:col>21</xdr:col>
      <xdr:colOff>50800</xdr:colOff>
      <xdr:row>84</xdr:row>
      <xdr:rowOff>48895</xdr:rowOff>
    </xdr:to>
    <xdr:sp macro="" textlink="">
      <xdr:nvSpPr>
        <xdr:cNvPr id="260" name="フローチャート : 判断 259"/>
        <xdr:cNvSpPr/>
      </xdr:nvSpPr>
      <xdr:spPr>
        <a:xfrm>
          <a:off x="14351000" y="1434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59072</xdr:rowOff>
    </xdr:from>
    <xdr:ext cx="762000" cy="259045"/>
    <xdr:sp macro="" textlink="">
      <xdr:nvSpPr>
        <xdr:cNvPr id="261" name="テキスト ボックス 260"/>
        <xdr:cNvSpPr txBox="1"/>
      </xdr:nvSpPr>
      <xdr:spPr>
        <a:xfrm>
          <a:off x="14020800" y="1411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112713</xdr:rowOff>
    </xdr:from>
    <xdr:to>
      <xdr:col>19</xdr:col>
      <xdr:colOff>533400</xdr:colOff>
      <xdr:row>84</xdr:row>
      <xdr:rowOff>42863</xdr:rowOff>
    </xdr:to>
    <xdr:sp macro="" textlink="">
      <xdr:nvSpPr>
        <xdr:cNvPr id="262" name="フローチャート : 判断 261"/>
        <xdr:cNvSpPr/>
      </xdr:nvSpPr>
      <xdr:spPr>
        <a:xfrm>
          <a:off x="13462000" y="1434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53040</xdr:rowOff>
    </xdr:from>
    <xdr:ext cx="762000" cy="259045"/>
    <xdr:sp macro="" textlink="">
      <xdr:nvSpPr>
        <xdr:cNvPr id="263" name="テキスト ボックス 262"/>
        <xdr:cNvSpPr txBox="1"/>
      </xdr:nvSpPr>
      <xdr:spPr>
        <a:xfrm>
          <a:off x="13131800" y="1411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13652</xdr:rowOff>
    </xdr:from>
    <xdr:to>
      <xdr:col>24</xdr:col>
      <xdr:colOff>609600</xdr:colOff>
      <xdr:row>84</xdr:row>
      <xdr:rowOff>115252</xdr:rowOff>
    </xdr:to>
    <xdr:sp macro="" textlink="">
      <xdr:nvSpPr>
        <xdr:cNvPr id="269" name="円/楕円 268"/>
        <xdr:cNvSpPr/>
      </xdr:nvSpPr>
      <xdr:spPr>
        <a:xfrm>
          <a:off x="16967200" y="14415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157179</xdr:rowOff>
    </xdr:from>
    <xdr:ext cx="762000" cy="259045"/>
    <xdr:sp macro="" textlink="">
      <xdr:nvSpPr>
        <xdr:cNvPr id="270" name="給与水準   （国との比較）該当値テキスト"/>
        <xdr:cNvSpPr txBox="1"/>
      </xdr:nvSpPr>
      <xdr:spPr>
        <a:xfrm>
          <a:off x="17106900" y="1438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162877</xdr:rowOff>
    </xdr:from>
    <xdr:to>
      <xdr:col>23</xdr:col>
      <xdr:colOff>457200</xdr:colOff>
      <xdr:row>88</xdr:row>
      <xdr:rowOff>93027</xdr:rowOff>
    </xdr:to>
    <xdr:sp macro="" textlink="">
      <xdr:nvSpPr>
        <xdr:cNvPr id="271" name="円/楕円 270"/>
        <xdr:cNvSpPr/>
      </xdr:nvSpPr>
      <xdr:spPr>
        <a:xfrm>
          <a:off x="16129000" y="1507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77804</xdr:rowOff>
    </xdr:from>
    <xdr:ext cx="736600" cy="259045"/>
    <xdr:sp macro="" textlink="">
      <xdr:nvSpPr>
        <xdr:cNvPr id="272" name="テキスト ボックス 271"/>
        <xdr:cNvSpPr txBox="1"/>
      </xdr:nvSpPr>
      <xdr:spPr>
        <a:xfrm>
          <a:off x="15798800" y="15165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3" name="円/楕円 272"/>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4" name="テキスト ボックス 273"/>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29211</xdr:rowOff>
    </xdr:from>
    <xdr:to>
      <xdr:col>21</xdr:col>
      <xdr:colOff>50800</xdr:colOff>
      <xdr:row>85</xdr:row>
      <xdr:rowOff>130811</xdr:rowOff>
    </xdr:to>
    <xdr:sp macro="" textlink="">
      <xdr:nvSpPr>
        <xdr:cNvPr id="275" name="円/楕円 274"/>
        <xdr:cNvSpPr/>
      </xdr:nvSpPr>
      <xdr:spPr>
        <a:xfrm>
          <a:off x="14351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115588</xdr:rowOff>
    </xdr:from>
    <xdr:ext cx="762000" cy="259045"/>
    <xdr:sp macro="" textlink="">
      <xdr:nvSpPr>
        <xdr:cNvPr id="276" name="テキスト ボックス 275"/>
        <xdr:cNvSpPr txBox="1"/>
      </xdr:nvSpPr>
      <xdr:spPr>
        <a:xfrm>
          <a:off x="14020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140336</xdr:rowOff>
    </xdr:from>
    <xdr:to>
      <xdr:col>19</xdr:col>
      <xdr:colOff>533400</xdr:colOff>
      <xdr:row>85</xdr:row>
      <xdr:rowOff>70486</xdr:rowOff>
    </xdr:to>
    <xdr:sp macro="" textlink="">
      <xdr:nvSpPr>
        <xdr:cNvPr id="277" name="円/楕円 276"/>
        <xdr:cNvSpPr/>
      </xdr:nvSpPr>
      <xdr:spPr>
        <a:xfrm>
          <a:off x="13462000" y="1454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55263</xdr:rowOff>
    </xdr:from>
    <xdr:ext cx="762000" cy="259045"/>
    <xdr:sp macro="" textlink="">
      <xdr:nvSpPr>
        <xdr:cNvPr id="278" name="テキスト ボックス 277"/>
        <xdr:cNvSpPr txBox="1"/>
      </xdr:nvSpPr>
      <xdr:spPr>
        <a:xfrm>
          <a:off x="13131800" y="1462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当町では人口千人当たりの職員数は、7.</a:t>
          </a:r>
          <a:r>
            <a:rPr lang="en-US" altLang="ja-JP" sz="1300" b="0" i="0" baseline="0">
              <a:solidFill>
                <a:schemeClr val="dk1"/>
              </a:solidFill>
              <a:effectLst/>
              <a:latin typeface="+mn-lt"/>
              <a:ea typeface="+mn-ea"/>
              <a:cs typeface="+mn-cs"/>
            </a:rPr>
            <a:t>49</a:t>
          </a:r>
          <a:r>
            <a:rPr lang="ja-JP" altLang="ja-JP" sz="1300" b="0" i="0" baseline="0">
              <a:solidFill>
                <a:schemeClr val="dk1"/>
              </a:solidFill>
              <a:effectLst/>
              <a:latin typeface="+mn-lt"/>
              <a:ea typeface="+mn-ea"/>
              <a:cs typeface="+mn-cs"/>
            </a:rPr>
            <a:t>人と前年度と比較して</a:t>
          </a:r>
          <a:r>
            <a:rPr lang="en-US" altLang="ja-JP" sz="1300" b="0" i="0" baseline="0">
              <a:solidFill>
                <a:schemeClr val="dk1"/>
              </a:solidFill>
              <a:effectLst/>
              <a:latin typeface="+mn-lt"/>
              <a:ea typeface="+mn-ea"/>
              <a:cs typeface="+mn-cs"/>
            </a:rPr>
            <a:t>0.13</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増加</a:t>
          </a:r>
          <a:r>
            <a:rPr lang="ja-JP" altLang="ja-JP" sz="1300" b="0" i="0" baseline="0">
              <a:solidFill>
                <a:schemeClr val="dk1"/>
              </a:solidFill>
              <a:effectLst/>
              <a:latin typeface="+mn-lt"/>
              <a:ea typeface="+mn-ea"/>
              <a:cs typeface="+mn-cs"/>
            </a:rPr>
            <a:t>しています。職員数は23</a:t>
          </a:r>
          <a:r>
            <a:rPr lang="en-US" altLang="ja-JP" sz="1300" b="0" i="0" baseline="0">
              <a:solidFill>
                <a:schemeClr val="dk1"/>
              </a:solidFill>
              <a:effectLst/>
              <a:latin typeface="+mn-lt"/>
              <a:ea typeface="+mn-ea"/>
              <a:cs typeface="+mn-cs"/>
            </a:rPr>
            <a:t>9</a:t>
          </a:r>
          <a:r>
            <a:rPr lang="ja-JP" altLang="ja-JP" sz="1300" b="0" i="0" baseline="0">
              <a:solidFill>
                <a:schemeClr val="dk1"/>
              </a:solidFill>
              <a:effectLst/>
              <a:latin typeface="+mn-lt"/>
              <a:ea typeface="+mn-ea"/>
              <a:cs typeface="+mn-cs"/>
            </a:rPr>
            <a:t>人で前年度から</a:t>
          </a:r>
          <a:r>
            <a:rPr lang="en-US" altLang="ja-JP" sz="1300" b="0" i="0" baseline="0">
              <a:solidFill>
                <a:schemeClr val="dk1"/>
              </a:solidFill>
              <a:effectLst/>
              <a:latin typeface="+mn-lt"/>
              <a:ea typeface="+mn-ea"/>
              <a:cs typeface="+mn-cs"/>
            </a:rPr>
            <a:t>3</a:t>
          </a:r>
          <a:r>
            <a:rPr lang="ja-JP" altLang="ja-JP" sz="1300" b="0" i="0" baseline="0">
              <a:solidFill>
                <a:schemeClr val="dk1"/>
              </a:solidFill>
              <a:effectLst/>
              <a:latin typeface="+mn-lt"/>
              <a:ea typeface="+mn-ea"/>
              <a:cs typeface="+mn-cs"/>
            </a:rPr>
            <a:t>人</a:t>
          </a:r>
          <a:r>
            <a:rPr lang="ja-JP" altLang="en-US" sz="1300" b="0" i="0" baseline="0">
              <a:solidFill>
                <a:schemeClr val="dk1"/>
              </a:solidFill>
              <a:effectLst/>
              <a:latin typeface="+mn-lt"/>
              <a:ea typeface="+mn-ea"/>
              <a:cs typeface="+mn-cs"/>
            </a:rPr>
            <a:t>増加</a:t>
          </a:r>
          <a:r>
            <a:rPr lang="ja-JP" altLang="ja-JP" sz="1300" b="0" i="0" baseline="0">
              <a:solidFill>
                <a:schemeClr val="dk1"/>
              </a:solidFill>
              <a:effectLst/>
              <a:latin typeface="+mn-lt"/>
              <a:ea typeface="+mn-ea"/>
              <a:cs typeface="+mn-cs"/>
            </a:rPr>
            <a:t>しています。類似団体</a:t>
          </a:r>
          <a:r>
            <a:rPr lang="ja-JP" altLang="en-US" sz="1300" b="0" i="0" baseline="0">
              <a:solidFill>
                <a:schemeClr val="dk1"/>
              </a:solidFill>
              <a:effectLst/>
              <a:latin typeface="+mn-lt"/>
              <a:ea typeface="+mn-ea"/>
              <a:cs typeface="+mn-cs"/>
            </a:rPr>
            <a:t>平均</a:t>
          </a:r>
          <a:r>
            <a:rPr lang="ja-JP" altLang="ja-JP" sz="1300" b="0" i="0" baseline="0">
              <a:solidFill>
                <a:schemeClr val="dk1"/>
              </a:solidFill>
              <a:effectLst/>
              <a:latin typeface="+mn-lt"/>
              <a:ea typeface="+mn-ea"/>
              <a:cs typeface="+mn-cs"/>
            </a:rPr>
            <a:t>と比較して</a:t>
          </a:r>
          <a:r>
            <a:rPr lang="en-US" altLang="ja-JP" sz="1300" b="0" i="0" baseline="0">
              <a:solidFill>
                <a:schemeClr val="dk1"/>
              </a:solidFill>
              <a:effectLst/>
              <a:latin typeface="+mn-lt"/>
              <a:ea typeface="+mn-ea"/>
              <a:cs typeface="+mn-cs"/>
            </a:rPr>
            <a:t>0.75</a:t>
          </a:r>
          <a:r>
            <a:rPr lang="ja-JP" altLang="ja-JP" sz="1300" b="0" i="0" baseline="0">
              <a:solidFill>
                <a:schemeClr val="dk1"/>
              </a:solidFill>
              <a:effectLst/>
              <a:latin typeface="+mn-lt"/>
              <a:ea typeface="+mn-ea"/>
              <a:cs typeface="+mn-cs"/>
            </a:rPr>
            <a:t>ポイント高くなっていますが、町単独で消防本部を設置していること</a:t>
          </a:r>
          <a:r>
            <a:rPr lang="ja-JP" altLang="en-US" sz="1300" b="0" i="0" baseline="0">
              <a:solidFill>
                <a:schemeClr val="dk1"/>
              </a:solidFill>
              <a:effectLst/>
              <a:latin typeface="+mn-lt"/>
              <a:ea typeface="+mn-ea"/>
              <a:cs typeface="+mn-cs"/>
            </a:rPr>
            <a:t>が</a:t>
          </a:r>
          <a:r>
            <a:rPr lang="ja-JP" altLang="ja-JP" sz="1300" b="0" i="0" baseline="0">
              <a:solidFill>
                <a:schemeClr val="dk1"/>
              </a:solidFill>
              <a:effectLst/>
              <a:latin typeface="+mn-lt"/>
              <a:ea typeface="+mn-ea"/>
              <a:cs typeface="+mn-cs"/>
            </a:rPr>
            <a:t>職員数を押し上げる要因となっています。</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0" name="直線コネクタ 309"/>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1"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2" name="直線コネクタ 311"/>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3"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4" name="直線コネクタ 313"/>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147199</xdr:rowOff>
    </xdr:from>
    <xdr:to>
      <xdr:col>24</xdr:col>
      <xdr:colOff>558800</xdr:colOff>
      <xdr:row>60</xdr:row>
      <xdr:rowOff>162137</xdr:rowOff>
    </xdr:to>
    <xdr:cxnSp macro="">
      <xdr:nvCxnSpPr>
        <xdr:cNvPr id="315" name="直線コネクタ 314"/>
        <xdr:cNvCxnSpPr/>
      </xdr:nvCxnSpPr>
      <xdr:spPr>
        <a:xfrm>
          <a:off x="16179800" y="10434199"/>
          <a:ext cx="8382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6"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7" name="フローチャート : 判断 316"/>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147199</xdr:rowOff>
    </xdr:from>
    <xdr:to>
      <xdr:col>23</xdr:col>
      <xdr:colOff>406400</xdr:colOff>
      <xdr:row>60</xdr:row>
      <xdr:rowOff>150646</xdr:rowOff>
    </xdr:to>
    <xdr:cxnSp macro="">
      <xdr:nvCxnSpPr>
        <xdr:cNvPr id="318" name="直線コネクタ 317"/>
        <xdr:cNvCxnSpPr/>
      </xdr:nvCxnSpPr>
      <xdr:spPr>
        <a:xfrm flipV="1">
          <a:off x="15290800" y="1043419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19" name="フローチャート : 判断 318"/>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0" name="テキスト ボックス 319"/>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146050</xdr:rowOff>
    </xdr:from>
    <xdr:to>
      <xdr:col>22</xdr:col>
      <xdr:colOff>203200</xdr:colOff>
      <xdr:row>60</xdr:row>
      <xdr:rowOff>150646</xdr:rowOff>
    </xdr:to>
    <xdr:cxnSp macro="">
      <xdr:nvCxnSpPr>
        <xdr:cNvPr id="321" name="直線コネクタ 320"/>
        <xdr:cNvCxnSpPr/>
      </xdr:nvCxnSpPr>
      <xdr:spPr>
        <a:xfrm>
          <a:off x="14401800" y="10433050"/>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2" name="フローチャート : 判断 321"/>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3" name="テキスト ボックス 322"/>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146050</xdr:rowOff>
    </xdr:from>
    <xdr:to>
      <xdr:col>21</xdr:col>
      <xdr:colOff>0</xdr:colOff>
      <xdr:row>60</xdr:row>
      <xdr:rowOff>151795</xdr:rowOff>
    </xdr:to>
    <xdr:cxnSp macro="">
      <xdr:nvCxnSpPr>
        <xdr:cNvPr id="324" name="直線コネクタ 323"/>
        <xdr:cNvCxnSpPr/>
      </xdr:nvCxnSpPr>
      <xdr:spPr>
        <a:xfrm flipV="1">
          <a:off x="13512800" y="10433050"/>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5" name="フローチャート : 判断 324"/>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149575</xdr:rowOff>
    </xdr:from>
    <xdr:ext cx="762000" cy="259045"/>
    <xdr:sp macro="" textlink="">
      <xdr:nvSpPr>
        <xdr:cNvPr id="326" name="テキスト ボックス 325"/>
        <xdr:cNvSpPr txBox="1"/>
      </xdr:nvSpPr>
      <xdr:spPr>
        <a:xfrm>
          <a:off x="14020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7" name="フローチャート : 判断 326"/>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28" name="テキスト ボックス 327"/>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111337</xdr:rowOff>
    </xdr:from>
    <xdr:to>
      <xdr:col>24</xdr:col>
      <xdr:colOff>609600</xdr:colOff>
      <xdr:row>61</xdr:row>
      <xdr:rowOff>41487</xdr:rowOff>
    </xdr:to>
    <xdr:sp macro="" textlink="">
      <xdr:nvSpPr>
        <xdr:cNvPr id="334" name="円/楕円 333"/>
        <xdr:cNvSpPr/>
      </xdr:nvSpPr>
      <xdr:spPr>
        <a:xfrm>
          <a:off x="169672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83414</xdr:rowOff>
    </xdr:from>
    <xdr:ext cx="762000" cy="259045"/>
    <xdr:sp macro="" textlink="">
      <xdr:nvSpPr>
        <xdr:cNvPr id="335" name="定員管理の状況該当値テキスト"/>
        <xdr:cNvSpPr txBox="1"/>
      </xdr:nvSpPr>
      <xdr:spPr>
        <a:xfrm>
          <a:off x="17106900" y="1037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96399</xdr:rowOff>
    </xdr:from>
    <xdr:to>
      <xdr:col>23</xdr:col>
      <xdr:colOff>457200</xdr:colOff>
      <xdr:row>61</xdr:row>
      <xdr:rowOff>26549</xdr:rowOff>
    </xdr:to>
    <xdr:sp macro="" textlink="">
      <xdr:nvSpPr>
        <xdr:cNvPr id="336" name="円/楕円 335"/>
        <xdr:cNvSpPr/>
      </xdr:nvSpPr>
      <xdr:spPr>
        <a:xfrm>
          <a:off x="161290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11326</xdr:rowOff>
    </xdr:from>
    <xdr:ext cx="736600" cy="259045"/>
    <xdr:sp macro="" textlink="">
      <xdr:nvSpPr>
        <xdr:cNvPr id="337" name="テキスト ボックス 336"/>
        <xdr:cNvSpPr txBox="1"/>
      </xdr:nvSpPr>
      <xdr:spPr>
        <a:xfrm>
          <a:off x="15798800" y="10469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99846</xdr:rowOff>
    </xdr:from>
    <xdr:to>
      <xdr:col>22</xdr:col>
      <xdr:colOff>254000</xdr:colOff>
      <xdr:row>61</xdr:row>
      <xdr:rowOff>29996</xdr:rowOff>
    </xdr:to>
    <xdr:sp macro="" textlink="">
      <xdr:nvSpPr>
        <xdr:cNvPr id="338" name="円/楕円 337"/>
        <xdr:cNvSpPr/>
      </xdr:nvSpPr>
      <xdr:spPr>
        <a:xfrm>
          <a:off x="15240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14773</xdr:rowOff>
    </xdr:from>
    <xdr:ext cx="762000" cy="259045"/>
    <xdr:sp macro="" textlink="">
      <xdr:nvSpPr>
        <xdr:cNvPr id="339" name="テキスト ボックス 338"/>
        <xdr:cNvSpPr txBox="1"/>
      </xdr:nvSpPr>
      <xdr:spPr>
        <a:xfrm>
          <a:off x="14909800" y="104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95250</xdr:rowOff>
    </xdr:from>
    <xdr:to>
      <xdr:col>21</xdr:col>
      <xdr:colOff>50800</xdr:colOff>
      <xdr:row>61</xdr:row>
      <xdr:rowOff>25400</xdr:rowOff>
    </xdr:to>
    <xdr:sp macro="" textlink="">
      <xdr:nvSpPr>
        <xdr:cNvPr id="340" name="円/楕円 339"/>
        <xdr:cNvSpPr/>
      </xdr:nvSpPr>
      <xdr:spPr>
        <a:xfrm>
          <a:off x="14351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10177</xdr:rowOff>
    </xdr:from>
    <xdr:ext cx="762000" cy="259045"/>
    <xdr:sp macro="" textlink="">
      <xdr:nvSpPr>
        <xdr:cNvPr id="341" name="テキスト ボックス 340"/>
        <xdr:cNvSpPr txBox="1"/>
      </xdr:nvSpPr>
      <xdr:spPr>
        <a:xfrm>
          <a:off x="14020800" y="1046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100995</xdr:rowOff>
    </xdr:from>
    <xdr:to>
      <xdr:col>19</xdr:col>
      <xdr:colOff>533400</xdr:colOff>
      <xdr:row>61</xdr:row>
      <xdr:rowOff>31145</xdr:rowOff>
    </xdr:to>
    <xdr:sp macro="" textlink="">
      <xdr:nvSpPr>
        <xdr:cNvPr id="342" name="円/楕円 341"/>
        <xdr:cNvSpPr/>
      </xdr:nvSpPr>
      <xdr:spPr>
        <a:xfrm>
          <a:off x="13462000" y="103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15922</xdr:rowOff>
    </xdr:from>
    <xdr:ext cx="762000" cy="259045"/>
    <xdr:sp macro="" textlink="">
      <xdr:nvSpPr>
        <xdr:cNvPr id="343" name="テキスト ボックス 342"/>
        <xdr:cNvSpPr txBox="1"/>
      </xdr:nvSpPr>
      <xdr:spPr>
        <a:xfrm>
          <a:off x="13131800" y="1047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地方債借入金の抑制などの効果から</a:t>
          </a:r>
          <a:r>
            <a:rPr lang="en-US" altLang="ja-JP" sz="1300" b="0" i="0" baseline="0">
              <a:solidFill>
                <a:schemeClr val="dk1"/>
              </a:solidFill>
              <a:effectLst/>
              <a:latin typeface="+mn-lt"/>
              <a:ea typeface="+mn-ea"/>
              <a:cs typeface="+mn-cs"/>
            </a:rPr>
            <a:t>2</a:t>
          </a:r>
          <a:r>
            <a:rPr lang="ja-JP" altLang="ja-JP"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9</a:t>
          </a:r>
          <a:r>
            <a:rPr lang="ja-JP" altLang="ja-JP" sz="1300" b="0" i="0" baseline="0">
              <a:solidFill>
                <a:schemeClr val="dk1"/>
              </a:solidFill>
              <a:effectLst/>
              <a:latin typeface="+mn-lt"/>
              <a:ea typeface="+mn-ea"/>
              <a:cs typeface="+mn-cs"/>
            </a:rPr>
            <a:t>％となり、前年度の</a:t>
          </a:r>
          <a:r>
            <a:rPr lang="en-US" altLang="ja-JP" sz="1300" b="0" i="0" baseline="0">
              <a:solidFill>
                <a:schemeClr val="dk1"/>
              </a:solidFill>
              <a:effectLst/>
              <a:latin typeface="+mn-lt"/>
              <a:ea typeface="+mn-ea"/>
              <a:cs typeface="+mn-cs"/>
            </a:rPr>
            <a:t>3.5</a:t>
          </a:r>
          <a:r>
            <a:rPr lang="ja-JP" altLang="ja-JP" sz="1300" b="0" i="0" baseline="0">
              <a:solidFill>
                <a:schemeClr val="dk1"/>
              </a:solidFill>
              <a:effectLst/>
              <a:latin typeface="+mn-lt"/>
              <a:ea typeface="+mn-ea"/>
              <a:cs typeface="+mn-cs"/>
            </a:rPr>
            <a:t>％と比較して</a:t>
          </a:r>
          <a:r>
            <a:rPr lang="en-US" altLang="ja-JP" sz="1300" b="0" i="0" baseline="0">
              <a:solidFill>
                <a:schemeClr val="dk1"/>
              </a:solidFill>
              <a:effectLst/>
              <a:latin typeface="+mn-lt"/>
              <a:ea typeface="+mn-ea"/>
              <a:cs typeface="+mn-cs"/>
            </a:rPr>
            <a:t>0.6</a:t>
          </a:r>
          <a:r>
            <a:rPr lang="ja-JP" altLang="ja-JP" sz="1300" b="0" i="0" baseline="0">
              <a:solidFill>
                <a:schemeClr val="dk1"/>
              </a:solidFill>
              <a:effectLst/>
              <a:latin typeface="+mn-lt"/>
              <a:ea typeface="+mn-ea"/>
              <a:cs typeface="+mn-cs"/>
            </a:rPr>
            <a:t>ポイント改善しました。</a:t>
          </a:r>
          <a:r>
            <a:rPr lang="ja-JP" altLang="en-US" sz="1300" b="0" i="0" baseline="0">
              <a:solidFill>
                <a:schemeClr val="dk1"/>
              </a:solidFill>
              <a:effectLst/>
              <a:latin typeface="+mn-lt"/>
              <a:ea typeface="+mn-ea"/>
              <a:cs typeface="+mn-cs"/>
            </a:rPr>
            <a:t>地方債の元利償還金</a:t>
          </a:r>
          <a:r>
            <a:rPr lang="ja-JP" altLang="ja-JP" sz="1300" b="0" i="0" baseline="0">
              <a:solidFill>
                <a:schemeClr val="dk1"/>
              </a:solidFill>
              <a:effectLst/>
              <a:latin typeface="+mn-lt"/>
              <a:ea typeface="+mn-ea"/>
              <a:cs typeface="+mn-cs"/>
            </a:rPr>
            <a:t>も前年度と比較して</a:t>
          </a:r>
          <a:r>
            <a:rPr lang="en-US" altLang="ja-JP" sz="1300" b="0" i="0" baseline="0">
              <a:solidFill>
                <a:schemeClr val="dk1"/>
              </a:solidFill>
              <a:effectLst/>
              <a:latin typeface="+mn-lt"/>
              <a:ea typeface="+mn-ea"/>
              <a:cs typeface="+mn-cs"/>
            </a:rPr>
            <a:t>4.4</a:t>
          </a:r>
          <a:r>
            <a:rPr lang="ja-JP" altLang="en-US" sz="1300" b="0" i="0" baseline="0">
              <a:solidFill>
                <a:schemeClr val="dk1"/>
              </a:solidFill>
              <a:effectLst/>
              <a:latin typeface="+mn-lt"/>
              <a:ea typeface="+mn-ea"/>
              <a:cs typeface="+mn-cs"/>
            </a:rPr>
            <a:t>ポイント</a:t>
          </a:r>
          <a:r>
            <a:rPr lang="ja-JP" altLang="ja-JP" sz="1300" b="0" i="0" baseline="0">
              <a:solidFill>
                <a:schemeClr val="dk1"/>
              </a:solidFill>
              <a:effectLst/>
              <a:latin typeface="+mn-lt"/>
              <a:ea typeface="+mn-ea"/>
              <a:cs typeface="+mn-cs"/>
            </a:rPr>
            <a:t>減少し、順調に減少しています。 また、類似団体平均と比較して</a:t>
          </a:r>
          <a:r>
            <a:rPr lang="en-US" altLang="ja-JP" sz="1300" b="0" i="0" baseline="0">
              <a:solidFill>
                <a:schemeClr val="dk1"/>
              </a:solidFill>
              <a:effectLst/>
              <a:latin typeface="+mn-lt"/>
              <a:ea typeface="+mn-ea"/>
              <a:cs typeface="+mn-cs"/>
            </a:rPr>
            <a:t>2.8</a:t>
          </a:r>
          <a:r>
            <a:rPr lang="ja-JP" altLang="ja-JP" sz="1300" b="0" i="0" baseline="0">
              <a:solidFill>
                <a:schemeClr val="dk1"/>
              </a:solidFill>
              <a:effectLst/>
              <a:latin typeface="+mn-lt"/>
              <a:ea typeface="+mn-ea"/>
              <a:cs typeface="+mn-cs"/>
            </a:rPr>
            <a:t>ポイント低くなっており、良好な数値を示しています。 </a:t>
          </a:r>
          <a:endParaRPr lang="ja-JP" altLang="ja-JP" sz="1300">
            <a:effectLst/>
          </a:endParaRPr>
        </a:p>
        <a:p>
          <a:r>
            <a:rPr lang="ja-JP" altLang="ja-JP" sz="1300" b="0" i="0" baseline="0">
              <a:solidFill>
                <a:schemeClr val="dk1"/>
              </a:solidFill>
              <a:effectLst/>
              <a:latin typeface="+mn-lt"/>
              <a:ea typeface="+mn-ea"/>
              <a:cs typeface="+mn-cs"/>
            </a:rPr>
            <a:t>　今後は、公共施設の老朽化への対応が増大すると見込まれるため、実質公債費比率は増加傾向に転じるものと考えられますが、地方債の借り入れにあたっては、各財政指標を注視し、将来に過度の負担を残さないように慎重に対応いたします</a:t>
          </a:r>
          <a:r>
            <a:rPr lang="ja-JP" altLang="en-US" sz="1300" b="0" i="0" baseline="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68" name="直線コネクタ 367"/>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69"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0" name="直線コネクタ 369"/>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1"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2" name="直線コネクタ 371"/>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41593</xdr:rowOff>
    </xdr:from>
    <xdr:to>
      <xdr:col>24</xdr:col>
      <xdr:colOff>558800</xdr:colOff>
      <xdr:row>38</xdr:row>
      <xdr:rowOff>77788</xdr:rowOff>
    </xdr:to>
    <xdr:cxnSp macro="">
      <xdr:nvCxnSpPr>
        <xdr:cNvPr id="373" name="直線コネクタ 372"/>
        <xdr:cNvCxnSpPr/>
      </xdr:nvCxnSpPr>
      <xdr:spPr>
        <a:xfrm flipV="1">
          <a:off x="16179800" y="6556693"/>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4"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5" name="フローチャート : 判断 374"/>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77788</xdr:rowOff>
    </xdr:from>
    <xdr:to>
      <xdr:col>23</xdr:col>
      <xdr:colOff>406400</xdr:colOff>
      <xdr:row>38</xdr:row>
      <xdr:rowOff>113982</xdr:rowOff>
    </xdr:to>
    <xdr:cxnSp macro="">
      <xdr:nvCxnSpPr>
        <xdr:cNvPr id="376" name="直線コネクタ 375"/>
        <xdr:cNvCxnSpPr/>
      </xdr:nvCxnSpPr>
      <xdr:spPr>
        <a:xfrm flipV="1">
          <a:off x="15290800" y="6592888"/>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7" name="フローチャート : 判断 376"/>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114317</xdr:rowOff>
    </xdr:from>
    <xdr:ext cx="736600" cy="259045"/>
    <xdr:sp macro="" textlink="">
      <xdr:nvSpPr>
        <xdr:cNvPr id="378" name="テキスト ボックス 377"/>
        <xdr:cNvSpPr txBox="1"/>
      </xdr:nvSpPr>
      <xdr:spPr>
        <a:xfrm>
          <a:off x="15798800" y="697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113982</xdr:rowOff>
    </xdr:from>
    <xdr:to>
      <xdr:col>22</xdr:col>
      <xdr:colOff>203200</xdr:colOff>
      <xdr:row>38</xdr:row>
      <xdr:rowOff>126047</xdr:rowOff>
    </xdr:to>
    <xdr:cxnSp macro="">
      <xdr:nvCxnSpPr>
        <xdr:cNvPr id="379" name="直線コネクタ 378"/>
        <xdr:cNvCxnSpPr/>
      </xdr:nvCxnSpPr>
      <xdr:spPr>
        <a:xfrm flipV="1">
          <a:off x="14401800" y="6629082"/>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0" name="フローチャート : 判断 379"/>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1" name="テキスト ボックス 380"/>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126047</xdr:rowOff>
    </xdr:from>
    <xdr:to>
      <xdr:col>21</xdr:col>
      <xdr:colOff>0</xdr:colOff>
      <xdr:row>38</xdr:row>
      <xdr:rowOff>156210</xdr:rowOff>
    </xdr:to>
    <xdr:cxnSp macro="">
      <xdr:nvCxnSpPr>
        <xdr:cNvPr id="382" name="直線コネクタ 381"/>
        <xdr:cNvCxnSpPr/>
      </xdr:nvCxnSpPr>
      <xdr:spPr>
        <a:xfrm flipV="1">
          <a:off x="13512800" y="664114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3" name="フローチャート : 判断 382"/>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4" name="テキスト ボックス 383"/>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5" name="フローチャート : 判断 384"/>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86" name="テキスト ボックス 385"/>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162243</xdr:rowOff>
    </xdr:from>
    <xdr:to>
      <xdr:col>24</xdr:col>
      <xdr:colOff>609600</xdr:colOff>
      <xdr:row>38</xdr:row>
      <xdr:rowOff>92393</xdr:rowOff>
    </xdr:to>
    <xdr:sp macro="" textlink="">
      <xdr:nvSpPr>
        <xdr:cNvPr id="392" name="円/楕円 391"/>
        <xdr:cNvSpPr/>
      </xdr:nvSpPr>
      <xdr:spPr>
        <a:xfrm>
          <a:off x="16967200" y="650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7319</xdr:rowOff>
    </xdr:from>
    <xdr:ext cx="762000" cy="259045"/>
    <xdr:sp macro="" textlink="">
      <xdr:nvSpPr>
        <xdr:cNvPr id="393" name="公債費負担の状況該当値テキスト"/>
        <xdr:cNvSpPr txBox="1"/>
      </xdr:nvSpPr>
      <xdr:spPr>
        <a:xfrm>
          <a:off x="17106900" y="6350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26988</xdr:rowOff>
    </xdr:from>
    <xdr:to>
      <xdr:col>23</xdr:col>
      <xdr:colOff>457200</xdr:colOff>
      <xdr:row>38</xdr:row>
      <xdr:rowOff>128588</xdr:rowOff>
    </xdr:to>
    <xdr:sp macro="" textlink="">
      <xdr:nvSpPr>
        <xdr:cNvPr id="394" name="円/楕円 393"/>
        <xdr:cNvSpPr/>
      </xdr:nvSpPr>
      <xdr:spPr>
        <a:xfrm>
          <a:off x="161290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138765</xdr:rowOff>
    </xdr:from>
    <xdr:ext cx="736600" cy="259045"/>
    <xdr:sp macro="" textlink="">
      <xdr:nvSpPr>
        <xdr:cNvPr id="395" name="テキスト ボックス 394"/>
        <xdr:cNvSpPr txBox="1"/>
      </xdr:nvSpPr>
      <xdr:spPr>
        <a:xfrm>
          <a:off x="15798800" y="6310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63182</xdr:rowOff>
    </xdr:from>
    <xdr:to>
      <xdr:col>22</xdr:col>
      <xdr:colOff>254000</xdr:colOff>
      <xdr:row>38</xdr:row>
      <xdr:rowOff>164782</xdr:rowOff>
    </xdr:to>
    <xdr:sp macro="" textlink="">
      <xdr:nvSpPr>
        <xdr:cNvPr id="396" name="円/楕円 395"/>
        <xdr:cNvSpPr/>
      </xdr:nvSpPr>
      <xdr:spPr>
        <a:xfrm>
          <a:off x="15240000" y="657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3510</xdr:rowOff>
    </xdr:from>
    <xdr:ext cx="762000" cy="259045"/>
    <xdr:sp macro="" textlink="">
      <xdr:nvSpPr>
        <xdr:cNvPr id="397" name="テキスト ボックス 396"/>
        <xdr:cNvSpPr txBox="1"/>
      </xdr:nvSpPr>
      <xdr:spPr>
        <a:xfrm>
          <a:off x="14909800" y="6347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75247</xdr:rowOff>
    </xdr:from>
    <xdr:to>
      <xdr:col>21</xdr:col>
      <xdr:colOff>50800</xdr:colOff>
      <xdr:row>39</xdr:row>
      <xdr:rowOff>5397</xdr:rowOff>
    </xdr:to>
    <xdr:sp macro="" textlink="">
      <xdr:nvSpPr>
        <xdr:cNvPr id="398" name="円/楕円 397"/>
        <xdr:cNvSpPr/>
      </xdr:nvSpPr>
      <xdr:spPr>
        <a:xfrm>
          <a:off x="14351000" y="659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15574</xdr:rowOff>
    </xdr:from>
    <xdr:ext cx="762000" cy="259045"/>
    <xdr:sp macro="" textlink="">
      <xdr:nvSpPr>
        <xdr:cNvPr id="399" name="テキスト ボックス 398"/>
        <xdr:cNvSpPr txBox="1"/>
      </xdr:nvSpPr>
      <xdr:spPr>
        <a:xfrm>
          <a:off x="14020800" y="6359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105410</xdr:rowOff>
    </xdr:from>
    <xdr:to>
      <xdr:col>19</xdr:col>
      <xdr:colOff>533400</xdr:colOff>
      <xdr:row>39</xdr:row>
      <xdr:rowOff>35560</xdr:rowOff>
    </xdr:to>
    <xdr:sp macro="" textlink="">
      <xdr:nvSpPr>
        <xdr:cNvPr id="400" name="円/楕円 399"/>
        <xdr:cNvSpPr/>
      </xdr:nvSpPr>
      <xdr:spPr>
        <a:xfrm>
          <a:off x="13462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45737</xdr:rowOff>
    </xdr:from>
    <xdr:ext cx="762000" cy="259045"/>
    <xdr:sp macro="" textlink="">
      <xdr:nvSpPr>
        <xdr:cNvPr id="401" name="テキスト ボックス 400"/>
        <xdr:cNvSpPr txBox="1"/>
      </xdr:nvSpPr>
      <xdr:spPr>
        <a:xfrm>
          <a:off x="13131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将来負担額については、</a:t>
          </a:r>
          <a:r>
            <a:rPr lang="ja-JP" altLang="ja-JP" sz="1300" b="0" i="0" baseline="0">
              <a:solidFill>
                <a:schemeClr val="dk1"/>
              </a:solidFill>
              <a:effectLst/>
              <a:latin typeface="+mn-lt"/>
              <a:ea typeface="+mn-ea"/>
              <a:cs typeface="+mn-cs"/>
            </a:rPr>
            <a:t>下水道事業会計の公営企業会計への繰出見込額、国崎クリーンセンターへの負担見込額</a:t>
          </a:r>
          <a:r>
            <a:rPr lang="ja-JP" altLang="en-US" sz="1300" b="0" i="0" baseline="0">
              <a:solidFill>
                <a:schemeClr val="dk1"/>
              </a:solidFill>
              <a:effectLst/>
              <a:latin typeface="+mn-lt"/>
              <a:ea typeface="+mn-ea"/>
              <a:cs typeface="+mn-cs"/>
            </a:rPr>
            <a:t>が減少傾向であることから全体として比率が減少しています。</a:t>
          </a:r>
          <a:r>
            <a:rPr lang="ja-JP" altLang="ja-JP" sz="1300" b="0" i="0" baseline="0">
              <a:solidFill>
                <a:schemeClr val="dk1"/>
              </a:solidFill>
              <a:effectLst/>
              <a:latin typeface="+mn-lt"/>
              <a:ea typeface="+mn-ea"/>
              <a:cs typeface="+mn-cs"/>
            </a:rPr>
            <a:t> </a:t>
          </a:r>
          <a:endParaRPr lang="ja-JP" altLang="ja-JP" sz="1300">
            <a:effectLst/>
          </a:endParaRPr>
        </a:p>
        <a:p>
          <a:pPr rtl="0"/>
          <a:r>
            <a:rPr lang="ja-JP" altLang="ja-JP" sz="1300" b="0" i="0" baseline="0">
              <a:solidFill>
                <a:schemeClr val="dk1"/>
              </a:solidFill>
              <a:effectLst/>
              <a:latin typeface="+mn-lt"/>
              <a:ea typeface="+mn-ea"/>
              <a:cs typeface="+mn-cs"/>
            </a:rPr>
            <a:t>　将来負担比率</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△1</a:t>
          </a:r>
          <a:r>
            <a:rPr lang="en-US" altLang="ja-JP" sz="1300" b="0" i="0" baseline="0">
              <a:solidFill>
                <a:schemeClr val="dk1"/>
              </a:solidFill>
              <a:effectLst/>
              <a:latin typeface="+mn-lt"/>
              <a:ea typeface="+mn-ea"/>
              <a:cs typeface="+mn-cs"/>
            </a:rPr>
            <a:t>24.0</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と</a:t>
          </a:r>
          <a:r>
            <a:rPr lang="ja-JP" altLang="en-US" sz="1300" b="0" i="0" baseline="0">
              <a:solidFill>
                <a:schemeClr val="dk1"/>
              </a:solidFill>
              <a:effectLst/>
              <a:latin typeface="+mn-lt"/>
              <a:ea typeface="+mn-ea"/>
              <a:cs typeface="+mn-cs"/>
            </a:rPr>
            <a:t>類似団体平均を大きく上回っているも</a:t>
          </a:r>
          <a:r>
            <a:rPr lang="ja-JP" altLang="ja-JP" sz="1300" b="0" i="0" baseline="0">
              <a:solidFill>
                <a:schemeClr val="dk1"/>
              </a:solidFill>
              <a:effectLst/>
              <a:latin typeface="+mn-lt"/>
              <a:ea typeface="+mn-ea"/>
              <a:cs typeface="+mn-cs"/>
            </a:rPr>
            <a:t>のの、</a:t>
          </a:r>
          <a:r>
            <a:rPr lang="ja-JP" altLang="en-US" sz="1300" b="0" i="0" baseline="0">
              <a:solidFill>
                <a:schemeClr val="dk1"/>
              </a:solidFill>
              <a:effectLst/>
              <a:latin typeface="+mn-lt"/>
              <a:ea typeface="+mn-ea"/>
              <a:cs typeface="+mn-cs"/>
            </a:rPr>
            <a:t>地方債残高は、</a:t>
          </a:r>
          <a:r>
            <a:rPr lang="ja-JP" altLang="ja-JP" sz="1300" b="0" i="0" baseline="0">
              <a:solidFill>
                <a:schemeClr val="dk1"/>
              </a:solidFill>
              <a:effectLst/>
              <a:latin typeface="+mn-lt"/>
              <a:ea typeface="+mn-ea"/>
              <a:cs typeface="+mn-cs"/>
            </a:rPr>
            <a:t>過去に整備した大型公共施設の改修など</a:t>
          </a:r>
          <a:r>
            <a:rPr lang="ja-JP" altLang="en-US" sz="1300" b="0" i="0" baseline="0">
              <a:solidFill>
                <a:schemeClr val="dk1"/>
              </a:solidFill>
              <a:effectLst/>
              <a:latin typeface="+mn-lt"/>
              <a:ea typeface="+mn-ea"/>
              <a:cs typeface="+mn-cs"/>
            </a:rPr>
            <a:t>の影響で、今後は増加</a:t>
          </a:r>
          <a:r>
            <a:rPr lang="ja-JP" altLang="ja-JP" sz="1300" b="0" i="0" baseline="0">
              <a:solidFill>
                <a:schemeClr val="dk1"/>
              </a:solidFill>
              <a:effectLst/>
              <a:latin typeface="+mn-lt"/>
              <a:ea typeface="+mn-ea"/>
              <a:cs typeface="+mn-cs"/>
            </a:rPr>
            <a:t>が見込まれるため、各財政指標を注視し、財政の健全な運営に努めます。</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0" name="直線コネクタ 429"/>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1"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2" name="直線コネクタ 431"/>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3"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4" name="直線コネクタ 433"/>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5"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6" name="フローチャート : 判断 435"/>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37" name="フローチャート : 判断 436"/>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38" name="テキスト ボックス 437"/>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39" name="フローチャート : 判断 438"/>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0" name="テキスト ボックス 439"/>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1" name="フローチャート : 判断 440"/>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2" name="テキスト ボックス 441"/>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3" name="フローチャート : 判断 442"/>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4" name="テキスト ボックス 443"/>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兵庫県猪名川町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31,922
31,775
90.41
9,814,617
9,281,913
307,423
6,656,124
7,095,336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人件費に対する経常収支比率は</a:t>
          </a:r>
          <a:r>
            <a:rPr lang="en-US" altLang="ja-JP" sz="1300" b="0" i="0" baseline="0">
              <a:solidFill>
                <a:schemeClr val="dk1"/>
              </a:solidFill>
              <a:effectLst/>
              <a:latin typeface="+mn-lt"/>
              <a:ea typeface="+mn-ea"/>
              <a:cs typeface="+mn-cs"/>
            </a:rPr>
            <a:t>29.8</a:t>
          </a:r>
          <a:r>
            <a:rPr lang="ja-JP" altLang="ja-JP" sz="1300" b="0" i="0" baseline="0">
              <a:solidFill>
                <a:schemeClr val="dk1"/>
              </a:solidFill>
              <a:effectLst/>
              <a:latin typeface="+mn-lt"/>
              <a:ea typeface="+mn-ea"/>
              <a:cs typeface="+mn-cs"/>
            </a:rPr>
            <a:t>％で、類似団体の</a:t>
          </a:r>
          <a:r>
            <a:rPr lang="en-US" altLang="ja-JP" sz="1300" b="0" i="0" baseline="0">
              <a:solidFill>
                <a:schemeClr val="dk1"/>
              </a:solidFill>
              <a:effectLst/>
              <a:latin typeface="+mn-lt"/>
              <a:ea typeface="+mn-ea"/>
              <a:cs typeface="+mn-cs"/>
            </a:rPr>
            <a:t>23.6</a:t>
          </a:r>
          <a:r>
            <a:rPr lang="ja-JP" altLang="ja-JP" sz="1300" b="0" i="0" baseline="0">
              <a:solidFill>
                <a:schemeClr val="dk1"/>
              </a:solidFill>
              <a:effectLst/>
              <a:latin typeface="+mn-lt"/>
              <a:ea typeface="+mn-ea"/>
              <a:cs typeface="+mn-cs"/>
            </a:rPr>
            <a:t>％より6.</a:t>
          </a:r>
          <a:r>
            <a:rPr lang="en-US" altLang="ja-JP" sz="1300" b="0" i="0" baseline="0">
              <a:solidFill>
                <a:schemeClr val="dk1"/>
              </a:solidFill>
              <a:effectLst/>
              <a:latin typeface="+mn-lt"/>
              <a:ea typeface="+mn-ea"/>
              <a:cs typeface="+mn-cs"/>
            </a:rPr>
            <a:t>2</a:t>
          </a:r>
          <a:r>
            <a:rPr lang="ja-JP" altLang="ja-JP" sz="1300" b="0" i="0" baseline="0">
              <a:solidFill>
                <a:schemeClr val="dk1"/>
              </a:solidFill>
              <a:effectLst/>
              <a:latin typeface="+mn-lt"/>
              <a:ea typeface="+mn-ea"/>
              <a:cs typeface="+mn-cs"/>
            </a:rPr>
            <a:t>ポイント高くなっています。これは、町単独消防本部の設置により職員数が類似団体平均と比較して多いことが主な要因であり、行政サービスの提供方法の差異によるものと</a:t>
          </a:r>
          <a:r>
            <a:rPr lang="ja-JP" altLang="en-US" sz="1300" b="0" i="0" baseline="0">
              <a:solidFill>
                <a:schemeClr val="dk1"/>
              </a:solidFill>
              <a:effectLst/>
              <a:latin typeface="+mn-lt"/>
              <a:ea typeface="+mn-ea"/>
              <a:cs typeface="+mn-cs"/>
            </a:rPr>
            <a:t>い</a:t>
          </a:r>
          <a:r>
            <a:rPr lang="ja-JP" altLang="ja-JP" sz="1300" b="0" i="0" baseline="0">
              <a:solidFill>
                <a:schemeClr val="dk1"/>
              </a:solidFill>
              <a:effectLst/>
              <a:latin typeface="+mn-lt"/>
              <a:ea typeface="+mn-ea"/>
              <a:cs typeface="+mn-cs"/>
            </a:rPr>
            <a:t>えます。</a:t>
          </a:r>
          <a:endParaRPr lang="ja-JP" altLang="ja-JP" sz="1300">
            <a:effectLst/>
          </a:endParaRPr>
        </a:p>
        <a:p>
          <a:pPr rtl="0"/>
          <a:r>
            <a:rPr lang="ja-JP" altLang="ja-JP" sz="1300" b="0" i="0" baseline="0">
              <a:solidFill>
                <a:schemeClr val="dk1"/>
              </a:solidFill>
              <a:effectLst/>
              <a:latin typeface="+mn-lt"/>
              <a:ea typeface="+mn-ea"/>
              <a:cs typeface="+mn-cs"/>
            </a:rPr>
            <a:t>　前年度と比較すると</a:t>
          </a:r>
          <a:r>
            <a:rPr lang="ja-JP" altLang="en-US" sz="1300" b="0" i="0" baseline="0">
              <a:solidFill>
                <a:schemeClr val="dk1"/>
              </a:solidFill>
              <a:effectLst/>
              <a:latin typeface="+mn-lt"/>
              <a:ea typeface="+mn-ea"/>
              <a:cs typeface="+mn-cs"/>
            </a:rPr>
            <a:t>給与の減額措置</a:t>
          </a:r>
          <a:r>
            <a:rPr lang="ja-JP" altLang="ja-JP" sz="1300" b="0" i="0" baseline="0">
              <a:solidFill>
                <a:schemeClr val="dk1"/>
              </a:solidFill>
              <a:effectLst/>
              <a:latin typeface="+mn-lt"/>
              <a:ea typeface="+mn-ea"/>
              <a:cs typeface="+mn-cs"/>
            </a:rPr>
            <a:t>などにより0.</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改善</a:t>
          </a:r>
          <a:r>
            <a:rPr lang="ja-JP" altLang="ja-JP" sz="1300" b="0" i="0" baseline="0">
              <a:solidFill>
                <a:schemeClr val="dk1"/>
              </a:solidFill>
              <a:effectLst/>
              <a:latin typeface="+mn-lt"/>
              <a:ea typeface="+mn-ea"/>
              <a:cs typeface="+mn-cs"/>
            </a:rPr>
            <a:t>しました。引き続き人件費を抑制し、経常収支比率改善に努めます。</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117856</xdr:rowOff>
    </xdr:from>
    <xdr:to>
      <xdr:col>7</xdr:col>
      <xdr:colOff>15875</xdr:colOff>
      <xdr:row>38</xdr:row>
      <xdr:rowOff>149860</xdr:rowOff>
    </xdr:to>
    <xdr:cxnSp macro="">
      <xdr:nvCxnSpPr>
        <xdr:cNvPr id="63" name="直線コネクタ 62"/>
        <xdr:cNvCxnSpPr/>
      </xdr:nvCxnSpPr>
      <xdr:spPr>
        <a:xfrm flipV="1">
          <a:off x="3987800" y="663295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149860</xdr:rowOff>
    </xdr:from>
    <xdr:to>
      <xdr:col>5</xdr:col>
      <xdr:colOff>549275</xdr:colOff>
      <xdr:row>38</xdr:row>
      <xdr:rowOff>163576</xdr:rowOff>
    </xdr:to>
    <xdr:cxnSp macro="">
      <xdr:nvCxnSpPr>
        <xdr:cNvPr id="66" name="直線コネクタ 65"/>
        <xdr:cNvCxnSpPr/>
      </xdr:nvCxnSpPr>
      <xdr:spPr>
        <a:xfrm flipV="1">
          <a:off x="3098800" y="66649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94251</xdr:rowOff>
    </xdr:from>
    <xdr:ext cx="736600" cy="259045"/>
    <xdr:sp macro="" textlink="">
      <xdr:nvSpPr>
        <xdr:cNvPr id="68" name="テキスト ボックス 67"/>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127000</xdr:rowOff>
    </xdr:from>
    <xdr:to>
      <xdr:col>4</xdr:col>
      <xdr:colOff>346075</xdr:colOff>
      <xdr:row>38</xdr:row>
      <xdr:rowOff>163576</xdr:rowOff>
    </xdr:to>
    <xdr:cxnSp macro="">
      <xdr:nvCxnSpPr>
        <xdr:cNvPr id="69" name="直線コネクタ 68"/>
        <xdr:cNvCxnSpPr/>
      </xdr:nvCxnSpPr>
      <xdr:spPr>
        <a:xfrm>
          <a:off x="2209800" y="66421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112539</xdr:rowOff>
    </xdr:from>
    <xdr:ext cx="762000" cy="259045"/>
    <xdr:sp macro="" textlink="">
      <xdr:nvSpPr>
        <xdr:cNvPr id="71" name="テキスト ボックス 70"/>
        <xdr:cNvSpPr txBox="1"/>
      </xdr:nvSpPr>
      <xdr:spPr>
        <a:xfrm>
          <a:off x="2717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127000</xdr:rowOff>
    </xdr:from>
    <xdr:to>
      <xdr:col>3</xdr:col>
      <xdr:colOff>142875</xdr:colOff>
      <xdr:row>39</xdr:row>
      <xdr:rowOff>33274</xdr:rowOff>
    </xdr:to>
    <xdr:cxnSp macro="">
      <xdr:nvCxnSpPr>
        <xdr:cNvPr id="72" name="直線コネクタ 71"/>
        <xdr:cNvCxnSpPr/>
      </xdr:nvCxnSpPr>
      <xdr:spPr>
        <a:xfrm flipV="1">
          <a:off x="1320800" y="664210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525</xdr:rowOff>
    </xdr:from>
    <xdr:ext cx="762000" cy="259045"/>
    <xdr:sp macro="" textlink="">
      <xdr:nvSpPr>
        <xdr:cNvPr id="76" name="テキスト ボックス 75"/>
        <xdr:cNvSpPr txBox="1"/>
      </xdr:nvSpPr>
      <xdr:spPr>
        <a:xfrm>
          <a:off x="939800" y="6172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67056</xdr:rowOff>
    </xdr:from>
    <xdr:to>
      <xdr:col>7</xdr:col>
      <xdr:colOff>66675</xdr:colOff>
      <xdr:row>38</xdr:row>
      <xdr:rowOff>168656</xdr:rowOff>
    </xdr:to>
    <xdr:sp macro="" textlink="">
      <xdr:nvSpPr>
        <xdr:cNvPr id="82" name="円/楕円 81"/>
        <xdr:cNvSpPr/>
      </xdr:nvSpPr>
      <xdr:spPr>
        <a:xfrm>
          <a:off x="47752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39133</xdr:rowOff>
    </xdr:from>
    <xdr:ext cx="762000" cy="259045"/>
    <xdr:sp macro="" textlink="">
      <xdr:nvSpPr>
        <xdr:cNvPr id="83" name="人件費該当値テキスト"/>
        <xdr:cNvSpPr txBox="1"/>
      </xdr:nvSpPr>
      <xdr:spPr>
        <a:xfrm>
          <a:off x="49149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99060</xdr:rowOff>
    </xdr:from>
    <xdr:to>
      <xdr:col>5</xdr:col>
      <xdr:colOff>600075</xdr:colOff>
      <xdr:row>39</xdr:row>
      <xdr:rowOff>29210</xdr:rowOff>
    </xdr:to>
    <xdr:sp macro="" textlink="">
      <xdr:nvSpPr>
        <xdr:cNvPr id="84" name="円/楕円 83"/>
        <xdr:cNvSpPr/>
      </xdr:nvSpPr>
      <xdr:spPr>
        <a:xfrm>
          <a:off x="3937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13987</xdr:rowOff>
    </xdr:from>
    <xdr:ext cx="736600" cy="259045"/>
    <xdr:sp macro="" textlink="">
      <xdr:nvSpPr>
        <xdr:cNvPr id="85" name="テキスト ボックス 84"/>
        <xdr:cNvSpPr txBox="1"/>
      </xdr:nvSpPr>
      <xdr:spPr>
        <a:xfrm>
          <a:off x="3606800" y="670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112776</xdr:rowOff>
    </xdr:from>
    <xdr:to>
      <xdr:col>4</xdr:col>
      <xdr:colOff>396875</xdr:colOff>
      <xdr:row>39</xdr:row>
      <xdr:rowOff>42926</xdr:rowOff>
    </xdr:to>
    <xdr:sp macro="" textlink="">
      <xdr:nvSpPr>
        <xdr:cNvPr id="86" name="円/楕円 85"/>
        <xdr:cNvSpPr/>
      </xdr:nvSpPr>
      <xdr:spPr>
        <a:xfrm>
          <a:off x="3048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27703</xdr:rowOff>
    </xdr:from>
    <xdr:ext cx="762000" cy="259045"/>
    <xdr:sp macro="" textlink="">
      <xdr:nvSpPr>
        <xdr:cNvPr id="87" name="テキスト ボックス 86"/>
        <xdr:cNvSpPr txBox="1"/>
      </xdr:nvSpPr>
      <xdr:spPr>
        <a:xfrm>
          <a:off x="2717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76200</xdr:rowOff>
    </xdr:from>
    <xdr:to>
      <xdr:col>3</xdr:col>
      <xdr:colOff>193675</xdr:colOff>
      <xdr:row>39</xdr:row>
      <xdr:rowOff>6350</xdr:rowOff>
    </xdr:to>
    <xdr:sp macro="" textlink="">
      <xdr:nvSpPr>
        <xdr:cNvPr id="88" name="円/楕円 87"/>
        <xdr:cNvSpPr/>
      </xdr:nvSpPr>
      <xdr:spPr>
        <a:xfrm>
          <a:off x="2159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162577</xdr:rowOff>
    </xdr:from>
    <xdr:ext cx="762000" cy="259045"/>
    <xdr:sp macro="" textlink="">
      <xdr:nvSpPr>
        <xdr:cNvPr id="89" name="テキスト ボックス 88"/>
        <xdr:cNvSpPr txBox="1"/>
      </xdr:nvSpPr>
      <xdr:spPr>
        <a:xfrm>
          <a:off x="1828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153924</xdr:rowOff>
    </xdr:from>
    <xdr:to>
      <xdr:col>1</xdr:col>
      <xdr:colOff>676275</xdr:colOff>
      <xdr:row>39</xdr:row>
      <xdr:rowOff>84074</xdr:rowOff>
    </xdr:to>
    <xdr:sp macro="" textlink="">
      <xdr:nvSpPr>
        <xdr:cNvPr id="90" name="円/楕円 89"/>
        <xdr:cNvSpPr/>
      </xdr:nvSpPr>
      <xdr:spPr>
        <a:xfrm>
          <a:off x="1270000" y="6669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68851</xdr:rowOff>
    </xdr:from>
    <xdr:ext cx="762000" cy="259045"/>
    <xdr:sp macro="" textlink="">
      <xdr:nvSpPr>
        <xdr:cNvPr id="91" name="テキスト ボックス 90"/>
        <xdr:cNvSpPr txBox="1"/>
      </xdr:nvSpPr>
      <xdr:spPr>
        <a:xfrm>
          <a:off x="939800" y="675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物件費に対する経常収支比率は18.</a:t>
          </a:r>
          <a:r>
            <a:rPr lang="en-US" altLang="ja-JP" sz="1300" b="0" i="0" baseline="0">
              <a:solidFill>
                <a:schemeClr val="dk1"/>
              </a:solidFill>
              <a:effectLst/>
              <a:latin typeface="+mn-lt"/>
              <a:ea typeface="+mn-ea"/>
              <a:cs typeface="+mn-cs"/>
            </a:rPr>
            <a:t>0</a:t>
          </a:r>
          <a:r>
            <a:rPr lang="ja-JP" altLang="ja-JP" sz="1300" b="0" i="0" baseline="0">
              <a:solidFill>
                <a:schemeClr val="dk1"/>
              </a:solidFill>
              <a:effectLst/>
              <a:latin typeface="+mn-lt"/>
              <a:ea typeface="+mn-ea"/>
              <a:cs typeface="+mn-cs"/>
            </a:rPr>
            <a:t>％で、類似団体の</a:t>
          </a:r>
          <a:r>
            <a:rPr lang="en-US" altLang="ja-JP" sz="1300" b="0" i="0" baseline="0">
              <a:solidFill>
                <a:schemeClr val="dk1"/>
              </a:solidFill>
              <a:effectLst/>
              <a:latin typeface="+mn-lt"/>
              <a:ea typeface="+mn-ea"/>
              <a:cs typeface="+mn-cs"/>
            </a:rPr>
            <a:t>15.3</a:t>
          </a:r>
          <a:r>
            <a:rPr lang="ja-JP" altLang="ja-JP" sz="1300" b="0" i="0" baseline="0">
              <a:solidFill>
                <a:schemeClr val="dk1"/>
              </a:solidFill>
              <a:effectLst/>
              <a:latin typeface="+mn-lt"/>
              <a:ea typeface="+mn-ea"/>
              <a:cs typeface="+mn-cs"/>
            </a:rPr>
            <a:t>％と比較すると</a:t>
          </a:r>
          <a:r>
            <a:rPr lang="en-US" altLang="ja-JP" sz="1300" b="0" i="0" baseline="0">
              <a:solidFill>
                <a:schemeClr val="dk1"/>
              </a:solidFill>
              <a:effectLst/>
              <a:latin typeface="+mn-lt"/>
              <a:ea typeface="+mn-ea"/>
              <a:cs typeface="+mn-cs"/>
            </a:rPr>
            <a:t>2.7</a:t>
          </a:r>
          <a:r>
            <a:rPr lang="ja-JP" altLang="ja-JP" sz="1300" b="0" i="0" baseline="0">
              <a:solidFill>
                <a:schemeClr val="dk1"/>
              </a:solidFill>
              <a:effectLst/>
              <a:latin typeface="+mn-lt"/>
              <a:ea typeface="+mn-ea"/>
              <a:cs typeface="+mn-cs"/>
            </a:rPr>
            <a:t>ポイント高くなっているものの、前年度と比較すると</a:t>
          </a:r>
          <a:r>
            <a:rPr lang="ja-JP" altLang="en-US" sz="1300" b="0" i="0" baseline="0">
              <a:solidFill>
                <a:schemeClr val="dk1"/>
              </a:solidFill>
              <a:effectLst/>
              <a:latin typeface="+mn-lt"/>
              <a:ea typeface="+mn-ea"/>
              <a:cs typeface="+mn-cs"/>
            </a:rPr>
            <a:t>学童保育の直営化による影響で</a:t>
          </a:r>
          <a:r>
            <a:rPr lang="en-US" altLang="ja-JP" sz="1300" b="0" i="0" baseline="0">
              <a:solidFill>
                <a:schemeClr val="dk1"/>
              </a:solidFill>
              <a:effectLst/>
              <a:latin typeface="+mn-lt"/>
              <a:ea typeface="+mn-ea"/>
              <a:cs typeface="+mn-cs"/>
            </a:rPr>
            <a:t>0.3</a:t>
          </a:r>
          <a:r>
            <a:rPr lang="ja-JP" altLang="ja-JP" sz="1300" b="0" i="0" baseline="0">
              <a:solidFill>
                <a:schemeClr val="dk1"/>
              </a:solidFill>
              <a:effectLst/>
              <a:latin typeface="+mn-lt"/>
              <a:ea typeface="+mn-ea"/>
              <a:cs typeface="+mn-cs"/>
            </a:rPr>
            <a:t>ポイント減少しています。</a:t>
          </a:r>
          <a:r>
            <a:rPr lang="ja-JP" altLang="en-US" sz="1300" b="0" i="0" baseline="0">
              <a:solidFill>
                <a:schemeClr val="dk1"/>
              </a:solidFill>
              <a:effectLst/>
              <a:latin typeface="+mn-lt"/>
              <a:ea typeface="+mn-ea"/>
              <a:cs typeface="+mn-cs"/>
            </a:rPr>
            <a:t>引き続きコスト削減や事務の効率化を進め、</a:t>
          </a:r>
          <a:r>
            <a:rPr lang="ja-JP" altLang="ja-JP" sz="1300" b="0" i="0" baseline="0">
              <a:solidFill>
                <a:schemeClr val="dk1"/>
              </a:solidFill>
              <a:effectLst/>
              <a:latin typeface="+mn-lt"/>
              <a:ea typeface="+mn-ea"/>
              <a:cs typeface="+mn-cs"/>
            </a:rPr>
            <a:t>健全な財政運営に努めます。</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35560</xdr:rowOff>
    </xdr:from>
    <xdr:to>
      <xdr:col>24</xdr:col>
      <xdr:colOff>31750</xdr:colOff>
      <xdr:row>18</xdr:row>
      <xdr:rowOff>49276</xdr:rowOff>
    </xdr:to>
    <xdr:cxnSp macro="">
      <xdr:nvCxnSpPr>
        <xdr:cNvPr id="121" name="直線コネクタ 120"/>
        <xdr:cNvCxnSpPr/>
      </xdr:nvCxnSpPr>
      <xdr:spPr>
        <a:xfrm flipV="1">
          <a:off x="15671800" y="312166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49276</xdr:rowOff>
    </xdr:from>
    <xdr:to>
      <xdr:col>22</xdr:col>
      <xdr:colOff>565150</xdr:colOff>
      <xdr:row>18</xdr:row>
      <xdr:rowOff>53848</xdr:rowOff>
    </xdr:to>
    <xdr:cxnSp macro="">
      <xdr:nvCxnSpPr>
        <xdr:cNvPr id="124" name="直線コネクタ 123"/>
        <xdr:cNvCxnSpPr/>
      </xdr:nvCxnSpPr>
      <xdr:spPr>
        <a:xfrm flipV="1">
          <a:off x="14782800" y="31353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165862</xdr:rowOff>
    </xdr:from>
    <xdr:to>
      <xdr:col>21</xdr:col>
      <xdr:colOff>361950</xdr:colOff>
      <xdr:row>18</xdr:row>
      <xdr:rowOff>53848</xdr:rowOff>
    </xdr:to>
    <xdr:cxnSp macro="">
      <xdr:nvCxnSpPr>
        <xdr:cNvPr id="127" name="直線コネクタ 126"/>
        <xdr:cNvCxnSpPr/>
      </xdr:nvCxnSpPr>
      <xdr:spPr>
        <a:xfrm>
          <a:off x="13893800" y="308051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165862</xdr:rowOff>
    </xdr:from>
    <xdr:to>
      <xdr:col>20</xdr:col>
      <xdr:colOff>158750</xdr:colOff>
      <xdr:row>18</xdr:row>
      <xdr:rowOff>8128</xdr:rowOff>
    </xdr:to>
    <xdr:cxnSp macro="">
      <xdr:nvCxnSpPr>
        <xdr:cNvPr id="130" name="直線コネクタ 129"/>
        <xdr:cNvCxnSpPr/>
      </xdr:nvCxnSpPr>
      <xdr:spPr>
        <a:xfrm flipV="1">
          <a:off x="13004800" y="30805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156210</xdr:rowOff>
    </xdr:from>
    <xdr:to>
      <xdr:col>24</xdr:col>
      <xdr:colOff>82550</xdr:colOff>
      <xdr:row>18</xdr:row>
      <xdr:rowOff>86360</xdr:rowOff>
    </xdr:to>
    <xdr:sp macro="" textlink="">
      <xdr:nvSpPr>
        <xdr:cNvPr id="140" name="円/楕円 139"/>
        <xdr:cNvSpPr/>
      </xdr:nvSpPr>
      <xdr:spPr>
        <a:xfrm>
          <a:off x="164592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128287</xdr:rowOff>
    </xdr:from>
    <xdr:ext cx="762000" cy="259045"/>
    <xdr:sp macro="" textlink="">
      <xdr:nvSpPr>
        <xdr:cNvPr id="141" name="物件費該当値テキスト"/>
        <xdr:cNvSpPr txBox="1"/>
      </xdr:nvSpPr>
      <xdr:spPr>
        <a:xfrm>
          <a:off x="165989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169926</xdr:rowOff>
    </xdr:from>
    <xdr:to>
      <xdr:col>22</xdr:col>
      <xdr:colOff>615950</xdr:colOff>
      <xdr:row>18</xdr:row>
      <xdr:rowOff>100076</xdr:rowOff>
    </xdr:to>
    <xdr:sp macro="" textlink="">
      <xdr:nvSpPr>
        <xdr:cNvPr id="142" name="円/楕円 141"/>
        <xdr:cNvSpPr/>
      </xdr:nvSpPr>
      <xdr:spPr>
        <a:xfrm>
          <a:off x="15621000" y="3084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84853</xdr:rowOff>
    </xdr:from>
    <xdr:ext cx="736600" cy="259045"/>
    <xdr:sp macro="" textlink="">
      <xdr:nvSpPr>
        <xdr:cNvPr id="143" name="テキスト ボックス 142"/>
        <xdr:cNvSpPr txBox="1"/>
      </xdr:nvSpPr>
      <xdr:spPr>
        <a:xfrm>
          <a:off x="15290800" y="3170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3048</xdr:rowOff>
    </xdr:from>
    <xdr:to>
      <xdr:col>21</xdr:col>
      <xdr:colOff>412750</xdr:colOff>
      <xdr:row>18</xdr:row>
      <xdr:rowOff>104648</xdr:rowOff>
    </xdr:to>
    <xdr:sp macro="" textlink="">
      <xdr:nvSpPr>
        <xdr:cNvPr id="144" name="円/楕円 143"/>
        <xdr:cNvSpPr/>
      </xdr:nvSpPr>
      <xdr:spPr>
        <a:xfrm>
          <a:off x="14732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89425</xdr:rowOff>
    </xdr:from>
    <xdr:ext cx="762000" cy="259045"/>
    <xdr:sp macro="" textlink="">
      <xdr:nvSpPr>
        <xdr:cNvPr id="145" name="テキスト ボックス 144"/>
        <xdr:cNvSpPr txBox="1"/>
      </xdr:nvSpPr>
      <xdr:spPr>
        <a:xfrm>
          <a:off x="14401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115062</xdr:rowOff>
    </xdr:from>
    <xdr:to>
      <xdr:col>20</xdr:col>
      <xdr:colOff>209550</xdr:colOff>
      <xdr:row>18</xdr:row>
      <xdr:rowOff>45212</xdr:rowOff>
    </xdr:to>
    <xdr:sp macro="" textlink="">
      <xdr:nvSpPr>
        <xdr:cNvPr id="146" name="円/楕円 145"/>
        <xdr:cNvSpPr/>
      </xdr:nvSpPr>
      <xdr:spPr>
        <a:xfrm>
          <a:off x="13843000" y="302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29989</xdr:rowOff>
    </xdr:from>
    <xdr:ext cx="762000" cy="259045"/>
    <xdr:sp macro="" textlink="">
      <xdr:nvSpPr>
        <xdr:cNvPr id="147" name="テキスト ボックス 146"/>
        <xdr:cNvSpPr txBox="1"/>
      </xdr:nvSpPr>
      <xdr:spPr>
        <a:xfrm>
          <a:off x="13512800" y="3116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128778</xdr:rowOff>
    </xdr:from>
    <xdr:to>
      <xdr:col>19</xdr:col>
      <xdr:colOff>6350</xdr:colOff>
      <xdr:row>18</xdr:row>
      <xdr:rowOff>58928</xdr:rowOff>
    </xdr:to>
    <xdr:sp macro="" textlink="">
      <xdr:nvSpPr>
        <xdr:cNvPr id="148" name="円/楕円 147"/>
        <xdr:cNvSpPr/>
      </xdr:nvSpPr>
      <xdr:spPr>
        <a:xfrm>
          <a:off x="12954000" y="304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43705</xdr:rowOff>
    </xdr:from>
    <xdr:ext cx="762000" cy="259045"/>
    <xdr:sp macro="" textlink="">
      <xdr:nvSpPr>
        <xdr:cNvPr id="149" name="テキスト ボックス 148"/>
        <xdr:cNvSpPr txBox="1"/>
      </xdr:nvSpPr>
      <xdr:spPr>
        <a:xfrm>
          <a:off x="12623800" y="312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扶助費に対する経常収支比率は5.2％で、前年度と</a:t>
          </a:r>
          <a:r>
            <a:rPr lang="ja-JP" altLang="en-US" sz="1300" b="0" i="0" baseline="0">
              <a:solidFill>
                <a:schemeClr val="dk1"/>
              </a:solidFill>
              <a:effectLst/>
              <a:latin typeface="+mn-lt"/>
              <a:ea typeface="+mn-ea"/>
              <a:cs typeface="+mn-cs"/>
            </a:rPr>
            <a:t>同率にとどまったことから、</a:t>
          </a:r>
          <a:r>
            <a:rPr lang="ja-JP" altLang="ja-JP" sz="1300" b="0" i="0" baseline="0">
              <a:solidFill>
                <a:schemeClr val="dk1"/>
              </a:solidFill>
              <a:effectLst/>
              <a:latin typeface="+mn-lt"/>
              <a:ea typeface="+mn-ea"/>
              <a:cs typeface="+mn-cs"/>
            </a:rPr>
            <a:t>類似団体</a:t>
          </a:r>
          <a:r>
            <a:rPr lang="ja-JP" altLang="en-US" sz="1300" b="0" i="0" baseline="0">
              <a:solidFill>
                <a:schemeClr val="dk1"/>
              </a:solidFill>
              <a:effectLst/>
              <a:latin typeface="+mn-lt"/>
              <a:ea typeface="+mn-ea"/>
              <a:cs typeface="+mn-cs"/>
            </a:rPr>
            <a:t>平均との差は</a:t>
          </a:r>
          <a:r>
            <a:rPr lang="en-US" altLang="ja-JP" sz="1300" b="0" i="0" baseline="0">
              <a:solidFill>
                <a:schemeClr val="dk1"/>
              </a:solidFill>
              <a:effectLst/>
              <a:latin typeface="+mn-lt"/>
              <a:ea typeface="+mn-ea"/>
              <a:cs typeface="+mn-cs"/>
            </a:rPr>
            <a:t>0.2</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改善して</a:t>
          </a:r>
          <a:r>
            <a:rPr lang="ja-JP" altLang="ja-JP" sz="1300" b="0" i="0" baseline="0">
              <a:solidFill>
                <a:schemeClr val="dk1"/>
              </a:solidFill>
              <a:effectLst/>
              <a:latin typeface="+mn-lt"/>
              <a:ea typeface="+mn-ea"/>
              <a:cs typeface="+mn-cs"/>
            </a:rPr>
            <a:t>います。</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類似団体平均と比較して良好であるといえますが、</a:t>
          </a:r>
          <a:r>
            <a:rPr lang="ja-JP" altLang="ja-JP" sz="1300" b="0" i="0" baseline="0">
              <a:solidFill>
                <a:schemeClr val="dk1"/>
              </a:solidFill>
              <a:effectLst/>
              <a:latin typeface="+mn-lt"/>
              <a:ea typeface="+mn-ea"/>
              <a:cs typeface="+mn-cs"/>
            </a:rPr>
            <a:t>今後においても、これまで以上に社会保障関係経費の増加が予想され</a:t>
          </a:r>
          <a:r>
            <a:rPr lang="ja-JP" altLang="en-US" sz="1300" b="0" i="0" baseline="0">
              <a:solidFill>
                <a:schemeClr val="dk1"/>
              </a:solidFill>
              <a:effectLst/>
              <a:latin typeface="+mn-lt"/>
              <a:ea typeface="+mn-ea"/>
              <a:cs typeface="+mn-cs"/>
            </a:rPr>
            <a:t>るため</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財政を圧迫しないよう適正な</a:t>
          </a:r>
          <a:r>
            <a:rPr lang="ja-JP" altLang="ja-JP" sz="1300" b="0" i="0" baseline="0">
              <a:solidFill>
                <a:schemeClr val="dk1"/>
              </a:solidFill>
              <a:effectLst/>
              <a:latin typeface="+mn-lt"/>
              <a:ea typeface="+mn-ea"/>
              <a:cs typeface="+mn-cs"/>
            </a:rPr>
            <a:t>事業実施に努めます。</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118835</xdr:rowOff>
    </xdr:to>
    <xdr:cxnSp macro="">
      <xdr:nvCxnSpPr>
        <xdr:cNvPr id="184" name="直線コネクタ 183"/>
        <xdr:cNvCxnSpPr/>
      </xdr:nvCxnSpPr>
      <xdr:spPr>
        <a:xfrm>
          <a:off x="3987800" y="95485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5"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4535</xdr:rowOff>
    </xdr:from>
    <xdr:to>
      <xdr:col>5</xdr:col>
      <xdr:colOff>549275</xdr:colOff>
      <xdr:row>55</xdr:row>
      <xdr:rowOff>118835</xdr:rowOff>
    </xdr:to>
    <xdr:cxnSp macro="">
      <xdr:nvCxnSpPr>
        <xdr:cNvPr id="187" name="直線コネクタ 186"/>
        <xdr:cNvCxnSpPr/>
      </xdr:nvCxnSpPr>
      <xdr:spPr>
        <a:xfrm>
          <a:off x="3098800" y="943428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72770</xdr:rowOff>
    </xdr:from>
    <xdr:ext cx="736600" cy="259045"/>
    <xdr:sp macro="" textlink="">
      <xdr:nvSpPr>
        <xdr:cNvPr id="189" name="テキスト ボックス 188"/>
        <xdr:cNvSpPr txBox="1"/>
      </xdr:nvSpPr>
      <xdr:spPr>
        <a:xfrm>
          <a:off x="3606800" y="9845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4535</xdr:rowOff>
    </xdr:from>
    <xdr:to>
      <xdr:col>4</xdr:col>
      <xdr:colOff>346075</xdr:colOff>
      <xdr:row>55</xdr:row>
      <xdr:rowOff>4535</xdr:rowOff>
    </xdr:to>
    <xdr:cxnSp macro="">
      <xdr:nvCxnSpPr>
        <xdr:cNvPr id="190" name="直線コネクタ 189"/>
        <xdr:cNvCxnSpPr/>
      </xdr:nvCxnSpPr>
      <xdr:spPr>
        <a:xfrm>
          <a:off x="2209800" y="9434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7455</xdr:rowOff>
    </xdr:from>
    <xdr:ext cx="762000" cy="259045"/>
    <xdr:sp macro="" textlink="">
      <xdr:nvSpPr>
        <xdr:cNvPr id="192" name="テキスト ボックス 191"/>
        <xdr:cNvSpPr txBox="1"/>
      </xdr:nvSpPr>
      <xdr:spPr>
        <a:xfrm>
          <a:off x="2717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110672</xdr:rowOff>
    </xdr:from>
    <xdr:to>
      <xdr:col>3</xdr:col>
      <xdr:colOff>142875</xdr:colOff>
      <xdr:row>55</xdr:row>
      <xdr:rowOff>4535</xdr:rowOff>
    </xdr:to>
    <xdr:cxnSp macro="">
      <xdr:nvCxnSpPr>
        <xdr:cNvPr id="193" name="直線コネクタ 192"/>
        <xdr:cNvCxnSpPr/>
      </xdr:nvCxnSpPr>
      <xdr:spPr>
        <a:xfrm>
          <a:off x="1320800" y="93689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113592</xdr:rowOff>
    </xdr:from>
    <xdr:ext cx="762000" cy="259045"/>
    <xdr:sp macro="" textlink="">
      <xdr:nvSpPr>
        <xdr:cNvPr id="195" name="テキスト ボックス 194"/>
        <xdr:cNvSpPr txBox="1"/>
      </xdr:nvSpPr>
      <xdr:spPr>
        <a:xfrm>
          <a:off x="1828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197" name="テキスト ボックス 196"/>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3" name="円/楕円 202"/>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84562</xdr:rowOff>
    </xdr:from>
    <xdr:ext cx="762000" cy="259045"/>
    <xdr:sp macro="" textlink="">
      <xdr:nvSpPr>
        <xdr:cNvPr id="204"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05" name="円/楕円 204"/>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06" name="テキスト ボックス 205"/>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125185</xdr:rowOff>
    </xdr:from>
    <xdr:to>
      <xdr:col>4</xdr:col>
      <xdr:colOff>396875</xdr:colOff>
      <xdr:row>55</xdr:row>
      <xdr:rowOff>55335</xdr:rowOff>
    </xdr:to>
    <xdr:sp macro="" textlink="">
      <xdr:nvSpPr>
        <xdr:cNvPr id="207" name="円/楕円 206"/>
        <xdr:cNvSpPr/>
      </xdr:nvSpPr>
      <xdr:spPr>
        <a:xfrm>
          <a:off x="3048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208" name="テキスト ボックス 207"/>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125185</xdr:rowOff>
    </xdr:from>
    <xdr:to>
      <xdr:col>3</xdr:col>
      <xdr:colOff>193675</xdr:colOff>
      <xdr:row>55</xdr:row>
      <xdr:rowOff>55335</xdr:rowOff>
    </xdr:to>
    <xdr:sp macro="" textlink="">
      <xdr:nvSpPr>
        <xdr:cNvPr id="209" name="円/楕円 208"/>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210" name="テキスト ボックス 209"/>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211" name="円/楕円 210"/>
        <xdr:cNvSpPr/>
      </xdr:nvSpPr>
      <xdr:spPr>
        <a:xfrm>
          <a:off x="1270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212" name="テキスト ボックス 211"/>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その他は維持補修費</a:t>
          </a:r>
          <a:r>
            <a:rPr lang="en-US" altLang="ja-JP" sz="1300" b="0" i="0" baseline="0">
              <a:solidFill>
                <a:schemeClr val="dk1"/>
              </a:solidFill>
              <a:effectLst/>
              <a:latin typeface="+mn-lt"/>
              <a:ea typeface="+mn-ea"/>
              <a:cs typeface="+mn-cs"/>
            </a:rPr>
            <a:t>0.9</a:t>
          </a:r>
          <a:r>
            <a:rPr lang="ja-JP" altLang="ja-JP" sz="1300" b="0" i="0" baseline="0">
              <a:solidFill>
                <a:schemeClr val="dk1"/>
              </a:solidFill>
              <a:effectLst/>
              <a:latin typeface="+mn-lt"/>
              <a:ea typeface="+mn-ea"/>
              <a:cs typeface="+mn-cs"/>
            </a:rPr>
            <a:t>％と</a:t>
          </a:r>
          <a:r>
            <a:rPr lang="ja-JP" altLang="en-US" sz="1300" b="0" i="0" baseline="0">
              <a:solidFill>
                <a:schemeClr val="dk1"/>
              </a:solidFill>
              <a:effectLst/>
              <a:latin typeface="+mn-lt"/>
              <a:ea typeface="+mn-ea"/>
              <a:cs typeface="+mn-cs"/>
            </a:rPr>
            <a:t>特別会計</a:t>
          </a:r>
          <a:r>
            <a:rPr lang="ja-JP" altLang="ja-JP" sz="1300" b="0" i="0" baseline="0">
              <a:solidFill>
                <a:schemeClr val="dk1"/>
              </a:solidFill>
              <a:effectLst/>
              <a:latin typeface="+mn-lt"/>
              <a:ea typeface="+mn-ea"/>
              <a:cs typeface="+mn-cs"/>
            </a:rPr>
            <a:t>などへの繰出金</a:t>
          </a:r>
          <a:r>
            <a:rPr lang="en-US" altLang="ja-JP" sz="1300" b="0" i="0" baseline="0">
              <a:solidFill>
                <a:schemeClr val="dk1"/>
              </a:solidFill>
              <a:effectLst/>
              <a:latin typeface="+mn-lt"/>
              <a:ea typeface="+mn-ea"/>
              <a:cs typeface="+mn-cs"/>
            </a:rPr>
            <a:t>9.4</a:t>
          </a:r>
          <a:r>
            <a:rPr lang="ja-JP" altLang="ja-JP" sz="1300" b="0" i="0" baseline="0">
              <a:solidFill>
                <a:schemeClr val="dk1"/>
              </a:solidFill>
              <a:effectLst/>
              <a:latin typeface="+mn-lt"/>
              <a:ea typeface="+mn-ea"/>
              <a:cs typeface="+mn-cs"/>
            </a:rPr>
            <a:t>％の合計です。 </a:t>
          </a:r>
          <a:endParaRPr lang="ja-JP" altLang="ja-JP" sz="1300">
            <a:effectLst/>
          </a:endParaRPr>
        </a:p>
        <a:p>
          <a:pPr rtl="0"/>
          <a:r>
            <a:rPr lang="ja-JP" altLang="ja-JP" sz="1300" b="0" i="0" baseline="0">
              <a:solidFill>
                <a:schemeClr val="dk1"/>
              </a:solidFill>
              <a:effectLst/>
              <a:latin typeface="+mn-lt"/>
              <a:ea typeface="+mn-ea"/>
              <a:cs typeface="+mn-cs"/>
            </a:rPr>
            <a:t>　介護保険特別会計の介護サービスに係る給付費が増加している影響で、繰出金</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前年度と比較して増加</a:t>
          </a:r>
          <a:r>
            <a:rPr lang="ja-JP" altLang="en-US" sz="1300" b="0" i="0" baseline="0">
              <a:solidFill>
                <a:schemeClr val="dk1"/>
              </a:solidFill>
              <a:effectLst/>
              <a:latin typeface="+mn-lt"/>
              <a:ea typeface="+mn-ea"/>
              <a:cs typeface="+mn-cs"/>
            </a:rPr>
            <a:t>しましたが、維持補修費は経済対策により財源が確保できたことなどから、</a:t>
          </a:r>
          <a:r>
            <a:rPr lang="ja-JP" altLang="ja-JP" sz="1300" b="0" i="0" baseline="0">
              <a:solidFill>
                <a:schemeClr val="dk1"/>
              </a:solidFill>
              <a:effectLst/>
              <a:latin typeface="+mn-lt"/>
              <a:ea typeface="+mn-ea"/>
              <a:cs typeface="+mn-cs"/>
            </a:rPr>
            <a:t>その他の経常収支比率</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前年度と比較して0.</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改善</a:t>
          </a:r>
          <a:r>
            <a:rPr lang="ja-JP" altLang="ja-JP" sz="1300" b="0" i="0" baseline="0">
              <a:solidFill>
                <a:schemeClr val="dk1"/>
              </a:solidFill>
              <a:effectLst/>
              <a:latin typeface="+mn-lt"/>
              <a:ea typeface="+mn-ea"/>
              <a:cs typeface="+mn-cs"/>
            </a:rPr>
            <a:t>しました。 </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54610</xdr:rowOff>
    </xdr:from>
    <xdr:to>
      <xdr:col>24</xdr:col>
      <xdr:colOff>31750</xdr:colOff>
      <xdr:row>55</xdr:row>
      <xdr:rowOff>107950</xdr:rowOff>
    </xdr:to>
    <xdr:cxnSp macro="">
      <xdr:nvCxnSpPr>
        <xdr:cNvPr id="245" name="直線コネクタ 244"/>
        <xdr:cNvCxnSpPr/>
      </xdr:nvCxnSpPr>
      <xdr:spPr>
        <a:xfrm flipV="1">
          <a:off x="15671800" y="94843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46990</xdr:rowOff>
    </xdr:from>
    <xdr:to>
      <xdr:col>22</xdr:col>
      <xdr:colOff>565150</xdr:colOff>
      <xdr:row>55</xdr:row>
      <xdr:rowOff>107950</xdr:rowOff>
    </xdr:to>
    <xdr:cxnSp macro="">
      <xdr:nvCxnSpPr>
        <xdr:cNvPr id="248" name="直線コネクタ 247"/>
        <xdr:cNvCxnSpPr/>
      </xdr:nvCxnSpPr>
      <xdr:spPr>
        <a:xfrm>
          <a:off x="14782800" y="94767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0" name="テキスト ボックス 249"/>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46990</xdr:rowOff>
    </xdr:from>
    <xdr:to>
      <xdr:col>21</xdr:col>
      <xdr:colOff>361950</xdr:colOff>
      <xdr:row>55</xdr:row>
      <xdr:rowOff>54610</xdr:rowOff>
    </xdr:to>
    <xdr:cxnSp macro="">
      <xdr:nvCxnSpPr>
        <xdr:cNvPr id="251" name="直線コネクタ 250"/>
        <xdr:cNvCxnSpPr/>
      </xdr:nvCxnSpPr>
      <xdr:spPr>
        <a:xfrm flipV="1">
          <a:off x="13893800" y="9476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53" name="テキスト ボックス 252"/>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165100</xdr:rowOff>
    </xdr:from>
    <xdr:to>
      <xdr:col>20</xdr:col>
      <xdr:colOff>158750</xdr:colOff>
      <xdr:row>55</xdr:row>
      <xdr:rowOff>54610</xdr:rowOff>
    </xdr:to>
    <xdr:cxnSp macro="">
      <xdr:nvCxnSpPr>
        <xdr:cNvPr id="254" name="直線コネクタ 253"/>
        <xdr:cNvCxnSpPr/>
      </xdr:nvCxnSpPr>
      <xdr:spPr>
        <a:xfrm>
          <a:off x="13004800" y="94234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6" name="テキスト ボックス 255"/>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8" name="テキスト ボックス 25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3810</xdr:rowOff>
    </xdr:from>
    <xdr:to>
      <xdr:col>24</xdr:col>
      <xdr:colOff>82550</xdr:colOff>
      <xdr:row>55</xdr:row>
      <xdr:rowOff>105410</xdr:rowOff>
    </xdr:to>
    <xdr:sp macro="" textlink="">
      <xdr:nvSpPr>
        <xdr:cNvPr id="264" name="円/楕円 263"/>
        <xdr:cNvSpPr/>
      </xdr:nvSpPr>
      <xdr:spPr>
        <a:xfrm>
          <a:off x="164592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20337</xdr:rowOff>
    </xdr:from>
    <xdr:ext cx="762000" cy="259045"/>
    <xdr:sp macro="" textlink="">
      <xdr:nvSpPr>
        <xdr:cNvPr id="265" name="その他該当値テキスト"/>
        <xdr:cNvSpPr txBox="1"/>
      </xdr:nvSpPr>
      <xdr:spPr>
        <a:xfrm>
          <a:off x="165989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57150</xdr:rowOff>
    </xdr:from>
    <xdr:to>
      <xdr:col>22</xdr:col>
      <xdr:colOff>615950</xdr:colOff>
      <xdr:row>55</xdr:row>
      <xdr:rowOff>158750</xdr:rowOff>
    </xdr:to>
    <xdr:sp macro="" textlink="">
      <xdr:nvSpPr>
        <xdr:cNvPr id="266" name="円/楕円 265"/>
        <xdr:cNvSpPr/>
      </xdr:nvSpPr>
      <xdr:spPr>
        <a:xfrm>
          <a:off x="15621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168927</xdr:rowOff>
    </xdr:from>
    <xdr:ext cx="736600" cy="259045"/>
    <xdr:sp macro="" textlink="">
      <xdr:nvSpPr>
        <xdr:cNvPr id="267" name="テキスト ボックス 266"/>
        <xdr:cNvSpPr txBox="1"/>
      </xdr:nvSpPr>
      <xdr:spPr>
        <a:xfrm>
          <a:off x="15290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167640</xdr:rowOff>
    </xdr:from>
    <xdr:to>
      <xdr:col>21</xdr:col>
      <xdr:colOff>412750</xdr:colOff>
      <xdr:row>55</xdr:row>
      <xdr:rowOff>97790</xdr:rowOff>
    </xdr:to>
    <xdr:sp macro="" textlink="">
      <xdr:nvSpPr>
        <xdr:cNvPr id="268" name="円/楕円 267"/>
        <xdr:cNvSpPr/>
      </xdr:nvSpPr>
      <xdr:spPr>
        <a:xfrm>
          <a:off x="14732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107967</xdr:rowOff>
    </xdr:from>
    <xdr:ext cx="762000" cy="259045"/>
    <xdr:sp macro="" textlink="">
      <xdr:nvSpPr>
        <xdr:cNvPr id="269" name="テキスト ボックス 268"/>
        <xdr:cNvSpPr txBox="1"/>
      </xdr:nvSpPr>
      <xdr:spPr>
        <a:xfrm>
          <a:off x="14401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3810</xdr:rowOff>
    </xdr:from>
    <xdr:to>
      <xdr:col>20</xdr:col>
      <xdr:colOff>209550</xdr:colOff>
      <xdr:row>55</xdr:row>
      <xdr:rowOff>105410</xdr:rowOff>
    </xdr:to>
    <xdr:sp macro="" textlink="">
      <xdr:nvSpPr>
        <xdr:cNvPr id="270" name="円/楕円 269"/>
        <xdr:cNvSpPr/>
      </xdr:nvSpPr>
      <xdr:spPr>
        <a:xfrm>
          <a:off x="13843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115587</xdr:rowOff>
    </xdr:from>
    <xdr:ext cx="762000" cy="259045"/>
    <xdr:sp macro="" textlink="">
      <xdr:nvSpPr>
        <xdr:cNvPr id="271" name="テキスト ボックス 270"/>
        <xdr:cNvSpPr txBox="1"/>
      </xdr:nvSpPr>
      <xdr:spPr>
        <a:xfrm>
          <a:off x="13512800" y="920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114300</xdr:rowOff>
    </xdr:from>
    <xdr:to>
      <xdr:col>19</xdr:col>
      <xdr:colOff>6350</xdr:colOff>
      <xdr:row>55</xdr:row>
      <xdr:rowOff>44450</xdr:rowOff>
    </xdr:to>
    <xdr:sp macro="" textlink="">
      <xdr:nvSpPr>
        <xdr:cNvPr id="272" name="円/楕円 271"/>
        <xdr:cNvSpPr/>
      </xdr:nvSpPr>
      <xdr:spPr>
        <a:xfrm>
          <a:off x="12954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54627</xdr:rowOff>
    </xdr:from>
    <xdr:ext cx="762000" cy="259045"/>
    <xdr:sp macro="" textlink="">
      <xdr:nvSpPr>
        <xdr:cNvPr id="273" name="テキスト ボックス 272"/>
        <xdr:cNvSpPr txBox="1"/>
      </xdr:nvSpPr>
      <xdr:spPr>
        <a:xfrm>
          <a:off x="12623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下水道事業会計補助金などの</a:t>
          </a:r>
          <a:r>
            <a:rPr lang="ja-JP" altLang="en-US" sz="1300" b="0" i="0" baseline="0">
              <a:solidFill>
                <a:sysClr val="windowText" lastClr="000000"/>
              </a:solidFill>
              <a:effectLst/>
              <a:latin typeface="+mn-lt"/>
              <a:ea typeface="+mn-ea"/>
              <a:cs typeface="+mn-cs"/>
            </a:rPr>
            <a:t>増加</a:t>
          </a:r>
          <a:r>
            <a:rPr lang="ja-JP" altLang="ja-JP" sz="1300" b="0" i="0" baseline="0">
              <a:solidFill>
                <a:sysClr val="windowText" lastClr="000000"/>
              </a:solidFill>
              <a:effectLst/>
              <a:latin typeface="+mn-lt"/>
              <a:ea typeface="+mn-ea"/>
              <a:cs typeface="+mn-cs"/>
            </a:rPr>
            <a:t>の影響から、補助費等に対する経常収支比率は</a:t>
          </a:r>
          <a:r>
            <a:rPr lang="en-US" altLang="ja-JP" sz="1300" b="0" i="0" baseline="0">
              <a:solidFill>
                <a:sysClr val="windowText" lastClr="000000"/>
              </a:solidFill>
              <a:effectLst/>
              <a:latin typeface="+mn-lt"/>
              <a:ea typeface="+mn-ea"/>
              <a:cs typeface="+mn-cs"/>
            </a:rPr>
            <a:t>12.0</a:t>
          </a:r>
          <a:r>
            <a:rPr lang="ja-JP" altLang="ja-JP" sz="1300" b="0" i="0" baseline="0">
              <a:solidFill>
                <a:sysClr val="windowText" lastClr="000000"/>
              </a:solidFill>
              <a:effectLst/>
              <a:latin typeface="+mn-lt"/>
              <a:ea typeface="+mn-ea"/>
              <a:cs typeface="+mn-cs"/>
            </a:rPr>
            <a:t>％と、前年度と比較して</a:t>
          </a:r>
          <a:r>
            <a:rPr lang="en-US" altLang="ja-JP" sz="1300" b="0" i="0" baseline="0">
              <a:solidFill>
                <a:sysClr val="windowText" lastClr="000000"/>
              </a:solidFill>
              <a:effectLst/>
              <a:latin typeface="+mn-lt"/>
              <a:ea typeface="+mn-ea"/>
              <a:cs typeface="+mn-cs"/>
            </a:rPr>
            <a:t>1.1</a:t>
          </a:r>
          <a:r>
            <a:rPr lang="ja-JP" altLang="ja-JP" sz="1300" b="0" i="0" baseline="0">
              <a:solidFill>
                <a:sysClr val="windowText" lastClr="000000"/>
              </a:solidFill>
              <a:effectLst/>
              <a:latin typeface="+mn-lt"/>
              <a:ea typeface="+mn-ea"/>
              <a:cs typeface="+mn-cs"/>
            </a:rPr>
            <a:t>ポイント</a:t>
          </a:r>
          <a:r>
            <a:rPr lang="ja-JP" altLang="en-US" sz="1300" b="0" i="0" baseline="0">
              <a:solidFill>
                <a:sysClr val="windowText" lastClr="000000"/>
              </a:solidFill>
              <a:effectLst/>
              <a:latin typeface="+mn-lt"/>
              <a:ea typeface="+mn-ea"/>
              <a:cs typeface="+mn-cs"/>
            </a:rPr>
            <a:t>増加</a:t>
          </a:r>
          <a:r>
            <a:rPr lang="ja-JP" altLang="ja-JP" sz="1300" b="0" i="0" baseline="0">
              <a:solidFill>
                <a:sysClr val="windowText" lastClr="000000"/>
              </a:solidFill>
              <a:effectLst/>
              <a:latin typeface="+mn-lt"/>
              <a:ea typeface="+mn-ea"/>
              <a:cs typeface="+mn-cs"/>
            </a:rPr>
            <a:t>しました。また、類似団体</a:t>
          </a:r>
          <a:r>
            <a:rPr lang="ja-JP" altLang="en-US" sz="1300" b="0" i="0" baseline="0">
              <a:solidFill>
                <a:sysClr val="windowText" lastClr="000000"/>
              </a:solidFill>
              <a:effectLst/>
              <a:latin typeface="+mn-lt"/>
              <a:ea typeface="+mn-ea"/>
              <a:cs typeface="+mn-cs"/>
            </a:rPr>
            <a:t>平均</a:t>
          </a:r>
          <a:r>
            <a:rPr lang="ja-JP" altLang="ja-JP" sz="1300" b="0" i="0" baseline="0">
              <a:solidFill>
                <a:sysClr val="windowText" lastClr="000000"/>
              </a:solidFill>
              <a:effectLst/>
              <a:latin typeface="+mn-lt"/>
              <a:ea typeface="+mn-ea"/>
              <a:cs typeface="+mn-cs"/>
            </a:rPr>
            <a:t>の12.</a:t>
          </a:r>
          <a:r>
            <a:rPr lang="en-US" altLang="ja-JP" sz="1300" b="0" i="0" baseline="0">
              <a:solidFill>
                <a:sysClr val="windowText" lastClr="000000"/>
              </a:solidFill>
              <a:effectLst/>
              <a:latin typeface="+mn-lt"/>
              <a:ea typeface="+mn-ea"/>
              <a:cs typeface="+mn-cs"/>
            </a:rPr>
            <a:t>7</a:t>
          </a:r>
          <a:r>
            <a:rPr lang="ja-JP" altLang="ja-JP" sz="1300" b="0" i="0" baseline="0">
              <a:solidFill>
                <a:sysClr val="windowText" lastClr="000000"/>
              </a:solidFill>
              <a:effectLst/>
              <a:latin typeface="+mn-lt"/>
              <a:ea typeface="+mn-ea"/>
              <a:cs typeface="+mn-cs"/>
            </a:rPr>
            <a:t>％と比較して</a:t>
          </a:r>
          <a:r>
            <a:rPr lang="en-US" altLang="ja-JP" sz="1300" b="0" i="0" baseline="0">
              <a:solidFill>
                <a:sysClr val="windowText" lastClr="000000"/>
              </a:solidFill>
              <a:effectLst/>
              <a:latin typeface="+mn-lt"/>
              <a:ea typeface="+mn-ea"/>
              <a:cs typeface="+mn-cs"/>
            </a:rPr>
            <a:t>0</a:t>
          </a:r>
          <a:r>
            <a:rPr lang="ja-JP" altLang="ja-JP" sz="1300" b="0" i="0" baseline="0">
              <a:solidFill>
                <a:sysClr val="windowText" lastClr="000000"/>
              </a:solidFill>
              <a:effectLst/>
              <a:latin typeface="+mn-lt"/>
              <a:ea typeface="+mn-ea"/>
              <a:cs typeface="+mn-cs"/>
            </a:rPr>
            <a:t>.7ポイント低くなっています。今後も補助金の必要性や効果などの評価、検証を行いながら過度の支出とならないように努めます。</a:t>
          </a:r>
          <a:endParaRPr lang="ja-JP" altLang="ja-JP" sz="13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100330</xdr:rowOff>
    </xdr:from>
    <xdr:to>
      <xdr:col>24</xdr:col>
      <xdr:colOff>31750</xdr:colOff>
      <xdr:row>36</xdr:row>
      <xdr:rowOff>12700</xdr:rowOff>
    </xdr:to>
    <xdr:cxnSp macro="">
      <xdr:nvCxnSpPr>
        <xdr:cNvPr id="306" name="直線コネクタ 305"/>
        <xdr:cNvCxnSpPr/>
      </xdr:nvCxnSpPr>
      <xdr:spPr>
        <a:xfrm>
          <a:off x="15671800" y="61010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100330</xdr:rowOff>
    </xdr:from>
    <xdr:to>
      <xdr:col>22</xdr:col>
      <xdr:colOff>565150</xdr:colOff>
      <xdr:row>35</xdr:row>
      <xdr:rowOff>115570</xdr:rowOff>
    </xdr:to>
    <xdr:cxnSp macro="">
      <xdr:nvCxnSpPr>
        <xdr:cNvPr id="309" name="直線コネクタ 308"/>
        <xdr:cNvCxnSpPr/>
      </xdr:nvCxnSpPr>
      <xdr:spPr>
        <a:xfrm flipV="1">
          <a:off x="14782800" y="6101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11" name="テキスト ボックス 310"/>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24130</xdr:rowOff>
    </xdr:from>
    <xdr:to>
      <xdr:col>21</xdr:col>
      <xdr:colOff>361950</xdr:colOff>
      <xdr:row>35</xdr:row>
      <xdr:rowOff>115570</xdr:rowOff>
    </xdr:to>
    <xdr:cxnSp macro="">
      <xdr:nvCxnSpPr>
        <xdr:cNvPr id="312" name="直線コネクタ 311"/>
        <xdr:cNvCxnSpPr/>
      </xdr:nvCxnSpPr>
      <xdr:spPr>
        <a:xfrm>
          <a:off x="13893800" y="60248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134620</xdr:rowOff>
    </xdr:from>
    <xdr:to>
      <xdr:col>20</xdr:col>
      <xdr:colOff>158750</xdr:colOff>
      <xdr:row>35</xdr:row>
      <xdr:rowOff>24130</xdr:rowOff>
    </xdr:to>
    <xdr:cxnSp macro="">
      <xdr:nvCxnSpPr>
        <xdr:cNvPr id="315" name="直線コネクタ 314"/>
        <xdr:cNvCxnSpPr/>
      </xdr:nvCxnSpPr>
      <xdr:spPr>
        <a:xfrm>
          <a:off x="13004800" y="59639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63517</xdr:rowOff>
    </xdr:from>
    <xdr:ext cx="762000" cy="259045"/>
    <xdr:sp macro="" textlink="">
      <xdr:nvSpPr>
        <xdr:cNvPr id="317" name="テキスト ボックス 316"/>
        <xdr:cNvSpPr txBox="1"/>
      </xdr:nvSpPr>
      <xdr:spPr>
        <a:xfrm>
          <a:off x="135128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19" name="テキスト ボックス 318"/>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25" name="円/楕円 324"/>
        <xdr:cNvSpPr/>
      </xdr:nvSpPr>
      <xdr:spPr>
        <a:xfrm>
          <a:off x="16459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149877</xdr:rowOff>
    </xdr:from>
    <xdr:ext cx="762000" cy="259045"/>
    <xdr:sp macro="" textlink="">
      <xdr:nvSpPr>
        <xdr:cNvPr id="326" name="補助費等該当値テキスト"/>
        <xdr:cNvSpPr txBox="1"/>
      </xdr:nvSpPr>
      <xdr:spPr>
        <a:xfrm>
          <a:off x="16598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49530</xdr:rowOff>
    </xdr:from>
    <xdr:to>
      <xdr:col>22</xdr:col>
      <xdr:colOff>615950</xdr:colOff>
      <xdr:row>35</xdr:row>
      <xdr:rowOff>151130</xdr:rowOff>
    </xdr:to>
    <xdr:sp macro="" textlink="">
      <xdr:nvSpPr>
        <xdr:cNvPr id="327" name="円/楕円 326"/>
        <xdr:cNvSpPr/>
      </xdr:nvSpPr>
      <xdr:spPr>
        <a:xfrm>
          <a:off x="15621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161307</xdr:rowOff>
    </xdr:from>
    <xdr:ext cx="736600" cy="259045"/>
    <xdr:sp macro="" textlink="">
      <xdr:nvSpPr>
        <xdr:cNvPr id="328" name="テキスト ボックス 327"/>
        <xdr:cNvSpPr txBox="1"/>
      </xdr:nvSpPr>
      <xdr:spPr>
        <a:xfrm>
          <a:off x="15290800" y="581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64770</xdr:rowOff>
    </xdr:from>
    <xdr:to>
      <xdr:col>21</xdr:col>
      <xdr:colOff>412750</xdr:colOff>
      <xdr:row>35</xdr:row>
      <xdr:rowOff>166370</xdr:rowOff>
    </xdr:to>
    <xdr:sp macro="" textlink="">
      <xdr:nvSpPr>
        <xdr:cNvPr id="329" name="円/楕円 328"/>
        <xdr:cNvSpPr/>
      </xdr:nvSpPr>
      <xdr:spPr>
        <a:xfrm>
          <a:off x="14732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5097</xdr:rowOff>
    </xdr:from>
    <xdr:ext cx="762000" cy="259045"/>
    <xdr:sp macro="" textlink="">
      <xdr:nvSpPr>
        <xdr:cNvPr id="330" name="テキスト ボックス 329"/>
        <xdr:cNvSpPr txBox="1"/>
      </xdr:nvSpPr>
      <xdr:spPr>
        <a:xfrm>
          <a:off x="14401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144780</xdr:rowOff>
    </xdr:from>
    <xdr:to>
      <xdr:col>20</xdr:col>
      <xdr:colOff>209550</xdr:colOff>
      <xdr:row>35</xdr:row>
      <xdr:rowOff>74930</xdr:rowOff>
    </xdr:to>
    <xdr:sp macro="" textlink="">
      <xdr:nvSpPr>
        <xdr:cNvPr id="331" name="円/楕円 330"/>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85107</xdr:rowOff>
    </xdr:from>
    <xdr:ext cx="762000" cy="259045"/>
    <xdr:sp macro="" textlink="">
      <xdr:nvSpPr>
        <xdr:cNvPr id="332" name="テキスト ボックス 331"/>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83820</xdr:rowOff>
    </xdr:from>
    <xdr:to>
      <xdr:col>19</xdr:col>
      <xdr:colOff>6350</xdr:colOff>
      <xdr:row>35</xdr:row>
      <xdr:rowOff>13970</xdr:rowOff>
    </xdr:to>
    <xdr:sp macro="" textlink="">
      <xdr:nvSpPr>
        <xdr:cNvPr id="333" name="円/楕円 332"/>
        <xdr:cNvSpPr/>
      </xdr:nvSpPr>
      <xdr:spPr>
        <a:xfrm>
          <a:off x="12954000" y="591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24147</xdr:rowOff>
    </xdr:from>
    <xdr:ext cx="762000" cy="259045"/>
    <xdr:sp macro="" textlink="">
      <xdr:nvSpPr>
        <xdr:cNvPr id="334" name="テキスト ボックス 333"/>
        <xdr:cNvSpPr txBox="1"/>
      </xdr:nvSpPr>
      <xdr:spPr>
        <a:xfrm>
          <a:off x="12623800" y="568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公債費は</a:t>
          </a:r>
          <a:r>
            <a:rPr lang="en-US" altLang="ja-JP" sz="1300" b="0" i="0" baseline="0">
              <a:solidFill>
                <a:schemeClr val="dk1"/>
              </a:solidFill>
              <a:effectLst/>
              <a:latin typeface="+mn-lt"/>
              <a:ea typeface="+mn-ea"/>
              <a:cs typeface="+mn-cs"/>
            </a:rPr>
            <a:t>11.9</a:t>
          </a:r>
          <a:r>
            <a:rPr lang="ja-JP" altLang="ja-JP" sz="1300" b="0" i="0" baseline="0">
              <a:solidFill>
                <a:schemeClr val="dk1"/>
              </a:solidFill>
              <a:effectLst/>
              <a:latin typeface="+mn-lt"/>
              <a:ea typeface="+mn-ea"/>
              <a:cs typeface="+mn-cs"/>
            </a:rPr>
            <a:t>％となり、これまで実施してきた地方債発行抑制の効果により、前年度と比較して</a:t>
          </a:r>
          <a:r>
            <a:rPr lang="en-US" altLang="ja-JP" sz="1300" b="0" i="0" baseline="0">
              <a:solidFill>
                <a:schemeClr val="dk1"/>
              </a:solidFill>
              <a:effectLst/>
              <a:latin typeface="+mn-lt"/>
              <a:ea typeface="+mn-ea"/>
              <a:cs typeface="+mn-cs"/>
            </a:rPr>
            <a:t>0.6</a:t>
          </a:r>
          <a:r>
            <a:rPr lang="ja-JP" altLang="ja-JP" sz="1300" b="0" i="0" baseline="0">
              <a:solidFill>
                <a:schemeClr val="dk1"/>
              </a:solidFill>
              <a:effectLst/>
              <a:latin typeface="+mn-lt"/>
              <a:ea typeface="+mn-ea"/>
              <a:cs typeface="+mn-cs"/>
            </a:rPr>
            <a:t>ポイント減少、類似団体の</a:t>
          </a:r>
          <a:r>
            <a:rPr lang="en-US" altLang="ja-JP" sz="1300" b="0" i="0" baseline="0">
              <a:solidFill>
                <a:schemeClr val="dk1"/>
              </a:solidFill>
              <a:effectLst/>
              <a:latin typeface="+mn-lt"/>
              <a:ea typeface="+mn-ea"/>
              <a:cs typeface="+mn-cs"/>
            </a:rPr>
            <a:t>14.6</a:t>
          </a:r>
          <a:r>
            <a:rPr lang="ja-JP" altLang="ja-JP" sz="1300" b="0" i="0" baseline="0">
              <a:solidFill>
                <a:schemeClr val="dk1"/>
              </a:solidFill>
              <a:effectLst/>
              <a:latin typeface="+mn-lt"/>
              <a:ea typeface="+mn-ea"/>
              <a:cs typeface="+mn-cs"/>
            </a:rPr>
            <a:t>％と比較しても2.</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ポイント低くなっています。</a:t>
          </a:r>
          <a:endParaRPr lang="ja-JP" altLang="ja-JP" sz="1300">
            <a:effectLst/>
          </a:endParaRPr>
        </a:p>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国の経済対策で投資的事業が増加したものの、平成</a:t>
          </a:r>
          <a:r>
            <a:rPr lang="en-US" altLang="ja-JP" sz="1300" b="0" i="0" baseline="0">
              <a:solidFill>
                <a:schemeClr val="dk1"/>
              </a:solidFill>
              <a:effectLst/>
              <a:latin typeface="+mn-lt"/>
              <a:ea typeface="+mn-ea"/>
              <a:cs typeface="+mn-cs"/>
            </a:rPr>
            <a:t>25</a:t>
          </a:r>
          <a:r>
            <a:rPr lang="ja-JP" altLang="en-US" sz="1300" b="0" i="0" baseline="0">
              <a:solidFill>
                <a:schemeClr val="dk1"/>
              </a:solidFill>
              <a:effectLst/>
              <a:latin typeface="+mn-lt"/>
              <a:ea typeface="+mn-ea"/>
              <a:cs typeface="+mn-cs"/>
            </a:rPr>
            <a:t>年度は繰上償還をおこなったことで経常的な元利償還金、地方債残高ともに減少しました。</a:t>
          </a:r>
          <a:r>
            <a:rPr lang="ja-JP" altLang="ja-JP" sz="1300" b="0" i="0" baseline="0">
              <a:solidFill>
                <a:schemeClr val="dk1"/>
              </a:solidFill>
              <a:effectLst/>
              <a:latin typeface="+mn-lt"/>
              <a:ea typeface="+mn-ea"/>
              <a:cs typeface="+mn-cs"/>
            </a:rPr>
            <a:t>今後も、将来世代に過度の負担を残さないように、地方債借入抑制による財政の健全な運営に努めます。</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99568</xdr:rowOff>
    </xdr:from>
    <xdr:to>
      <xdr:col>7</xdr:col>
      <xdr:colOff>15875</xdr:colOff>
      <xdr:row>76</xdr:row>
      <xdr:rowOff>127000</xdr:rowOff>
    </xdr:to>
    <xdr:cxnSp macro="">
      <xdr:nvCxnSpPr>
        <xdr:cNvPr id="364" name="直線コネクタ 363"/>
        <xdr:cNvCxnSpPr/>
      </xdr:nvCxnSpPr>
      <xdr:spPr>
        <a:xfrm flipV="1">
          <a:off x="3987800" y="1312976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77</xdr:row>
      <xdr:rowOff>5842</xdr:rowOff>
    </xdr:to>
    <xdr:cxnSp macro="">
      <xdr:nvCxnSpPr>
        <xdr:cNvPr id="367" name="直線コネクタ 366"/>
        <xdr:cNvCxnSpPr/>
      </xdr:nvCxnSpPr>
      <xdr:spPr>
        <a:xfrm flipV="1">
          <a:off x="3098800" y="1315720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5842</xdr:rowOff>
    </xdr:from>
    <xdr:to>
      <xdr:col>4</xdr:col>
      <xdr:colOff>346075</xdr:colOff>
      <xdr:row>77</xdr:row>
      <xdr:rowOff>124713</xdr:rowOff>
    </xdr:to>
    <xdr:cxnSp macro="">
      <xdr:nvCxnSpPr>
        <xdr:cNvPr id="370" name="直線コネクタ 369"/>
        <xdr:cNvCxnSpPr/>
      </xdr:nvCxnSpPr>
      <xdr:spPr>
        <a:xfrm flipV="1">
          <a:off x="2209800" y="13207492"/>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78</xdr:row>
      <xdr:rowOff>26415</xdr:rowOff>
    </xdr:to>
    <xdr:cxnSp macro="">
      <xdr:nvCxnSpPr>
        <xdr:cNvPr id="373" name="直線コネクタ 372"/>
        <xdr:cNvCxnSpPr/>
      </xdr:nvCxnSpPr>
      <xdr:spPr>
        <a:xfrm flipV="1">
          <a:off x="1320800" y="13326363"/>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48768</xdr:rowOff>
    </xdr:from>
    <xdr:to>
      <xdr:col>7</xdr:col>
      <xdr:colOff>66675</xdr:colOff>
      <xdr:row>76</xdr:row>
      <xdr:rowOff>150368</xdr:rowOff>
    </xdr:to>
    <xdr:sp macro="" textlink="">
      <xdr:nvSpPr>
        <xdr:cNvPr id="383" name="円/楕円 382"/>
        <xdr:cNvSpPr/>
      </xdr:nvSpPr>
      <xdr:spPr>
        <a:xfrm>
          <a:off x="47752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65295</xdr:rowOff>
    </xdr:from>
    <xdr:ext cx="762000" cy="259045"/>
    <xdr:sp macro="" textlink="">
      <xdr:nvSpPr>
        <xdr:cNvPr id="384" name="公債費該当値テキスト"/>
        <xdr:cNvSpPr txBox="1"/>
      </xdr:nvSpPr>
      <xdr:spPr>
        <a:xfrm>
          <a:off x="4914900" y="1292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76200</xdr:rowOff>
    </xdr:from>
    <xdr:to>
      <xdr:col>5</xdr:col>
      <xdr:colOff>600075</xdr:colOff>
      <xdr:row>77</xdr:row>
      <xdr:rowOff>6350</xdr:rowOff>
    </xdr:to>
    <xdr:sp macro="" textlink="">
      <xdr:nvSpPr>
        <xdr:cNvPr id="385" name="円/楕円 384"/>
        <xdr:cNvSpPr/>
      </xdr:nvSpPr>
      <xdr:spPr>
        <a:xfrm>
          <a:off x="3937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16527</xdr:rowOff>
    </xdr:from>
    <xdr:ext cx="736600" cy="259045"/>
    <xdr:sp macro="" textlink="">
      <xdr:nvSpPr>
        <xdr:cNvPr id="386" name="テキスト ボックス 385"/>
        <xdr:cNvSpPr txBox="1"/>
      </xdr:nvSpPr>
      <xdr:spPr>
        <a:xfrm>
          <a:off x="3606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126492</xdr:rowOff>
    </xdr:from>
    <xdr:to>
      <xdr:col>4</xdr:col>
      <xdr:colOff>396875</xdr:colOff>
      <xdr:row>77</xdr:row>
      <xdr:rowOff>56642</xdr:rowOff>
    </xdr:to>
    <xdr:sp macro="" textlink="">
      <xdr:nvSpPr>
        <xdr:cNvPr id="387" name="円/楕円 386"/>
        <xdr:cNvSpPr/>
      </xdr:nvSpPr>
      <xdr:spPr>
        <a:xfrm>
          <a:off x="3048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88" name="テキスト ボックス 387"/>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73913</xdr:rowOff>
    </xdr:from>
    <xdr:to>
      <xdr:col>3</xdr:col>
      <xdr:colOff>193675</xdr:colOff>
      <xdr:row>78</xdr:row>
      <xdr:rowOff>4063</xdr:rowOff>
    </xdr:to>
    <xdr:sp macro="" textlink="">
      <xdr:nvSpPr>
        <xdr:cNvPr id="389" name="円/楕円 388"/>
        <xdr:cNvSpPr/>
      </xdr:nvSpPr>
      <xdr:spPr>
        <a:xfrm>
          <a:off x="2159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160290</xdr:rowOff>
    </xdr:from>
    <xdr:ext cx="762000" cy="259045"/>
    <xdr:sp macro="" textlink="">
      <xdr:nvSpPr>
        <xdr:cNvPr id="390" name="テキスト ボックス 389"/>
        <xdr:cNvSpPr txBox="1"/>
      </xdr:nvSpPr>
      <xdr:spPr>
        <a:xfrm>
          <a:off x="1828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91" name="円/楕円 390"/>
        <xdr:cNvSpPr/>
      </xdr:nvSpPr>
      <xdr:spPr>
        <a:xfrm>
          <a:off x="1270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61992</xdr:rowOff>
    </xdr:from>
    <xdr:ext cx="762000" cy="259045"/>
    <xdr:sp macro="" textlink="">
      <xdr:nvSpPr>
        <xdr:cNvPr id="392" name="テキスト ボックス 391"/>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人件費に対する経常収支比率が改善した影響から、</a:t>
          </a:r>
          <a:r>
            <a:rPr lang="ja-JP" altLang="ja-JP" sz="1300" b="0" i="0" baseline="0">
              <a:solidFill>
                <a:schemeClr val="dk1"/>
              </a:solidFill>
              <a:effectLst/>
              <a:latin typeface="+mn-lt"/>
              <a:ea typeface="+mn-ea"/>
              <a:cs typeface="+mn-cs"/>
            </a:rPr>
            <a:t>経常収支比率</a:t>
          </a:r>
          <a:r>
            <a:rPr lang="en-US" altLang="ja-JP" sz="1300" b="0" i="0" baseline="0">
              <a:solidFill>
                <a:schemeClr val="dk1"/>
              </a:solidFill>
              <a:effectLst/>
              <a:latin typeface="+mn-lt"/>
              <a:ea typeface="+mn-ea"/>
              <a:cs typeface="+mn-cs"/>
            </a:rPr>
            <a:t>87.2</a:t>
          </a:r>
          <a:r>
            <a:rPr lang="ja-JP" altLang="ja-JP" sz="1300" b="0" i="0" baseline="0">
              <a:solidFill>
                <a:schemeClr val="dk1"/>
              </a:solidFill>
              <a:effectLst/>
              <a:latin typeface="+mn-lt"/>
              <a:ea typeface="+mn-ea"/>
              <a:cs typeface="+mn-cs"/>
            </a:rPr>
            <a:t>％から地方債返済に係る公債費</a:t>
          </a:r>
          <a:r>
            <a:rPr lang="en-US" altLang="ja-JP" sz="1300" b="0" i="0" baseline="0">
              <a:solidFill>
                <a:schemeClr val="dk1"/>
              </a:solidFill>
              <a:effectLst/>
              <a:latin typeface="+mn-lt"/>
              <a:ea typeface="+mn-ea"/>
              <a:cs typeface="+mn-cs"/>
            </a:rPr>
            <a:t>11.9</a:t>
          </a:r>
          <a:r>
            <a:rPr lang="ja-JP" altLang="ja-JP" sz="1300" b="0" i="0" baseline="0">
              <a:solidFill>
                <a:schemeClr val="dk1"/>
              </a:solidFill>
              <a:effectLst/>
              <a:latin typeface="+mn-lt"/>
              <a:ea typeface="+mn-ea"/>
              <a:cs typeface="+mn-cs"/>
            </a:rPr>
            <a:t>％を差し引いた公債費以外の経常収支比率</a:t>
          </a:r>
          <a:r>
            <a:rPr lang="ja-JP" altLang="en-US" sz="1300" b="0" i="0" baseline="0">
              <a:solidFill>
                <a:schemeClr val="dk1"/>
              </a:solidFill>
              <a:effectLst/>
              <a:latin typeface="+mn-lt"/>
              <a:ea typeface="+mn-ea"/>
              <a:cs typeface="+mn-cs"/>
            </a:rPr>
            <a:t>についても、</a:t>
          </a:r>
          <a:r>
            <a:rPr lang="ja-JP" altLang="ja-JP" sz="1300" b="0" i="0" baseline="0">
              <a:solidFill>
                <a:schemeClr val="dk1"/>
              </a:solidFill>
              <a:effectLst/>
              <a:latin typeface="+mn-lt"/>
              <a:ea typeface="+mn-ea"/>
              <a:cs typeface="+mn-cs"/>
            </a:rPr>
            <a:t>75.</a:t>
          </a:r>
          <a:r>
            <a:rPr lang="en-US" altLang="ja-JP" sz="1300" b="0" i="0" baseline="0">
              <a:solidFill>
                <a:schemeClr val="dk1"/>
              </a:solidFill>
              <a:effectLst/>
              <a:latin typeface="+mn-lt"/>
              <a:ea typeface="+mn-ea"/>
              <a:cs typeface="+mn-cs"/>
            </a:rPr>
            <a:t>3</a:t>
          </a:r>
          <a:r>
            <a:rPr lang="ja-JP" altLang="ja-JP" sz="1300" b="0" i="0" baseline="0">
              <a:solidFill>
                <a:schemeClr val="dk1"/>
              </a:solidFill>
              <a:effectLst/>
              <a:latin typeface="+mn-lt"/>
              <a:ea typeface="+mn-ea"/>
              <a:cs typeface="+mn-cs"/>
            </a:rPr>
            <a:t>％と</a:t>
          </a:r>
          <a:r>
            <a:rPr lang="ja-JP" altLang="en-US" sz="1300" b="0" i="0" baseline="0">
              <a:solidFill>
                <a:schemeClr val="dk1"/>
              </a:solidFill>
              <a:effectLst/>
              <a:latin typeface="+mn-lt"/>
              <a:ea typeface="+mn-ea"/>
              <a:cs typeface="+mn-cs"/>
            </a:rPr>
            <a:t>前年度から</a:t>
          </a:r>
          <a:r>
            <a:rPr lang="en-US" altLang="ja-JP" sz="1300" b="0" i="0" baseline="0">
              <a:solidFill>
                <a:schemeClr val="dk1"/>
              </a:solidFill>
              <a:effectLst/>
              <a:latin typeface="+mn-lt"/>
              <a:ea typeface="+mn-ea"/>
              <a:cs typeface="+mn-cs"/>
            </a:rPr>
            <a:t>0.6</a:t>
          </a:r>
          <a:r>
            <a:rPr lang="ja-JP" altLang="en-US" sz="1300" b="0" i="0" baseline="0">
              <a:solidFill>
                <a:schemeClr val="dk1"/>
              </a:solidFill>
              <a:effectLst/>
              <a:latin typeface="+mn-lt"/>
              <a:ea typeface="+mn-ea"/>
              <a:cs typeface="+mn-cs"/>
            </a:rPr>
            <a:t>ポイント改善しました。</a:t>
          </a:r>
          <a:r>
            <a:rPr lang="ja-JP" altLang="ja-JP" sz="1300" b="0" i="0" baseline="0">
              <a:solidFill>
                <a:schemeClr val="dk1"/>
              </a:solidFill>
              <a:effectLst/>
              <a:latin typeface="+mn-lt"/>
              <a:ea typeface="+mn-ea"/>
              <a:cs typeface="+mn-cs"/>
            </a:rPr>
            <a:t> </a:t>
          </a:r>
          <a:endParaRPr lang="ja-JP" altLang="ja-JP" sz="1300">
            <a:effectLst/>
          </a:endParaRPr>
        </a:p>
        <a:p>
          <a:pPr rtl="0"/>
          <a:r>
            <a:rPr lang="ja-JP" altLang="ja-JP" sz="1300" b="0" i="0" baseline="0">
              <a:solidFill>
                <a:schemeClr val="dk1"/>
              </a:solidFill>
              <a:effectLst/>
              <a:latin typeface="+mn-lt"/>
              <a:ea typeface="+mn-ea"/>
              <a:cs typeface="+mn-cs"/>
            </a:rPr>
            <a:t>　類似団体</a:t>
          </a:r>
          <a:r>
            <a:rPr lang="ja-JP" altLang="en-US" sz="1300" b="0" i="0" baseline="0">
              <a:solidFill>
                <a:schemeClr val="dk1"/>
              </a:solidFill>
              <a:effectLst/>
              <a:latin typeface="+mn-lt"/>
              <a:ea typeface="+mn-ea"/>
              <a:cs typeface="+mn-cs"/>
            </a:rPr>
            <a:t>平均</a:t>
          </a:r>
          <a:r>
            <a:rPr lang="ja-JP" altLang="ja-JP" sz="1300" b="0" i="0" baseline="0">
              <a:solidFill>
                <a:schemeClr val="dk1"/>
              </a:solidFill>
              <a:effectLst/>
              <a:latin typeface="+mn-lt"/>
              <a:ea typeface="+mn-ea"/>
              <a:cs typeface="+mn-cs"/>
            </a:rPr>
            <a:t>の72.</a:t>
          </a:r>
          <a:r>
            <a:rPr lang="en-US" altLang="ja-JP" sz="1300" b="0" i="0" baseline="0">
              <a:solidFill>
                <a:schemeClr val="dk1"/>
              </a:solidFill>
              <a:effectLst/>
              <a:latin typeface="+mn-lt"/>
              <a:ea typeface="+mn-ea"/>
              <a:cs typeface="+mn-cs"/>
            </a:rPr>
            <a:t>6</a:t>
          </a:r>
          <a:r>
            <a:rPr lang="ja-JP" altLang="ja-JP" sz="1300" b="0" i="0" baseline="0">
              <a:solidFill>
                <a:schemeClr val="dk1"/>
              </a:solidFill>
              <a:effectLst/>
              <a:latin typeface="+mn-lt"/>
              <a:ea typeface="+mn-ea"/>
              <a:cs typeface="+mn-cs"/>
            </a:rPr>
            <a:t>％と比較</a:t>
          </a:r>
          <a:r>
            <a:rPr lang="ja-JP" altLang="en-US" sz="1300" b="0" i="0" baseline="0">
              <a:solidFill>
                <a:schemeClr val="dk1"/>
              </a:solidFill>
              <a:effectLst/>
              <a:latin typeface="+mn-lt"/>
              <a:ea typeface="+mn-ea"/>
              <a:cs typeface="+mn-cs"/>
            </a:rPr>
            <a:t>すると</a:t>
          </a:r>
          <a:r>
            <a:rPr lang="en-US" altLang="ja-JP" sz="1300" b="0" i="0" baseline="0">
              <a:solidFill>
                <a:schemeClr val="dk1"/>
              </a:solidFill>
              <a:effectLst/>
              <a:latin typeface="+mn-lt"/>
              <a:ea typeface="+mn-ea"/>
              <a:cs typeface="+mn-cs"/>
            </a:rPr>
            <a:t>2.7</a:t>
          </a:r>
          <a:r>
            <a:rPr lang="ja-JP" altLang="ja-JP" sz="1300" b="0" i="0" baseline="0">
              <a:solidFill>
                <a:schemeClr val="dk1"/>
              </a:solidFill>
              <a:effectLst/>
              <a:latin typeface="+mn-lt"/>
              <a:ea typeface="+mn-ea"/>
              <a:cs typeface="+mn-cs"/>
            </a:rPr>
            <a:t>ポイント高くなって</a:t>
          </a:r>
          <a:r>
            <a:rPr lang="ja-JP" altLang="en-US" sz="1300" b="0" i="0" baseline="0">
              <a:solidFill>
                <a:schemeClr val="dk1"/>
              </a:solidFill>
              <a:effectLst/>
              <a:latin typeface="+mn-lt"/>
              <a:ea typeface="+mn-ea"/>
              <a:cs typeface="+mn-cs"/>
            </a:rPr>
            <a:t>いるため、</a:t>
          </a:r>
          <a:r>
            <a:rPr lang="ja-JP" altLang="ja-JP" sz="1300" b="0" i="0" baseline="0">
              <a:solidFill>
                <a:schemeClr val="dk1"/>
              </a:solidFill>
              <a:effectLst/>
              <a:latin typeface="+mn-lt"/>
              <a:ea typeface="+mn-ea"/>
              <a:cs typeface="+mn-cs"/>
            </a:rPr>
            <a:t>今後も類似団体を上回っている人件費及び物件費について、歳出抑制に努めます。</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100330</xdr:rowOff>
    </xdr:from>
    <xdr:to>
      <xdr:col>24</xdr:col>
      <xdr:colOff>31750</xdr:colOff>
      <xdr:row>78</xdr:row>
      <xdr:rowOff>123189</xdr:rowOff>
    </xdr:to>
    <xdr:cxnSp macro="">
      <xdr:nvCxnSpPr>
        <xdr:cNvPr id="425" name="直線コネクタ 424"/>
        <xdr:cNvCxnSpPr/>
      </xdr:nvCxnSpPr>
      <xdr:spPr>
        <a:xfrm flipV="1">
          <a:off x="15671800" y="1347343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88900</xdr:rowOff>
    </xdr:from>
    <xdr:to>
      <xdr:col>22</xdr:col>
      <xdr:colOff>565150</xdr:colOff>
      <xdr:row>78</xdr:row>
      <xdr:rowOff>123189</xdr:rowOff>
    </xdr:to>
    <xdr:cxnSp macro="">
      <xdr:nvCxnSpPr>
        <xdr:cNvPr id="428" name="直線コネクタ 427"/>
        <xdr:cNvCxnSpPr/>
      </xdr:nvCxnSpPr>
      <xdr:spPr>
        <a:xfrm>
          <a:off x="14782800" y="134620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138430</xdr:rowOff>
    </xdr:from>
    <xdr:to>
      <xdr:col>21</xdr:col>
      <xdr:colOff>361950</xdr:colOff>
      <xdr:row>78</xdr:row>
      <xdr:rowOff>88900</xdr:rowOff>
    </xdr:to>
    <xdr:cxnSp macro="">
      <xdr:nvCxnSpPr>
        <xdr:cNvPr id="431" name="直線コネクタ 430"/>
        <xdr:cNvCxnSpPr/>
      </xdr:nvCxnSpPr>
      <xdr:spPr>
        <a:xfrm>
          <a:off x="13893800" y="133400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138430</xdr:rowOff>
    </xdr:from>
    <xdr:to>
      <xdr:col>20</xdr:col>
      <xdr:colOff>158750</xdr:colOff>
      <xdr:row>77</xdr:row>
      <xdr:rowOff>138430</xdr:rowOff>
    </xdr:to>
    <xdr:cxnSp macro="">
      <xdr:nvCxnSpPr>
        <xdr:cNvPr id="434" name="直線コネクタ 433"/>
        <xdr:cNvCxnSpPr/>
      </xdr:nvCxnSpPr>
      <xdr:spPr>
        <a:xfrm>
          <a:off x="13004800" y="13340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49530</xdr:rowOff>
    </xdr:from>
    <xdr:to>
      <xdr:col>24</xdr:col>
      <xdr:colOff>82550</xdr:colOff>
      <xdr:row>78</xdr:row>
      <xdr:rowOff>151130</xdr:rowOff>
    </xdr:to>
    <xdr:sp macro="" textlink="">
      <xdr:nvSpPr>
        <xdr:cNvPr id="444" name="円/楕円 443"/>
        <xdr:cNvSpPr/>
      </xdr:nvSpPr>
      <xdr:spPr>
        <a:xfrm>
          <a:off x="16459200" y="13422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21607</xdr:rowOff>
    </xdr:from>
    <xdr:ext cx="762000" cy="259045"/>
    <xdr:sp macro="" textlink="">
      <xdr:nvSpPr>
        <xdr:cNvPr id="445" name="公債費以外該当値テキスト"/>
        <xdr:cNvSpPr txBox="1"/>
      </xdr:nvSpPr>
      <xdr:spPr>
        <a:xfrm>
          <a:off x="165989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72389</xdr:rowOff>
    </xdr:from>
    <xdr:to>
      <xdr:col>22</xdr:col>
      <xdr:colOff>615950</xdr:colOff>
      <xdr:row>79</xdr:row>
      <xdr:rowOff>2539</xdr:rowOff>
    </xdr:to>
    <xdr:sp macro="" textlink="">
      <xdr:nvSpPr>
        <xdr:cNvPr id="446" name="円/楕円 445"/>
        <xdr:cNvSpPr/>
      </xdr:nvSpPr>
      <xdr:spPr>
        <a:xfrm>
          <a:off x="15621000" y="1344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158766</xdr:rowOff>
    </xdr:from>
    <xdr:ext cx="736600" cy="259045"/>
    <xdr:sp macro="" textlink="">
      <xdr:nvSpPr>
        <xdr:cNvPr id="447" name="テキスト ボックス 446"/>
        <xdr:cNvSpPr txBox="1"/>
      </xdr:nvSpPr>
      <xdr:spPr>
        <a:xfrm>
          <a:off x="15290800" y="13531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38100</xdr:rowOff>
    </xdr:from>
    <xdr:to>
      <xdr:col>21</xdr:col>
      <xdr:colOff>412750</xdr:colOff>
      <xdr:row>78</xdr:row>
      <xdr:rowOff>139700</xdr:rowOff>
    </xdr:to>
    <xdr:sp macro="" textlink="">
      <xdr:nvSpPr>
        <xdr:cNvPr id="448" name="円/楕円 447"/>
        <xdr:cNvSpPr/>
      </xdr:nvSpPr>
      <xdr:spPr>
        <a:xfrm>
          <a:off x="14732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124477</xdr:rowOff>
    </xdr:from>
    <xdr:ext cx="762000" cy="259045"/>
    <xdr:sp macro="" textlink="">
      <xdr:nvSpPr>
        <xdr:cNvPr id="449" name="テキスト ボックス 448"/>
        <xdr:cNvSpPr txBox="1"/>
      </xdr:nvSpPr>
      <xdr:spPr>
        <a:xfrm>
          <a:off x="14401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87630</xdr:rowOff>
    </xdr:from>
    <xdr:to>
      <xdr:col>20</xdr:col>
      <xdr:colOff>209550</xdr:colOff>
      <xdr:row>78</xdr:row>
      <xdr:rowOff>17780</xdr:rowOff>
    </xdr:to>
    <xdr:sp macro="" textlink="">
      <xdr:nvSpPr>
        <xdr:cNvPr id="450" name="円/楕円 449"/>
        <xdr:cNvSpPr/>
      </xdr:nvSpPr>
      <xdr:spPr>
        <a:xfrm>
          <a:off x="13843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51" name="テキスト ボックス 450"/>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52" name="円/楕円 451"/>
        <xdr:cNvSpPr/>
      </xdr:nvSpPr>
      <xdr:spPr>
        <a:xfrm>
          <a:off x="12954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53" name="テキスト ボックス 452"/>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兵庫県猪名川町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3991</xdr:rowOff>
    </xdr:from>
    <xdr:to>
      <xdr:col>4</xdr:col>
      <xdr:colOff>1117600</xdr:colOff>
      <xdr:row>18</xdr:row>
      <xdr:rowOff>6691</xdr:rowOff>
    </xdr:to>
    <xdr:cxnSp macro="">
      <xdr:nvCxnSpPr>
        <xdr:cNvPr id="52" name="直線コネクタ 51"/>
        <xdr:cNvCxnSpPr/>
      </xdr:nvCxnSpPr>
      <xdr:spPr bwMode="auto">
        <a:xfrm flipV="1">
          <a:off x="5003800" y="3137716"/>
          <a:ext cx="647700" cy="27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160218</xdr:rowOff>
    </xdr:from>
    <xdr:ext cx="762000" cy="259045"/>
    <xdr:sp macro="" textlink="">
      <xdr:nvSpPr>
        <xdr:cNvPr id="53" name="人口1人当たり決算額の推移平均値テキスト130"/>
        <xdr:cNvSpPr txBox="1"/>
      </xdr:nvSpPr>
      <xdr:spPr>
        <a:xfrm>
          <a:off x="5740400" y="312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167310</xdr:rowOff>
    </xdr:from>
    <xdr:to>
      <xdr:col>4</xdr:col>
      <xdr:colOff>469900</xdr:colOff>
      <xdr:row>18</xdr:row>
      <xdr:rowOff>6691</xdr:rowOff>
    </xdr:to>
    <xdr:cxnSp macro="">
      <xdr:nvCxnSpPr>
        <xdr:cNvPr id="55" name="直線コネクタ 54"/>
        <xdr:cNvCxnSpPr/>
      </xdr:nvCxnSpPr>
      <xdr:spPr bwMode="auto">
        <a:xfrm>
          <a:off x="4305300" y="3129585"/>
          <a:ext cx="698500" cy="10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72313</xdr:rowOff>
    </xdr:from>
    <xdr:ext cx="736600" cy="259045"/>
    <xdr:sp macro="" textlink="">
      <xdr:nvSpPr>
        <xdr:cNvPr id="57" name="テキスト ボックス 56"/>
        <xdr:cNvSpPr txBox="1"/>
      </xdr:nvSpPr>
      <xdr:spPr>
        <a:xfrm>
          <a:off x="4622800" y="3206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167310</xdr:rowOff>
    </xdr:from>
    <xdr:to>
      <xdr:col>3</xdr:col>
      <xdr:colOff>904875</xdr:colOff>
      <xdr:row>18</xdr:row>
      <xdr:rowOff>6789</xdr:rowOff>
    </xdr:to>
    <xdr:cxnSp macro="">
      <xdr:nvCxnSpPr>
        <xdr:cNvPr id="58" name="直線コネクタ 57"/>
        <xdr:cNvCxnSpPr/>
      </xdr:nvCxnSpPr>
      <xdr:spPr bwMode="auto">
        <a:xfrm flipV="1">
          <a:off x="3606800" y="3129585"/>
          <a:ext cx="698500" cy="109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650</xdr:rowOff>
    </xdr:from>
    <xdr:to>
      <xdr:col>3</xdr:col>
      <xdr:colOff>206375</xdr:colOff>
      <xdr:row>18</xdr:row>
      <xdr:rowOff>6789</xdr:rowOff>
    </xdr:to>
    <xdr:cxnSp macro="">
      <xdr:nvCxnSpPr>
        <xdr:cNvPr id="61" name="直線コネクタ 60"/>
        <xdr:cNvCxnSpPr/>
      </xdr:nvCxnSpPr>
      <xdr:spPr bwMode="auto">
        <a:xfrm>
          <a:off x="2908300" y="3134375"/>
          <a:ext cx="698500" cy="61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62918</xdr:rowOff>
    </xdr:from>
    <xdr:ext cx="762000" cy="259045"/>
    <xdr:sp macro="" textlink="">
      <xdr:nvSpPr>
        <xdr:cNvPr id="63" name="テキスト ボックス 62"/>
        <xdr:cNvSpPr txBox="1"/>
      </xdr:nvSpPr>
      <xdr:spPr>
        <a:xfrm>
          <a:off x="32258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63125</xdr:rowOff>
    </xdr:from>
    <xdr:ext cx="762000" cy="259045"/>
    <xdr:sp macro="" textlink="">
      <xdr:nvSpPr>
        <xdr:cNvPr id="65" name="テキスト ボックス 64"/>
        <xdr:cNvSpPr txBox="1"/>
      </xdr:nvSpPr>
      <xdr:spPr>
        <a:xfrm>
          <a:off x="2527300" y="3196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124641</xdr:rowOff>
    </xdr:from>
    <xdr:to>
      <xdr:col>5</xdr:col>
      <xdr:colOff>34925</xdr:colOff>
      <xdr:row>18</xdr:row>
      <xdr:rowOff>54791</xdr:rowOff>
    </xdr:to>
    <xdr:sp macro="" textlink="">
      <xdr:nvSpPr>
        <xdr:cNvPr id="71" name="円/楕円 70"/>
        <xdr:cNvSpPr/>
      </xdr:nvSpPr>
      <xdr:spPr bwMode="auto">
        <a:xfrm>
          <a:off x="5600700" y="30869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141168</xdr:rowOff>
    </xdr:from>
    <xdr:ext cx="762000" cy="259045"/>
    <xdr:sp macro="" textlink="">
      <xdr:nvSpPr>
        <xdr:cNvPr id="72" name="人口1人当たり決算額の推移該当値テキスト130"/>
        <xdr:cNvSpPr txBox="1"/>
      </xdr:nvSpPr>
      <xdr:spPr>
        <a:xfrm>
          <a:off x="5740400" y="2931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73,425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127341</xdr:rowOff>
    </xdr:from>
    <xdr:to>
      <xdr:col>4</xdr:col>
      <xdr:colOff>520700</xdr:colOff>
      <xdr:row>18</xdr:row>
      <xdr:rowOff>57491</xdr:rowOff>
    </xdr:to>
    <xdr:sp macro="" textlink="">
      <xdr:nvSpPr>
        <xdr:cNvPr id="73" name="円/楕円 72"/>
        <xdr:cNvSpPr/>
      </xdr:nvSpPr>
      <xdr:spPr bwMode="auto">
        <a:xfrm>
          <a:off x="4953000" y="3089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67668</xdr:rowOff>
    </xdr:from>
    <xdr:ext cx="736600" cy="259045"/>
    <xdr:sp macro="" textlink="">
      <xdr:nvSpPr>
        <xdr:cNvPr id="74" name="テキスト ボックス 73"/>
        <xdr:cNvSpPr txBox="1"/>
      </xdr:nvSpPr>
      <xdr:spPr>
        <a:xfrm>
          <a:off x="4622800" y="285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73,177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116510</xdr:rowOff>
    </xdr:from>
    <xdr:to>
      <xdr:col>3</xdr:col>
      <xdr:colOff>955675</xdr:colOff>
      <xdr:row>18</xdr:row>
      <xdr:rowOff>46660</xdr:rowOff>
    </xdr:to>
    <xdr:sp macro="" textlink="">
      <xdr:nvSpPr>
        <xdr:cNvPr id="75" name="円/楕円 74"/>
        <xdr:cNvSpPr/>
      </xdr:nvSpPr>
      <xdr:spPr bwMode="auto">
        <a:xfrm>
          <a:off x="4254500" y="3078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56837</xdr:rowOff>
    </xdr:from>
    <xdr:ext cx="762000" cy="259045"/>
    <xdr:sp macro="" textlink="">
      <xdr:nvSpPr>
        <xdr:cNvPr id="76" name="テキスト ボックス 75"/>
        <xdr:cNvSpPr txBox="1"/>
      </xdr:nvSpPr>
      <xdr:spPr>
        <a:xfrm>
          <a:off x="39243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74,172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127439</xdr:rowOff>
    </xdr:from>
    <xdr:to>
      <xdr:col>3</xdr:col>
      <xdr:colOff>257175</xdr:colOff>
      <xdr:row>18</xdr:row>
      <xdr:rowOff>57589</xdr:rowOff>
    </xdr:to>
    <xdr:sp macro="" textlink="">
      <xdr:nvSpPr>
        <xdr:cNvPr id="77" name="円/楕円 76"/>
        <xdr:cNvSpPr/>
      </xdr:nvSpPr>
      <xdr:spPr bwMode="auto">
        <a:xfrm>
          <a:off x="3556000" y="30897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67766</xdr:rowOff>
    </xdr:from>
    <xdr:ext cx="762000" cy="259045"/>
    <xdr:sp macro="" textlink="">
      <xdr:nvSpPr>
        <xdr:cNvPr id="78" name="テキスト ボックス 77"/>
        <xdr:cNvSpPr txBox="1"/>
      </xdr:nvSpPr>
      <xdr:spPr>
        <a:xfrm>
          <a:off x="3225800" y="2858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73,168</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121300</xdr:rowOff>
    </xdr:from>
    <xdr:to>
      <xdr:col>2</xdr:col>
      <xdr:colOff>692150</xdr:colOff>
      <xdr:row>18</xdr:row>
      <xdr:rowOff>51450</xdr:rowOff>
    </xdr:to>
    <xdr:sp macro="" textlink="">
      <xdr:nvSpPr>
        <xdr:cNvPr id="79" name="円/楕円 78"/>
        <xdr:cNvSpPr/>
      </xdr:nvSpPr>
      <xdr:spPr bwMode="auto">
        <a:xfrm>
          <a:off x="2857500" y="30835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61627</xdr:rowOff>
    </xdr:from>
    <xdr:ext cx="762000" cy="259045"/>
    <xdr:sp macro="" textlink="">
      <xdr:nvSpPr>
        <xdr:cNvPr id="80" name="テキスト ボックス 79"/>
        <xdr:cNvSpPr txBox="1"/>
      </xdr:nvSpPr>
      <xdr:spPr>
        <a:xfrm>
          <a:off x="2527300" y="2852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73,732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131896</xdr:rowOff>
    </xdr:from>
    <xdr:to>
      <xdr:col>4</xdr:col>
      <xdr:colOff>1117600</xdr:colOff>
      <xdr:row>36</xdr:row>
      <xdr:rowOff>148355</xdr:rowOff>
    </xdr:to>
    <xdr:cxnSp macro="">
      <xdr:nvCxnSpPr>
        <xdr:cNvPr id="113" name="直線コネクタ 112"/>
        <xdr:cNvCxnSpPr/>
      </xdr:nvCxnSpPr>
      <xdr:spPr bwMode="auto">
        <a:xfrm>
          <a:off x="5003800" y="7085146"/>
          <a:ext cx="647700" cy="16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74382</xdr:rowOff>
    </xdr:from>
    <xdr:ext cx="762000" cy="259045"/>
    <xdr:sp macro="" textlink="">
      <xdr:nvSpPr>
        <xdr:cNvPr id="114" name="人口1人当たり決算額の推移平均値テキスト445"/>
        <xdr:cNvSpPr txBox="1"/>
      </xdr:nvSpPr>
      <xdr:spPr>
        <a:xfrm>
          <a:off x="5740400" y="6684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92215</xdr:rowOff>
    </xdr:from>
    <xdr:to>
      <xdr:col>4</xdr:col>
      <xdr:colOff>469900</xdr:colOff>
      <xdr:row>36</xdr:row>
      <xdr:rowOff>131896</xdr:rowOff>
    </xdr:to>
    <xdr:cxnSp macro="">
      <xdr:nvCxnSpPr>
        <xdr:cNvPr id="116" name="直線コネクタ 115"/>
        <xdr:cNvCxnSpPr/>
      </xdr:nvCxnSpPr>
      <xdr:spPr bwMode="auto">
        <a:xfrm>
          <a:off x="4305300" y="7045465"/>
          <a:ext cx="698500" cy="396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317784</xdr:rowOff>
    </xdr:from>
    <xdr:ext cx="736600" cy="259045"/>
    <xdr:sp macro="" textlink="">
      <xdr:nvSpPr>
        <xdr:cNvPr id="118" name="テキスト ボックス 117"/>
        <xdr:cNvSpPr txBox="1"/>
      </xdr:nvSpPr>
      <xdr:spPr>
        <a:xfrm>
          <a:off x="4622800" y="6585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91357</xdr:rowOff>
    </xdr:from>
    <xdr:to>
      <xdr:col>3</xdr:col>
      <xdr:colOff>904875</xdr:colOff>
      <xdr:row>36</xdr:row>
      <xdr:rowOff>92215</xdr:rowOff>
    </xdr:to>
    <xdr:cxnSp macro="">
      <xdr:nvCxnSpPr>
        <xdr:cNvPr id="119" name="直線コネクタ 118"/>
        <xdr:cNvCxnSpPr/>
      </xdr:nvCxnSpPr>
      <xdr:spPr bwMode="auto">
        <a:xfrm>
          <a:off x="3606800" y="7044607"/>
          <a:ext cx="698500" cy="8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70231</xdr:rowOff>
    </xdr:from>
    <xdr:to>
      <xdr:col>3</xdr:col>
      <xdr:colOff>206375</xdr:colOff>
      <xdr:row>36</xdr:row>
      <xdr:rowOff>91357</xdr:rowOff>
    </xdr:to>
    <xdr:cxnSp macro="">
      <xdr:nvCxnSpPr>
        <xdr:cNvPr id="122" name="直線コネクタ 121"/>
        <xdr:cNvCxnSpPr/>
      </xdr:nvCxnSpPr>
      <xdr:spPr bwMode="auto">
        <a:xfrm>
          <a:off x="2908300" y="7023481"/>
          <a:ext cx="698500" cy="211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97555</xdr:rowOff>
    </xdr:from>
    <xdr:to>
      <xdr:col>5</xdr:col>
      <xdr:colOff>34925</xdr:colOff>
      <xdr:row>37</xdr:row>
      <xdr:rowOff>27705</xdr:rowOff>
    </xdr:to>
    <xdr:sp macro="" textlink="">
      <xdr:nvSpPr>
        <xdr:cNvPr id="132" name="円/楕円 131"/>
        <xdr:cNvSpPr/>
      </xdr:nvSpPr>
      <xdr:spPr bwMode="auto">
        <a:xfrm>
          <a:off x="5600700" y="7050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69632</xdr:rowOff>
    </xdr:from>
    <xdr:ext cx="762000" cy="259045"/>
    <xdr:sp macro="" textlink="">
      <xdr:nvSpPr>
        <xdr:cNvPr id="133" name="人口1人当たり決算額の推移該当値テキスト445"/>
        <xdr:cNvSpPr txBox="1"/>
      </xdr:nvSpPr>
      <xdr:spPr>
        <a:xfrm>
          <a:off x="5740400" y="702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3,879</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81096</xdr:rowOff>
    </xdr:from>
    <xdr:to>
      <xdr:col>4</xdr:col>
      <xdr:colOff>520700</xdr:colOff>
      <xdr:row>37</xdr:row>
      <xdr:rowOff>11246</xdr:rowOff>
    </xdr:to>
    <xdr:sp macro="" textlink="">
      <xdr:nvSpPr>
        <xdr:cNvPr id="134" name="円/楕円 133"/>
        <xdr:cNvSpPr/>
      </xdr:nvSpPr>
      <xdr:spPr bwMode="auto">
        <a:xfrm>
          <a:off x="4953000" y="7034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167473</xdr:rowOff>
    </xdr:from>
    <xdr:ext cx="736600" cy="259045"/>
    <xdr:sp macro="" textlink="">
      <xdr:nvSpPr>
        <xdr:cNvPr id="135" name="テキスト ボックス 134"/>
        <xdr:cNvSpPr txBox="1"/>
      </xdr:nvSpPr>
      <xdr:spPr>
        <a:xfrm>
          <a:off x="4622800" y="7120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4,743</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41415</xdr:rowOff>
    </xdr:from>
    <xdr:to>
      <xdr:col>3</xdr:col>
      <xdr:colOff>955675</xdr:colOff>
      <xdr:row>36</xdr:row>
      <xdr:rowOff>143015</xdr:rowOff>
    </xdr:to>
    <xdr:sp macro="" textlink="">
      <xdr:nvSpPr>
        <xdr:cNvPr id="136" name="円/楕円 135"/>
        <xdr:cNvSpPr/>
      </xdr:nvSpPr>
      <xdr:spPr bwMode="auto">
        <a:xfrm>
          <a:off x="4254500" y="6994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127792</xdr:rowOff>
    </xdr:from>
    <xdr:ext cx="762000" cy="259045"/>
    <xdr:sp macro="" textlink="">
      <xdr:nvSpPr>
        <xdr:cNvPr id="137" name="テキスト ボックス 136"/>
        <xdr:cNvSpPr txBox="1"/>
      </xdr:nvSpPr>
      <xdr:spPr>
        <a:xfrm>
          <a:off x="3924300" y="708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40557</xdr:rowOff>
    </xdr:from>
    <xdr:to>
      <xdr:col>3</xdr:col>
      <xdr:colOff>257175</xdr:colOff>
      <xdr:row>36</xdr:row>
      <xdr:rowOff>142157</xdr:rowOff>
    </xdr:to>
    <xdr:sp macro="" textlink="">
      <xdr:nvSpPr>
        <xdr:cNvPr id="138" name="円/楕円 137"/>
        <xdr:cNvSpPr/>
      </xdr:nvSpPr>
      <xdr:spPr bwMode="auto">
        <a:xfrm>
          <a:off x="3556000" y="6993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126934</xdr:rowOff>
    </xdr:from>
    <xdr:ext cx="762000" cy="259045"/>
    <xdr:sp macro="" textlink="">
      <xdr:nvSpPr>
        <xdr:cNvPr id="139" name="テキスト ボックス 138"/>
        <xdr:cNvSpPr txBox="1"/>
      </xdr:nvSpPr>
      <xdr:spPr>
        <a:xfrm>
          <a:off x="3225800" y="7080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6,871</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19431</xdr:rowOff>
    </xdr:from>
    <xdr:to>
      <xdr:col>2</xdr:col>
      <xdr:colOff>692150</xdr:colOff>
      <xdr:row>36</xdr:row>
      <xdr:rowOff>121031</xdr:rowOff>
    </xdr:to>
    <xdr:sp macro="" textlink="">
      <xdr:nvSpPr>
        <xdr:cNvPr id="140" name="円/楕円 139"/>
        <xdr:cNvSpPr/>
      </xdr:nvSpPr>
      <xdr:spPr bwMode="auto">
        <a:xfrm>
          <a:off x="2857500" y="6972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105808</xdr:rowOff>
    </xdr:from>
    <xdr:ext cx="762000" cy="259045"/>
    <xdr:sp macro="" textlink="">
      <xdr:nvSpPr>
        <xdr:cNvPr id="141" name="テキスト ボックス 140"/>
        <xdr:cNvSpPr txBox="1"/>
      </xdr:nvSpPr>
      <xdr:spPr>
        <a:xfrm>
          <a:off x="2527300" y="7059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実質単年度収支は、各年度の実質収支額から前年度の実質収支額を差し引き、財政調整基金の取り崩しや積み立て、地方債の繰り上げ償還を反映させた数値で、財政調整基金の取り崩しによる黒字や財政調整基金への積み立てや地方債の繰り上げ償還による赤字要素を除いた１会計年度内での収支を表したものです。 </a:t>
          </a:r>
          <a:endParaRPr lang="ja-JP" altLang="ja-JP" sz="1400">
            <a:effectLst/>
          </a:endParaRPr>
        </a:p>
        <a:p>
          <a:pPr rtl="0"/>
          <a:r>
            <a:rPr lang="ja-JP" altLang="ja-JP" sz="1100" b="0" i="0" baseline="0">
              <a:solidFill>
                <a:schemeClr val="dk1"/>
              </a:solidFill>
              <a:effectLst/>
              <a:latin typeface="+mn-lt"/>
              <a:ea typeface="+mn-ea"/>
              <a:cs typeface="+mn-cs"/>
            </a:rPr>
            <a:t>　実質単年度収支が赤字でマイナス表示されている平成21年度は財政調整基金の取り崩しによって財源不足を調整しましたが、平成22年度以降は実質収支が3億円を超え財政調整基金への積立金が増加したことから、実質単年度収支は黒字に転換しました。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年度の実質収支比率は前年度から0.</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ポイント減少し、4.</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％となりました。 今後も、過度な支出を行わないように、各財政指標や基金残高等を考慮し安定した健全な財政運営に努めます。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連結実質赤字比率は、一般会計の実質収支額だけでなく、国民健康保険特別会計や介護保険特別会計などの特別会計の実質収支額や水道事業会計、下水道事業会計の資金収支を考慮した数値となっています。 </a:t>
          </a:r>
          <a:endParaRPr lang="ja-JP" altLang="ja-JP" sz="1300">
            <a:effectLst/>
          </a:endParaRPr>
        </a:p>
        <a:p>
          <a:pPr rtl="0"/>
          <a:r>
            <a:rPr lang="ja-JP" altLang="ja-JP" sz="1300" b="0" i="0" baseline="0">
              <a:solidFill>
                <a:schemeClr val="dk1"/>
              </a:solidFill>
              <a:effectLst/>
              <a:latin typeface="+mn-lt"/>
              <a:ea typeface="+mn-ea"/>
              <a:cs typeface="+mn-cs"/>
            </a:rPr>
            <a:t>　平成2</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年度は、一般会計の実質収支額が3億</a:t>
          </a:r>
          <a:r>
            <a:rPr lang="en-US" altLang="ja-JP" sz="1300" b="0" i="0" baseline="0">
              <a:solidFill>
                <a:schemeClr val="dk1"/>
              </a:solidFill>
              <a:effectLst/>
              <a:latin typeface="+mn-lt"/>
              <a:ea typeface="+mn-ea"/>
              <a:cs typeface="+mn-cs"/>
            </a:rPr>
            <a:t>742</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3</a:t>
          </a:r>
          <a:r>
            <a:rPr lang="ja-JP" altLang="ja-JP" sz="1300" b="0" i="0" baseline="0">
              <a:solidFill>
                <a:schemeClr val="dk1"/>
              </a:solidFill>
              <a:effectLst/>
              <a:latin typeface="+mn-lt"/>
              <a:ea typeface="+mn-ea"/>
              <a:cs typeface="+mn-cs"/>
            </a:rPr>
            <a:t>千円と前年度と比較して</a:t>
          </a:r>
          <a:r>
            <a:rPr lang="en-US" altLang="ja-JP" sz="1300" b="0" i="0" baseline="0">
              <a:solidFill>
                <a:schemeClr val="dk1"/>
              </a:solidFill>
              <a:effectLst/>
              <a:latin typeface="+mn-lt"/>
              <a:ea typeface="+mn-ea"/>
              <a:cs typeface="+mn-cs"/>
            </a:rPr>
            <a:t>1,943</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8</a:t>
          </a:r>
          <a:r>
            <a:rPr lang="ja-JP" altLang="ja-JP" sz="1300" b="0" i="0" baseline="0">
              <a:solidFill>
                <a:schemeClr val="dk1"/>
              </a:solidFill>
              <a:effectLst/>
              <a:latin typeface="+mn-lt"/>
              <a:ea typeface="+mn-ea"/>
              <a:cs typeface="+mn-cs"/>
            </a:rPr>
            <a:t>千円減少しましたが、水道事業会計の実質収支額が</a:t>
          </a:r>
          <a:r>
            <a:rPr lang="en-US" altLang="ja-JP" sz="1300" b="0" i="0" baseline="0">
              <a:solidFill>
                <a:schemeClr val="dk1"/>
              </a:solidFill>
              <a:effectLst/>
              <a:latin typeface="+mn-lt"/>
              <a:ea typeface="+mn-ea"/>
              <a:cs typeface="+mn-cs"/>
            </a:rPr>
            <a:t>4</a:t>
          </a:r>
          <a:r>
            <a:rPr lang="ja-JP" altLang="ja-JP" sz="1300" b="0" i="0" baseline="0">
              <a:solidFill>
                <a:schemeClr val="dk1"/>
              </a:solidFill>
              <a:effectLst/>
              <a:latin typeface="+mn-lt"/>
              <a:ea typeface="+mn-ea"/>
              <a:cs typeface="+mn-cs"/>
            </a:rPr>
            <a:t>億</a:t>
          </a:r>
          <a:r>
            <a:rPr lang="en-US" altLang="ja-JP" sz="1300" b="0" i="0" baseline="0">
              <a:solidFill>
                <a:schemeClr val="dk1"/>
              </a:solidFill>
              <a:effectLst/>
              <a:latin typeface="+mn-lt"/>
              <a:ea typeface="+mn-ea"/>
              <a:cs typeface="+mn-cs"/>
            </a:rPr>
            <a:t>926</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5</a:t>
          </a:r>
          <a:r>
            <a:rPr lang="ja-JP" altLang="en-US" sz="1300" b="0" i="0" baseline="0">
              <a:solidFill>
                <a:schemeClr val="dk1"/>
              </a:solidFill>
              <a:effectLst/>
              <a:latin typeface="+mn-lt"/>
              <a:ea typeface="+mn-ea"/>
              <a:cs typeface="+mn-cs"/>
            </a:rPr>
            <a:t>千</a:t>
          </a:r>
          <a:r>
            <a:rPr lang="ja-JP" altLang="ja-JP" sz="1300" b="0" i="0" baseline="0">
              <a:solidFill>
                <a:schemeClr val="dk1"/>
              </a:solidFill>
              <a:effectLst/>
              <a:latin typeface="+mn-lt"/>
              <a:ea typeface="+mn-ea"/>
              <a:cs typeface="+mn-cs"/>
            </a:rPr>
            <a:t>円と前年度と比較して1億</a:t>
          </a:r>
          <a:r>
            <a:rPr lang="en-US" altLang="ja-JP" sz="1300" b="0" i="0" baseline="0">
              <a:solidFill>
                <a:schemeClr val="dk1"/>
              </a:solidFill>
              <a:effectLst/>
              <a:latin typeface="+mn-lt"/>
              <a:ea typeface="+mn-ea"/>
              <a:cs typeface="+mn-cs"/>
            </a:rPr>
            <a:t>996</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千円増加、</a:t>
          </a:r>
          <a:r>
            <a:rPr lang="ja-JP" altLang="en-US" sz="1300" b="0" i="0" baseline="0">
              <a:solidFill>
                <a:schemeClr val="dk1"/>
              </a:solidFill>
              <a:effectLst/>
              <a:latin typeface="+mn-lt"/>
              <a:ea typeface="+mn-ea"/>
              <a:cs typeface="+mn-cs"/>
            </a:rPr>
            <a:t>下水道事業会計</a:t>
          </a:r>
          <a:r>
            <a:rPr lang="ja-JP" altLang="ja-JP" sz="1300" b="0" i="0" baseline="0">
              <a:solidFill>
                <a:schemeClr val="dk1"/>
              </a:solidFill>
              <a:effectLst/>
              <a:latin typeface="+mn-lt"/>
              <a:ea typeface="+mn-ea"/>
              <a:cs typeface="+mn-cs"/>
            </a:rPr>
            <a:t>の実質収支額が</a:t>
          </a:r>
          <a:r>
            <a:rPr lang="en-US" altLang="ja-JP" sz="1300" b="0" i="0" baseline="0">
              <a:solidFill>
                <a:schemeClr val="dk1"/>
              </a:solidFill>
              <a:effectLst/>
              <a:latin typeface="+mn-lt"/>
              <a:ea typeface="+mn-ea"/>
              <a:cs typeface="+mn-cs"/>
            </a:rPr>
            <a:t>2</a:t>
          </a:r>
          <a:r>
            <a:rPr lang="ja-JP" altLang="ja-JP" sz="1300" b="0" i="0" baseline="0">
              <a:solidFill>
                <a:schemeClr val="dk1"/>
              </a:solidFill>
              <a:effectLst/>
              <a:latin typeface="+mn-lt"/>
              <a:ea typeface="+mn-ea"/>
              <a:cs typeface="+mn-cs"/>
            </a:rPr>
            <a:t>億</a:t>
          </a:r>
          <a:r>
            <a:rPr lang="en-US" altLang="ja-JP" sz="1300" b="0" i="0" baseline="0">
              <a:solidFill>
                <a:schemeClr val="dk1"/>
              </a:solidFill>
              <a:effectLst/>
              <a:latin typeface="+mn-lt"/>
              <a:ea typeface="+mn-ea"/>
              <a:cs typeface="+mn-cs"/>
            </a:rPr>
            <a:t>1,161</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4</a:t>
          </a:r>
          <a:r>
            <a:rPr lang="ja-JP" altLang="ja-JP" sz="1300" b="0" i="0" baseline="0">
              <a:solidFill>
                <a:schemeClr val="dk1"/>
              </a:solidFill>
              <a:effectLst/>
              <a:latin typeface="+mn-lt"/>
              <a:ea typeface="+mn-ea"/>
              <a:cs typeface="+mn-cs"/>
            </a:rPr>
            <a:t>千円と前年度と比較して</a:t>
          </a:r>
          <a:r>
            <a:rPr lang="en-US" altLang="ja-JP" sz="1300" b="0" i="0" baseline="0">
              <a:solidFill>
                <a:schemeClr val="dk1"/>
              </a:solidFill>
              <a:effectLst/>
              <a:latin typeface="+mn-lt"/>
              <a:ea typeface="+mn-ea"/>
              <a:cs typeface="+mn-cs"/>
            </a:rPr>
            <a:t>4,327</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8</a:t>
          </a:r>
          <a:r>
            <a:rPr lang="ja-JP" altLang="ja-JP" sz="1300" b="0" i="0" baseline="0">
              <a:solidFill>
                <a:schemeClr val="dk1"/>
              </a:solidFill>
              <a:effectLst/>
              <a:latin typeface="+mn-lt"/>
              <a:ea typeface="+mn-ea"/>
              <a:cs typeface="+mn-cs"/>
            </a:rPr>
            <a:t>千円増加したことから、標準財政規模に占める実質収支額等の割合が</a:t>
          </a:r>
          <a:r>
            <a:rPr lang="en-US" altLang="ja-JP" sz="1300" b="0" i="0" baseline="0">
              <a:solidFill>
                <a:schemeClr val="dk1"/>
              </a:solidFill>
              <a:effectLst/>
              <a:latin typeface="+mn-lt"/>
              <a:ea typeface="+mn-ea"/>
              <a:cs typeface="+mn-cs"/>
            </a:rPr>
            <a:t>18.87</a:t>
          </a:r>
          <a:r>
            <a:rPr lang="ja-JP" altLang="ja-JP" sz="1300" b="0" i="0" baseline="0">
              <a:solidFill>
                <a:schemeClr val="dk1"/>
              </a:solidFill>
              <a:effectLst/>
              <a:latin typeface="+mn-lt"/>
              <a:ea typeface="+mn-ea"/>
              <a:cs typeface="+mn-cs"/>
            </a:rPr>
            <a:t>％と、前年度の</a:t>
          </a:r>
          <a:r>
            <a:rPr lang="en-US" altLang="ja-JP" sz="1300" b="0" i="0" baseline="0">
              <a:solidFill>
                <a:schemeClr val="dk1"/>
              </a:solidFill>
              <a:effectLst/>
              <a:latin typeface="+mn-lt"/>
              <a:ea typeface="+mn-ea"/>
              <a:cs typeface="+mn-cs"/>
            </a:rPr>
            <a:t>17.04</a:t>
          </a:r>
          <a:r>
            <a:rPr lang="ja-JP" altLang="ja-JP" sz="1300" b="0" i="0" baseline="0">
              <a:solidFill>
                <a:schemeClr val="dk1"/>
              </a:solidFill>
              <a:effectLst/>
              <a:latin typeface="+mn-lt"/>
              <a:ea typeface="+mn-ea"/>
              <a:cs typeface="+mn-cs"/>
            </a:rPr>
            <a:t>％と比較して</a:t>
          </a:r>
          <a:r>
            <a:rPr lang="en-US" altLang="ja-JP" sz="1300" b="0" i="0" baseline="0">
              <a:solidFill>
                <a:schemeClr val="dk1"/>
              </a:solidFill>
              <a:effectLst/>
              <a:latin typeface="+mn-lt"/>
              <a:ea typeface="+mn-ea"/>
              <a:cs typeface="+mn-cs"/>
            </a:rPr>
            <a:t>1.83</a:t>
          </a:r>
          <a:r>
            <a:rPr lang="ja-JP" altLang="ja-JP" sz="1300" b="0" i="0" baseline="0">
              <a:solidFill>
                <a:schemeClr val="dk1"/>
              </a:solidFill>
              <a:effectLst/>
              <a:latin typeface="+mn-lt"/>
              <a:ea typeface="+mn-ea"/>
              <a:cs typeface="+mn-cs"/>
            </a:rPr>
            <a:t>ポイント増加しました。 </a:t>
          </a:r>
          <a:endParaRPr lang="ja-JP" altLang="ja-JP" sz="1300">
            <a:effectLst/>
          </a:endParaRPr>
        </a:p>
        <a:p>
          <a:pPr rtl="0"/>
          <a:r>
            <a:rPr lang="ja-JP" altLang="ja-JP" sz="1300" b="0" i="0" baseline="0">
              <a:solidFill>
                <a:schemeClr val="dk1"/>
              </a:solidFill>
              <a:effectLst/>
              <a:latin typeface="+mn-lt"/>
              <a:ea typeface="+mn-ea"/>
              <a:cs typeface="+mn-cs"/>
            </a:rPr>
            <a:t>　財政健全化法では連結実質赤字比率が19.1</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％を超えると財政健全化計画を、30.0％を超えれば財政再生計画を作成しなければなりません。 </a:t>
          </a:r>
          <a:endParaRPr lang="ja-JP" altLang="ja-JP" sz="1300">
            <a:effectLst/>
          </a:endParaRPr>
        </a:p>
        <a:p>
          <a:pPr rtl="0"/>
          <a:r>
            <a:rPr lang="ja-JP" altLang="ja-JP" sz="1300" b="0" i="0" baseline="0">
              <a:solidFill>
                <a:schemeClr val="dk1"/>
              </a:solidFill>
              <a:effectLst/>
              <a:latin typeface="+mn-lt"/>
              <a:ea typeface="+mn-ea"/>
              <a:cs typeface="+mn-cs"/>
            </a:rPr>
            <a:t>　今後も、資金不足等が生じないよう慎重な財政運営に努めます。</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実質公債費比率は、地方債返済に係る公債費の一般財源の額が標準財政規模に占める割合の3ヵ年の平均を数値で表したものです。</a:t>
          </a:r>
          <a:endParaRPr lang="ja-JP" altLang="ja-JP" sz="1300">
            <a:effectLst/>
          </a:endParaRPr>
        </a:p>
        <a:p>
          <a:pPr rtl="0"/>
          <a:r>
            <a:rPr lang="ja-JP" altLang="ja-JP" sz="1300" b="0" i="0" baseline="0">
              <a:solidFill>
                <a:schemeClr val="dk1"/>
              </a:solidFill>
              <a:effectLst/>
              <a:latin typeface="+mn-lt"/>
              <a:ea typeface="+mn-ea"/>
              <a:cs typeface="+mn-cs"/>
            </a:rPr>
            <a:t>　地方債返済に係る公債費には、一般会計だけでなく特別会計への繰出金や一部事務組合に対する補助金のうち、借入金返済にあたる公債費の財源となったものを含みます。 </a:t>
          </a:r>
          <a:endParaRPr lang="ja-JP" altLang="ja-JP" sz="1300">
            <a:effectLst/>
          </a:endParaRPr>
        </a:p>
        <a:p>
          <a:pPr rtl="0"/>
          <a:r>
            <a:rPr lang="ja-JP" altLang="ja-JP" sz="1300" b="0" i="0" baseline="0">
              <a:solidFill>
                <a:schemeClr val="dk1"/>
              </a:solidFill>
              <a:effectLst/>
              <a:latin typeface="+mn-lt"/>
              <a:ea typeface="+mn-ea"/>
              <a:cs typeface="+mn-cs"/>
            </a:rPr>
            <a:t>　平成2</a:t>
          </a:r>
          <a:r>
            <a:rPr lang="en-US" altLang="ja-JP" sz="1300" b="0" i="0" baseline="0">
              <a:solidFill>
                <a:schemeClr val="dk1"/>
              </a:solidFill>
              <a:effectLst/>
              <a:latin typeface="+mn-lt"/>
              <a:ea typeface="+mn-ea"/>
              <a:cs typeface="+mn-cs"/>
            </a:rPr>
            <a:t>5</a:t>
          </a:r>
          <a:r>
            <a:rPr lang="ja-JP" altLang="ja-JP" sz="1300" b="0" i="0" baseline="0">
              <a:solidFill>
                <a:schemeClr val="dk1"/>
              </a:solidFill>
              <a:effectLst/>
              <a:latin typeface="+mn-lt"/>
              <a:ea typeface="+mn-ea"/>
              <a:cs typeface="+mn-cs"/>
            </a:rPr>
            <a:t>年度の償還額は、地方債の発行抑制</a:t>
          </a:r>
          <a:r>
            <a:rPr lang="ja-JP" altLang="en-US" sz="1300" b="0" i="0" baseline="0">
              <a:solidFill>
                <a:schemeClr val="dk1"/>
              </a:solidFill>
              <a:effectLst/>
              <a:latin typeface="+mn-lt"/>
              <a:ea typeface="+mn-ea"/>
              <a:cs typeface="+mn-cs"/>
            </a:rPr>
            <a:t>や繰上償還</a:t>
          </a:r>
          <a:r>
            <a:rPr lang="ja-JP" altLang="ja-JP" sz="1300" b="0" i="0" baseline="0">
              <a:solidFill>
                <a:schemeClr val="dk1"/>
              </a:solidFill>
              <a:effectLst/>
              <a:latin typeface="+mn-lt"/>
              <a:ea typeface="+mn-ea"/>
              <a:cs typeface="+mn-cs"/>
            </a:rPr>
            <a:t>による元利償還金の減少により8億</a:t>
          </a:r>
          <a:r>
            <a:rPr lang="en-US" altLang="ja-JP" sz="1300" b="0" i="0" baseline="0">
              <a:solidFill>
                <a:schemeClr val="dk1"/>
              </a:solidFill>
              <a:effectLst/>
              <a:latin typeface="+mn-lt"/>
              <a:ea typeface="+mn-ea"/>
              <a:cs typeface="+mn-cs"/>
            </a:rPr>
            <a:t>608</a:t>
          </a:r>
          <a:r>
            <a:rPr lang="ja-JP" altLang="ja-JP" sz="1300" b="0" i="0" baseline="0">
              <a:solidFill>
                <a:schemeClr val="dk1"/>
              </a:solidFill>
              <a:effectLst/>
              <a:latin typeface="+mn-lt"/>
              <a:ea typeface="+mn-ea"/>
              <a:cs typeface="+mn-cs"/>
            </a:rPr>
            <a:t>万</a:t>
          </a:r>
          <a:r>
            <a:rPr lang="en-US" altLang="ja-JP" sz="1300" b="0" i="0" baseline="0">
              <a:solidFill>
                <a:schemeClr val="dk1"/>
              </a:solidFill>
              <a:effectLst/>
              <a:latin typeface="+mn-lt"/>
              <a:ea typeface="+mn-ea"/>
              <a:cs typeface="+mn-cs"/>
            </a:rPr>
            <a:t>2</a:t>
          </a:r>
          <a:r>
            <a:rPr lang="ja-JP" altLang="ja-JP" sz="1300" b="0" i="0" baseline="0">
              <a:solidFill>
                <a:schemeClr val="dk1"/>
              </a:solidFill>
              <a:effectLst/>
              <a:latin typeface="+mn-lt"/>
              <a:ea typeface="+mn-ea"/>
              <a:cs typeface="+mn-cs"/>
            </a:rPr>
            <a:t>千円となり、前年度と比較して</a:t>
          </a:r>
          <a:r>
            <a:rPr lang="en-US" altLang="ja-JP" sz="1300" b="0" i="0" baseline="0">
              <a:solidFill>
                <a:schemeClr val="dk1"/>
              </a:solidFill>
              <a:effectLst/>
              <a:latin typeface="+mn-lt"/>
              <a:ea typeface="+mn-ea"/>
              <a:cs typeface="+mn-cs"/>
            </a:rPr>
            <a:t>4.4</a:t>
          </a:r>
          <a:r>
            <a:rPr lang="ja-JP" altLang="ja-JP" sz="1300" b="0" i="0" baseline="0">
              <a:solidFill>
                <a:schemeClr val="dk1"/>
              </a:solidFill>
              <a:effectLst/>
              <a:latin typeface="+mn-lt"/>
              <a:ea typeface="+mn-ea"/>
              <a:cs typeface="+mn-cs"/>
            </a:rPr>
            <a:t>％減少しました。</a:t>
          </a:r>
          <a:endParaRPr lang="ja-JP" altLang="ja-JP" sz="1300">
            <a:effectLst/>
          </a:endParaRPr>
        </a:p>
        <a:p>
          <a:pPr rtl="0"/>
          <a:r>
            <a:rPr lang="ja-JP" altLang="ja-JP" sz="1300" b="0" i="0" baseline="0">
              <a:solidFill>
                <a:schemeClr val="dk1"/>
              </a:solidFill>
              <a:effectLst/>
              <a:latin typeface="+mn-lt"/>
              <a:ea typeface="+mn-ea"/>
              <a:cs typeface="+mn-cs"/>
            </a:rPr>
            <a:t>　起債の抑制により減少傾向が続いていましたが、近年、経済対策による公共施設の改修など投資的経費が増大傾向にあるため、これらの償還が始まると、</a:t>
          </a:r>
          <a:r>
            <a:rPr lang="ja-JP" altLang="en-US" sz="1300" b="0" i="0" baseline="0">
              <a:solidFill>
                <a:schemeClr val="dk1"/>
              </a:solidFill>
              <a:effectLst/>
              <a:latin typeface="+mn-lt"/>
              <a:ea typeface="+mn-ea"/>
              <a:cs typeface="+mn-cs"/>
            </a:rPr>
            <a:t>実質公債費比率は増加</a:t>
          </a:r>
          <a:r>
            <a:rPr lang="ja-JP" altLang="ja-JP" sz="1300" b="0" i="0" baseline="0">
              <a:solidFill>
                <a:schemeClr val="dk1"/>
              </a:solidFill>
              <a:effectLst/>
              <a:latin typeface="+mn-lt"/>
              <a:ea typeface="+mn-ea"/>
              <a:cs typeface="+mn-cs"/>
            </a:rPr>
            <a:t>に転じる見込みです。</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将来負担比率については、地方債残高や水道事業会計、下水道事業会計の公営企業会計への繰出見込額、国崎クリーンセンターや丹波少年自然の家施設事務組合の一部事務組合への負担見込額11</a:t>
          </a:r>
          <a:r>
            <a:rPr lang="en-US" altLang="ja-JP" sz="1200" b="0" i="0" baseline="0">
              <a:solidFill>
                <a:schemeClr val="dk1"/>
              </a:solidFill>
              <a:effectLst/>
              <a:latin typeface="+mn-lt"/>
              <a:ea typeface="+mn-ea"/>
              <a:cs typeface="+mn-cs"/>
            </a:rPr>
            <a:t>1</a:t>
          </a:r>
          <a:r>
            <a:rPr lang="ja-JP" altLang="ja-JP" sz="1200" b="0" i="0" baseline="0">
              <a:solidFill>
                <a:schemeClr val="dk1"/>
              </a:solidFill>
              <a:effectLst/>
              <a:latin typeface="+mn-lt"/>
              <a:ea typeface="+mn-ea"/>
              <a:cs typeface="+mn-cs"/>
            </a:rPr>
            <a:t>億</a:t>
          </a:r>
          <a:r>
            <a:rPr lang="en-US" altLang="ja-JP" sz="1200" b="0" i="0" baseline="0">
              <a:solidFill>
                <a:schemeClr val="dk1"/>
              </a:solidFill>
              <a:effectLst/>
              <a:latin typeface="+mn-lt"/>
              <a:ea typeface="+mn-ea"/>
              <a:cs typeface="+mn-cs"/>
            </a:rPr>
            <a:t>6,023</a:t>
          </a:r>
          <a:r>
            <a:rPr lang="ja-JP" altLang="ja-JP" sz="1200" b="0" i="0" baseline="0">
              <a:solidFill>
                <a:schemeClr val="dk1"/>
              </a:solidFill>
              <a:effectLst/>
              <a:latin typeface="+mn-lt"/>
              <a:ea typeface="+mn-ea"/>
              <a:cs typeface="+mn-cs"/>
            </a:rPr>
            <a:t>万</a:t>
          </a:r>
          <a:r>
            <a:rPr lang="en-US" altLang="ja-JP" sz="1200" b="0" i="0" baseline="0">
              <a:solidFill>
                <a:schemeClr val="dk1"/>
              </a:solidFill>
              <a:effectLst/>
              <a:latin typeface="+mn-lt"/>
              <a:ea typeface="+mn-ea"/>
              <a:cs typeface="+mn-cs"/>
            </a:rPr>
            <a:t>8</a:t>
          </a:r>
          <a:r>
            <a:rPr lang="ja-JP" altLang="ja-JP" sz="1200" b="0" i="0" baseline="0">
              <a:solidFill>
                <a:schemeClr val="dk1"/>
              </a:solidFill>
              <a:effectLst/>
              <a:latin typeface="+mn-lt"/>
              <a:ea typeface="+mn-ea"/>
              <a:cs typeface="+mn-cs"/>
            </a:rPr>
            <a:t>千円に比べ、将来の負担に備えた基金残高や将来交付される交付税へ算入される見込額などが</a:t>
          </a:r>
          <a:r>
            <a:rPr lang="en-US" altLang="ja-JP" sz="1200" b="0" i="0" baseline="0">
              <a:solidFill>
                <a:schemeClr val="dk1"/>
              </a:solidFill>
              <a:effectLst/>
              <a:latin typeface="+mn-lt"/>
              <a:ea typeface="+mn-ea"/>
              <a:cs typeface="+mn-cs"/>
            </a:rPr>
            <a:t>181</a:t>
          </a:r>
          <a:r>
            <a:rPr lang="ja-JP" altLang="ja-JP" sz="1200" b="0" i="0" baseline="0">
              <a:solidFill>
                <a:schemeClr val="dk1"/>
              </a:solidFill>
              <a:effectLst/>
              <a:latin typeface="+mn-lt"/>
              <a:ea typeface="+mn-ea"/>
              <a:cs typeface="+mn-cs"/>
            </a:rPr>
            <a:t>億</a:t>
          </a:r>
          <a:r>
            <a:rPr lang="en-US" altLang="ja-JP" sz="1200" b="0" i="0" baseline="0">
              <a:solidFill>
                <a:schemeClr val="dk1"/>
              </a:solidFill>
              <a:effectLst/>
              <a:latin typeface="+mn-lt"/>
              <a:ea typeface="+mn-ea"/>
              <a:cs typeface="+mn-cs"/>
            </a:rPr>
            <a:t>3,491</a:t>
          </a:r>
          <a:r>
            <a:rPr lang="ja-JP" altLang="ja-JP" sz="1200" b="0" i="0" baseline="0">
              <a:solidFill>
                <a:schemeClr val="dk1"/>
              </a:solidFill>
              <a:effectLst/>
              <a:latin typeface="+mn-lt"/>
              <a:ea typeface="+mn-ea"/>
              <a:cs typeface="+mn-cs"/>
            </a:rPr>
            <a:t>万</a:t>
          </a:r>
          <a:r>
            <a:rPr lang="en-US" altLang="ja-JP" sz="1200" b="0" i="0" baseline="0">
              <a:solidFill>
                <a:schemeClr val="dk1"/>
              </a:solidFill>
              <a:effectLst/>
              <a:latin typeface="+mn-lt"/>
              <a:ea typeface="+mn-ea"/>
              <a:cs typeface="+mn-cs"/>
            </a:rPr>
            <a:t>9</a:t>
          </a:r>
          <a:r>
            <a:rPr lang="ja-JP" altLang="ja-JP" sz="1200" b="0" i="0" baseline="0">
              <a:solidFill>
                <a:schemeClr val="dk1"/>
              </a:solidFill>
              <a:effectLst/>
              <a:latin typeface="+mn-lt"/>
              <a:ea typeface="+mn-ea"/>
              <a:cs typeface="+mn-cs"/>
            </a:rPr>
            <a:t>千円と将来負担額を6</a:t>
          </a:r>
          <a:r>
            <a:rPr lang="en-US" altLang="ja-JP" sz="1200" b="0" i="0" baseline="0">
              <a:solidFill>
                <a:schemeClr val="dk1"/>
              </a:solidFill>
              <a:effectLst/>
              <a:latin typeface="+mn-lt"/>
              <a:ea typeface="+mn-ea"/>
              <a:cs typeface="+mn-cs"/>
            </a:rPr>
            <a:t>9</a:t>
          </a:r>
          <a:r>
            <a:rPr lang="ja-JP" altLang="ja-JP" sz="1200" b="0" i="0" baseline="0">
              <a:solidFill>
                <a:schemeClr val="dk1"/>
              </a:solidFill>
              <a:effectLst/>
              <a:latin typeface="+mn-lt"/>
              <a:ea typeface="+mn-ea"/>
              <a:cs typeface="+mn-cs"/>
            </a:rPr>
            <a:t>億円程度上回っているため、将来負担比率は△</a:t>
          </a:r>
          <a:r>
            <a:rPr lang="en-US" altLang="ja-JP" sz="1200" b="0" i="0" baseline="0">
              <a:solidFill>
                <a:schemeClr val="dk1"/>
              </a:solidFill>
              <a:effectLst/>
              <a:latin typeface="+mn-lt"/>
              <a:ea typeface="+mn-ea"/>
              <a:cs typeface="+mn-cs"/>
            </a:rPr>
            <a:t>124.0</a:t>
          </a:r>
          <a:r>
            <a:rPr lang="ja-JP" altLang="ja-JP" sz="1200" b="0" i="0" baseline="0">
              <a:solidFill>
                <a:schemeClr val="dk1"/>
              </a:solidFill>
              <a:effectLst/>
              <a:latin typeface="+mn-lt"/>
              <a:ea typeface="+mn-ea"/>
              <a:cs typeface="+mn-cs"/>
            </a:rPr>
            <a:t>％となり</a:t>
          </a:r>
          <a:r>
            <a:rPr lang="ja-JP" altLang="en-US" sz="1200" b="0" i="0" baseline="0">
              <a:solidFill>
                <a:schemeClr val="dk1"/>
              </a:solidFill>
              <a:effectLst/>
              <a:latin typeface="+mn-lt"/>
              <a:ea typeface="+mn-ea"/>
              <a:cs typeface="+mn-cs"/>
            </a:rPr>
            <a:t>、</a:t>
          </a:r>
          <a:r>
            <a:rPr lang="ja-JP" altLang="ja-JP" sz="1200" b="0" i="0" baseline="0">
              <a:solidFill>
                <a:schemeClr val="dk1"/>
              </a:solidFill>
              <a:effectLst/>
              <a:latin typeface="+mn-lt"/>
              <a:ea typeface="+mn-ea"/>
              <a:cs typeface="+mn-cs"/>
            </a:rPr>
            <a:t>前年度の△</a:t>
          </a:r>
          <a:r>
            <a:rPr lang="en-US" altLang="ja-JP" sz="1200" b="0" i="0" baseline="0">
              <a:solidFill>
                <a:schemeClr val="dk1"/>
              </a:solidFill>
              <a:effectLst/>
              <a:latin typeface="+mn-lt"/>
              <a:ea typeface="+mn-ea"/>
              <a:cs typeface="+mn-cs"/>
            </a:rPr>
            <a:t>111.1</a:t>
          </a:r>
          <a:r>
            <a:rPr lang="ja-JP" altLang="ja-JP" sz="1200" b="0" i="0" baseline="0">
              <a:solidFill>
                <a:schemeClr val="dk1"/>
              </a:solidFill>
              <a:effectLst/>
              <a:latin typeface="+mn-lt"/>
              <a:ea typeface="+mn-ea"/>
              <a:cs typeface="+mn-cs"/>
            </a:rPr>
            <a:t>％と比較して</a:t>
          </a:r>
          <a:r>
            <a:rPr lang="en-US" altLang="ja-JP" sz="1200" b="0" i="0" baseline="0">
              <a:solidFill>
                <a:schemeClr val="dk1"/>
              </a:solidFill>
              <a:effectLst/>
              <a:latin typeface="+mn-lt"/>
              <a:ea typeface="+mn-ea"/>
              <a:cs typeface="+mn-cs"/>
            </a:rPr>
            <a:t>12.9</a:t>
          </a:r>
          <a:r>
            <a:rPr lang="ja-JP" altLang="ja-JP" sz="1200" b="0" i="0" baseline="0">
              <a:solidFill>
                <a:schemeClr val="dk1"/>
              </a:solidFill>
              <a:effectLst/>
              <a:latin typeface="+mn-lt"/>
              <a:ea typeface="+mn-ea"/>
              <a:cs typeface="+mn-cs"/>
            </a:rPr>
            <a:t>ポイント改善されました。</a:t>
          </a:r>
          <a:endParaRPr lang="en-US" altLang="ja-JP"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地方債残高は経済対策に</a:t>
          </a:r>
          <a:r>
            <a:rPr lang="ja-JP" altLang="en-US" sz="1200" b="0" i="0" baseline="0">
              <a:solidFill>
                <a:schemeClr val="dk1"/>
              </a:solidFill>
              <a:effectLst/>
              <a:latin typeface="+mn-lt"/>
              <a:ea typeface="+mn-ea"/>
              <a:cs typeface="+mn-cs"/>
            </a:rPr>
            <a:t>伴い</a:t>
          </a:r>
          <a:r>
            <a:rPr lang="ja-JP" altLang="ja-JP" sz="1200" b="0" i="0" baseline="0">
              <a:solidFill>
                <a:schemeClr val="dk1"/>
              </a:solidFill>
              <a:effectLst/>
              <a:latin typeface="+mn-lt"/>
              <a:ea typeface="+mn-ea"/>
              <a:cs typeface="+mn-cs"/>
            </a:rPr>
            <a:t>投資的事業</a:t>
          </a:r>
          <a:r>
            <a:rPr lang="ja-JP" altLang="en-US" sz="1200" b="0" i="0" baseline="0">
              <a:solidFill>
                <a:schemeClr val="dk1"/>
              </a:solidFill>
              <a:effectLst/>
              <a:latin typeface="+mn-lt"/>
              <a:ea typeface="+mn-ea"/>
              <a:cs typeface="+mn-cs"/>
            </a:rPr>
            <a:t>が</a:t>
          </a:r>
          <a:r>
            <a:rPr lang="ja-JP" altLang="ja-JP" sz="1200" b="0" i="0" baseline="0">
              <a:solidFill>
                <a:schemeClr val="dk1"/>
              </a:solidFill>
              <a:effectLst/>
              <a:latin typeface="+mn-lt"/>
              <a:ea typeface="+mn-ea"/>
              <a:cs typeface="+mn-cs"/>
            </a:rPr>
            <a:t>拡充</a:t>
          </a:r>
          <a:r>
            <a:rPr lang="ja-JP" altLang="en-US" sz="1200" b="0" i="0" baseline="0">
              <a:solidFill>
                <a:schemeClr val="dk1"/>
              </a:solidFill>
              <a:effectLst/>
              <a:latin typeface="+mn-lt"/>
              <a:ea typeface="+mn-ea"/>
              <a:cs typeface="+mn-cs"/>
            </a:rPr>
            <a:t>しましたが、平成</a:t>
          </a:r>
          <a:r>
            <a:rPr lang="en-US" altLang="ja-JP" sz="1200" b="0" i="0" baseline="0">
              <a:solidFill>
                <a:schemeClr val="dk1"/>
              </a:solidFill>
              <a:effectLst/>
              <a:latin typeface="+mn-lt"/>
              <a:ea typeface="+mn-ea"/>
              <a:cs typeface="+mn-cs"/>
            </a:rPr>
            <a:t>25</a:t>
          </a:r>
          <a:r>
            <a:rPr lang="ja-JP" altLang="en-US" sz="1200" b="0" i="0" baseline="0">
              <a:solidFill>
                <a:schemeClr val="dk1"/>
              </a:solidFill>
              <a:effectLst/>
              <a:latin typeface="+mn-lt"/>
              <a:ea typeface="+mn-ea"/>
              <a:cs typeface="+mn-cs"/>
            </a:rPr>
            <a:t>年度は繰上償還を行ったため、</a:t>
          </a:r>
          <a:r>
            <a:rPr lang="en-US" altLang="ja-JP" sz="1200" b="0" i="0" baseline="0">
              <a:solidFill>
                <a:schemeClr val="dk1"/>
              </a:solidFill>
              <a:effectLst/>
              <a:latin typeface="+mn-lt"/>
              <a:ea typeface="+mn-ea"/>
              <a:cs typeface="+mn-cs"/>
            </a:rPr>
            <a:t>7,572</a:t>
          </a:r>
          <a:r>
            <a:rPr lang="ja-JP" altLang="ja-JP" sz="1200" b="0" i="0" baseline="0">
              <a:solidFill>
                <a:schemeClr val="dk1"/>
              </a:solidFill>
              <a:effectLst/>
              <a:latin typeface="+mn-lt"/>
              <a:ea typeface="+mn-ea"/>
              <a:cs typeface="+mn-cs"/>
            </a:rPr>
            <a:t>万</a:t>
          </a:r>
          <a:r>
            <a:rPr lang="en-US" altLang="ja-JP" sz="1200" b="0" i="0" baseline="0">
              <a:solidFill>
                <a:schemeClr val="dk1"/>
              </a:solidFill>
              <a:effectLst/>
              <a:latin typeface="+mn-lt"/>
              <a:ea typeface="+mn-ea"/>
              <a:cs typeface="+mn-cs"/>
            </a:rPr>
            <a:t>4</a:t>
          </a:r>
          <a:r>
            <a:rPr lang="ja-JP" altLang="ja-JP" sz="1200" b="0" i="0" baseline="0">
              <a:solidFill>
                <a:schemeClr val="dk1"/>
              </a:solidFill>
              <a:effectLst/>
              <a:latin typeface="+mn-lt"/>
              <a:ea typeface="+mn-ea"/>
              <a:cs typeface="+mn-cs"/>
            </a:rPr>
            <a:t>千円</a:t>
          </a:r>
          <a:r>
            <a:rPr lang="ja-JP" altLang="en-US" sz="1200" b="0" i="0" baseline="0">
              <a:solidFill>
                <a:schemeClr val="dk1"/>
              </a:solidFill>
              <a:effectLst/>
              <a:latin typeface="+mn-lt"/>
              <a:ea typeface="+mn-ea"/>
              <a:cs typeface="+mn-cs"/>
            </a:rPr>
            <a:t>減少、</a:t>
          </a:r>
          <a:r>
            <a:rPr lang="ja-JP" altLang="ja-JP" sz="1200" b="0" i="0" baseline="0">
              <a:solidFill>
                <a:schemeClr val="dk1"/>
              </a:solidFill>
              <a:effectLst/>
              <a:latin typeface="+mn-lt"/>
              <a:ea typeface="+mn-ea"/>
              <a:cs typeface="+mn-cs"/>
            </a:rPr>
            <a:t>公営企業債等繰入見込額</a:t>
          </a:r>
          <a:r>
            <a:rPr lang="ja-JP" altLang="en-US" sz="1200" b="0" i="0" baseline="0">
              <a:solidFill>
                <a:schemeClr val="dk1"/>
              </a:solidFill>
              <a:effectLst/>
              <a:latin typeface="+mn-lt"/>
              <a:ea typeface="+mn-ea"/>
              <a:cs typeface="+mn-cs"/>
            </a:rPr>
            <a:t>も</a:t>
          </a:r>
          <a:r>
            <a:rPr lang="ja-JP" altLang="ja-JP" sz="1200" b="0" i="0" baseline="0">
              <a:solidFill>
                <a:schemeClr val="dk1"/>
              </a:solidFill>
              <a:effectLst/>
              <a:latin typeface="+mn-lt"/>
              <a:ea typeface="+mn-ea"/>
              <a:cs typeface="+mn-cs"/>
            </a:rPr>
            <a:t>1億</a:t>
          </a:r>
          <a:r>
            <a:rPr lang="en-US" altLang="ja-JP" sz="1200" b="0" i="0" baseline="0">
              <a:solidFill>
                <a:schemeClr val="dk1"/>
              </a:solidFill>
              <a:effectLst/>
              <a:latin typeface="+mn-lt"/>
              <a:ea typeface="+mn-ea"/>
              <a:cs typeface="+mn-cs"/>
            </a:rPr>
            <a:t>9,270</a:t>
          </a:r>
          <a:r>
            <a:rPr lang="ja-JP" altLang="ja-JP" sz="1200" b="0" i="0" baseline="0">
              <a:solidFill>
                <a:schemeClr val="dk1"/>
              </a:solidFill>
              <a:effectLst/>
              <a:latin typeface="+mn-lt"/>
              <a:ea typeface="+mn-ea"/>
              <a:cs typeface="+mn-cs"/>
            </a:rPr>
            <a:t>万</a:t>
          </a:r>
          <a:r>
            <a:rPr lang="en-US" altLang="ja-JP" sz="1200" b="0" i="0" baseline="0">
              <a:solidFill>
                <a:schemeClr val="dk1"/>
              </a:solidFill>
              <a:effectLst/>
              <a:latin typeface="+mn-lt"/>
              <a:ea typeface="+mn-ea"/>
              <a:cs typeface="+mn-cs"/>
            </a:rPr>
            <a:t>5</a:t>
          </a:r>
          <a:r>
            <a:rPr lang="ja-JP" altLang="ja-JP" sz="1200" b="0" i="0" baseline="0">
              <a:solidFill>
                <a:schemeClr val="dk1"/>
              </a:solidFill>
              <a:effectLst/>
              <a:latin typeface="+mn-lt"/>
              <a:ea typeface="+mn-ea"/>
              <a:cs typeface="+mn-cs"/>
            </a:rPr>
            <a:t>千円減少</a:t>
          </a:r>
          <a:r>
            <a:rPr lang="ja-JP" altLang="en-US" sz="1200" b="0" i="0" baseline="0">
              <a:solidFill>
                <a:schemeClr val="dk1"/>
              </a:solidFill>
              <a:effectLst/>
              <a:latin typeface="+mn-lt"/>
              <a:ea typeface="+mn-ea"/>
              <a:cs typeface="+mn-cs"/>
            </a:rPr>
            <a:t>する</a:t>
          </a:r>
          <a:r>
            <a:rPr lang="ja-JP" altLang="ja-JP" sz="1200" b="0" i="0" baseline="0">
              <a:solidFill>
                <a:schemeClr val="dk1"/>
              </a:solidFill>
              <a:effectLst/>
              <a:latin typeface="+mn-lt"/>
              <a:ea typeface="+mn-ea"/>
              <a:cs typeface="+mn-cs"/>
            </a:rPr>
            <a:t>など</a:t>
          </a:r>
          <a:r>
            <a:rPr lang="ja-JP" altLang="en-US" sz="1200" b="0" i="0" baseline="0">
              <a:solidFill>
                <a:schemeClr val="dk1"/>
              </a:solidFill>
              <a:effectLst/>
              <a:latin typeface="+mn-lt"/>
              <a:ea typeface="+mn-ea"/>
              <a:cs typeface="+mn-cs"/>
            </a:rPr>
            <a:t>で</a:t>
          </a:r>
          <a:r>
            <a:rPr lang="ja-JP" altLang="ja-JP" sz="1200" b="0" i="0" baseline="0">
              <a:solidFill>
                <a:schemeClr val="dk1"/>
              </a:solidFill>
              <a:effectLst/>
              <a:latin typeface="+mn-lt"/>
              <a:ea typeface="+mn-ea"/>
              <a:cs typeface="+mn-cs"/>
            </a:rPr>
            <a:t>、将来負担額合計</a:t>
          </a:r>
          <a:r>
            <a:rPr lang="ja-JP" altLang="en-US" sz="1200" b="0" i="0" baseline="0">
              <a:solidFill>
                <a:schemeClr val="dk1"/>
              </a:solidFill>
              <a:effectLst/>
              <a:latin typeface="+mn-lt"/>
              <a:ea typeface="+mn-ea"/>
              <a:cs typeface="+mn-cs"/>
            </a:rPr>
            <a:t>が</a:t>
          </a:r>
          <a:r>
            <a:rPr lang="ja-JP" altLang="ja-JP" sz="1200" b="0" i="0" baseline="0">
              <a:solidFill>
                <a:schemeClr val="dk1"/>
              </a:solidFill>
              <a:effectLst/>
              <a:latin typeface="+mn-lt"/>
              <a:ea typeface="+mn-ea"/>
              <a:cs typeface="+mn-cs"/>
            </a:rPr>
            <a:t>前年度より</a:t>
          </a:r>
          <a:r>
            <a:rPr lang="en-US" altLang="ja-JP" sz="1200" b="0" i="0" baseline="0">
              <a:solidFill>
                <a:schemeClr val="dk1"/>
              </a:solidFill>
              <a:effectLst/>
              <a:latin typeface="+mn-lt"/>
              <a:ea typeface="+mn-ea"/>
              <a:cs typeface="+mn-cs"/>
            </a:rPr>
            <a:t>4</a:t>
          </a:r>
          <a:r>
            <a:rPr lang="ja-JP" altLang="ja-JP" sz="1200" b="0" i="0" baseline="0">
              <a:solidFill>
                <a:schemeClr val="dk1"/>
              </a:solidFill>
              <a:effectLst/>
              <a:latin typeface="+mn-lt"/>
              <a:ea typeface="+mn-ea"/>
              <a:cs typeface="+mn-cs"/>
            </a:rPr>
            <a:t>億</a:t>
          </a:r>
          <a:r>
            <a:rPr lang="en-US" altLang="ja-JP" sz="1200" b="0" i="0" baseline="0">
              <a:solidFill>
                <a:schemeClr val="dk1"/>
              </a:solidFill>
              <a:effectLst/>
              <a:latin typeface="+mn-lt"/>
              <a:ea typeface="+mn-ea"/>
              <a:cs typeface="+mn-cs"/>
            </a:rPr>
            <a:t>6,062</a:t>
          </a:r>
          <a:r>
            <a:rPr lang="ja-JP" altLang="ja-JP" sz="1200" b="0" i="0" baseline="0">
              <a:solidFill>
                <a:schemeClr val="dk1"/>
              </a:solidFill>
              <a:effectLst/>
              <a:latin typeface="+mn-lt"/>
              <a:ea typeface="+mn-ea"/>
              <a:cs typeface="+mn-cs"/>
            </a:rPr>
            <a:t>万</a:t>
          </a:r>
          <a:r>
            <a:rPr lang="en-US" altLang="ja-JP" sz="1200" b="0" i="0" baseline="0">
              <a:solidFill>
                <a:schemeClr val="dk1"/>
              </a:solidFill>
              <a:effectLst/>
              <a:latin typeface="+mn-lt"/>
              <a:ea typeface="+mn-ea"/>
              <a:cs typeface="+mn-cs"/>
            </a:rPr>
            <a:t>8</a:t>
          </a:r>
          <a:r>
            <a:rPr lang="ja-JP" altLang="ja-JP" sz="1200" b="0" i="0" baseline="0">
              <a:solidFill>
                <a:schemeClr val="dk1"/>
              </a:solidFill>
              <a:effectLst/>
              <a:latin typeface="+mn-lt"/>
              <a:ea typeface="+mn-ea"/>
              <a:cs typeface="+mn-cs"/>
            </a:rPr>
            <a:t>千円減少したことが主な要因です。 </a:t>
          </a:r>
          <a:endParaRPr lang="ja-JP" altLang="ja-JP" sz="1200">
            <a:effectLst/>
          </a:endParaRPr>
        </a:p>
        <a:p>
          <a:pPr rtl="0"/>
          <a:r>
            <a:rPr lang="ja-JP" altLang="ja-JP" sz="1200" b="0" i="0" baseline="0">
              <a:solidFill>
                <a:schemeClr val="dk1"/>
              </a:solidFill>
              <a:effectLst/>
              <a:latin typeface="+mn-lt"/>
              <a:ea typeface="+mn-ea"/>
              <a:cs typeface="+mn-cs"/>
            </a:rPr>
            <a:t>　将来負担比率が△1</a:t>
          </a:r>
          <a:r>
            <a:rPr lang="en-US" altLang="ja-JP" sz="1200" b="0" i="0" baseline="0">
              <a:solidFill>
                <a:schemeClr val="dk1"/>
              </a:solidFill>
              <a:effectLst/>
              <a:latin typeface="+mn-lt"/>
              <a:ea typeface="+mn-ea"/>
              <a:cs typeface="+mn-cs"/>
            </a:rPr>
            <a:t>24.0</a:t>
          </a:r>
          <a:r>
            <a:rPr lang="ja-JP" altLang="ja-JP" sz="1200" b="0" i="0" baseline="0">
              <a:solidFill>
                <a:schemeClr val="dk1"/>
              </a:solidFill>
              <a:effectLst/>
              <a:latin typeface="+mn-lt"/>
              <a:ea typeface="+mn-ea"/>
              <a:cs typeface="+mn-cs"/>
            </a:rPr>
            <a:t>％となっているものの、過去に建設した大型公共施設の改修など経費の増加が今後見込まれるため、各財政指標を注視し、財政の健全な運営に努めます。</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9814617</v>
      </c>
      <c r="BO4" s="379"/>
      <c r="BP4" s="379"/>
      <c r="BQ4" s="379"/>
      <c r="BR4" s="379"/>
      <c r="BS4" s="379"/>
      <c r="BT4" s="379"/>
      <c r="BU4" s="380"/>
      <c r="BV4" s="378">
        <v>9855335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4.5999999999999996</v>
      </c>
      <c r="CU4" s="554"/>
      <c r="CV4" s="554"/>
      <c r="CW4" s="554"/>
      <c r="CX4" s="554"/>
      <c r="CY4" s="554"/>
      <c r="CZ4" s="554"/>
      <c r="DA4" s="555"/>
      <c r="DB4" s="553">
        <v>4.9000000000000004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9281913</v>
      </c>
      <c r="BO5" s="384"/>
      <c r="BP5" s="384"/>
      <c r="BQ5" s="384"/>
      <c r="BR5" s="384"/>
      <c r="BS5" s="384"/>
      <c r="BT5" s="384"/>
      <c r="BU5" s="385"/>
      <c r="BV5" s="383">
        <v>9454255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87.2</v>
      </c>
      <c r="CU5" s="354"/>
      <c r="CV5" s="354"/>
      <c r="CW5" s="354"/>
      <c r="CX5" s="354"/>
      <c r="CY5" s="354"/>
      <c r="CZ5" s="354"/>
      <c r="DA5" s="355"/>
      <c r="DB5" s="353">
        <v>88.4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532704</v>
      </c>
      <c r="BO6" s="384"/>
      <c r="BP6" s="384"/>
      <c r="BQ6" s="384"/>
      <c r="BR6" s="384"/>
      <c r="BS6" s="384"/>
      <c r="BT6" s="384"/>
      <c r="BU6" s="385"/>
      <c r="BV6" s="383">
        <v>401080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95.8</v>
      </c>
      <c r="CU6" s="528"/>
      <c r="CV6" s="528"/>
      <c r="CW6" s="528"/>
      <c r="CX6" s="528"/>
      <c r="CY6" s="528"/>
      <c r="CZ6" s="528"/>
      <c r="DA6" s="529"/>
      <c r="DB6" s="527">
        <v>96.7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225281</v>
      </c>
      <c r="BO7" s="384"/>
      <c r="BP7" s="384"/>
      <c r="BQ7" s="384"/>
      <c r="BR7" s="384"/>
      <c r="BS7" s="384"/>
      <c r="BT7" s="384"/>
      <c r="BU7" s="385"/>
      <c r="BV7" s="383">
        <v>74219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6656124</v>
      </c>
      <c r="CU7" s="384"/>
      <c r="CV7" s="384"/>
      <c r="CW7" s="384"/>
      <c r="CX7" s="384"/>
      <c r="CY7" s="384"/>
      <c r="CZ7" s="384"/>
      <c r="DA7" s="385"/>
      <c r="DB7" s="383">
        <v>6680850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307423</v>
      </c>
      <c r="BO8" s="384"/>
      <c r="BP8" s="384"/>
      <c r="BQ8" s="384"/>
      <c r="BR8" s="384"/>
      <c r="BS8" s="384"/>
      <c r="BT8" s="384"/>
      <c r="BU8" s="385"/>
      <c r="BV8" s="383">
        <v>326861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0.61</v>
      </c>
      <c r="CU8" s="491"/>
      <c r="CV8" s="491"/>
      <c r="CW8" s="491"/>
      <c r="CX8" s="491"/>
      <c r="CY8" s="491"/>
      <c r="CZ8" s="491"/>
      <c r="DA8" s="492"/>
      <c r="DB8" s="490">
        <v>0.61</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31739</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-19438</v>
      </c>
      <c r="BO9" s="384"/>
      <c r="BP9" s="384"/>
      <c r="BQ9" s="384"/>
      <c r="BR9" s="384"/>
      <c r="BS9" s="384"/>
      <c r="BT9" s="384"/>
      <c r="BU9" s="385"/>
      <c r="BV9" s="383">
        <v>-44839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11.6</v>
      </c>
      <c r="CU9" s="354"/>
      <c r="CV9" s="354"/>
      <c r="CW9" s="354"/>
      <c r="CX9" s="354"/>
      <c r="CY9" s="354"/>
      <c r="CZ9" s="354"/>
      <c r="DA9" s="355"/>
      <c r="DB9" s="353">
        <v>10.9</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30021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194519</v>
      </c>
      <c r="BO10" s="384"/>
      <c r="BP10" s="384"/>
      <c r="BQ10" s="384"/>
      <c r="BR10" s="384"/>
      <c r="BS10" s="384"/>
      <c r="BT10" s="384"/>
      <c r="BU10" s="385"/>
      <c r="BV10" s="383">
        <v>216725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v>93368</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31922</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31775</v>
      </c>
      <c r="S13" s="483"/>
      <c r="T13" s="483"/>
      <c r="U13" s="483"/>
      <c r="V13" s="484"/>
      <c r="W13" s="470" t="s">
        <v>123</v>
      </c>
      <c r="X13" s="396"/>
      <c r="Y13" s="396"/>
      <c r="Z13" s="396"/>
      <c r="AA13" s="396"/>
      <c r="AB13" s="397"/>
      <c r="AC13" s="359">
        <v>355</v>
      </c>
      <c r="AD13" s="360"/>
      <c r="AE13" s="360"/>
      <c r="AF13" s="360"/>
      <c r="AG13" s="361"/>
      <c r="AH13" s="359">
        <v>438</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268449</v>
      </c>
      <c r="BO13" s="384"/>
      <c r="BP13" s="384"/>
      <c r="BQ13" s="384"/>
      <c r="BR13" s="384"/>
      <c r="BS13" s="384"/>
      <c r="BT13" s="384"/>
      <c r="BU13" s="385"/>
      <c r="BV13" s="383">
        <v>171886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2.9</v>
      </c>
      <c r="CU13" s="354"/>
      <c r="CV13" s="354"/>
      <c r="CW13" s="354"/>
      <c r="CX13" s="354"/>
      <c r="CY13" s="354"/>
      <c r="CZ13" s="354"/>
      <c r="DA13" s="355"/>
      <c r="DB13" s="353">
        <v>3.5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32079</v>
      </c>
      <c r="S14" s="483"/>
      <c r="T14" s="483"/>
      <c r="U14" s="483"/>
      <c r="V14" s="484"/>
      <c r="W14" s="485"/>
      <c r="X14" s="399"/>
      <c r="Y14" s="399"/>
      <c r="Z14" s="399"/>
      <c r="AA14" s="399"/>
      <c r="AB14" s="400"/>
      <c r="AC14" s="475">
        <v>2.6</v>
      </c>
      <c r="AD14" s="476"/>
      <c r="AE14" s="476"/>
      <c r="AF14" s="476"/>
      <c r="AG14" s="477"/>
      <c r="AH14" s="475">
        <v>3.2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120</v>
      </c>
      <c r="CU14" s="454"/>
      <c r="CV14" s="454"/>
      <c r="CW14" s="454"/>
      <c r="CX14" s="454"/>
      <c r="CY14" s="454"/>
      <c r="CZ14" s="454"/>
      <c r="DA14" s="455"/>
      <c r="DB14" s="486" t="s">
        <v>120</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31929</v>
      </c>
      <c r="S15" s="483"/>
      <c r="T15" s="483"/>
      <c r="U15" s="483"/>
      <c r="V15" s="484"/>
      <c r="W15" s="470" t="s">
        <v>130</v>
      </c>
      <c r="X15" s="396"/>
      <c r="Y15" s="396"/>
      <c r="Z15" s="396"/>
      <c r="AA15" s="396"/>
      <c r="AB15" s="397"/>
      <c r="AC15" s="359">
        <v>2739</v>
      </c>
      <c r="AD15" s="360"/>
      <c r="AE15" s="360"/>
      <c r="AF15" s="360"/>
      <c r="AG15" s="361"/>
      <c r="AH15" s="359">
        <v>2909</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3121876</v>
      </c>
      <c r="BO15" s="379"/>
      <c r="BP15" s="379"/>
      <c r="BQ15" s="379"/>
      <c r="BR15" s="379"/>
      <c r="BS15" s="379"/>
      <c r="BT15" s="379"/>
      <c r="BU15" s="380"/>
      <c r="BV15" s="378">
        <v>3135163</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20.3</v>
      </c>
      <c r="AD16" s="476"/>
      <c r="AE16" s="476"/>
      <c r="AF16" s="476"/>
      <c r="AG16" s="477"/>
      <c r="AH16" s="475">
        <v>21.5</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5129860</v>
      </c>
      <c r="BO16" s="384"/>
      <c r="BP16" s="384"/>
      <c r="BQ16" s="384"/>
      <c r="BR16" s="384"/>
      <c r="BS16" s="384"/>
      <c r="BT16" s="384"/>
      <c r="BU16" s="385"/>
      <c r="BV16" s="383">
        <v>5193733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10369</v>
      </c>
      <c r="AD17" s="360"/>
      <c r="AE17" s="360"/>
      <c r="AF17" s="360"/>
      <c r="AG17" s="361"/>
      <c r="AH17" s="359">
        <v>9969</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4037563</v>
      </c>
      <c r="BO17" s="384"/>
      <c r="BP17" s="384"/>
      <c r="BQ17" s="384"/>
      <c r="BR17" s="384"/>
      <c r="BS17" s="384"/>
      <c r="BT17" s="384"/>
      <c r="BU17" s="385"/>
      <c r="BV17" s="383">
        <v>4038603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90.41</v>
      </c>
      <c r="M18" s="446"/>
      <c r="N18" s="446"/>
      <c r="O18" s="446"/>
      <c r="P18" s="446"/>
      <c r="Q18" s="446"/>
      <c r="R18" s="447"/>
      <c r="S18" s="447"/>
      <c r="T18" s="447"/>
      <c r="U18" s="447"/>
      <c r="V18" s="448"/>
      <c r="W18" s="462"/>
      <c r="X18" s="463"/>
      <c r="Y18" s="463"/>
      <c r="Z18" s="463"/>
      <c r="AA18" s="463"/>
      <c r="AB18" s="471"/>
      <c r="AC18" s="347">
        <v>77</v>
      </c>
      <c r="AD18" s="348"/>
      <c r="AE18" s="348"/>
      <c r="AF18" s="348"/>
      <c r="AG18" s="449"/>
      <c r="AH18" s="347">
        <v>73.8</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5903798</v>
      </c>
      <c r="BO18" s="384"/>
      <c r="BP18" s="384"/>
      <c r="BQ18" s="384"/>
      <c r="BR18" s="384"/>
      <c r="BS18" s="384"/>
      <c r="BT18" s="384"/>
      <c r="BU18" s="385"/>
      <c r="BV18" s="383">
        <v>5984420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351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7743613</v>
      </c>
      <c r="BO19" s="384"/>
      <c r="BP19" s="384"/>
      <c r="BQ19" s="384"/>
      <c r="BR19" s="384"/>
      <c r="BS19" s="384"/>
      <c r="BT19" s="384"/>
      <c r="BU19" s="385"/>
      <c r="BV19" s="383">
        <v>7756206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10547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7095336</v>
      </c>
      <c r="BO23" s="384"/>
      <c r="BP23" s="384"/>
      <c r="BQ23" s="384"/>
      <c r="BR23" s="384"/>
      <c r="BS23" s="384"/>
      <c r="BT23" s="384"/>
      <c r="BU23" s="385"/>
      <c r="BV23" s="383">
        <v>7171060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7740</v>
      </c>
      <c r="R24" s="360"/>
      <c r="S24" s="360"/>
      <c r="T24" s="360"/>
      <c r="U24" s="360"/>
      <c r="V24" s="361"/>
      <c r="W24" s="425"/>
      <c r="X24" s="416"/>
      <c r="Y24" s="417"/>
      <c r="Z24" s="356" t="s">
        <v>153</v>
      </c>
      <c r="AA24" s="357"/>
      <c r="AB24" s="357"/>
      <c r="AC24" s="357"/>
      <c r="AD24" s="357"/>
      <c r="AE24" s="357"/>
      <c r="AF24" s="357"/>
      <c r="AG24" s="358"/>
      <c r="AH24" s="359">
        <v>223</v>
      </c>
      <c r="AI24" s="360"/>
      <c r="AJ24" s="360"/>
      <c r="AK24" s="360"/>
      <c r="AL24" s="361"/>
      <c r="AM24" s="359">
        <v>702896</v>
      </c>
      <c r="AN24" s="360"/>
      <c r="AO24" s="360"/>
      <c r="AP24" s="360"/>
      <c r="AQ24" s="360"/>
      <c r="AR24" s="361"/>
      <c r="AS24" s="359">
        <v>3152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6165107</v>
      </c>
      <c r="BO24" s="384"/>
      <c r="BP24" s="384"/>
      <c r="BQ24" s="384"/>
      <c r="BR24" s="384"/>
      <c r="BS24" s="384"/>
      <c r="BT24" s="384"/>
      <c r="BU24" s="385"/>
      <c r="BV24" s="383">
        <v>6198387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6390</v>
      </c>
      <c r="R25" s="360"/>
      <c r="S25" s="360"/>
      <c r="T25" s="360"/>
      <c r="U25" s="360"/>
      <c r="V25" s="361"/>
      <c r="W25" s="425"/>
      <c r="X25" s="416"/>
      <c r="Y25" s="417"/>
      <c r="Z25" s="356" t="s">
        <v>156</v>
      </c>
      <c r="AA25" s="357"/>
      <c r="AB25" s="357"/>
      <c r="AC25" s="357"/>
      <c r="AD25" s="357"/>
      <c r="AE25" s="357"/>
      <c r="AF25" s="357"/>
      <c r="AG25" s="358"/>
      <c r="AH25" s="359">
        <v>42</v>
      </c>
      <c r="AI25" s="360"/>
      <c r="AJ25" s="360"/>
      <c r="AK25" s="360"/>
      <c r="AL25" s="361"/>
      <c r="AM25" s="359">
        <v>142884</v>
      </c>
      <c r="AN25" s="360"/>
      <c r="AO25" s="360"/>
      <c r="AP25" s="360"/>
      <c r="AQ25" s="360"/>
      <c r="AR25" s="361"/>
      <c r="AS25" s="359">
        <v>3402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1830379</v>
      </c>
      <c r="BO25" s="379"/>
      <c r="BP25" s="379"/>
      <c r="BQ25" s="379"/>
      <c r="BR25" s="379"/>
      <c r="BS25" s="379"/>
      <c r="BT25" s="379"/>
      <c r="BU25" s="380"/>
      <c r="BV25" s="378">
        <v>1802001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5760</v>
      </c>
      <c r="R26" s="360"/>
      <c r="S26" s="360"/>
      <c r="T26" s="360"/>
      <c r="U26" s="360"/>
      <c r="V26" s="361"/>
      <c r="W26" s="425"/>
      <c r="X26" s="416"/>
      <c r="Y26" s="417"/>
      <c r="Z26" s="356" t="s">
        <v>159</v>
      </c>
      <c r="AA26" s="436"/>
      <c r="AB26" s="436"/>
      <c r="AC26" s="436"/>
      <c r="AD26" s="436"/>
      <c r="AE26" s="436"/>
      <c r="AF26" s="436"/>
      <c r="AG26" s="437"/>
      <c r="AH26" s="359">
        <v>23</v>
      </c>
      <c r="AI26" s="360"/>
      <c r="AJ26" s="360"/>
      <c r="AK26" s="360"/>
      <c r="AL26" s="361"/>
      <c r="AM26" s="359">
        <v>74336</v>
      </c>
      <c r="AN26" s="360"/>
      <c r="AO26" s="360"/>
      <c r="AP26" s="360"/>
      <c r="AQ26" s="360"/>
      <c r="AR26" s="361"/>
      <c r="AS26" s="359">
        <v>3232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4040</v>
      </c>
      <c r="R27" s="360"/>
      <c r="S27" s="360"/>
      <c r="T27" s="360"/>
      <c r="U27" s="360"/>
      <c r="V27" s="361"/>
      <c r="W27" s="425"/>
      <c r="X27" s="416"/>
      <c r="Y27" s="417"/>
      <c r="Z27" s="356" t="s">
        <v>162</v>
      </c>
      <c r="AA27" s="357"/>
      <c r="AB27" s="357"/>
      <c r="AC27" s="357"/>
      <c r="AD27" s="357"/>
      <c r="AE27" s="357"/>
      <c r="AF27" s="357"/>
      <c r="AG27" s="358"/>
      <c r="AH27" s="359">
        <v>16</v>
      </c>
      <c r="AI27" s="360"/>
      <c r="AJ27" s="360"/>
      <c r="AK27" s="360"/>
      <c r="AL27" s="361"/>
      <c r="AM27" s="359">
        <v>49672</v>
      </c>
      <c r="AN27" s="360"/>
      <c r="AO27" s="360"/>
      <c r="AP27" s="360"/>
      <c r="AQ27" s="360"/>
      <c r="AR27" s="361"/>
      <c r="AS27" s="359">
        <v>3105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3270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2718869</v>
      </c>
      <c r="BO28" s="379"/>
      <c r="BP28" s="379"/>
      <c r="BQ28" s="379"/>
      <c r="BR28" s="379"/>
      <c r="BS28" s="379"/>
      <c r="BT28" s="379"/>
      <c r="BU28" s="380"/>
      <c r="BV28" s="378">
        <v>2524350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14</v>
      </c>
      <c r="M29" s="360"/>
      <c r="N29" s="360"/>
      <c r="O29" s="360"/>
      <c r="P29" s="361"/>
      <c r="Q29" s="359">
        <v>3000</v>
      </c>
      <c r="R29" s="360"/>
      <c r="S29" s="360"/>
      <c r="T29" s="360"/>
      <c r="U29" s="360"/>
      <c r="V29" s="361"/>
      <c r="W29" s="425"/>
      <c r="X29" s="416"/>
      <c r="Y29" s="417"/>
      <c r="Z29" s="356" t="s">
        <v>169</v>
      </c>
      <c r="AA29" s="357"/>
      <c r="AB29" s="357"/>
      <c r="AC29" s="357"/>
      <c r="AD29" s="357"/>
      <c r="AE29" s="357"/>
      <c r="AF29" s="357"/>
      <c r="AG29" s="358"/>
      <c r="AH29" s="359">
        <v>239</v>
      </c>
      <c r="AI29" s="360"/>
      <c r="AJ29" s="360"/>
      <c r="AK29" s="360"/>
      <c r="AL29" s="361"/>
      <c r="AM29" s="359">
        <v>752568</v>
      </c>
      <c r="AN29" s="360"/>
      <c r="AO29" s="360"/>
      <c r="AP29" s="360"/>
      <c r="AQ29" s="360"/>
      <c r="AR29" s="361"/>
      <c r="AS29" s="359">
        <v>3149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686819</v>
      </c>
      <c r="BO29" s="384"/>
      <c r="BP29" s="384"/>
      <c r="BQ29" s="384"/>
      <c r="BR29" s="384"/>
      <c r="BS29" s="384"/>
      <c r="BT29" s="384"/>
      <c r="BU29" s="385"/>
      <c r="BV29" s="383">
        <v>919885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2428144</v>
      </c>
      <c r="BO30" s="387"/>
      <c r="BP30" s="387"/>
      <c r="BQ30" s="387"/>
      <c r="BR30" s="387"/>
      <c r="BS30" s="387"/>
      <c r="BT30" s="387"/>
      <c r="BU30" s="388"/>
      <c r="BV30" s="386">
        <v>2312242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猪名川流域広域ごみ処理施設組合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兵庫県町土地開発公社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奨学金特別会計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丹波少年自然の家事務組合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(株)いながわフレッシュパーク</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農業共済特別会計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兵庫県市町村職員退職手当組合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兵庫県市町交通災害共済組合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兵庫県町議会議員公務災害補償組合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P39" sqref="P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7524</v>
      </c>
      <c r="J41" s="83">
        <v>7219</v>
      </c>
      <c r="K41" s="83">
        <v>6994</v>
      </c>
      <c r="L41" s="83">
        <v>7171</v>
      </c>
      <c r="M41" s="84">
        <v>7095</v>
      </c>
    </row>
    <row r="42" spans="2:13" ht="27.75" customHeight="1">
      <c r="B42" s="1169"/>
      <c r="C42" s="1170"/>
      <c r="D42" s="85"/>
      <c r="E42" s="1173" t="s">
        <v>26</v>
      </c>
      <c r="F42" s="1173"/>
      <c r="G42" s="1173"/>
      <c r="H42" s="1174"/>
      <c r="I42" s="86">
        <v>105</v>
      </c>
      <c r="J42" s="87">
        <v>134</v>
      </c>
      <c r="K42" s="87">
        <v>57</v>
      </c>
      <c r="L42" s="87">
        <v>49</v>
      </c>
      <c r="M42" s="88">
        <v>22</v>
      </c>
    </row>
    <row r="43" spans="2:13" ht="27.75" customHeight="1">
      <c r="B43" s="1169"/>
      <c r="C43" s="1170"/>
      <c r="D43" s="85"/>
      <c r="E43" s="1173" t="s">
        <v>27</v>
      </c>
      <c r="F43" s="1173"/>
      <c r="G43" s="1173"/>
      <c r="H43" s="1174"/>
      <c r="I43" s="86">
        <v>3273</v>
      </c>
      <c r="J43" s="87">
        <v>3078</v>
      </c>
      <c r="K43" s="87">
        <v>2909</v>
      </c>
      <c r="L43" s="87">
        <v>2745</v>
      </c>
      <c r="M43" s="88">
        <v>2552</v>
      </c>
    </row>
    <row r="44" spans="2:13" ht="27.75" customHeight="1">
      <c r="B44" s="1169"/>
      <c r="C44" s="1170"/>
      <c r="D44" s="85"/>
      <c r="E44" s="1173" t="s">
        <v>28</v>
      </c>
      <c r="F44" s="1173"/>
      <c r="G44" s="1173"/>
      <c r="H44" s="1174"/>
      <c r="I44" s="86">
        <v>2017</v>
      </c>
      <c r="J44" s="87">
        <v>1945</v>
      </c>
      <c r="K44" s="87">
        <v>1811</v>
      </c>
      <c r="L44" s="87">
        <v>1649</v>
      </c>
      <c r="M44" s="88">
        <v>1485</v>
      </c>
    </row>
    <row r="45" spans="2:13" ht="27.75" customHeight="1">
      <c r="B45" s="1169"/>
      <c r="C45" s="1170"/>
      <c r="D45" s="85"/>
      <c r="E45" s="1173" t="s">
        <v>29</v>
      </c>
      <c r="F45" s="1173"/>
      <c r="G45" s="1173"/>
      <c r="H45" s="1174"/>
      <c r="I45" s="86" t="s">
        <v>476</v>
      </c>
      <c r="J45" s="87" t="s">
        <v>476</v>
      </c>
      <c r="K45" s="87" t="s">
        <v>476</v>
      </c>
      <c r="L45" s="87" t="s">
        <v>476</v>
      </c>
      <c r="M45" s="88" t="s">
        <v>476</v>
      </c>
    </row>
    <row r="46" spans="2:13" ht="27.75" customHeight="1">
      <c r="B46" s="1169"/>
      <c r="C46" s="1170"/>
      <c r="D46" s="85"/>
      <c r="E46" s="1173" t="s">
        <v>30</v>
      </c>
      <c r="F46" s="1173"/>
      <c r="G46" s="1173"/>
      <c r="H46" s="1174"/>
      <c r="I46" s="86">
        <v>5</v>
      </c>
      <c r="J46" s="87">
        <v>3</v>
      </c>
      <c r="K46" s="87">
        <v>2</v>
      </c>
      <c r="L46" s="87">
        <v>7</v>
      </c>
      <c r="M46" s="88">
        <v>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5322</v>
      </c>
      <c r="J49" s="87">
        <v>5811</v>
      </c>
      <c r="K49" s="87">
        <v>5882</v>
      </c>
      <c r="L49" s="87">
        <v>6105</v>
      </c>
      <c r="M49" s="88">
        <v>6297</v>
      </c>
    </row>
    <row r="50" spans="2:13" ht="27.75" customHeight="1">
      <c r="B50" s="1169"/>
      <c r="C50" s="1170"/>
      <c r="D50" s="85"/>
      <c r="E50" s="1173" t="s">
        <v>35</v>
      </c>
      <c r="F50" s="1173"/>
      <c r="G50" s="1173"/>
      <c r="H50" s="1174"/>
      <c r="I50" s="86">
        <v>769</v>
      </c>
      <c r="J50" s="87">
        <v>642</v>
      </c>
      <c r="K50" s="87">
        <v>728</v>
      </c>
      <c r="L50" s="87">
        <v>810</v>
      </c>
      <c r="M50" s="88">
        <v>924</v>
      </c>
    </row>
    <row r="51" spans="2:13" ht="27.75" customHeight="1">
      <c r="B51" s="1171"/>
      <c r="C51" s="1172"/>
      <c r="D51" s="85"/>
      <c r="E51" s="1173" t="s">
        <v>36</v>
      </c>
      <c r="F51" s="1173"/>
      <c r="G51" s="1173"/>
      <c r="H51" s="1174"/>
      <c r="I51" s="86">
        <v>11349</v>
      </c>
      <c r="J51" s="87">
        <v>11179</v>
      </c>
      <c r="K51" s="87">
        <v>11250</v>
      </c>
      <c r="L51" s="87">
        <v>10987</v>
      </c>
      <c r="M51" s="88">
        <v>10913</v>
      </c>
    </row>
    <row r="52" spans="2:13" ht="27.75" customHeight="1" thickBot="1">
      <c r="B52" s="1175" t="s">
        <v>37</v>
      </c>
      <c r="C52" s="1176"/>
      <c r="D52" s="90"/>
      <c r="E52" s="1177" t="s">
        <v>38</v>
      </c>
      <c r="F52" s="1177"/>
      <c r="G52" s="1177"/>
      <c r="H52" s="1178"/>
      <c r="I52" s="91">
        <v>-4516</v>
      </c>
      <c r="J52" s="92">
        <v>-5253</v>
      </c>
      <c r="K52" s="92">
        <v>-6089</v>
      </c>
      <c r="L52" s="92">
        <v>-6281</v>
      </c>
      <c r="M52" s="93">
        <v>-6975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22105</v>
      </c>
      <c r="E3" s="116"/>
      <c r="F3" s="117">
        <v>47258</v>
      </c>
      <c r="G3" s="118"/>
      <c r="H3" s="119"/>
    </row>
    <row r="4" spans="1:8">
      <c r="A4" s="120"/>
      <c r="B4" s="121"/>
      <c r="C4" s="122"/>
      <c r="D4" s="123">
        <v>15771</v>
      </c>
      <c r="E4" s="124"/>
      <c r="F4" s="125">
        <v>27842</v>
      </c>
      <c r="G4" s="126"/>
      <c r="H4" s="127"/>
    </row>
    <row r="5" spans="1:8">
      <c r="A5" s="108" t="s">
        <v>510</v>
      </c>
      <c r="B5" s="113"/>
      <c r="C5" s="114"/>
      <c r="D5" s="115">
        <v>18005</v>
      </c>
      <c r="E5" s="116"/>
      <c r="F5" s="117">
        <v>49426</v>
      </c>
      <c r="G5" s="118"/>
      <c r="H5" s="119"/>
    </row>
    <row r="6" spans="1:8">
      <c r="A6" s="120"/>
      <c r="B6" s="121"/>
      <c r="C6" s="122"/>
      <c r="D6" s="123">
        <v>10854</v>
      </c>
      <c r="E6" s="124"/>
      <c r="F6" s="125">
        <v>26568</v>
      </c>
      <c r="G6" s="126"/>
      <c r="H6" s="127"/>
    </row>
    <row r="7" spans="1:8">
      <c r="A7" s="108" t="s">
        <v>511</v>
      </c>
      <c r="B7" s="113"/>
      <c r="C7" s="114"/>
      <c r="D7" s="115">
        <v>13839</v>
      </c>
      <c r="E7" s="116"/>
      <c r="F7" s="117">
        <v>42839</v>
      </c>
      <c r="G7" s="118"/>
      <c r="H7" s="119"/>
    </row>
    <row r="8" spans="1:8">
      <c r="A8" s="120"/>
      <c r="B8" s="121"/>
      <c r="C8" s="122"/>
      <c r="D8" s="123">
        <v>10412</v>
      </c>
      <c r="E8" s="124"/>
      <c r="F8" s="125">
        <v>22027</v>
      </c>
      <c r="G8" s="126"/>
      <c r="H8" s="127"/>
    </row>
    <row r="9" spans="1:8">
      <c r="A9" s="108" t="s">
        <v>512</v>
      </c>
      <c r="B9" s="113"/>
      <c r="C9" s="114"/>
      <c r="D9" s="115">
        <v>28465</v>
      </c>
      <c r="E9" s="116"/>
      <c r="F9" s="117">
        <v>46819</v>
      </c>
      <c r="G9" s="118"/>
      <c r="H9" s="119"/>
    </row>
    <row r="10" spans="1:8">
      <c r="A10" s="120"/>
      <c r="B10" s="121"/>
      <c r="C10" s="122"/>
      <c r="D10" s="123">
        <v>19987</v>
      </c>
      <c r="E10" s="124"/>
      <c r="F10" s="125">
        <v>24121</v>
      </c>
      <c r="G10" s="126"/>
      <c r="H10" s="127"/>
    </row>
    <row r="11" spans="1:8">
      <c r="A11" s="108" t="s">
        <v>513</v>
      </c>
      <c r="B11" s="113"/>
      <c r="C11" s="114"/>
      <c r="D11" s="115">
        <v>24402</v>
      </c>
      <c r="E11" s="116"/>
      <c r="F11" s="117">
        <v>53270</v>
      </c>
      <c r="G11" s="118"/>
      <c r="H11" s="119"/>
    </row>
    <row r="12" spans="1:8">
      <c r="A12" s="120"/>
      <c r="B12" s="121"/>
      <c r="C12" s="128"/>
      <c r="D12" s="123">
        <v>9942</v>
      </c>
      <c r="E12" s="124"/>
      <c r="F12" s="125">
        <v>24316</v>
      </c>
      <c r="G12" s="126"/>
      <c r="H12" s="127"/>
    </row>
    <row r="13" spans="1:8">
      <c r="A13" s="108"/>
      <c r="B13" s="113"/>
      <c r="C13" s="129"/>
      <c r="D13" s="130">
        <v>21363</v>
      </c>
      <c r="E13" s="131"/>
      <c r="F13" s="132">
        <v>47922</v>
      </c>
      <c r="G13" s="133"/>
      <c r="H13" s="119"/>
    </row>
    <row r="14" spans="1:8">
      <c r="A14" s="120"/>
      <c r="B14" s="121"/>
      <c r="C14" s="122"/>
      <c r="D14" s="123">
        <v>13393</v>
      </c>
      <c r="E14" s="124"/>
      <c r="F14" s="125">
        <v>24975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3.51</v>
      </c>
      <c r="C19" s="134">
        <f>ROUND(VALUE(SUBSTITUTE(実質収支比率等に係る経年分析!G$48,"▲","-")),2)</f>
        <v>4.55</v>
      </c>
      <c r="D19" s="134">
        <f>ROUND(VALUE(SUBSTITUTE(実質収支比率等に係る経年分析!H$48,"▲","-")),2)</f>
        <v>5.53</v>
      </c>
      <c r="E19" s="134">
        <f>ROUND(VALUE(SUBSTITUTE(実質収支比率等に係る経年分析!I$48,"▲","-")),2)</f>
        <v>4.8899999999999997</v>
      </c>
      <c r="F19" s="134">
        <f>ROUND(VALUE(SUBSTITUTE(実質収支比率等に係る経年分析!J$48,"▲","-")),2)</f>
        <v>4.62</v>
      </c>
    </row>
    <row r="20" spans="1:11">
      <c r="A20" s="134" t="s">
        <v>43</v>
      </c>
      <c r="B20" s="134">
        <f>ROUND(VALUE(SUBSTITUTE(実質収支比率等に係る経年分析!F$47,"▲","-")),2)</f>
        <v>32.840000000000003</v>
      </c>
      <c r="C20" s="134">
        <f>ROUND(VALUE(SUBSTITUTE(実質収支比率等に係る経年分析!G$47,"▲","-")),2)</f>
        <v>34.46</v>
      </c>
      <c r="D20" s="134">
        <f>ROUND(VALUE(SUBSTITUTE(実質収支比率等に係る経年分析!H$47,"▲","-")),2)</f>
        <v>34.36</v>
      </c>
      <c r="E20" s="134">
        <f>ROUND(VALUE(SUBSTITUTE(実質収支比率等に係る経年分析!I$47,"▲","-")),2)</f>
        <v>37.78</v>
      </c>
      <c r="F20" s="134">
        <f>ROUND(VALUE(SUBSTITUTE(実質収支比率等に係る経年分析!J$47,"▲","-")),2)</f>
        <v>40.85</v>
      </c>
    </row>
    <row r="21" spans="1:11">
      <c r="A21" s="134" t="s">
        <v>44</v>
      </c>
      <c r="B21" s="134">
        <f>IF(ISNUMBER(VALUE(SUBSTITUTE(実質収支比率等に係る経年分析!F$49,"▲","-"))),ROUND(VALUE(SUBSTITUTE(実質収支比率等に係る経年分析!F$49,"▲","-")),2),NA())</f>
        <v>-1.58</v>
      </c>
      <c r="C21" s="134">
        <f>IF(ISNUMBER(VALUE(SUBSTITUTE(実質収支比率等に係る経年分析!G$49,"▲","-"))),ROUND(VALUE(SUBSTITUTE(実質収支比率等に係る経年分析!G$49,"▲","-")),2),NA())</f>
        <v>3.52</v>
      </c>
      <c r="D21" s="134">
        <f>IF(ISNUMBER(VALUE(SUBSTITUTE(実質収支比率等に係る経年分析!H$49,"▲","-"))),ROUND(VALUE(SUBSTITUTE(実質収支比率等に係る経年分析!H$49,"▲","-")),2),NA())</f>
        <v>0.59</v>
      </c>
      <c r="E21" s="134">
        <f>IF(ISNUMBER(VALUE(SUBSTITUTE(実質収支比率等に係る経年分析!I$49,"▲","-"))),ROUND(VALUE(SUBSTITUTE(実質収支比率等に係る経年分析!I$49,"▲","-")),2),NA())</f>
        <v>2.57</v>
      </c>
      <c r="F21" s="134">
        <f>IF(ISNUMBER(VALUE(SUBSTITUTE(実質収支比率等に係る経年分析!J$49,"▲","-"))),ROUND(VALUE(SUBSTITUTE(実質収支比率等に係る経年分析!J$49,"▲","-")),2),NA())</f>
        <v>4.03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奨学金特別会計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農業共済特別会計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0.19</v>
      </c>
    </row>
    <row r="31" spans="1:11">
      <c r="A31" s="135" t="str">
        <f>IF(連結実質赤字比率に係る赤字・黒字の構成分析!C$39="",NA(),連結実質赤字比率に係る赤字・黒字の構成分析!C$39)</f>
        <v>後期高齢者医療保険特別会計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0.28000000000000003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0.88</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2.56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2.86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3.19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3.73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4.26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4.55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5.53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4.8899999999999997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2.88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4.4800000000000004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6.15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1259</v>
      </c>
      <c r="E42" s="136"/>
      <c r="F42" s="136"/>
      <c r="G42" s="136">
        <f>'実質公債費比率（分子）の構造'!L$52</f>
        <v>1258</v>
      </c>
      <c r="H42" s="136"/>
      <c r="I42" s="136"/>
      <c r="J42" s="136">
        <f>'実質公債費比率（分子）の構造'!M$52</f>
        <v>1114</v>
      </c>
      <c r="K42" s="136"/>
      <c r="L42" s="136"/>
      <c r="M42" s="136">
        <f>'実質公債費比率（分子）の構造'!N$52</f>
        <v>1116</v>
      </c>
      <c r="N42" s="136"/>
      <c r="O42" s="136"/>
      <c r="P42" s="136">
        <f>'実質公債費比率（分子）の構造'!O$52</f>
        <v>1107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f>'実質公債費比率（分子）の構造'!M$50</f>
        <v>0</v>
      </c>
      <c r="I44" s="136"/>
      <c r="J44" s="136"/>
      <c r="K44" s="136">
        <f>'実質公債費比率（分子）の構造'!N$50</f>
        <v>0</v>
      </c>
      <c r="L44" s="136"/>
      <c r="M44" s="136"/>
      <c r="N44" s="136">
        <f>'実質公債費比率（分子）の構造'!O$50</f>
        <v>1</v>
      </c>
      <c r="O44" s="136"/>
      <c r="P44" s="136"/>
    </row>
    <row r="45" spans="1:16">
      <c r="A45" s="136" t="s">
        <v>54</v>
      </c>
      <c r="B45" s="136">
        <f>'実質公債費比率（分子）の構造'!K$49</f>
        <v>53</v>
      </c>
      <c r="C45" s="136"/>
      <c r="D45" s="136"/>
      <c r="E45" s="136">
        <f>'実質公債費比率（分子）の構造'!L$49</f>
        <v>104</v>
      </c>
      <c r="F45" s="136"/>
      <c r="G45" s="136"/>
      <c r="H45" s="136">
        <f>'実質公債費比率（分子）の構造'!M$49</f>
        <v>163</v>
      </c>
      <c r="I45" s="136"/>
      <c r="J45" s="136"/>
      <c r="K45" s="136">
        <f>'実質公債費比率（分子）の構造'!N$49</f>
        <v>189</v>
      </c>
      <c r="L45" s="136"/>
      <c r="M45" s="136"/>
      <c r="N45" s="136">
        <f>'実質公債費比率（分子）の構造'!O$49</f>
        <v>189</v>
      </c>
      <c r="O45" s="136"/>
      <c r="P45" s="136"/>
    </row>
    <row r="46" spans="1:16">
      <c r="A46" s="136" t="s">
        <v>55</v>
      </c>
      <c r="B46" s="136">
        <f>'実質公債費比率（分子）の構造'!K$48</f>
        <v>296</v>
      </c>
      <c r="C46" s="136"/>
      <c r="D46" s="136"/>
      <c r="E46" s="136">
        <f>'実質公債費比率（分子）の構造'!L$48</f>
        <v>259</v>
      </c>
      <c r="F46" s="136"/>
      <c r="G46" s="136"/>
      <c r="H46" s="136">
        <f>'実質公債費比率（分子）の構造'!M$48</f>
        <v>243</v>
      </c>
      <c r="I46" s="136"/>
      <c r="J46" s="136"/>
      <c r="K46" s="136">
        <f>'実質公債費比率（分子）の構造'!N$48</f>
        <v>237</v>
      </c>
      <c r="L46" s="136"/>
      <c r="M46" s="136"/>
      <c r="N46" s="136">
        <f>'実質公債費比率（分子）の構造'!O$48</f>
        <v>236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1170</v>
      </c>
      <c r="C49" s="136"/>
      <c r="D49" s="136"/>
      <c r="E49" s="136">
        <f>'実質公債費比率（分子）の構造'!L$45</f>
        <v>1116</v>
      </c>
      <c r="F49" s="136"/>
      <c r="G49" s="136"/>
      <c r="H49" s="136">
        <f>'実質公債費比率（分子）の構造'!M$45</f>
        <v>928</v>
      </c>
      <c r="I49" s="136"/>
      <c r="J49" s="136"/>
      <c r="K49" s="136">
        <f>'実質公債費比率（分子）の構造'!N$45</f>
        <v>843</v>
      </c>
      <c r="L49" s="136"/>
      <c r="M49" s="136"/>
      <c r="N49" s="136">
        <f>'実質公債費比率（分子）の構造'!O$45</f>
        <v>806</v>
      </c>
      <c r="O49" s="136"/>
      <c r="P49" s="136"/>
    </row>
    <row r="50" spans="1:16">
      <c r="A50" s="136" t="s">
        <v>59</v>
      </c>
      <c r="B50" s="136" t="e">
        <f>NA()</f>
        <v>#N/A</v>
      </c>
      <c r="C50" s="136">
        <f>IF(ISNUMBER('実質公債費比率（分子）の構造'!K$53),'実質公債費比率（分子）の構造'!K$53,NA())</f>
        <v>260</v>
      </c>
      <c r="D50" s="136" t="e">
        <f>NA()</f>
        <v>#N/A</v>
      </c>
      <c r="E50" s="136" t="e">
        <f>NA()</f>
        <v>#N/A</v>
      </c>
      <c r="F50" s="136">
        <f>IF(ISNUMBER('実質公債費比率（分子）の構造'!L$53),'実質公債費比率（分子）の構造'!L$53,NA())</f>
        <v>221</v>
      </c>
      <c r="G50" s="136" t="e">
        <f>NA()</f>
        <v>#N/A</v>
      </c>
      <c r="H50" s="136" t="e">
        <f>NA()</f>
        <v>#N/A</v>
      </c>
      <c r="I50" s="136">
        <f>IF(ISNUMBER('実質公債費比率（分子）の構造'!M$53),'実質公債費比率（分子）の構造'!M$53,NA())</f>
        <v>220</v>
      </c>
      <c r="J50" s="136" t="e">
        <f>NA()</f>
        <v>#N/A</v>
      </c>
      <c r="K50" s="136" t="e">
        <f>NA()</f>
        <v>#N/A</v>
      </c>
      <c r="L50" s="136">
        <f>IF(ISNUMBER('実質公債費比率（分子）の構造'!N$53),'実質公債費比率（分子）の構造'!N$53,NA())</f>
        <v>153</v>
      </c>
      <c r="M50" s="136" t="e">
        <f>NA()</f>
        <v>#N/A</v>
      </c>
      <c r="N50" s="136" t="e">
        <f>NA()</f>
        <v>#N/A</v>
      </c>
      <c r="O50" s="136">
        <f>IF(ISNUMBER('実質公債費比率（分子）の構造'!O$53),'実質公債費比率（分子）の構造'!O$53,NA())</f>
        <v>125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11349</v>
      </c>
      <c r="E56" s="135"/>
      <c r="F56" s="135"/>
      <c r="G56" s="135">
        <f>'将来負担比率（分子）の構造'!J$51</f>
        <v>11179</v>
      </c>
      <c r="H56" s="135"/>
      <c r="I56" s="135"/>
      <c r="J56" s="135">
        <f>'将来負担比率（分子）の構造'!K$51</f>
        <v>11250</v>
      </c>
      <c r="K56" s="135"/>
      <c r="L56" s="135"/>
      <c r="M56" s="135">
        <f>'将来負担比率（分子）の構造'!L$51</f>
        <v>10987</v>
      </c>
      <c r="N56" s="135"/>
      <c r="O56" s="135"/>
      <c r="P56" s="135">
        <f>'将来負担比率（分子）の構造'!M$51</f>
        <v>10913</v>
      </c>
    </row>
    <row r="57" spans="1:16">
      <c r="A57" s="135" t="s">
        <v>35</v>
      </c>
      <c r="B57" s="135"/>
      <c r="C57" s="135"/>
      <c r="D57" s="135">
        <f>'将来負担比率（分子）の構造'!I$50</f>
        <v>769</v>
      </c>
      <c r="E57" s="135"/>
      <c r="F57" s="135"/>
      <c r="G57" s="135">
        <f>'将来負担比率（分子）の構造'!J$50</f>
        <v>642</v>
      </c>
      <c r="H57" s="135"/>
      <c r="I57" s="135"/>
      <c r="J57" s="135">
        <f>'将来負担比率（分子）の構造'!K$50</f>
        <v>728</v>
      </c>
      <c r="K57" s="135"/>
      <c r="L57" s="135"/>
      <c r="M57" s="135">
        <f>'将来負担比率（分子）の構造'!L$50</f>
        <v>810</v>
      </c>
      <c r="N57" s="135"/>
      <c r="O57" s="135"/>
      <c r="P57" s="135">
        <f>'将来負担比率（分子）の構造'!M$50</f>
        <v>924</v>
      </c>
    </row>
    <row r="58" spans="1:16">
      <c r="A58" s="135" t="s">
        <v>34</v>
      </c>
      <c r="B58" s="135"/>
      <c r="C58" s="135"/>
      <c r="D58" s="135">
        <f>'将来負担比率（分子）の構造'!I$49</f>
        <v>5322</v>
      </c>
      <c r="E58" s="135"/>
      <c r="F58" s="135"/>
      <c r="G58" s="135">
        <f>'将来負担比率（分子）の構造'!J$49</f>
        <v>5811</v>
      </c>
      <c r="H58" s="135"/>
      <c r="I58" s="135"/>
      <c r="J58" s="135">
        <f>'将来負担比率（分子）の構造'!K$49</f>
        <v>5882</v>
      </c>
      <c r="K58" s="135"/>
      <c r="L58" s="135"/>
      <c r="M58" s="135">
        <f>'将来負担比率（分子）の構造'!L$49</f>
        <v>6105</v>
      </c>
      <c r="N58" s="135"/>
      <c r="O58" s="135"/>
      <c r="P58" s="135">
        <f>'将来負担比率（分子）の構造'!M$49</f>
        <v>6297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5</v>
      </c>
      <c r="C61" s="135"/>
      <c r="D61" s="135"/>
      <c r="E61" s="135">
        <f>'将来負担比率（分子）の構造'!J$46</f>
        <v>3</v>
      </c>
      <c r="F61" s="135"/>
      <c r="G61" s="135"/>
      <c r="H61" s="135">
        <f>'将来負担比率（分子）の構造'!K$46</f>
        <v>2</v>
      </c>
      <c r="I61" s="135"/>
      <c r="J61" s="135"/>
      <c r="K61" s="135">
        <f>'将来負担比率（分子）の構造'!L$46</f>
        <v>7</v>
      </c>
      <c r="L61" s="135"/>
      <c r="M61" s="135"/>
      <c r="N61" s="135">
        <f>'将来負担比率（分子）の構造'!M$46</f>
        <v>6</v>
      </c>
      <c r="O61" s="135"/>
      <c r="P61" s="135"/>
    </row>
    <row r="62" spans="1:16">
      <c r="A62" s="135" t="s">
        <v>29</v>
      </c>
      <c r="B62" s="135" t="str">
        <f>'将来負担比率（分子）の構造'!I$45</f>
        <v>-</v>
      </c>
      <c r="C62" s="135"/>
      <c r="D62" s="135"/>
      <c r="E62" s="135" t="str">
        <f>'将来負担比率（分子）の構造'!J$45</f>
        <v>-</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c r="A63" s="135" t="s">
        <v>28</v>
      </c>
      <c r="B63" s="135">
        <f>'将来負担比率（分子）の構造'!I$44</f>
        <v>2017</v>
      </c>
      <c r="C63" s="135"/>
      <c r="D63" s="135"/>
      <c r="E63" s="135">
        <f>'将来負担比率（分子）の構造'!J$44</f>
        <v>1945</v>
      </c>
      <c r="F63" s="135"/>
      <c r="G63" s="135"/>
      <c r="H63" s="135">
        <f>'将来負担比率（分子）の構造'!K$44</f>
        <v>1811</v>
      </c>
      <c r="I63" s="135"/>
      <c r="J63" s="135"/>
      <c r="K63" s="135">
        <f>'将来負担比率（分子）の構造'!L$44</f>
        <v>1649</v>
      </c>
      <c r="L63" s="135"/>
      <c r="M63" s="135"/>
      <c r="N63" s="135">
        <f>'将来負担比率（分子）の構造'!M$44</f>
        <v>1485</v>
      </c>
      <c r="O63" s="135"/>
      <c r="P63" s="135"/>
    </row>
    <row r="64" spans="1:16">
      <c r="A64" s="135" t="s">
        <v>27</v>
      </c>
      <c r="B64" s="135">
        <f>'将来負担比率（分子）の構造'!I$43</f>
        <v>3273</v>
      </c>
      <c r="C64" s="135"/>
      <c r="D64" s="135"/>
      <c r="E64" s="135">
        <f>'将来負担比率（分子）の構造'!J$43</f>
        <v>3078</v>
      </c>
      <c r="F64" s="135"/>
      <c r="G64" s="135"/>
      <c r="H64" s="135">
        <f>'将来負担比率（分子）の構造'!K$43</f>
        <v>2909</v>
      </c>
      <c r="I64" s="135"/>
      <c r="J64" s="135"/>
      <c r="K64" s="135">
        <f>'将来負担比率（分子）の構造'!L$43</f>
        <v>2745</v>
      </c>
      <c r="L64" s="135"/>
      <c r="M64" s="135"/>
      <c r="N64" s="135">
        <f>'将来負担比率（分子）の構造'!M$43</f>
        <v>2552</v>
      </c>
      <c r="O64" s="135"/>
      <c r="P64" s="135"/>
    </row>
    <row r="65" spans="1:16">
      <c r="A65" s="135" t="s">
        <v>26</v>
      </c>
      <c r="B65" s="135">
        <f>'将来負担比率（分子）の構造'!I$42</f>
        <v>105</v>
      </c>
      <c r="C65" s="135"/>
      <c r="D65" s="135"/>
      <c r="E65" s="135">
        <f>'将来負担比率（分子）の構造'!J$42</f>
        <v>134</v>
      </c>
      <c r="F65" s="135"/>
      <c r="G65" s="135"/>
      <c r="H65" s="135">
        <f>'将来負担比率（分子）の構造'!K$42</f>
        <v>57</v>
      </c>
      <c r="I65" s="135"/>
      <c r="J65" s="135"/>
      <c r="K65" s="135">
        <f>'将来負担比率（分子）の構造'!L$42</f>
        <v>49</v>
      </c>
      <c r="L65" s="135"/>
      <c r="M65" s="135"/>
      <c r="N65" s="135">
        <f>'将来負担比率（分子）の構造'!M$42</f>
        <v>22</v>
      </c>
      <c r="O65" s="135"/>
      <c r="P65" s="135"/>
    </row>
    <row r="66" spans="1:16">
      <c r="A66" s="135" t="s">
        <v>25</v>
      </c>
      <c r="B66" s="135">
        <f>'将来負担比率（分子）の構造'!I$41</f>
        <v>7524</v>
      </c>
      <c r="C66" s="135"/>
      <c r="D66" s="135"/>
      <c r="E66" s="135">
        <f>'将来負担比率（分子）の構造'!J$41</f>
        <v>7219</v>
      </c>
      <c r="F66" s="135"/>
      <c r="G66" s="135"/>
      <c r="H66" s="135">
        <f>'将来負担比率（分子）の構造'!K$41</f>
        <v>6994</v>
      </c>
      <c r="I66" s="135"/>
      <c r="J66" s="135"/>
      <c r="K66" s="135">
        <f>'将来負担比率（分子）の構造'!L$41</f>
        <v>7171</v>
      </c>
      <c r="L66" s="135"/>
      <c r="M66" s="135"/>
      <c r="N66" s="135">
        <f>'将来負担比率（分子）の構造'!M$41</f>
        <v>7095</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3662184</v>
      </c>
      <c r="S5" s="637"/>
      <c r="T5" s="637"/>
      <c r="U5" s="637"/>
      <c r="V5" s="637"/>
      <c r="W5" s="637"/>
      <c r="X5" s="637"/>
      <c r="Y5" s="684"/>
      <c r="Z5" s="697">
        <v>37.299999999999997</v>
      </c>
      <c r="AA5" s="697"/>
      <c r="AB5" s="697"/>
      <c r="AC5" s="697"/>
      <c r="AD5" s="698">
        <v>3513140</v>
      </c>
      <c r="AE5" s="698"/>
      <c r="AF5" s="698"/>
      <c r="AG5" s="698"/>
      <c r="AH5" s="698"/>
      <c r="AI5" s="698"/>
      <c r="AJ5" s="698"/>
      <c r="AK5" s="698"/>
      <c r="AL5" s="685">
        <v>57</v>
      </c>
      <c r="AM5" s="654"/>
      <c r="AN5" s="654"/>
      <c r="AO5" s="686"/>
      <c r="AP5" s="673" t="s">
        <v>207</v>
      </c>
      <c r="AQ5" s="674"/>
      <c r="AR5" s="674"/>
      <c r="AS5" s="674"/>
      <c r="AT5" s="674"/>
      <c r="AU5" s="674"/>
      <c r="AV5" s="674"/>
      <c r="AW5" s="674"/>
      <c r="AX5" s="674"/>
      <c r="AY5" s="674"/>
      <c r="AZ5" s="674"/>
      <c r="BA5" s="674"/>
      <c r="BB5" s="674"/>
      <c r="BC5" s="674"/>
      <c r="BD5" s="674"/>
      <c r="BE5" s="674"/>
      <c r="BF5" s="675"/>
      <c r="BG5" s="586">
        <v>3513141</v>
      </c>
      <c r="BH5" s="587"/>
      <c r="BI5" s="587"/>
      <c r="BJ5" s="587"/>
      <c r="BK5" s="587"/>
      <c r="BL5" s="587"/>
      <c r="BM5" s="587"/>
      <c r="BN5" s="588"/>
      <c r="BO5" s="639">
        <v>95.9</v>
      </c>
      <c r="BP5" s="639"/>
      <c r="BQ5" s="639"/>
      <c r="BR5" s="639"/>
      <c r="BS5" s="640">
        <v>5893</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101226</v>
      </c>
      <c r="S6" s="587"/>
      <c r="T6" s="587"/>
      <c r="U6" s="587"/>
      <c r="V6" s="587"/>
      <c r="W6" s="587"/>
      <c r="X6" s="587"/>
      <c r="Y6" s="588"/>
      <c r="Z6" s="639">
        <v>1</v>
      </c>
      <c r="AA6" s="639"/>
      <c r="AB6" s="639"/>
      <c r="AC6" s="639"/>
      <c r="AD6" s="640">
        <v>101226</v>
      </c>
      <c r="AE6" s="640"/>
      <c r="AF6" s="640"/>
      <c r="AG6" s="640"/>
      <c r="AH6" s="640"/>
      <c r="AI6" s="640"/>
      <c r="AJ6" s="640"/>
      <c r="AK6" s="640"/>
      <c r="AL6" s="609">
        <v>1.6</v>
      </c>
      <c r="AM6" s="641"/>
      <c r="AN6" s="641"/>
      <c r="AO6" s="642"/>
      <c r="AP6" s="583" t="s">
        <v>212</v>
      </c>
      <c r="AQ6" s="584"/>
      <c r="AR6" s="584"/>
      <c r="AS6" s="584"/>
      <c r="AT6" s="584"/>
      <c r="AU6" s="584"/>
      <c r="AV6" s="584"/>
      <c r="AW6" s="584"/>
      <c r="AX6" s="584"/>
      <c r="AY6" s="584"/>
      <c r="AZ6" s="584"/>
      <c r="BA6" s="584"/>
      <c r="BB6" s="584"/>
      <c r="BC6" s="584"/>
      <c r="BD6" s="584"/>
      <c r="BE6" s="584"/>
      <c r="BF6" s="585"/>
      <c r="BG6" s="586">
        <v>3513141</v>
      </c>
      <c r="BH6" s="587"/>
      <c r="BI6" s="587"/>
      <c r="BJ6" s="587"/>
      <c r="BK6" s="587"/>
      <c r="BL6" s="587"/>
      <c r="BM6" s="587"/>
      <c r="BN6" s="588"/>
      <c r="BO6" s="639">
        <v>95.9</v>
      </c>
      <c r="BP6" s="639"/>
      <c r="BQ6" s="639"/>
      <c r="BR6" s="639"/>
      <c r="BS6" s="640">
        <v>5893</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146236</v>
      </c>
      <c r="CS6" s="587"/>
      <c r="CT6" s="587"/>
      <c r="CU6" s="587"/>
      <c r="CV6" s="587"/>
      <c r="CW6" s="587"/>
      <c r="CX6" s="587"/>
      <c r="CY6" s="588"/>
      <c r="CZ6" s="639">
        <v>1.6</v>
      </c>
      <c r="DA6" s="639"/>
      <c r="DB6" s="639"/>
      <c r="DC6" s="639"/>
      <c r="DD6" s="592" t="s">
        <v>214</v>
      </c>
      <c r="DE6" s="587"/>
      <c r="DF6" s="587"/>
      <c r="DG6" s="587"/>
      <c r="DH6" s="587"/>
      <c r="DI6" s="587"/>
      <c r="DJ6" s="587"/>
      <c r="DK6" s="587"/>
      <c r="DL6" s="587"/>
      <c r="DM6" s="587"/>
      <c r="DN6" s="587"/>
      <c r="DO6" s="587"/>
      <c r="DP6" s="588"/>
      <c r="DQ6" s="592">
        <v>146236</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14059</v>
      </c>
      <c r="S7" s="587"/>
      <c r="T7" s="587"/>
      <c r="U7" s="587"/>
      <c r="V7" s="587"/>
      <c r="W7" s="587"/>
      <c r="X7" s="587"/>
      <c r="Y7" s="588"/>
      <c r="Z7" s="639">
        <v>0.1</v>
      </c>
      <c r="AA7" s="639"/>
      <c r="AB7" s="639"/>
      <c r="AC7" s="639"/>
      <c r="AD7" s="640">
        <v>14059</v>
      </c>
      <c r="AE7" s="640"/>
      <c r="AF7" s="640"/>
      <c r="AG7" s="640"/>
      <c r="AH7" s="640"/>
      <c r="AI7" s="640"/>
      <c r="AJ7" s="640"/>
      <c r="AK7" s="640"/>
      <c r="AL7" s="609">
        <v>0.2</v>
      </c>
      <c r="AM7" s="641"/>
      <c r="AN7" s="641"/>
      <c r="AO7" s="642"/>
      <c r="AP7" s="583" t="s">
        <v>216</v>
      </c>
      <c r="AQ7" s="584"/>
      <c r="AR7" s="584"/>
      <c r="AS7" s="584"/>
      <c r="AT7" s="584"/>
      <c r="AU7" s="584"/>
      <c r="AV7" s="584"/>
      <c r="AW7" s="584"/>
      <c r="AX7" s="584"/>
      <c r="AY7" s="584"/>
      <c r="AZ7" s="584"/>
      <c r="BA7" s="584"/>
      <c r="BB7" s="584"/>
      <c r="BC7" s="584"/>
      <c r="BD7" s="584"/>
      <c r="BE7" s="584"/>
      <c r="BF7" s="585"/>
      <c r="BG7" s="586">
        <v>1832891</v>
      </c>
      <c r="BH7" s="587"/>
      <c r="BI7" s="587"/>
      <c r="BJ7" s="587"/>
      <c r="BK7" s="587"/>
      <c r="BL7" s="587"/>
      <c r="BM7" s="587"/>
      <c r="BN7" s="588"/>
      <c r="BO7" s="639">
        <v>50</v>
      </c>
      <c r="BP7" s="639"/>
      <c r="BQ7" s="639"/>
      <c r="BR7" s="639"/>
      <c r="BS7" s="640">
        <v>5893</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1448777</v>
      </c>
      <c r="CS7" s="587"/>
      <c r="CT7" s="587"/>
      <c r="CU7" s="587"/>
      <c r="CV7" s="587"/>
      <c r="CW7" s="587"/>
      <c r="CX7" s="587"/>
      <c r="CY7" s="588"/>
      <c r="CZ7" s="639">
        <v>15.6</v>
      </c>
      <c r="DA7" s="639"/>
      <c r="DB7" s="639"/>
      <c r="DC7" s="639"/>
      <c r="DD7" s="592">
        <v>48132</v>
      </c>
      <c r="DE7" s="587"/>
      <c r="DF7" s="587"/>
      <c r="DG7" s="587"/>
      <c r="DH7" s="587"/>
      <c r="DI7" s="587"/>
      <c r="DJ7" s="587"/>
      <c r="DK7" s="587"/>
      <c r="DL7" s="587"/>
      <c r="DM7" s="587"/>
      <c r="DN7" s="587"/>
      <c r="DO7" s="587"/>
      <c r="DP7" s="588"/>
      <c r="DQ7" s="592">
        <v>1274467</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27236</v>
      </c>
      <c r="S8" s="587"/>
      <c r="T8" s="587"/>
      <c r="U8" s="587"/>
      <c r="V8" s="587"/>
      <c r="W8" s="587"/>
      <c r="X8" s="587"/>
      <c r="Y8" s="588"/>
      <c r="Z8" s="639">
        <v>0.3</v>
      </c>
      <c r="AA8" s="639"/>
      <c r="AB8" s="639"/>
      <c r="AC8" s="639"/>
      <c r="AD8" s="640">
        <v>27236</v>
      </c>
      <c r="AE8" s="640"/>
      <c r="AF8" s="640"/>
      <c r="AG8" s="640"/>
      <c r="AH8" s="640"/>
      <c r="AI8" s="640"/>
      <c r="AJ8" s="640"/>
      <c r="AK8" s="640"/>
      <c r="AL8" s="609">
        <v>0.4</v>
      </c>
      <c r="AM8" s="641"/>
      <c r="AN8" s="641"/>
      <c r="AO8" s="642"/>
      <c r="AP8" s="583" t="s">
        <v>219</v>
      </c>
      <c r="AQ8" s="584"/>
      <c r="AR8" s="584"/>
      <c r="AS8" s="584"/>
      <c r="AT8" s="584"/>
      <c r="AU8" s="584"/>
      <c r="AV8" s="584"/>
      <c r="AW8" s="584"/>
      <c r="AX8" s="584"/>
      <c r="AY8" s="584"/>
      <c r="AZ8" s="584"/>
      <c r="BA8" s="584"/>
      <c r="BB8" s="584"/>
      <c r="BC8" s="584"/>
      <c r="BD8" s="584"/>
      <c r="BE8" s="584"/>
      <c r="BF8" s="585"/>
      <c r="BG8" s="586">
        <v>43781</v>
      </c>
      <c r="BH8" s="587"/>
      <c r="BI8" s="587"/>
      <c r="BJ8" s="587"/>
      <c r="BK8" s="587"/>
      <c r="BL8" s="587"/>
      <c r="BM8" s="587"/>
      <c r="BN8" s="588"/>
      <c r="BO8" s="639">
        <v>1.2</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2514976</v>
      </c>
      <c r="CS8" s="587"/>
      <c r="CT8" s="587"/>
      <c r="CU8" s="587"/>
      <c r="CV8" s="587"/>
      <c r="CW8" s="587"/>
      <c r="CX8" s="587"/>
      <c r="CY8" s="588"/>
      <c r="CZ8" s="639">
        <v>27.1</v>
      </c>
      <c r="DA8" s="639"/>
      <c r="DB8" s="639"/>
      <c r="DC8" s="639"/>
      <c r="DD8" s="592">
        <v>13316</v>
      </c>
      <c r="DE8" s="587"/>
      <c r="DF8" s="587"/>
      <c r="DG8" s="587"/>
      <c r="DH8" s="587"/>
      <c r="DI8" s="587"/>
      <c r="DJ8" s="587"/>
      <c r="DK8" s="587"/>
      <c r="DL8" s="587"/>
      <c r="DM8" s="587"/>
      <c r="DN8" s="587"/>
      <c r="DO8" s="587"/>
      <c r="DP8" s="588"/>
      <c r="DQ8" s="592">
        <v>1412879</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43430</v>
      </c>
      <c r="S9" s="587"/>
      <c r="T9" s="587"/>
      <c r="U9" s="587"/>
      <c r="V9" s="587"/>
      <c r="W9" s="587"/>
      <c r="X9" s="587"/>
      <c r="Y9" s="588"/>
      <c r="Z9" s="639">
        <v>0.4</v>
      </c>
      <c r="AA9" s="639"/>
      <c r="AB9" s="639"/>
      <c r="AC9" s="639"/>
      <c r="AD9" s="640">
        <v>43430</v>
      </c>
      <c r="AE9" s="640"/>
      <c r="AF9" s="640"/>
      <c r="AG9" s="640"/>
      <c r="AH9" s="640"/>
      <c r="AI9" s="640"/>
      <c r="AJ9" s="640"/>
      <c r="AK9" s="640"/>
      <c r="AL9" s="609">
        <v>0.7</v>
      </c>
      <c r="AM9" s="641"/>
      <c r="AN9" s="641"/>
      <c r="AO9" s="642"/>
      <c r="AP9" s="583" t="s">
        <v>222</v>
      </c>
      <c r="AQ9" s="584"/>
      <c r="AR9" s="584"/>
      <c r="AS9" s="584"/>
      <c r="AT9" s="584"/>
      <c r="AU9" s="584"/>
      <c r="AV9" s="584"/>
      <c r="AW9" s="584"/>
      <c r="AX9" s="584"/>
      <c r="AY9" s="584"/>
      <c r="AZ9" s="584"/>
      <c r="BA9" s="584"/>
      <c r="BB9" s="584"/>
      <c r="BC9" s="584"/>
      <c r="BD9" s="584"/>
      <c r="BE9" s="584"/>
      <c r="BF9" s="585"/>
      <c r="BG9" s="586">
        <v>1689779</v>
      </c>
      <c r="BH9" s="587"/>
      <c r="BI9" s="587"/>
      <c r="BJ9" s="587"/>
      <c r="BK9" s="587"/>
      <c r="BL9" s="587"/>
      <c r="BM9" s="587"/>
      <c r="BN9" s="588"/>
      <c r="BO9" s="639">
        <v>46.1</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992731</v>
      </c>
      <c r="CS9" s="587"/>
      <c r="CT9" s="587"/>
      <c r="CU9" s="587"/>
      <c r="CV9" s="587"/>
      <c r="CW9" s="587"/>
      <c r="CX9" s="587"/>
      <c r="CY9" s="588"/>
      <c r="CZ9" s="639">
        <v>10.7</v>
      </c>
      <c r="DA9" s="639"/>
      <c r="DB9" s="639"/>
      <c r="DC9" s="639"/>
      <c r="DD9" s="592">
        <v>27554</v>
      </c>
      <c r="DE9" s="587"/>
      <c r="DF9" s="587"/>
      <c r="DG9" s="587"/>
      <c r="DH9" s="587"/>
      <c r="DI9" s="587"/>
      <c r="DJ9" s="587"/>
      <c r="DK9" s="587"/>
      <c r="DL9" s="587"/>
      <c r="DM9" s="587"/>
      <c r="DN9" s="587"/>
      <c r="DO9" s="587"/>
      <c r="DP9" s="588"/>
      <c r="DQ9" s="592">
        <v>930415</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223677</v>
      </c>
      <c r="S10" s="587"/>
      <c r="T10" s="587"/>
      <c r="U10" s="587"/>
      <c r="V10" s="587"/>
      <c r="W10" s="587"/>
      <c r="X10" s="587"/>
      <c r="Y10" s="588"/>
      <c r="Z10" s="639">
        <v>2.2999999999999998</v>
      </c>
      <c r="AA10" s="639"/>
      <c r="AB10" s="639"/>
      <c r="AC10" s="639"/>
      <c r="AD10" s="640">
        <v>223677</v>
      </c>
      <c r="AE10" s="640"/>
      <c r="AF10" s="640"/>
      <c r="AG10" s="640"/>
      <c r="AH10" s="640"/>
      <c r="AI10" s="640"/>
      <c r="AJ10" s="640"/>
      <c r="AK10" s="640"/>
      <c r="AL10" s="609">
        <v>3.6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60093</v>
      </c>
      <c r="BH10" s="587"/>
      <c r="BI10" s="587"/>
      <c r="BJ10" s="587"/>
      <c r="BK10" s="587"/>
      <c r="BL10" s="587"/>
      <c r="BM10" s="587"/>
      <c r="BN10" s="588"/>
      <c r="BO10" s="639">
        <v>1.6</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29404</v>
      </c>
      <c r="CS10" s="587"/>
      <c r="CT10" s="587"/>
      <c r="CU10" s="587"/>
      <c r="CV10" s="587"/>
      <c r="CW10" s="587"/>
      <c r="CX10" s="587"/>
      <c r="CY10" s="588"/>
      <c r="CZ10" s="639">
        <v>0.3</v>
      </c>
      <c r="DA10" s="639"/>
      <c r="DB10" s="639"/>
      <c r="DC10" s="639"/>
      <c r="DD10" s="592" t="s">
        <v>111</v>
      </c>
      <c r="DE10" s="587"/>
      <c r="DF10" s="587"/>
      <c r="DG10" s="587"/>
      <c r="DH10" s="587"/>
      <c r="DI10" s="587"/>
      <c r="DJ10" s="587"/>
      <c r="DK10" s="587"/>
      <c r="DL10" s="587"/>
      <c r="DM10" s="587"/>
      <c r="DN10" s="587"/>
      <c r="DO10" s="587"/>
      <c r="DP10" s="588"/>
      <c r="DQ10" s="592">
        <v>11984</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63828</v>
      </c>
      <c r="S11" s="587"/>
      <c r="T11" s="587"/>
      <c r="U11" s="587"/>
      <c r="V11" s="587"/>
      <c r="W11" s="587"/>
      <c r="X11" s="587"/>
      <c r="Y11" s="588"/>
      <c r="Z11" s="639">
        <v>0.7</v>
      </c>
      <c r="AA11" s="639"/>
      <c r="AB11" s="639"/>
      <c r="AC11" s="639"/>
      <c r="AD11" s="640">
        <v>63828</v>
      </c>
      <c r="AE11" s="640"/>
      <c r="AF11" s="640"/>
      <c r="AG11" s="640"/>
      <c r="AH11" s="640"/>
      <c r="AI11" s="640"/>
      <c r="AJ11" s="640"/>
      <c r="AK11" s="640"/>
      <c r="AL11" s="609">
        <v>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39238</v>
      </c>
      <c r="BH11" s="587"/>
      <c r="BI11" s="587"/>
      <c r="BJ11" s="587"/>
      <c r="BK11" s="587"/>
      <c r="BL11" s="587"/>
      <c r="BM11" s="587"/>
      <c r="BN11" s="588"/>
      <c r="BO11" s="639">
        <v>1.1000000000000001</v>
      </c>
      <c r="BP11" s="639"/>
      <c r="BQ11" s="639"/>
      <c r="BR11" s="639"/>
      <c r="BS11" s="592">
        <v>5893</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145715</v>
      </c>
      <c r="CS11" s="587"/>
      <c r="CT11" s="587"/>
      <c r="CU11" s="587"/>
      <c r="CV11" s="587"/>
      <c r="CW11" s="587"/>
      <c r="CX11" s="587"/>
      <c r="CY11" s="588"/>
      <c r="CZ11" s="639">
        <v>1.6</v>
      </c>
      <c r="DA11" s="639"/>
      <c r="DB11" s="639"/>
      <c r="DC11" s="639"/>
      <c r="DD11" s="592">
        <v>24844</v>
      </c>
      <c r="DE11" s="587"/>
      <c r="DF11" s="587"/>
      <c r="DG11" s="587"/>
      <c r="DH11" s="587"/>
      <c r="DI11" s="587"/>
      <c r="DJ11" s="587"/>
      <c r="DK11" s="587"/>
      <c r="DL11" s="587"/>
      <c r="DM11" s="587"/>
      <c r="DN11" s="587"/>
      <c r="DO11" s="587"/>
      <c r="DP11" s="588"/>
      <c r="DQ11" s="592">
        <v>100885</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1472341</v>
      </c>
      <c r="BH12" s="587"/>
      <c r="BI12" s="587"/>
      <c r="BJ12" s="587"/>
      <c r="BK12" s="587"/>
      <c r="BL12" s="587"/>
      <c r="BM12" s="587"/>
      <c r="BN12" s="588"/>
      <c r="BO12" s="639">
        <v>40.200000000000003</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46700</v>
      </c>
      <c r="CS12" s="587"/>
      <c r="CT12" s="587"/>
      <c r="CU12" s="587"/>
      <c r="CV12" s="587"/>
      <c r="CW12" s="587"/>
      <c r="CX12" s="587"/>
      <c r="CY12" s="588"/>
      <c r="CZ12" s="639">
        <v>0.5</v>
      </c>
      <c r="DA12" s="639"/>
      <c r="DB12" s="639"/>
      <c r="DC12" s="639"/>
      <c r="DD12" s="592">
        <v>4494</v>
      </c>
      <c r="DE12" s="587"/>
      <c r="DF12" s="587"/>
      <c r="DG12" s="587"/>
      <c r="DH12" s="587"/>
      <c r="DI12" s="587"/>
      <c r="DJ12" s="587"/>
      <c r="DK12" s="587"/>
      <c r="DL12" s="587"/>
      <c r="DM12" s="587"/>
      <c r="DN12" s="587"/>
      <c r="DO12" s="587"/>
      <c r="DP12" s="588"/>
      <c r="DQ12" s="592">
        <v>29297</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39156</v>
      </c>
      <c r="S13" s="587"/>
      <c r="T13" s="587"/>
      <c r="U13" s="587"/>
      <c r="V13" s="587"/>
      <c r="W13" s="587"/>
      <c r="X13" s="587"/>
      <c r="Y13" s="588"/>
      <c r="Z13" s="639">
        <v>0.4</v>
      </c>
      <c r="AA13" s="639"/>
      <c r="AB13" s="639"/>
      <c r="AC13" s="639"/>
      <c r="AD13" s="640">
        <v>39156</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1469354</v>
      </c>
      <c r="BH13" s="587"/>
      <c r="BI13" s="587"/>
      <c r="BJ13" s="587"/>
      <c r="BK13" s="587"/>
      <c r="BL13" s="587"/>
      <c r="BM13" s="587"/>
      <c r="BN13" s="588"/>
      <c r="BO13" s="639">
        <v>40.1</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1036422</v>
      </c>
      <c r="CS13" s="587"/>
      <c r="CT13" s="587"/>
      <c r="CU13" s="587"/>
      <c r="CV13" s="587"/>
      <c r="CW13" s="587"/>
      <c r="CX13" s="587"/>
      <c r="CY13" s="588"/>
      <c r="CZ13" s="639">
        <v>11.2</v>
      </c>
      <c r="DA13" s="639"/>
      <c r="DB13" s="639"/>
      <c r="DC13" s="639"/>
      <c r="DD13" s="592">
        <v>314134</v>
      </c>
      <c r="DE13" s="587"/>
      <c r="DF13" s="587"/>
      <c r="DG13" s="587"/>
      <c r="DH13" s="587"/>
      <c r="DI13" s="587"/>
      <c r="DJ13" s="587"/>
      <c r="DK13" s="587"/>
      <c r="DL13" s="587"/>
      <c r="DM13" s="587"/>
      <c r="DN13" s="587"/>
      <c r="DO13" s="587"/>
      <c r="DP13" s="588"/>
      <c r="DQ13" s="592">
        <v>763735</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46135</v>
      </c>
      <c r="BH14" s="587"/>
      <c r="BI14" s="587"/>
      <c r="BJ14" s="587"/>
      <c r="BK14" s="587"/>
      <c r="BL14" s="587"/>
      <c r="BM14" s="587"/>
      <c r="BN14" s="588"/>
      <c r="BO14" s="639">
        <v>1.3</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459473</v>
      </c>
      <c r="CS14" s="587"/>
      <c r="CT14" s="587"/>
      <c r="CU14" s="587"/>
      <c r="CV14" s="587"/>
      <c r="CW14" s="587"/>
      <c r="CX14" s="587"/>
      <c r="CY14" s="588"/>
      <c r="CZ14" s="639">
        <v>5</v>
      </c>
      <c r="DA14" s="639"/>
      <c r="DB14" s="639"/>
      <c r="DC14" s="639"/>
      <c r="DD14" s="592">
        <v>25574</v>
      </c>
      <c r="DE14" s="587"/>
      <c r="DF14" s="587"/>
      <c r="DG14" s="587"/>
      <c r="DH14" s="587"/>
      <c r="DI14" s="587"/>
      <c r="DJ14" s="587"/>
      <c r="DK14" s="587"/>
      <c r="DL14" s="587"/>
      <c r="DM14" s="587"/>
      <c r="DN14" s="587"/>
      <c r="DO14" s="587"/>
      <c r="DP14" s="588"/>
      <c r="DQ14" s="592">
        <v>420705</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37000</v>
      </c>
      <c r="S15" s="587"/>
      <c r="T15" s="587"/>
      <c r="U15" s="587"/>
      <c r="V15" s="587"/>
      <c r="W15" s="587"/>
      <c r="X15" s="587"/>
      <c r="Y15" s="588"/>
      <c r="Z15" s="639">
        <v>0.4</v>
      </c>
      <c r="AA15" s="639"/>
      <c r="AB15" s="639"/>
      <c r="AC15" s="639"/>
      <c r="AD15" s="640">
        <v>37000</v>
      </c>
      <c r="AE15" s="640"/>
      <c r="AF15" s="640"/>
      <c r="AG15" s="640"/>
      <c r="AH15" s="640"/>
      <c r="AI15" s="640"/>
      <c r="AJ15" s="640"/>
      <c r="AK15" s="640"/>
      <c r="AL15" s="609">
        <v>0.6</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161774</v>
      </c>
      <c r="BH15" s="587"/>
      <c r="BI15" s="587"/>
      <c r="BJ15" s="587"/>
      <c r="BK15" s="587"/>
      <c r="BL15" s="587"/>
      <c r="BM15" s="587"/>
      <c r="BN15" s="588"/>
      <c r="BO15" s="639">
        <v>4.4000000000000004</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1537132</v>
      </c>
      <c r="CS15" s="587"/>
      <c r="CT15" s="587"/>
      <c r="CU15" s="587"/>
      <c r="CV15" s="587"/>
      <c r="CW15" s="587"/>
      <c r="CX15" s="587"/>
      <c r="CY15" s="588"/>
      <c r="CZ15" s="639">
        <v>16.600000000000001</v>
      </c>
      <c r="DA15" s="639"/>
      <c r="DB15" s="639"/>
      <c r="DC15" s="639"/>
      <c r="DD15" s="592">
        <v>320910</v>
      </c>
      <c r="DE15" s="587"/>
      <c r="DF15" s="587"/>
      <c r="DG15" s="587"/>
      <c r="DH15" s="587"/>
      <c r="DI15" s="587"/>
      <c r="DJ15" s="587"/>
      <c r="DK15" s="587"/>
      <c r="DL15" s="587"/>
      <c r="DM15" s="587"/>
      <c r="DN15" s="587"/>
      <c r="DO15" s="587"/>
      <c r="DP15" s="588"/>
      <c r="DQ15" s="592">
        <v>1218976</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2179828</v>
      </c>
      <c r="S16" s="587"/>
      <c r="T16" s="587"/>
      <c r="U16" s="587"/>
      <c r="V16" s="587"/>
      <c r="W16" s="587"/>
      <c r="X16" s="587"/>
      <c r="Y16" s="588"/>
      <c r="Z16" s="639">
        <v>22.2</v>
      </c>
      <c r="AA16" s="639"/>
      <c r="AB16" s="639"/>
      <c r="AC16" s="639"/>
      <c r="AD16" s="640">
        <v>2008223</v>
      </c>
      <c r="AE16" s="640"/>
      <c r="AF16" s="640"/>
      <c r="AG16" s="640"/>
      <c r="AH16" s="640"/>
      <c r="AI16" s="640"/>
      <c r="AJ16" s="640"/>
      <c r="AK16" s="640"/>
      <c r="AL16" s="609">
        <v>32.6</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24898</v>
      </c>
      <c r="CS16" s="587"/>
      <c r="CT16" s="587"/>
      <c r="CU16" s="587"/>
      <c r="CV16" s="587"/>
      <c r="CW16" s="587"/>
      <c r="CX16" s="587"/>
      <c r="CY16" s="588"/>
      <c r="CZ16" s="639">
        <v>0.3</v>
      </c>
      <c r="DA16" s="639"/>
      <c r="DB16" s="639"/>
      <c r="DC16" s="639"/>
      <c r="DD16" s="592" t="s">
        <v>111</v>
      </c>
      <c r="DE16" s="587"/>
      <c r="DF16" s="587"/>
      <c r="DG16" s="587"/>
      <c r="DH16" s="587"/>
      <c r="DI16" s="587"/>
      <c r="DJ16" s="587"/>
      <c r="DK16" s="587"/>
      <c r="DL16" s="587"/>
      <c r="DM16" s="587"/>
      <c r="DN16" s="587"/>
      <c r="DO16" s="587"/>
      <c r="DP16" s="588"/>
      <c r="DQ16" s="592">
        <v>5084</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2008223</v>
      </c>
      <c r="S17" s="587"/>
      <c r="T17" s="587"/>
      <c r="U17" s="587"/>
      <c r="V17" s="587"/>
      <c r="W17" s="587"/>
      <c r="X17" s="587"/>
      <c r="Y17" s="588"/>
      <c r="Z17" s="639">
        <v>20.5</v>
      </c>
      <c r="AA17" s="639"/>
      <c r="AB17" s="639"/>
      <c r="AC17" s="639"/>
      <c r="AD17" s="640">
        <v>2008223</v>
      </c>
      <c r="AE17" s="640"/>
      <c r="AF17" s="640"/>
      <c r="AG17" s="640"/>
      <c r="AH17" s="640"/>
      <c r="AI17" s="640"/>
      <c r="AJ17" s="640"/>
      <c r="AK17" s="640"/>
      <c r="AL17" s="609">
        <v>32.6</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899449</v>
      </c>
      <c r="CS17" s="587"/>
      <c r="CT17" s="587"/>
      <c r="CU17" s="587"/>
      <c r="CV17" s="587"/>
      <c r="CW17" s="587"/>
      <c r="CX17" s="587"/>
      <c r="CY17" s="588"/>
      <c r="CZ17" s="639">
        <v>9.6999999999999993</v>
      </c>
      <c r="DA17" s="639"/>
      <c r="DB17" s="639"/>
      <c r="DC17" s="639"/>
      <c r="DD17" s="592" t="s">
        <v>111</v>
      </c>
      <c r="DE17" s="587"/>
      <c r="DF17" s="587"/>
      <c r="DG17" s="587"/>
      <c r="DH17" s="587"/>
      <c r="DI17" s="587"/>
      <c r="DJ17" s="587"/>
      <c r="DK17" s="587"/>
      <c r="DL17" s="587"/>
      <c r="DM17" s="587"/>
      <c r="DN17" s="587"/>
      <c r="DO17" s="587"/>
      <c r="DP17" s="588"/>
      <c r="DQ17" s="592">
        <v>899254</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171600</v>
      </c>
      <c r="S18" s="587"/>
      <c r="T18" s="587"/>
      <c r="U18" s="587"/>
      <c r="V18" s="587"/>
      <c r="W18" s="587"/>
      <c r="X18" s="587"/>
      <c r="Y18" s="588"/>
      <c r="Z18" s="639">
        <v>1.7</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5</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149043</v>
      </c>
      <c r="BH19" s="587"/>
      <c r="BI19" s="587"/>
      <c r="BJ19" s="587"/>
      <c r="BK19" s="587"/>
      <c r="BL19" s="587"/>
      <c r="BM19" s="587"/>
      <c r="BN19" s="588"/>
      <c r="BO19" s="639">
        <v>4.0999999999999996</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6391624</v>
      </c>
      <c r="S20" s="587"/>
      <c r="T20" s="587"/>
      <c r="U20" s="587"/>
      <c r="V20" s="587"/>
      <c r="W20" s="587"/>
      <c r="X20" s="587"/>
      <c r="Y20" s="588"/>
      <c r="Z20" s="639">
        <v>65.099999999999994</v>
      </c>
      <c r="AA20" s="639"/>
      <c r="AB20" s="639"/>
      <c r="AC20" s="639"/>
      <c r="AD20" s="640">
        <v>6070975</v>
      </c>
      <c r="AE20" s="640"/>
      <c r="AF20" s="640"/>
      <c r="AG20" s="640"/>
      <c r="AH20" s="640"/>
      <c r="AI20" s="640"/>
      <c r="AJ20" s="640"/>
      <c r="AK20" s="640"/>
      <c r="AL20" s="609">
        <v>98.6</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149043</v>
      </c>
      <c r="BH20" s="587"/>
      <c r="BI20" s="587"/>
      <c r="BJ20" s="587"/>
      <c r="BK20" s="587"/>
      <c r="BL20" s="587"/>
      <c r="BM20" s="587"/>
      <c r="BN20" s="588"/>
      <c r="BO20" s="639">
        <v>4.0999999999999996</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9281913</v>
      </c>
      <c r="CS20" s="587"/>
      <c r="CT20" s="587"/>
      <c r="CU20" s="587"/>
      <c r="CV20" s="587"/>
      <c r="CW20" s="587"/>
      <c r="CX20" s="587"/>
      <c r="CY20" s="588"/>
      <c r="CZ20" s="639">
        <v>100</v>
      </c>
      <c r="DA20" s="639"/>
      <c r="DB20" s="639"/>
      <c r="DC20" s="639"/>
      <c r="DD20" s="592">
        <v>778958</v>
      </c>
      <c r="DE20" s="587"/>
      <c r="DF20" s="587"/>
      <c r="DG20" s="587"/>
      <c r="DH20" s="587"/>
      <c r="DI20" s="587"/>
      <c r="DJ20" s="587"/>
      <c r="DK20" s="587"/>
      <c r="DL20" s="587"/>
      <c r="DM20" s="587"/>
      <c r="DN20" s="587"/>
      <c r="DO20" s="587"/>
      <c r="DP20" s="588"/>
      <c r="DQ20" s="592">
        <v>7213917</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4702</v>
      </c>
      <c r="S21" s="587"/>
      <c r="T21" s="587"/>
      <c r="U21" s="587"/>
      <c r="V21" s="587"/>
      <c r="W21" s="587"/>
      <c r="X21" s="587"/>
      <c r="Y21" s="588"/>
      <c r="Z21" s="639">
        <v>0</v>
      </c>
      <c r="AA21" s="639"/>
      <c r="AB21" s="639"/>
      <c r="AC21" s="639"/>
      <c r="AD21" s="640">
        <v>4702</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30999</v>
      </c>
      <c r="S22" s="587"/>
      <c r="T22" s="587"/>
      <c r="U22" s="587"/>
      <c r="V22" s="587"/>
      <c r="W22" s="587"/>
      <c r="X22" s="587"/>
      <c r="Y22" s="588"/>
      <c r="Z22" s="639">
        <v>0.3</v>
      </c>
      <c r="AA22" s="639"/>
      <c r="AB22" s="639"/>
      <c r="AC22" s="639"/>
      <c r="AD22" s="640" t="s">
        <v>111</v>
      </c>
      <c r="AE22" s="640"/>
      <c r="AF22" s="640"/>
      <c r="AG22" s="640"/>
      <c r="AH22" s="640"/>
      <c r="AI22" s="640"/>
      <c r="AJ22" s="640"/>
      <c r="AK22" s="640"/>
      <c r="AL22" s="609" t="s">
        <v>111</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201556</v>
      </c>
      <c r="S23" s="587"/>
      <c r="T23" s="587"/>
      <c r="U23" s="587"/>
      <c r="V23" s="587"/>
      <c r="W23" s="587"/>
      <c r="X23" s="587"/>
      <c r="Y23" s="588"/>
      <c r="Z23" s="639">
        <v>2.1</v>
      </c>
      <c r="AA23" s="639"/>
      <c r="AB23" s="639"/>
      <c r="AC23" s="639"/>
      <c r="AD23" s="640">
        <v>71063</v>
      </c>
      <c r="AE23" s="640"/>
      <c r="AF23" s="640"/>
      <c r="AG23" s="640"/>
      <c r="AH23" s="640"/>
      <c r="AI23" s="640"/>
      <c r="AJ23" s="640"/>
      <c r="AK23" s="640"/>
      <c r="AL23" s="609">
        <v>1.2</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v>149043</v>
      </c>
      <c r="BH23" s="587"/>
      <c r="BI23" s="587"/>
      <c r="BJ23" s="587"/>
      <c r="BK23" s="587"/>
      <c r="BL23" s="587"/>
      <c r="BM23" s="587"/>
      <c r="BN23" s="588"/>
      <c r="BO23" s="639">
        <v>4.0999999999999996</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29185</v>
      </c>
      <c r="S24" s="587"/>
      <c r="T24" s="587"/>
      <c r="U24" s="587"/>
      <c r="V24" s="587"/>
      <c r="W24" s="587"/>
      <c r="X24" s="587"/>
      <c r="Y24" s="588"/>
      <c r="Z24" s="639">
        <v>0.3</v>
      </c>
      <c r="AA24" s="639"/>
      <c r="AB24" s="639"/>
      <c r="AC24" s="639"/>
      <c r="AD24" s="640" t="s">
        <v>111</v>
      </c>
      <c r="AE24" s="640"/>
      <c r="AF24" s="640"/>
      <c r="AG24" s="640"/>
      <c r="AH24" s="640"/>
      <c r="AI24" s="640"/>
      <c r="AJ24" s="640"/>
      <c r="AK24" s="640"/>
      <c r="AL24" s="609" t="s">
        <v>111</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4322475</v>
      </c>
      <c r="CS24" s="637"/>
      <c r="CT24" s="637"/>
      <c r="CU24" s="637"/>
      <c r="CV24" s="637"/>
      <c r="CW24" s="637"/>
      <c r="CX24" s="637"/>
      <c r="CY24" s="684"/>
      <c r="CZ24" s="688">
        <v>46.6</v>
      </c>
      <c r="DA24" s="689"/>
      <c r="DB24" s="689"/>
      <c r="DC24" s="690"/>
      <c r="DD24" s="683">
        <v>3349280</v>
      </c>
      <c r="DE24" s="637"/>
      <c r="DF24" s="637"/>
      <c r="DG24" s="637"/>
      <c r="DH24" s="637"/>
      <c r="DI24" s="637"/>
      <c r="DJ24" s="637"/>
      <c r="DK24" s="684"/>
      <c r="DL24" s="683">
        <v>3174706</v>
      </c>
      <c r="DM24" s="637"/>
      <c r="DN24" s="637"/>
      <c r="DO24" s="637"/>
      <c r="DP24" s="637"/>
      <c r="DQ24" s="637"/>
      <c r="DR24" s="637"/>
      <c r="DS24" s="637"/>
      <c r="DT24" s="637"/>
      <c r="DU24" s="637"/>
      <c r="DV24" s="684"/>
      <c r="DW24" s="685">
        <v>46.9</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974039</v>
      </c>
      <c r="S25" s="587"/>
      <c r="T25" s="587"/>
      <c r="U25" s="587"/>
      <c r="V25" s="587"/>
      <c r="W25" s="587"/>
      <c r="X25" s="587"/>
      <c r="Y25" s="588"/>
      <c r="Z25" s="639">
        <v>9.9</v>
      </c>
      <c r="AA25" s="639"/>
      <c r="AB25" s="639"/>
      <c r="AC25" s="639"/>
      <c r="AD25" s="640" t="s">
        <v>111</v>
      </c>
      <c r="AE25" s="640"/>
      <c r="AF25" s="640"/>
      <c r="AG25" s="640"/>
      <c r="AH25" s="640"/>
      <c r="AI25" s="640"/>
      <c r="AJ25" s="640"/>
      <c r="AK25" s="640"/>
      <c r="AL25" s="609" t="s">
        <v>111</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2222775</v>
      </c>
      <c r="CS25" s="605"/>
      <c r="CT25" s="605"/>
      <c r="CU25" s="605"/>
      <c r="CV25" s="605"/>
      <c r="CW25" s="605"/>
      <c r="CX25" s="605"/>
      <c r="CY25" s="606"/>
      <c r="CZ25" s="589">
        <v>23.9</v>
      </c>
      <c r="DA25" s="607"/>
      <c r="DB25" s="607"/>
      <c r="DC25" s="608"/>
      <c r="DD25" s="592">
        <v>2100131</v>
      </c>
      <c r="DE25" s="605"/>
      <c r="DF25" s="605"/>
      <c r="DG25" s="605"/>
      <c r="DH25" s="605"/>
      <c r="DI25" s="605"/>
      <c r="DJ25" s="605"/>
      <c r="DK25" s="606"/>
      <c r="DL25" s="592">
        <v>2018924</v>
      </c>
      <c r="DM25" s="605"/>
      <c r="DN25" s="605"/>
      <c r="DO25" s="605"/>
      <c r="DP25" s="605"/>
      <c r="DQ25" s="605"/>
      <c r="DR25" s="605"/>
      <c r="DS25" s="605"/>
      <c r="DT25" s="605"/>
      <c r="DU25" s="605"/>
      <c r="DV25" s="606"/>
      <c r="DW25" s="609">
        <v>29.8</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1419682</v>
      </c>
      <c r="CS26" s="587"/>
      <c r="CT26" s="587"/>
      <c r="CU26" s="587"/>
      <c r="CV26" s="587"/>
      <c r="CW26" s="587"/>
      <c r="CX26" s="587"/>
      <c r="CY26" s="588"/>
      <c r="CZ26" s="589">
        <v>15.3</v>
      </c>
      <c r="DA26" s="607"/>
      <c r="DB26" s="607"/>
      <c r="DC26" s="608"/>
      <c r="DD26" s="592">
        <v>1334913</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542241</v>
      </c>
      <c r="S27" s="587"/>
      <c r="T27" s="587"/>
      <c r="U27" s="587"/>
      <c r="V27" s="587"/>
      <c r="W27" s="587"/>
      <c r="X27" s="587"/>
      <c r="Y27" s="588"/>
      <c r="Z27" s="639">
        <v>5.5</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3662184</v>
      </c>
      <c r="BH27" s="587"/>
      <c r="BI27" s="587"/>
      <c r="BJ27" s="587"/>
      <c r="BK27" s="587"/>
      <c r="BL27" s="587"/>
      <c r="BM27" s="587"/>
      <c r="BN27" s="588"/>
      <c r="BO27" s="639">
        <v>100</v>
      </c>
      <c r="BP27" s="639"/>
      <c r="BQ27" s="639"/>
      <c r="BR27" s="639"/>
      <c r="BS27" s="592">
        <v>5893</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1200251</v>
      </c>
      <c r="CS27" s="605"/>
      <c r="CT27" s="605"/>
      <c r="CU27" s="605"/>
      <c r="CV27" s="605"/>
      <c r="CW27" s="605"/>
      <c r="CX27" s="605"/>
      <c r="CY27" s="606"/>
      <c r="CZ27" s="589">
        <v>12.9</v>
      </c>
      <c r="DA27" s="607"/>
      <c r="DB27" s="607"/>
      <c r="DC27" s="608"/>
      <c r="DD27" s="592">
        <v>349895</v>
      </c>
      <c r="DE27" s="605"/>
      <c r="DF27" s="605"/>
      <c r="DG27" s="605"/>
      <c r="DH27" s="605"/>
      <c r="DI27" s="605"/>
      <c r="DJ27" s="605"/>
      <c r="DK27" s="606"/>
      <c r="DL27" s="592">
        <v>349895</v>
      </c>
      <c r="DM27" s="605"/>
      <c r="DN27" s="605"/>
      <c r="DO27" s="605"/>
      <c r="DP27" s="605"/>
      <c r="DQ27" s="605"/>
      <c r="DR27" s="605"/>
      <c r="DS27" s="605"/>
      <c r="DT27" s="605"/>
      <c r="DU27" s="605"/>
      <c r="DV27" s="606"/>
      <c r="DW27" s="609">
        <v>5.2</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72793</v>
      </c>
      <c r="S28" s="587"/>
      <c r="T28" s="587"/>
      <c r="U28" s="587"/>
      <c r="V28" s="587"/>
      <c r="W28" s="587"/>
      <c r="X28" s="587"/>
      <c r="Y28" s="588"/>
      <c r="Z28" s="639">
        <v>0.7</v>
      </c>
      <c r="AA28" s="639"/>
      <c r="AB28" s="639"/>
      <c r="AC28" s="639"/>
      <c r="AD28" s="640">
        <v>11771</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899449</v>
      </c>
      <c r="CS28" s="587"/>
      <c r="CT28" s="587"/>
      <c r="CU28" s="587"/>
      <c r="CV28" s="587"/>
      <c r="CW28" s="587"/>
      <c r="CX28" s="587"/>
      <c r="CY28" s="588"/>
      <c r="CZ28" s="589">
        <v>9.6999999999999993</v>
      </c>
      <c r="DA28" s="607"/>
      <c r="DB28" s="607"/>
      <c r="DC28" s="608"/>
      <c r="DD28" s="592">
        <v>899254</v>
      </c>
      <c r="DE28" s="587"/>
      <c r="DF28" s="587"/>
      <c r="DG28" s="587"/>
      <c r="DH28" s="587"/>
      <c r="DI28" s="587"/>
      <c r="DJ28" s="587"/>
      <c r="DK28" s="588"/>
      <c r="DL28" s="592">
        <v>805887</v>
      </c>
      <c r="DM28" s="587"/>
      <c r="DN28" s="587"/>
      <c r="DO28" s="587"/>
      <c r="DP28" s="587"/>
      <c r="DQ28" s="587"/>
      <c r="DR28" s="587"/>
      <c r="DS28" s="587"/>
      <c r="DT28" s="587"/>
      <c r="DU28" s="587"/>
      <c r="DV28" s="588"/>
      <c r="DW28" s="609">
        <v>11.9</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65793</v>
      </c>
      <c r="S29" s="587"/>
      <c r="T29" s="587"/>
      <c r="U29" s="587"/>
      <c r="V29" s="587"/>
      <c r="W29" s="587"/>
      <c r="X29" s="587"/>
      <c r="Y29" s="588"/>
      <c r="Z29" s="639">
        <v>0.7</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899449</v>
      </c>
      <c r="CS29" s="605"/>
      <c r="CT29" s="605"/>
      <c r="CU29" s="605"/>
      <c r="CV29" s="605"/>
      <c r="CW29" s="605"/>
      <c r="CX29" s="605"/>
      <c r="CY29" s="606"/>
      <c r="CZ29" s="589">
        <v>9.6999999999999993</v>
      </c>
      <c r="DA29" s="607"/>
      <c r="DB29" s="607"/>
      <c r="DC29" s="608"/>
      <c r="DD29" s="592">
        <v>899254</v>
      </c>
      <c r="DE29" s="605"/>
      <c r="DF29" s="605"/>
      <c r="DG29" s="605"/>
      <c r="DH29" s="605"/>
      <c r="DI29" s="605"/>
      <c r="DJ29" s="605"/>
      <c r="DK29" s="606"/>
      <c r="DL29" s="592">
        <v>805887</v>
      </c>
      <c r="DM29" s="605"/>
      <c r="DN29" s="605"/>
      <c r="DO29" s="605"/>
      <c r="DP29" s="605"/>
      <c r="DQ29" s="605"/>
      <c r="DR29" s="605"/>
      <c r="DS29" s="605"/>
      <c r="DT29" s="605"/>
      <c r="DU29" s="605"/>
      <c r="DV29" s="606"/>
      <c r="DW29" s="609">
        <v>11.9</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252749</v>
      </c>
      <c r="S30" s="587"/>
      <c r="T30" s="587"/>
      <c r="U30" s="587"/>
      <c r="V30" s="587"/>
      <c r="W30" s="587"/>
      <c r="X30" s="587"/>
      <c r="Y30" s="588"/>
      <c r="Z30" s="639">
        <v>2.6</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98.8</v>
      </c>
      <c r="BH30" s="653"/>
      <c r="BI30" s="653"/>
      <c r="BJ30" s="653"/>
      <c r="BK30" s="653"/>
      <c r="BL30" s="653"/>
      <c r="BM30" s="654">
        <v>92.3</v>
      </c>
      <c r="BN30" s="653"/>
      <c r="BO30" s="653"/>
      <c r="BP30" s="653"/>
      <c r="BQ30" s="655"/>
      <c r="BR30" s="652">
        <v>98.6</v>
      </c>
      <c r="BS30" s="653"/>
      <c r="BT30" s="653"/>
      <c r="BU30" s="653"/>
      <c r="BV30" s="653"/>
      <c r="BW30" s="653"/>
      <c r="BX30" s="654">
        <v>92</v>
      </c>
      <c r="BY30" s="653"/>
      <c r="BZ30" s="653"/>
      <c r="CA30" s="653"/>
      <c r="CB30" s="655"/>
      <c r="CD30" s="658"/>
      <c r="CE30" s="659"/>
      <c r="CF30" s="623" t="s">
        <v>291</v>
      </c>
      <c r="CG30" s="620"/>
      <c r="CH30" s="620"/>
      <c r="CI30" s="620"/>
      <c r="CJ30" s="620"/>
      <c r="CK30" s="620"/>
      <c r="CL30" s="620"/>
      <c r="CM30" s="620"/>
      <c r="CN30" s="620"/>
      <c r="CO30" s="620"/>
      <c r="CP30" s="620"/>
      <c r="CQ30" s="621"/>
      <c r="CR30" s="586">
        <v>800262</v>
      </c>
      <c r="CS30" s="587"/>
      <c r="CT30" s="587"/>
      <c r="CU30" s="587"/>
      <c r="CV30" s="587"/>
      <c r="CW30" s="587"/>
      <c r="CX30" s="587"/>
      <c r="CY30" s="588"/>
      <c r="CZ30" s="589">
        <v>8.6</v>
      </c>
      <c r="DA30" s="607"/>
      <c r="DB30" s="607"/>
      <c r="DC30" s="608"/>
      <c r="DD30" s="592">
        <v>800069</v>
      </c>
      <c r="DE30" s="587"/>
      <c r="DF30" s="587"/>
      <c r="DG30" s="587"/>
      <c r="DH30" s="587"/>
      <c r="DI30" s="587"/>
      <c r="DJ30" s="587"/>
      <c r="DK30" s="588"/>
      <c r="DL30" s="592">
        <v>706702</v>
      </c>
      <c r="DM30" s="587"/>
      <c r="DN30" s="587"/>
      <c r="DO30" s="587"/>
      <c r="DP30" s="587"/>
      <c r="DQ30" s="587"/>
      <c r="DR30" s="587"/>
      <c r="DS30" s="587"/>
      <c r="DT30" s="587"/>
      <c r="DU30" s="587"/>
      <c r="DV30" s="588"/>
      <c r="DW30" s="609">
        <v>10.4</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401080</v>
      </c>
      <c r="S31" s="587"/>
      <c r="T31" s="587"/>
      <c r="U31" s="587"/>
      <c r="V31" s="587"/>
      <c r="W31" s="587"/>
      <c r="X31" s="587"/>
      <c r="Y31" s="588"/>
      <c r="Z31" s="639">
        <v>4.0999999999999996</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99.2</v>
      </c>
      <c r="BH31" s="605"/>
      <c r="BI31" s="605"/>
      <c r="BJ31" s="605"/>
      <c r="BK31" s="605"/>
      <c r="BL31" s="605"/>
      <c r="BM31" s="641">
        <v>95.9</v>
      </c>
      <c r="BN31" s="651"/>
      <c r="BO31" s="651"/>
      <c r="BP31" s="651"/>
      <c r="BQ31" s="615"/>
      <c r="BR31" s="650">
        <v>99</v>
      </c>
      <c r="BS31" s="605"/>
      <c r="BT31" s="605"/>
      <c r="BU31" s="605"/>
      <c r="BV31" s="605"/>
      <c r="BW31" s="605"/>
      <c r="BX31" s="641">
        <v>95.7</v>
      </c>
      <c r="BY31" s="651"/>
      <c r="BZ31" s="651"/>
      <c r="CA31" s="651"/>
      <c r="CB31" s="615"/>
      <c r="CD31" s="658"/>
      <c r="CE31" s="659"/>
      <c r="CF31" s="623" t="s">
        <v>295</v>
      </c>
      <c r="CG31" s="620"/>
      <c r="CH31" s="620"/>
      <c r="CI31" s="620"/>
      <c r="CJ31" s="620"/>
      <c r="CK31" s="620"/>
      <c r="CL31" s="620"/>
      <c r="CM31" s="620"/>
      <c r="CN31" s="620"/>
      <c r="CO31" s="620"/>
      <c r="CP31" s="620"/>
      <c r="CQ31" s="621"/>
      <c r="CR31" s="586">
        <v>99187</v>
      </c>
      <c r="CS31" s="605"/>
      <c r="CT31" s="605"/>
      <c r="CU31" s="605"/>
      <c r="CV31" s="605"/>
      <c r="CW31" s="605"/>
      <c r="CX31" s="605"/>
      <c r="CY31" s="606"/>
      <c r="CZ31" s="589">
        <v>1.1000000000000001</v>
      </c>
      <c r="DA31" s="607"/>
      <c r="DB31" s="607"/>
      <c r="DC31" s="608"/>
      <c r="DD31" s="592">
        <v>99185</v>
      </c>
      <c r="DE31" s="605"/>
      <c r="DF31" s="605"/>
      <c r="DG31" s="605"/>
      <c r="DH31" s="605"/>
      <c r="DI31" s="605"/>
      <c r="DJ31" s="605"/>
      <c r="DK31" s="606"/>
      <c r="DL31" s="592">
        <v>99185</v>
      </c>
      <c r="DM31" s="605"/>
      <c r="DN31" s="605"/>
      <c r="DO31" s="605"/>
      <c r="DP31" s="605"/>
      <c r="DQ31" s="605"/>
      <c r="DR31" s="605"/>
      <c r="DS31" s="605"/>
      <c r="DT31" s="605"/>
      <c r="DU31" s="605"/>
      <c r="DV31" s="606"/>
      <c r="DW31" s="609">
        <v>1.5</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123318</v>
      </c>
      <c r="S32" s="587"/>
      <c r="T32" s="587"/>
      <c r="U32" s="587"/>
      <c r="V32" s="587"/>
      <c r="W32" s="587"/>
      <c r="X32" s="587"/>
      <c r="Y32" s="588"/>
      <c r="Z32" s="639">
        <v>1.3</v>
      </c>
      <c r="AA32" s="639"/>
      <c r="AB32" s="639"/>
      <c r="AC32" s="639"/>
      <c r="AD32" s="640">
        <v>1149</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98.2</v>
      </c>
      <c r="BH32" s="571"/>
      <c r="BI32" s="571"/>
      <c r="BJ32" s="571"/>
      <c r="BK32" s="571"/>
      <c r="BL32" s="571"/>
      <c r="BM32" s="634">
        <v>88.7</v>
      </c>
      <c r="BN32" s="571"/>
      <c r="BO32" s="571"/>
      <c r="BP32" s="571"/>
      <c r="BQ32" s="628"/>
      <c r="BR32" s="649">
        <v>97.9</v>
      </c>
      <c r="BS32" s="571"/>
      <c r="BT32" s="571"/>
      <c r="BU32" s="571"/>
      <c r="BV32" s="571"/>
      <c r="BW32" s="571"/>
      <c r="BX32" s="634">
        <v>88.3</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724538</v>
      </c>
      <c r="S33" s="587"/>
      <c r="T33" s="587"/>
      <c r="U33" s="587"/>
      <c r="V33" s="587"/>
      <c r="W33" s="587"/>
      <c r="X33" s="587"/>
      <c r="Y33" s="588"/>
      <c r="Z33" s="639">
        <v>7.4</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4155582</v>
      </c>
      <c r="CS33" s="605"/>
      <c r="CT33" s="605"/>
      <c r="CU33" s="605"/>
      <c r="CV33" s="605"/>
      <c r="CW33" s="605"/>
      <c r="CX33" s="605"/>
      <c r="CY33" s="606"/>
      <c r="CZ33" s="589">
        <v>44.8</v>
      </c>
      <c r="DA33" s="607"/>
      <c r="DB33" s="607"/>
      <c r="DC33" s="608"/>
      <c r="DD33" s="592">
        <v>3572351</v>
      </c>
      <c r="DE33" s="605"/>
      <c r="DF33" s="605"/>
      <c r="DG33" s="605"/>
      <c r="DH33" s="605"/>
      <c r="DI33" s="605"/>
      <c r="DJ33" s="605"/>
      <c r="DK33" s="606"/>
      <c r="DL33" s="592">
        <v>2729092</v>
      </c>
      <c r="DM33" s="605"/>
      <c r="DN33" s="605"/>
      <c r="DO33" s="605"/>
      <c r="DP33" s="605"/>
      <c r="DQ33" s="605"/>
      <c r="DR33" s="605"/>
      <c r="DS33" s="605"/>
      <c r="DT33" s="605"/>
      <c r="DU33" s="605"/>
      <c r="DV33" s="606"/>
      <c r="DW33" s="609">
        <v>40.299999999999997</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1881374</v>
      </c>
      <c r="CS34" s="587"/>
      <c r="CT34" s="587"/>
      <c r="CU34" s="587"/>
      <c r="CV34" s="587"/>
      <c r="CW34" s="587"/>
      <c r="CX34" s="587"/>
      <c r="CY34" s="588"/>
      <c r="CZ34" s="589">
        <v>20.3</v>
      </c>
      <c r="DA34" s="607"/>
      <c r="DB34" s="607"/>
      <c r="DC34" s="608"/>
      <c r="DD34" s="592">
        <v>1624343</v>
      </c>
      <c r="DE34" s="587"/>
      <c r="DF34" s="587"/>
      <c r="DG34" s="587"/>
      <c r="DH34" s="587"/>
      <c r="DI34" s="587"/>
      <c r="DJ34" s="587"/>
      <c r="DK34" s="588"/>
      <c r="DL34" s="592">
        <v>1217324</v>
      </c>
      <c r="DM34" s="587"/>
      <c r="DN34" s="587"/>
      <c r="DO34" s="587"/>
      <c r="DP34" s="587"/>
      <c r="DQ34" s="587"/>
      <c r="DR34" s="587"/>
      <c r="DS34" s="587"/>
      <c r="DT34" s="587"/>
      <c r="DU34" s="587"/>
      <c r="DV34" s="588"/>
      <c r="DW34" s="609">
        <v>18</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610338</v>
      </c>
      <c r="S35" s="587"/>
      <c r="T35" s="587"/>
      <c r="U35" s="587"/>
      <c r="V35" s="587"/>
      <c r="W35" s="587"/>
      <c r="X35" s="587"/>
      <c r="Y35" s="588"/>
      <c r="Z35" s="639">
        <v>6.2</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1040477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242958</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79083</v>
      </c>
      <c r="CS35" s="605"/>
      <c r="CT35" s="605"/>
      <c r="CU35" s="605"/>
      <c r="CV35" s="605"/>
      <c r="CW35" s="605"/>
      <c r="CX35" s="605"/>
      <c r="CY35" s="606"/>
      <c r="CZ35" s="589">
        <v>0.9</v>
      </c>
      <c r="DA35" s="607"/>
      <c r="DB35" s="607"/>
      <c r="DC35" s="608"/>
      <c r="DD35" s="592">
        <v>72891</v>
      </c>
      <c r="DE35" s="605"/>
      <c r="DF35" s="605"/>
      <c r="DG35" s="605"/>
      <c r="DH35" s="605"/>
      <c r="DI35" s="605"/>
      <c r="DJ35" s="605"/>
      <c r="DK35" s="606"/>
      <c r="DL35" s="592">
        <v>61754</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9814617</v>
      </c>
      <c r="S36" s="627"/>
      <c r="T36" s="627"/>
      <c r="U36" s="627"/>
      <c r="V36" s="627"/>
      <c r="W36" s="627"/>
      <c r="X36" s="627"/>
      <c r="Y36" s="630"/>
      <c r="Z36" s="631">
        <v>100</v>
      </c>
      <c r="AA36" s="631"/>
      <c r="AB36" s="631"/>
      <c r="AC36" s="631"/>
      <c r="AD36" s="632">
        <v>6159660</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255544</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232839</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1090275</v>
      </c>
      <c r="CS36" s="587"/>
      <c r="CT36" s="587"/>
      <c r="CU36" s="587"/>
      <c r="CV36" s="587"/>
      <c r="CW36" s="587"/>
      <c r="CX36" s="587"/>
      <c r="CY36" s="588"/>
      <c r="CZ36" s="589">
        <v>11.7</v>
      </c>
      <c r="DA36" s="607"/>
      <c r="DB36" s="607"/>
      <c r="DC36" s="608"/>
      <c r="DD36" s="592">
        <v>1000427</v>
      </c>
      <c r="DE36" s="587"/>
      <c r="DF36" s="587"/>
      <c r="DG36" s="587"/>
      <c r="DH36" s="587"/>
      <c r="DI36" s="587"/>
      <c r="DJ36" s="587"/>
      <c r="DK36" s="588"/>
      <c r="DL36" s="592">
        <v>812776</v>
      </c>
      <c r="DM36" s="587"/>
      <c r="DN36" s="587"/>
      <c r="DO36" s="587"/>
      <c r="DP36" s="587"/>
      <c r="DQ36" s="587"/>
      <c r="DR36" s="587"/>
      <c r="DS36" s="587"/>
      <c r="DT36" s="587"/>
      <c r="DU36" s="587"/>
      <c r="DV36" s="588"/>
      <c r="DW36" s="609">
        <v>12</v>
      </c>
      <c r="DX36" s="610"/>
      <c r="DY36" s="610"/>
      <c r="DZ36" s="610"/>
      <c r="EA36" s="610"/>
      <c r="EB36" s="610"/>
      <c r="EC36" s="611"/>
    </row>
    <row r="37" spans="2:133" ht="11.25" customHeight="1">
      <c r="AQ37" s="612" t="s">
        <v>313</v>
      </c>
      <c r="AR37" s="613"/>
      <c r="AS37" s="613"/>
      <c r="AT37" s="613"/>
      <c r="AU37" s="613"/>
      <c r="AV37" s="613"/>
      <c r="AW37" s="613"/>
      <c r="AX37" s="613"/>
      <c r="AY37" s="614"/>
      <c r="AZ37" s="586">
        <v>10680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4108</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390721</v>
      </c>
      <c r="CS37" s="605"/>
      <c r="CT37" s="605"/>
      <c r="CU37" s="605"/>
      <c r="CV37" s="605"/>
      <c r="CW37" s="605"/>
      <c r="CX37" s="605"/>
      <c r="CY37" s="606"/>
      <c r="CZ37" s="589">
        <v>4.2</v>
      </c>
      <c r="DA37" s="607"/>
      <c r="DB37" s="607"/>
      <c r="DC37" s="608"/>
      <c r="DD37" s="592">
        <v>390721</v>
      </c>
      <c r="DE37" s="605"/>
      <c r="DF37" s="605"/>
      <c r="DG37" s="605"/>
      <c r="DH37" s="605"/>
      <c r="DI37" s="605"/>
      <c r="DJ37" s="605"/>
      <c r="DK37" s="606"/>
      <c r="DL37" s="592">
        <v>390721</v>
      </c>
      <c r="DM37" s="605"/>
      <c r="DN37" s="605"/>
      <c r="DO37" s="605"/>
      <c r="DP37" s="605"/>
      <c r="DQ37" s="605"/>
      <c r="DR37" s="605"/>
      <c r="DS37" s="605"/>
      <c r="DT37" s="605"/>
      <c r="DU37" s="605"/>
      <c r="DV37" s="606"/>
      <c r="DW37" s="609">
        <v>5.8</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7394</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774253</v>
      </c>
      <c r="CS38" s="587"/>
      <c r="CT38" s="587"/>
      <c r="CU38" s="587"/>
      <c r="CV38" s="587"/>
      <c r="CW38" s="587"/>
      <c r="CX38" s="587"/>
      <c r="CY38" s="588"/>
      <c r="CZ38" s="589">
        <v>8.3000000000000007</v>
      </c>
      <c r="DA38" s="607"/>
      <c r="DB38" s="607"/>
      <c r="DC38" s="608"/>
      <c r="DD38" s="592">
        <v>666422</v>
      </c>
      <c r="DE38" s="587"/>
      <c r="DF38" s="587"/>
      <c r="DG38" s="587"/>
      <c r="DH38" s="587"/>
      <c r="DI38" s="587"/>
      <c r="DJ38" s="587"/>
      <c r="DK38" s="588"/>
      <c r="DL38" s="592">
        <v>637238</v>
      </c>
      <c r="DM38" s="587"/>
      <c r="DN38" s="587"/>
      <c r="DO38" s="587"/>
      <c r="DP38" s="587"/>
      <c r="DQ38" s="587"/>
      <c r="DR38" s="587"/>
      <c r="DS38" s="587"/>
      <c r="DT38" s="587"/>
      <c r="DU38" s="587"/>
      <c r="DV38" s="588"/>
      <c r="DW38" s="609">
        <v>9.4</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106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319007</v>
      </c>
      <c r="CS39" s="605"/>
      <c r="CT39" s="605"/>
      <c r="CU39" s="605"/>
      <c r="CV39" s="605"/>
      <c r="CW39" s="605"/>
      <c r="CX39" s="605"/>
      <c r="CY39" s="606"/>
      <c r="CZ39" s="589">
        <v>3.4</v>
      </c>
      <c r="DA39" s="607"/>
      <c r="DB39" s="607"/>
      <c r="DC39" s="608"/>
      <c r="DD39" s="592">
        <v>208268</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164127</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69</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11590</v>
      </c>
      <c r="CS40" s="587"/>
      <c r="CT40" s="587"/>
      <c r="CU40" s="587"/>
      <c r="CV40" s="587"/>
      <c r="CW40" s="587"/>
      <c r="CX40" s="587"/>
      <c r="CY40" s="588"/>
      <c r="CZ40" s="589">
        <v>0.1</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610126</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262</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803856</v>
      </c>
      <c r="CS42" s="587"/>
      <c r="CT42" s="587"/>
      <c r="CU42" s="587"/>
      <c r="CV42" s="587"/>
      <c r="CW42" s="587"/>
      <c r="CX42" s="587"/>
      <c r="CY42" s="588"/>
      <c r="CZ42" s="589">
        <v>8.6999999999999993</v>
      </c>
      <c r="DA42" s="590"/>
      <c r="DB42" s="590"/>
      <c r="DC42" s="591"/>
      <c r="DD42" s="592">
        <v>292286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7989</v>
      </c>
      <c r="CS43" s="605"/>
      <c r="CT43" s="605"/>
      <c r="CU43" s="605"/>
      <c r="CV43" s="605"/>
      <c r="CW43" s="605"/>
      <c r="CX43" s="605"/>
      <c r="CY43" s="606"/>
      <c r="CZ43" s="589">
        <v>0.1</v>
      </c>
      <c r="DA43" s="607"/>
      <c r="DB43" s="607"/>
      <c r="DC43" s="608"/>
      <c r="DD43" s="592">
        <v>7989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778958</v>
      </c>
      <c r="CS44" s="587"/>
      <c r="CT44" s="587"/>
      <c r="CU44" s="587"/>
      <c r="CV44" s="587"/>
      <c r="CW44" s="587"/>
      <c r="CX44" s="587"/>
      <c r="CY44" s="588"/>
      <c r="CZ44" s="589">
        <v>8.4</v>
      </c>
      <c r="DA44" s="590"/>
      <c r="DB44" s="590"/>
      <c r="DC44" s="591"/>
      <c r="DD44" s="592">
        <v>287202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461596</v>
      </c>
      <c r="CS45" s="605"/>
      <c r="CT45" s="605"/>
      <c r="CU45" s="605"/>
      <c r="CV45" s="605"/>
      <c r="CW45" s="605"/>
      <c r="CX45" s="605"/>
      <c r="CY45" s="606"/>
      <c r="CZ45" s="589">
        <v>5</v>
      </c>
      <c r="DA45" s="607"/>
      <c r="DB45" s="607"/>
      <c r="DC45" s="608"/>
      <c r="DD45" s="592">
        <v>38100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317362</v>
      </c>
      <c r="CS46" s="587"/>
      <c r="CT46" s="587"/>
      <c r="CU46" s="587"/>
      <c r="CV46" s="587"/>
      <c r="CW46" s="587"/>
      <c r="CX46" s="587"/>
      <c r="CY46" s="588"/>
      <c r="CZ46" s="589">
        <v>3.4</v>
      </c>
      <c r="DA46" s="590"/>
      <c r="DB46" s="590"/>
      <c r="DC46" s="591"/>
      <c r="DD46" s="592">
        <v>249102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24898</v>
      </c>
      <c r="CS47" s="605"/>
      <c r="CT47" s="605"/>
      <c r="CU47" s="605"/>
      <c r="CV47" s="605"/>
      <c r="CW47" s="605"/>
      <c r="CX47" s="605"/>
      <c r="CY47" s="606"/>
      <c r="CZ47" s="589">
        <v>0.3</v>
      </c>
      <c r="DA47" s="607"/>
      <c r="DB47" s="607"/>
      <c r="DC47" s="608"/>
      <c r="DD47" s="592">
        <v>5084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9281913</v>
      </c>
      <c r="CS49" s="571"/>
      <c r="CT49" s="571"/>
      <c r="CU49" s="571"/>
      <c r="CV49" s="571"/>
      <c r="CW49" s="571"/>
      <c r="CX49" s="571"/>
      <c r="CY49" s="572"/>
      <c r="CZ49" s="573">
        <v>100</v>
      </c>
      <c r="DA49" s="574"/>
      <c r="DB49" s="574"/>
      <c r="DC49" s="575"/>
      <c r="DD49" s="576">
        <v>7213917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9768</v>
      </c>
      <c r="R7" s="1099"/>
      <c r="S7" s="1099"/>
      <c r="T7" s="1099"/>
      <c r="U7" s="1099"/>
      <c r="V7" s="1099">
        <v>9239</v>
      </c>
      <c r="W7" s="1099"/>
      <c r="X7" s="1099"/>
      <c r="Y7" s="1099"/>
      <c r="Z7" s="1099"/>
      <c r="AA7" s="1099">
        <v>530</v>
      </c>
      <c r="AB7" s="1099"/>
      <c r="AC7" s="1099"/>
      <c r="AD7" s="1099"/>
      <c r="AE7" s="1100"/>
      <c r="AF7" s="1101">
        <v>307</v>
      </c>
      <c r="AG7" s="1102"/>
      <c r="AH7" s="1102"/>
      <c r="AI7" s="1102"/>
      <c r="AJ7" s="1103"/>
      <c r="AK7" s="1085"/>
      <c r="AL7" s="1086"/>
      <c r="AM7" s="1086"/>
      <c r="AN7" s="1086"/>
      <c r="AO7" s="1086"/>
      <c r="AP7" s="1086">
        <v>7095</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539</v>
      </c>
      <c r="BT7" s="1090"/>
      <c r="BU7" s="1090"/>
      <c r="BV7" s="1090"/>
      <c r="BW7" s="1090"/>
      <c r="BX7" s="1090"/>
      <c r="BY7" s="1090"/>
      <c r="BZ7" s="1090"/>
      <c r="CA7" s="1090"/>
      <c r="CB7" s="1090"/>
      <c r="CC7" s="1090"/>
      <c r="CD7" s="1090"/>
      <c r="CE7" s="1090"/>
      <c r="CF7" s="1090"/>
      <c r="CG7" s="1091"/>
      <c r="CH7" s="1082">
        <v>1</v>
      </c>
      <c r="CI7" s="1083"/>
      <c r="CJ7" s="1083"/>
      <c r="CK7" s="1083"/>
      <c r="CL7" s="1084"/>
      <c r="CM7" s="1082">
        <v>248</v>
      </c>
      <c r="CN7" s="1083"/>
      <c r="CO7" s="1083"/>
      <c r="CP7" s="1083"/>
      <c r="CQ7" s="1084"/>
      <c r="CR7" s="1082">
        <v>2</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366</v>
      </c>
      <c r="C8" s="1026"/>
      <c r="D8" s="1026"/>
      <c r="E8" s="1026"/>
      <c r="F8" s="1026"/>
      <c r="G8" s="1026"/>
      <c r="H8" s="1026"/>
      <c r="I8" s="1026"/>
      <c r="J8" s="1026"/>
      <c r="K8" s="1026"/>
      <c r="L8" s="1026"/>
      <c r="M8" s="1026"/>
      <c r="N8" s="1026"/>
      <c r="O8" s="1026"/>
      <c r="P8" s="1027"/>
      <c r="Q8" s="1037">
        <v>55</v>
      </c>
      <c r="R8" s="1038"/>
      <c r="S8" s="1038"/>
      <c r="T8" s="1038"/>
      <c r="U8" s="1038"/>
      <c r="V8" s="1038">
        <v>52</v>
      </c>
      <c r="W8" s="1038"/>
      <c r="X8" s="1038"/>
      <c r="Y8" s="1038"/>
      <c r="Z8" s="1038"/>
      <c r="AA8" s="1038">
        <v>3</v>
      </c>
      <c r="AB8" s="1038"/>
      <c r="AC8" s="1038"/>
      <c r="AD8" s="1038"/>
      <c r="AE8" s="1039"/>
      <c r="AF8" s="1031" t="s">
        <v>111</v>
      </c>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540</v>
      </c>
      <c r="BT8" s="1009"/>
      <c r="BU8" s="1009"/>
      <c r="BV8" s="1009"/>
      <c r="BW8" s="1009"/>
      <c r="BX8" s="1009"/>
      <c r="BY8" s="1009"/>
      <c r="BZ8" s="1009"/>
      <c r="CA8" s="1009"/>
      <c r="CB8" s="1009"/>
      <c r="CC8" s="1009"/>
      <c r="CD8" s="1009"/>
      <c r="CE8" s="1009"/>
      <c r="CF8" s="1009"/>
      <c r="CG8" s="1010"/>
      <c r="CH8" s="983">
        <v>7</v>
      </c>
      <c r="CI8" s="984"/>
      <c r="CJ8" s="984"/>
      <c r="CK8" s="984"/>
      <c r="CL8" s="985"/>
      <c r="CM8" s="983">
        <v>169</v>
      </c>
      <c r="CN8" s="984"/>
      <c r="CO8" s="984"/>
      <c r="CP8" s="984"/>
      <c r="CQ8" s="985"/>
      <c r="CR8" s="983">
        <v>35</v>
      </c>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367</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9823</v>
      </c>
      <c r="R23" s="1063"/>
      <c r="S23" s="1063"/>
      <c r="T23" s="1063"/>
      <c r="U23" s="1063"/>
      <c r="V23" s="1063">
        <v>9290</v>
      </c>
      <c r="W23" s="1063"/>
      <c r="X23" s="1063"/>
      <c r="Y23" s="1063"/>
      <c r="Z23" s="1063"/>
      <c r="AA23" s="1063">
        <v>533</v>
      </c>
      <c r="AB23" s="1063"/>
      <c r="AC23" s="1063"/>
      <c r="AD23" s="1063"/>
      <c r="AE23" s="1064"/>
      <c r="AF23" s="1065">
        <v>307</v>
      </c>
      <c r="AG23" s="1063"/>
      <c r="AH23" s="1063"/>
      <c r="AI23" s="1063"/>
      <c r="AJ23" s="1066"/>
      <c r="AK23" s="1067"/>
      <c r="AL23" s="1068"/>
      <c r="AM23" s="1068"/>
      <c r="AN23" s="1068"/>
      <c r="AO23" s="1068"/>
      <c r="AP23" s="1063">
        <v>7095</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3264</v>
      </c>
      <c r="R28" s="1048"/>
      <c r="S28" s="1048"/>
      <c r="T28" s="1048"/>
      <c r="U28" s="1048"/>
      <c r="V28" s="1048">
        <v>3021</v>
      </c>
      <c r="W28" s="1048"/>
      <c r="X28" s="1048"/>
      <c r="Y28" s="1048"/>
      <c r="Z28" s="1048"/>
      <c r="AA28" s="1048">
        <v>243</v>
      </c>
      <c r="AB28" s="1048"/>
      <c r="AC28" s="1048"/>
      <c r="AD28" s="1048"/>
      <c r="AE28" s="1049"/>
      <c r="AF28" s="1050">
        <v>243</v>
      </c>
      <c r="AG28" s="1048"/>
      <c r="AH28" s="1048"/>
      <c r="AI28" s="1048"/>
      <c r="AJ28" s="1051"/>
      <c r="AK28" s="1052">
        <v>164</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381</v>
      </c>
      <c r="C29" s="1026"/>
      <c r="D29" s="1026"/>
      <c r="E29" s="1026"/>
      <c r="F29" s="1026"/>
      <c r="G29" s="1026"/>
      <c r="H29" s="1026"/>
      <c r="I29" s="1026"/>
      <c r="J29" s="1026"/>
      <c r="K29" s="1026"/>
      <c r="L29" s="1026"/>
      <c r="M29" s="1026"/>
      <c r="N29" s="1026"/>
      <c r="O29" s="1026"/>
      <c r="P29" s="1027"/>
      <c r="Q29" s="1037">
        <v>1937</v>
      </c>
      <c r="R29" s="1038"/>
      <c r="S29" s="1038"/>
      <c r="T29" s="1038"/>
      <c r="U29" s="1038"/>
      <c r="V29" s="1038">
        <v>1878</v>
      </c>
      <c r="W29" s="1038"/>
      <c r="X29" s="1038"/>
      <c r="Y29" s="1038"/>
      <c r="Z29" s="1038"/>
      <c r="AA29" s="1038">
        <v>59</v>
      </c>
      <c r="AB29" s="1038"/>
      <c r="AC29" s="1038"/>
      <c r="AD29" s="1038"/>
      <c r="AE29" s="1039"/>
      <c r="AF29" s="1031">
        <v>59</v>
      </c>
      <c r="AG29" s="1032"/>
      <c r="AH29" s="1032"/>
      <c r="AI29" s="1032"/>
      <c r="AJ29" s="1033"/>
      <c r="AK29" s="974">
        <v>293</v>
      </c>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382</v>
      </c>
      <c r="C30" s="1026"/>
      <c r="D30" s="1026"/>
      <c r="E30" s="1026"/>
      <c r="F30" s="1026"/>
      <c r="G30" s="1026"/>
      <c r="H30" s="1026"/>
      <c r="I30" s="1026"/>
      <c r="J30" s="1026"/>
      <c r="K30" s="1026"/>
      <c r="L30" s="1026"/>
      <c r="M30" s="1026"/>
      <c r="N30" s="1026"/>
      <c r="O30" s="1026"/>
      <c r="P30" s="1027"/>
      <c r="Q30" s="1037">
        <v>568</v>
      </c>
      <c r="R30" s="1038"/>
      <c r="S30" s="1038"/>
      <c r="T30" s="1038"/>
      <c r="U30" s="1038"/>
      <c r="V30" s="1038">
        <v>553</v>
      </c>
      <c r="W30" s="1038"/>
      <c r="X30" s="1038"/>
      <c r="Y30" s="1038"/>
      <c r="Z30" s="1038"/>
      <c r="AA30" s="1038">
        <v>14</v>
      </c>
      <c r="AB30" s="1038"/>
      <c r="AC30" s="1038"/>
      <c r="AD30" s="1038"/>
      <c r="AE30" s="1039"/>
      <c r="AF30" s="1031">
        <v>14</v>
      </c>
      <c r="AG30" s="1032"/>
      <c r="AH30" s="1032"/>
      <c r="AI30" s="1032"/>
      <c r="AJ30" s="1033"/>
      <c r="AK30" s="974">
        <v>306</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383</v>
      </c>
      <c r="C31" s="1026"/>
      <c r="D31" s="1026"/>
      <c r="E31" s="1026"/>
      <c r="F31" s="1026"/>
      <c r="G31" s="1026"/>
      <c r="H31" s="1026"/>
      <c r="I31" s="1026"/>
      <c r="J31" s="1026"/>
      <c r="K31" s="1026"/>
      <c r="L31" s="1026"/>
      <c r="M31" s="1026"/>
      <c r="N31" s="1026"/>
      <c r="O31" s="1026"/>
      <c r="P31" s="1027"/>
      <c r="Q31" s="1037">
        <v>33</v>
      </c>
      <c r="R31" s="1038"/>
      <c r="S31" s="1038"/>
      <c r="T31" s="1038"/>
      <c r="U31" s="1038"/>
      <c r="V31" s="1038">
        <v>20</v>
      </c>
      <c r="W31" s="1038"/>
      <c r="X31" s="1038"/>
      <c r="Y31" s="1038"/>
      <c r="Z31" s="1038"/>
      <c r="AA31" s="1038">
        <v>12</v>
      </c>
      <c r="AB31" s="1038"/>
      <c r="AC31" s="1038"/>
      <c r="AD31" s="1038"/>
      <c r="AE31" s="1039"/>
      <c r="AF31" s="1031">
        <v>12</v>
      </c>
      <c r="AG31" s="1032"/>
      <c r="AH31" s="1032"/>
      <c r="AI31" s="1032"/>
      <c r="AJ31" s="1033"/>
      <c r="AK31" s="974">
        <v>11</v>
      </c>
      <c r="AL31" s="965"/>
      <c r="AM31" s="965"/>
      <c r="AN31" s="965"/>
      <c r="AO31" s="965"/>
      <c r="AP31" s="965"/>
      <c r="AQ31" s="965"/>
      <c r="AR31" s="965"/>
      <c r="AS31" s="965"/>
      <c r="AT31" s="965"/>
      <c r="AU31" s="965"/>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384</v>
      </c>
      <c r="C32" s="1026"/>
      <c r="D32" s="1026"/>
      <c r="E32" s="1026"/>
      <c r="F32" s="1026"/>
      <c r="G32" s="1026"/>
      <c r="H32" s="1026"/>
      <c r="I32" s="1026"/>
      <c r="J32" s="1026"/>
      <c r="K32" s="1026"/>
      <c r="L32" s="1026"/>
      <c r="M32" s="1026"/>
      <c r="N32" s="1026"/>
      <c r="O32" s="1026"/>
      <c r="P32" s="1027"/>
      <c r="Q32" s="1037">
        <v>696</v>
      </c>
      <c r="R32" s="1038"/>
      <c r="S32" s="1038"/>
      <c r="T32" s="1038"/>
      <c r="U32" s="1038"/>
      <c r="V32" s="1038">
        <v>738</v>
      </c>
      <c r="W32" s="1038"/>
      <c r="X32" s="1038"/>
      <c r="Y32" s="1038"/>
      <c r="Z32" s="1038"/>
      <c r="AA32" s="1038">
        <v>-42</v>
      </c>
      <c r="AB32" s="1038"/>
      <c r="AC32" s="1038"/>
      <c r="AD32" s="1038"/>
      <c r="AE32" s="1039"/>
      <c r="AF32" s="1031">
        <v>409</v>
      </c>
      <c r="AG32" s="1032"/>
      <c r="AH32" s="1032"/>
      <c r="AI32" s="1032"/>
      <c r="AJ32" s="1033"/>
      <c r="AK32" s="974">
        <v>11</v>
      </c>
      <c r="AL32" s="965"/>
      <c r="AM32" s="965"/>
      <c r="AN32" s="965"/>
      <c r="AO32" s="965"/>
      <c r="AP32" s="965">
        <v>628</v>
      </c>
      <c r="AQ32" s="965"/>
      <c r="AR32" s="965"/>
      <c r="AS32" s="965"/>
      <c r="AT32" s="965"/>
      <c r="AU32" s="965">
        <v>11</v>
      </c>
      <c r="AV32" s="965"/>
      <c r="AW32" s="965"/>
      <c r="AX32" s="965"/>
      <c r="AY32" s="965"/>
      <c r="AZ32" s="1036"/>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386</v>
      </c>
      <c r="C33" s="1026"/>
      <c r="D33" s="1026"/>
      <c r="E33" s="1026"/>
      <c r="F33" s="1026"/>
      <c r="G33" s="1026"/>
      <c r="H33" s="1026"/>
      <c r="I33" s="1026"/>
      <c r="J33" s="1026"/>
      <c r="K33" s="1026"/>
      <c r="L33" s="1026"/>
      <c r="M33" s="1026"/>
      <c r="N33" s="1026"/>
      <c r="O33" s="1026"/>
      <c r="P33" s="1027"/>
      <c r="Q33" s="1037">
        <v>456</v>
      </c>
      <c r="R33" s="1038"/>
      <c r="S33" s="1038"/>
      <c r="T33" s="1038"/>
      <c r="U33" s="1038"/>
      <c r="V33" s="1038">
        <v>620</v>
      </c>
      <c r="W33" s="1038"/>
      <c r="X33" s="1038"/>
      <c r="Y33" s="1038"/>
      <c r="Z33" s="1038"/>
      <c r="AA33" s="1038">
        <v>-164</v>
      </c>
      <c r="AB33" s="1038"/>
      <c r="AC33" s="1038"/>
      <c r="AD33" s="1038"/>
      <c r="AE33" s="1039"/>
      <c r="AF33" s="1031">
        <v>212</v>
      </c>
      <c r="AG33" s="1032"/>
      <c r="AH33" s="1032"/>
      <c r="AI33" s="1032"/>
      <c r="AJ33" s="1033"/>
      <c r="AK33" s="974">
        <v>256</v>
      </c>
      <c r="AL33" s="965"/>
      <c r="AM33" s="965"/>
      <c r="AN33" s="965"/>
      <c r="AO33" s="965"/>
      <c r="AP33" s="965">
        <v>6185</v>
      </c>
      <c r="AQ33" s="965"/>
      <c r="AR33" s="965"/>
      <c r="AS33" s="965"/>
      <c r="AT33" s="965"/>
      <c r="AU33" s="965">
        <v>2541</v>
      </c>
      <c r="AV33" s="965"/>
      <c r="AW33" s="965"/>
      <c r="AX33" s="965"/>
      <c r="AY33" s="965"/>
      <c r="AZ33" s="1036"/>
      <c r="BA33" s="1036"/>
      <c r="BB33" s="1036"/>
      <c r="BC33" s="1036"/>
      <c r="BD33" s="1036"/>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387</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950</v>
      </c>
      <c r="AG63" s="953"/>
      <c r="AH63" s="953"/>
      <c r="AI63" s="953"/>
      <c r="AJ63" s="1018"/>
      <c r="AK63" s="1019"/>
      <c r="AL63" s="957"/>
      <c r="AM63" s="957"/>
      <c r="AN63" s="957"/>
      <c r="AO63" s="957"/>
      <c r="AP63" s="953">
        <v>6813</v>
      </c>
      <c r="AQ63" s="953"/>
      <c r="AR63" s="953"/>
      <c r="AS63" s="953"/>
      <c r="AT63" s="953"/>
      <c r="AU63" s="953">
        <v>2552</v>
      </c>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391</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532</v>
      </c>
      <c r="C68" s="980"/>
      <c r="D68" s="980"/>
      <c r="E68" s="980"/>
      <c r="F68" s="980"/>
      <c r="G68" s="980"/>
      <c r="H68" s="980"/>
      <c r="I68" s="980"/>
      <c r="J68" s="980"/>
      <c r="K68" s="980"/>
      <c r="L68" s="980"/>
      <c r="M68" s="980"/>
      <c r="N68" s="980"/>
      <c r="O68" s="980"/>
      <c r="P68" s="981"/>
      <c r="Q68" s="982">
        <v>2890</v>
      </c>
      <c r="R68" s="976"/>
      <c r="S68" s="976"/>
      <c r="T68" s="976"/>
      <c r="U68" s="976"/>
      <c r="V68" s="976">
        <v>2825</v>
      </c>
      <c r="W68" s="976"/>
      <c r="X68" s="976"/>
      <c r="Y68" s="976"/>
      <c r="Z68" s="976"/>
      <c r="AA68" s="976">
        <v>65</v>
      </c>
      <c r="AB68" s="976"/>
      <c r="AC68" s="976"/>
      <c r="AD68" s="976"/>
      <c r="AE68" s="976"/>
      <c r="AF68" s="976">
        <v>63</v>
      </c>
      <c r="AG68" s="976"/>
      <c r="AH68" s="976"/>
      <c r="AI68" s="976"/>
      <c r="AJ68" s="976"/>
      <c r="AK68" s="976"/>
      <c r="AL68" s="976"/>
      <c r="AM68" s="976"/>
      <c r="AN68" s="976"/>
      <c r="AO68" s="976"/>
      <c r="AP68" s="976">
        <v>9245</v>
      </c>
      <c r="AQ68" s="976"/>
      <c r="AR68" s="976"/>
      <c r="AS68" s="976"/>
      <c r="AT68" s="976"/>
      <c r="AU68" s="976">
        <v>1482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533</v>
      </c>
      <c r="C69" s="969"/>
      <c r="D69" s="969"/>
      <c r="E69" s="969"/>
      <c r="F69" s="969"/>
      <c r="G69" s="969"/>
      <c r="H69" s="969"/>
      <c r="I69" s="969"/>
      <c r="J69" s="969"/>
      <c r="K69" s="969"/>
      <c r="L69" s="969"/>
      <c r="M69" s="969"/>
      <c r="N69" s="969"/>
      <c r="O69" s="969"/>
      <c r="P69" s="970"/>
      <c r="Q69" s="971">
        <v>217</v>
      </c>
      <c r="R69" s="965"/>
      <c r="S69" s="965"/>
      <c r="T69" s="965"/>
      <c r="U69" s="965"/>
      <c r="V69" s="965">
        <v>198</v>
      </c>
      <c r="W69" s="965"/>
      <c r="X69" s="965"/>
      <c r="Y69" s="965"/>
      <c r="Z69" s="965"/>
      <c r="AA69" s="965">
        <v>19</v>
      </c>
      <c r="AB69" s="965"/>
      <c r="AC69" s="965"/>
      <c r="AD69" s="965"/>
      <c r="AE69" s="965"/>
      <c r="AF69" s="965">
        <v>19</v>
      </c>
      <c r="AG69" s="965"/>
      <c r="AH69" s="965"/>
      <c r="AI69" s="965"/>
      <c r="AJ69" s="965"/>
      <c r="AK69" s="965"/>
      <c r="AL69" s="965"/>
      <c r="AM69" s="965"/>
      <c r="AN69" s="965"/>
      <c r="AO69" s="965"/>
      <c r="AP69" s="965">
        <v>207</v>
      </c>
      <c r="AQ69" s="965"/>
      <c r="AR69" s="965"/>
      <c r="AS69" s="965"/>
      <c r="AT69" s="965"/>
      <c r="AU69" s="965">
        <v>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534</v>
      </c>
      <c r="C70" s="969"/>
      <c r="D70" s="969"/>
      <c r="E70" s="969"/>
      <c r="F70" s="969"/>
      <c r="G70" s="969"/>
      <c r="H70" s="969"/>
      <c r="I70" s="969"/>
      <c r="J70" s="969"/>
      <c r="K70" s="969"/>
      <c r="L70" s="969"/>
      <c r="M70" s="969"/>
      <c r="N70" s="969"/>
      <c r="O70" s="969"/>
      <c r="P70" s="970"/>
      <c r="Q70" s="971">
        <v>465</v>
      </c>
      <c r="R70" s="965"/>
      <c r="S70" s="965"/>
      <c r="T70" s="965"/>
      <c r="U70" s="965"/>
      <c r="V70" s="965">
        <v>368</v>
      </c>
      <c r="W70" s="965"/>
      <c r="X70" s="965"/>
      <c r="Y70" s="965"/>
      <c r="Z70" s="965"/>
      <c r="AA70" s="965">
        <v>98</v>
      </c>
      <c r="AB70" s="965"/>
      <c r="AC70" s="965"/>
      <c r="AD70" s="965"/>
      <c r="AE70" s="965"/>
      <c r="AF70" s="965">
        <v>98</v>
      </c>
      <c r="AG70" s="965"/>
      <c r="AH70" s="965"/>
      <c r="AI70" s="965"/>
      <c r="AJ70" s="965"/>
      <c r="AK70" s="965">
        <v>171</v>
      </c>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535</v>
      </c>
      <c r="C71" s="969"/>
      <c r="D71" s="969"/>
      <c r="E71" s="969"/>
      <c r="F71" s="969"/>
      <c r="G71" s="969"/>
      <c r="H71" s="969"/>
      <c r="I71" s="969"/>
      <c r="J71" s="969"/>
      <c r="K71" s="969"/>
      <c r="L71" s="969"/>
      <c r="M71" s="969"/>
      <c r="N71" s="969"/>
      <c r="O71" s="969"/>
      <c r="P71" s="970"/>
      <c r="Q71" s="971">
        <v>633531</v>
      </c>
      <c r="R71" s="965"/>
      <c r="S71" s="965"/>
      <c r="T71" s="965"/>
      <c r="U71" s="965"/>
      <c r="V71" s="965">
        <v>615938</v>
      </c>
      <c r="W71" s="965"/>
      <c r="X71" s="965"/>
      <c r="Y71" s="965"/>
      <c r="Z71" s="965"/>
      <c r="AA71" s="965">
        <v>17593</v>
      </c>
      <c r="AB71" s="965"/>
      <c r="AC71" s="965"/>
      <c r="AD71" s="965"/>
      <c r="AE71" s="965"/>
      <c r="AF71" s="965">
        <v>17593</v>
      </c>
      <c r="AG71" s="965"/>
      <c r="AH71" s="965"/>
      <c r="AI71" s="965"/>
      <c r="AJ71" s="965"/>
      <c r="AK71" s="965">
        <v>7898</v>
      </c>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536</v>
      </c>
      <c r="C72" s="969"/>
      <c r="D72" s="969"/>
      <c r="E72" s="969"/>
      <c r="F72" s="969"/>
      <c r="G72" s="969"/>
      <c r="H72" s="969"/>
      <c r="I72" s="969"/>
      <c r="J72" s="969"/>
      <c r="K72" s="969"/>
      <c r="L72" s="969"/>
      <c r="M72" s="969"/>
      <c r="N72" s="969"/>
      <c r="O72" s="969"/>
      <c r="P72" s="970"/>
      <c r="Q72" s="971">
        <v>19284</v>
      </c>
      <c r="R72" s="965"/>
      <c r="S72" s="965"/>
      <c r="T72" s="965"/>
      <c r="U72" s="965"/>
      <c r="V72" s="965">
        <v>19130</v>
      </c>
      <c r="W72" s="965"/>
      <c r="X72" s="965"/>
      <c r="Y72" s="965"/>
      <c r="Z72" s="965"/>
      <c r="AA72" s="965">
        <v>154</v>
      </c>
      <c r="AB72" s="965"/>
      <c r="AC72" s="965"/>
      <c r="AD72" s="965"/>
      <c r="AE72" s="965"/>
      <c r="AF72" s="965">
        <v>154</v>
      </c>
      <c r="AG72" s="965"/>
      <c r="AH72" s="965"/>
      <c r="AI72" s="965"/>
      <c r="AJ72" s="965"/>
      <c r="AK72" s="965">
        <v>400</v>
      </c>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537</v>
      </c>
      <c r="C73" s="969"/>
      <c r="D73" s="969"/>
      <c r="E73" s="969"/>
      <c r="F73" s="969"/>
      <c r="G73" s="969"/>
      <c r="H73" s="969"/>
      <c r="I73" s="969"/>
      <c r="J73" s="969"/>
      <c r="K73" s="969"/>
      <c r="L73" s="969"/>
      <c r="M73" s="969"/>
      <c r="N73" s="969"/>
      <c r="O73" s="969"/>
      <c r="P73" s="970"/>
      <c r="Q73" s="971">
        <v>123</v>
      </c>
      <c r="R73" s="965"/>
      <c r="S73" s="965"/>
      <c r="T73" s="965"/>
      <c r="U73" s="965"/>
      <c r="V73" s="965">
        <v>120</v>
      </c>
      <c r="W73" s="965"/>
      <c r="X73" s="965"/>
      <c r="Y73" s="965"/>
      <c r="Z73" s="965"/>
      <c r="AA73" s="965">
        <v>3</v>
      </c>
      <c r="AB73" s="965"/>
      <c r="AC73" s="965"/>
      <c r="AD73" s="965"/>
      <c r="AE73" s="965"/>
      <c r="AF73" s="965">
        <v>3</v>
      </c>
      <c r="AG73" s="965"/>
      <c r="AH73" s="965"/>
      <c r="AI73" s="965"/>
      <c r="AJ73" s="965"/>
      <c r="AK73" s="965">
        <v>39</v>
      </c>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538</v>
      </c>
      <c r="C74" s="969"/>
      <c r="D74" s="969"/>
      <c r="E74" s="969"/>
      <c r="F74" s="969"/>
      <c r="G74" s="969"/>
      <c r="H74" s="969"/>
      <c r="I74" s="969"/>
      <c r="J74" s="969"/>
      <c r="K74" s="969"/>
      <c r="L74" s="969"/>
      <c r="M74" s="969"/>
      <c r="N74" s="969"/>
      <c r="O74" s="969"/>
      <c r="P74" s="970"/>
      <c r="Q74" s="971">
        <v>19</v>
      </c>
      <c r="R74" s="965"/>
      <c r="S74" s="965"/>
      <c r="T74" s="965"/>
      <c r="U74" s="965"/>
      <c r="V74" s="965">
        <v>18</v>
      </c>
      <c r="W74" s="965"/>
      <c r="X74" s="965"/>
      <c r="Y74" s="965"/>
      <c r="Z74" s="965"/>
      <c r="AA74" s="965">
        <v>1</v>
      </c>
      <c r="AB74" s="965"/>
      <c r="AC74" s="965"/>
      <c r="AD74" s="965"/>
      <c r="AE74" s="965"/>
      <c r="AF74" s="965">
        <v>1</v>
      </c>
      <c r="AG74" s="965"/>
      <c r="AH74" s="965"/>
      <c r="AI74" s="965"/>
      <c r="AJ74" s="965"/>
      <c r="AK74" s="965">
        <v>1</v>
      </c>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17931</v>
      </c>
      <c r="AG88" s="953"/>
      <c r="AH88" s="953"/>
      <c r="AI88" s="953"/>
      <c r="AJ88" s="953"/>
      <c r="AK88" s="957"/>
      <c r="AL88" s="957"/>
      <c r="AM88" s="957"/>
      <c r="AN88" s="957"/>
      <c r="AO88" s="957"/>
      <c r="AP88" s="953">
        <v>9452</v>
      </c>
      <c r="AQ88" s="953"/>
      <c r="AR88" s="953"/>
      <c r="AS88" s="953"/>
      <c r="AT88" s="953"/>
      <c r="AU88" s="953">
        <v>1485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37</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285</v>
      </c>
      <c r="AG109" s="886"/>
      <c r="AH109" s="886"/>
      <c r="AI109" s="886"/>
      <c r="AJ109" s="887"/>
      <c r="AK109" s="888" t="s">
        <v>284</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285</v>
      </c>
      <c r="BW109" s="886"/>
      <c r="BX109" s="886"/>
      <c r="BY109" s="886"/>
      <c r="BZ109" s="887"/>
      <c r="CA109" s="888" t="s">
        <v>284</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285</v>
      </c>
      <c r="DM109" s="886"/>
      <c r="DN109" s="886"/>
      <c r="DO109" s="886"/>
      <c r="DP109" s="887"/>
      <c r="DQ109" s="888" t="s">
        <v>284</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928133</v>
      </c>
      <c r="AB110" s="871"/>
      <c r="AC110" s="871"/>
      <c r="AD110" s="871"/>
      <c r="AE110" s="872"/>
      <c r="AF110" s="873">
        <v>843437</v>
      </c>
      <c r="AG110" s="871"/>
      <c r="AH110" s="871"/>
      <c r="AI110" s="871"/>
      <c r="AJ110" s="872"/>
      <c r="AK110" s="873">
        <v>806082</v>
      </c>
      <c r="AL110" s="871"/>
      <c r="AM110" s="871"/>
      <c r="AN110" s="871"/>
      <c r="AO110" s="872"/>
      <c r="AP110" s="874">
        <v>14.3</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6993975</v>
      </c>
      <c r="BR110" s="798"/>
      <c r="BS110" s="798"/>
      <c r="BT110" s="798"/>
      <c r="BU110" s="798"/>
      <c r="BV110" s="798">
        <v>7171060</v>
      </c>
      <c r="BW110" s="798"/>
      <c r="BX110" s="798"/>
      <c r="BY110" s="798"/>
      <c r="BZ110" s="798"/>
      <c r="CA110" s="798">
        <v>7095336</v>
      </c>
      <c r="CB110" s="798"/>
      <c r="CC110" s="798"/>
      <c r="CD110" s="798"/>
      <c r="CE110" s="798"/>
      <c r="CF110" s="859">
        <v>126.2</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56534</v>
      </c>
      <c r="BR111" s="769"/>
      <c r="BS111" s="769"/>
      <c r="BT111" s="769"/>
      <c r="BU111" s="769"/>
      <c r="BV111" s="769">
        <v>48853</v>
      </c>
      <c r="BW111" s="769"/>
      <c r="BX111" s="769"/>
      <c r="BY111" s="769"/>
      <c r="BZ111" s="769"/>
      <c r="CA111" s="769">
        <v>21876</v>
      </c>
      <c r="CB111" s="769"/>
      <c r="CC111" s="769"/>
      <c r="CD111" s="769"/>
      <c r="CE111" s="769"/>
      <c r="CF111" s="846">
        <v>0.4</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2909046</v>
      </c>
      <c r="BR112" s="769"/>
      <c r="BS112" s="769"/>
      <c r="BT112" s="769"/>
      <c r="BU112" s="769"/>
      <c r="BV112" s="769">
        <v>2744750</v>
      </c>
      <c r="BW112" s="769"/>
      <c r="BX112" s="769"/>
      <c r="BY112" s="769"/>
      <c r="BZ112" s="769"/>
      <c r="CA112" s="769">
        <v>2552045</v>
      </c>
      <c r="CB112" s="769"/>
      <c r="CC112" s="769"/>
      <c r="CD112" s="769"/>
      <c r="CE112" s="769"/>
      <c r="CF112" s="846">
        <v>45.4</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245383</v>
      </c>
      <c r="AB113" s="907"/>
      <c r="AC113" s="907"/>
      <c r="AD113" s="907"/>
      <c r="AE113" s="908"/>
      <c r="AF113" s="909">
        <v>236574</v>
      </c>
      <c r="AG113" s="907"/>
      <c r="AH113" s="907"/>
      <c r="AI113" s="907"/>
      <c r="AJ113" s="908"/>
      <c r="AK113" s="909">
        <v>235507</v>
      </c>
      <c r="AL113" s="907"/>
      <c r="AM113" s="907"/>
      <c r="AN113" s="907"/>
      <c r="AO113" s="908"/>
      <c r="AP113" s="910">
        <v>4.2</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1811025</v>
      </c>
      <c r="BR113" s="769"/>
      <c r="BS113" s="769"/>
      <c r="BT113" s="769"/>
      <c r="BU113" s="769"/>
      <c r="BV113" s="769">
        <v>1649239</v>
      </c>
      <c r="BW113" s="769"/>
      <c r="BX113" s="769"/>
      <c r="BY113" s="769"/>
      <c r="BZ113" s="769"/>
      <c r="CA113" s="769">
        <v>1484969</v>
      </c>
      <c r="CB113" s="769"/>
      <c r="CC113" s="769"/>
      <c r="CD113" s="769"/>
      <c r="CE113" s="769"/>
      <c r="CF113" s="846">
        <v>26.4</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162914</v>
      </c>
      <c r="AB114" s="782"/>
      <c r="AC114" s="782"/>
      <c r="AD114" s="782"/>
      <c r="AE114" s="783"/>
      <c r="AF114" s="784">
        <v>188983</v>
      </c>
      <c r="AG114" s="782"/>
      <c r="AH114" s="782"/>
      <c r="AI114" s="782"/>
      <c r="AJ114" s="783"/>
      <c r="AK114" s="784">
        <v>188955</v>
      </c>
      <c r="AL114" s="782"/>
      <c r="AM114" s="782"/>
      <c r="AN114" s="782"/>
      <c r="AO114" s="783"/>
      <c r="AP114" s="752">
        <v>3.4</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t="s">
        <v>111</v>
      </c>
      <c r="BR114" s="769"/>
      <c r="BS114" s="769"/>
      <c r="BT114" s="769"/>
      <c r="BU114" s="769"/>
      <c r="BV114" s="769" t="s">
        <v>111</v>
      </c>
      <c r="BW114" s="769"/>
      <c r="BX114" s="769"/>
      <c r="BY114" s="769"/>
      <c r="BZ114" s="769"/>
      <c r="CA114" s="769" t="s">
        <v>111</v>
      </c>
      <c r="CB114" s="769"/>
      <c r="CC114" s="769"/>
      <c r="CD114" s="769"/>
      <c r="CE114" s="769"/>
      <c r="CF114" s="846" t="s">
        <v>111</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249</v>
      </c>
      <c r="AB115" s="907"/>
      <c r="AC115" s="907"/>
      <c r="AD115" s="907"/>
      <c r="AE115" s="908"/>
      <c r="AF115" s="909">
        <v>94</v>
      </c>
      <c r="AG115" s="907"/>
      <c r="AH115" s="907"/>
      <c r="AI115" s="907"/>
      <c r="AJ115" s="908"/>
      <c r="AK115" s="909">
        <v>613</v>
      </c>
      <c r="AL115" s="907"/>
      <c r="AM115" s="907"/>
      <c r="AN115" s="907"/>
      <c r="AO115" s="908"/>
      <c r="AP115" s="910">
        <v>0</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v>1603</v>
      </c>
      <c r="BR115" s="769"/>
      <c r="BS115" s="769"/>
      <c r="BT115" s="769"/>
      <c r="BU115" s="769"/>
      <c r="BV115" s="769">
        <v>6964</v>
      </c>
      <c r="BW115" s="769"/>
      <c r="BX115" s="769"/>
      <c r="BY115" s="769"/>
      <c r="BZ115" s="769"/>
      <c r="CA115" s="769">
        <v>6012</v>
      </c>
      <c r="CB115" s="769"/>
      <c r="CC115" s="769"/>
      <c r="CD115" s="769"/>
      <c r="CE115" s="769"/>
      <c r="CF115" s="846">
        <v>0.1</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1336679</v>
      </c>
      <c r="AB117" s="893"/>
      <c r="AC117" s="893"/>
      <c r="AD117" s="893"/>
      <c r="AE117" s="894"/>
      <c r="AF117" s="896">
        <v>1269088</v>
      </c>
      <c r="AG117" s="893"/>
      <c r="AH117" s="893"/>
      <c r="AI117" s="893"/>
      <c r="AJ117" s="894"/>
      <c r="AK117" s="896">
        <v>1231157</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285</v>
      </c>
      <c r="AG118" s="886"/>
      <c r="AH118" s="886"/>
      <c r="AI118" s="886"/>
      <c r="AJ118" s="887"/>
      <c r="AK118" s="888" t="s">
        <v>284</v>
      </c>
      <c r="AL118" s="886"/>
      <c r="AM118" s="886"/>
      <c r="AN118" s="886"/>
      <c r="AO118" s="887"/>
      <c r="AP118" s="889" t="s">
        <v>402</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430</v>
      </c>
      <c r="BP118" s="836"/>
      <c r="BQ118" s="855">
        <v>11772183</v>
      </c>
      <c r="BR118" s="856"/>
      <c r="BS118" s="856"/>
      <c r="BT118" s="856"/>
      <c r="BU118" s="856"/>
      <c r="BV118" s="856">
        <v>11620866</v>
      </c>
      <c r="BW118" s="856"/>
      <c r="BX118" s="856"/>
      <c r="BY118" s="856"/>
      <c r="BZ118" s="856"/>
      <c r="CA118" s="856">
        <v>11160238</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5882455</v>
      </c>
      <c r="BR119" s="798"/>
      <c r="BS119" s="798"/>
      <c r="BT119" s="798"/>
      <c r="BU119" s="798"/>
      <c r="BV119" s="798">
        <v>6104676</v>
      </c>
      <c r="BW119" s="798"/>
      <c r="BX119" s="798"/>
      <c r="BY119" s="798"/>
      <c r="BZ119" s="798"/>
      <c r="CA119" s="798">
        <v>6297157</v>
      </c>
      <c r="CB119" s="798"/>
      <c r="CC119" s="798"/>
      <c r="CD119" s="798"/>
      <c r="CE119" s="798"/>
      <c r="CF119" s="859">
        <v>112</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56534</v>
      </c>
      <c r="DH119" s="715"/>
      <c r="DI119" s="715"/>
      <c r="DJ119" s="715"/>
      <c r="DK119" s="716"/>
      <c r="DL119" s="717">
        <v>48853</v>
      </c>
      <c r="DM119" s="715"/>
      <c r="DN119" s="715"/>
      <c r="DO119" s="715"/>
      <c r="DP119" s="716"/>
      <c r="DQ119" s="717">
        <v>21876</v>
      </c>
      <c r="DR119" s="715"/>
      <c r="DS119" s="715"/>
      <c r="DT119" s="715"/>
      <c r="DU119" s="716"/>
      <c r="DV119" s="805">
        <v>0.4</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728078</v>
      </c>
      <c r="BR120" s="769"/>
      <c r="BS120" s="769"/>
      <c r="BT120" s="769"/>
      <c r="BU120" s="769"/>
      <c r="BV120" s="769">
        <v>809983</v>
      </c>
      <c r="BW120" s="769"/>
      <c r="BX120" s="769"/>
      <c r="BY120" s="769"/>
      <c r="BZ120" s="769"/>
      <c r="CA120" s="769">
        <v>924342</v>
      </c>
      <c r="CB120" s="769"/>
      <c r="CC120" s="769"/>
      <c r="CD120" s="769"/>
      <c r="CE120" s="769"/>
      <c r="CF120" s="846">
        <v>16.399999999999999</v>
      </c>
      <c r="CG120" s="847"/>
      <c r="CH120" s="847"/>
      <c r="CI120" s="847"/>
      <c r="CJ120" s="847"/>
      <c r="CK120" s="848" t="s">
        <v>436</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2887697</v>
      </c>
      <c r="DH120" s="798"/>
      <c r="DI120" s="798"/>
      <c r="DJ120" s="798"/>
      <c r="DK120" s="798"/>
      <c r="DL120" s="798">
        <v>2729165</v>
      </c>
      <c r="DM120" s="798"/>
      <c r="DN120" s="798"/>
      <c r="DO120" s="798"/>
      <c r="DP120" s="798"/>
      <c r="DQ120" s="798">
        <v>2541317</v>
      </c>
      <c r="DR120" s="798"/>
      <c r="DS120" s="798"/>
      <c r="DT120" s="798"/>
      <c r="DU120" s="798"/>
      <c r="DV120" s="799">
        <v>45.2</v>
      </c>
      <c r="DW120" s="799"/>
      <c r="DX120" s="799"/>
      <c r="DY120" s="799"/>
      <c r="DZ120" s="800"/>
    </row>
    <row r="121" spans="1:130" s="197" customFormat="1" ht="26.25" customHeight="1">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11250406</v>
      </c>
      <c r="BR121" s="856"/>
      <c r="BS121" s="856"/>
      <c r="BT121" s="856"/>
      <c r="BU121" s="856"/>
      <c r="BV121" s="856">
        <v>10987363</v>
      </c>
      <c r="BW121" s="856"/>
      <c r="BX121" s="856"/>
      <c r="BY121" s="856"/>
      <c r="BZ121" s="856"/>
      <c r="CA121" s="856">
        <v>10913420</v>
      </c>
      <c r="CB121" s="856"/>
      <c r="CC121" s="856"/>
      <c r="CD121" s="856"/>
      <c r="CE121" s="856"/>
      <c r="CF121" s="857">
        <v>194.1</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21349</v>
      </c>
      <c r="DH121" s="769"/>
      <c r="DI121" s="769"/>
      <c r="DJ121" s="769"/>
      <c r="DK121" s="769"/>
      <c r="DL121" s="769">
        <v>15585</v>
      </c>
      <c r="DM121" s="769"/>
      <c r="DN121" s="769"/>
      <c r="DO121" s="769"/>
      <c r="DP121" s="769"/>
      <c r="DQ121" s="769">
        <v>10728</v>
      </c>
      <c r="DR121" s="769"/>
      <c r="DS121" s="769"/>
      <c r="DT121" s="769"/>
      <c r="DU121" s="769"/>
      <c r="DV121" s="821">
        <v>0.2</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439</v>
      </c>
      <c r="BP122" s="836"/>
      <c r="BQ122" s="837">
        <v>17860939</v>
      </c>
      <c r="BR122" s="838"/>
      <c r="BS122" s="838"/>
      <c r="BT122" s="838"/>
      <c r="BU122" s="838"/>
      <c r="BV122" s="838">
        <v>17902022</v>
      </c>
      <c r="BW122" s="838"/>
      <c r="BX122" s="838"/>
      <c r="BY122" s="838"/>
      <c r="BZ122" s="838"/>
      <c r="CA122" s="838">
        <v>18134919</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111</v>
      </c>
      <c r="BR123" s="830"/>
      <c r="BS123" s="830"/>
      <c r="BT123" s="830"/>
      <c r="BU123" s="830"/>
      <c r="BV123" s="830" t="s">
        <v>111</v>
      </c>
      <c r="BW123" s="830"/>
      <c r="BX123" s="830"/>
      <c r="BY123" s="830"/>
      <c r="BZ123" s="830"/>
      <c r="CA123" s="830" t="s">
        <v>111</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249</v>
      </c>
      <c r="AB126" s="782"/>
      <c r="AC126" s="782"/>
      <c r="AD126" s="782"/>
      <c r="AE126" s="783"/>
      <c r="AF126" s="784">
        <v>94</v>
      </c>
      <c r="AG126" s="782"/>
      <c r="AH126" s="782"/>
      <c r="AI126" s="782"/>
      <c r="AJ126" s="783"/>
      <c r="AK126" s="784">
        <v>613</v>
      </c>
      <c r="AL126" s="782"/>
      <c r="AM126" s="782"/>
      <c r="AN126" s="782"/>
      <c r="AO126" s="783"/>
      <c r="AP126" s="752">
        <v>0</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450</v>
      </c>
      <c r="AY127" s="756"/>
      <c r="AZ127" s="756"/>
      <c r="BA127" s="756"/>
      <c r="BB127" s="756"/>
      <c r="BC127" s="756"/>
      <c r="BD127" s="756"/>
      <c r="BE127" s="757"/>
      <c r="BF127" s="758" t="s">
        <v>111</v>
      </c>
      <c r="BG127" s="759"/>
      <c r="BH127" s="759"/>
      <c r="BI127" s="759"/>
      <c r="BJ127" s="759"/>
      <c r="BK127" s="759"/>
      <c r="BL127" s="760"/>
      <c r="BM127" s="758">
        <v>14.17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v>1603</v>
      </c>
      <c r="DH127" s="818"/>
      <c r="DI127" s="818"/>
      <c r="DJ127" s="818"/>
      <c r="DK127" s="818"/>
      <c r="DL127" s="818">
        <v>6964</v>
      </c>
      <c r="DM127" s="818"/>
      <c r="DN127" s="818"/>
      <c r="DO127" s="818"/>
      <c r="DP127" s="818"/>
      <c r="DQ127" s="818">
        <v>6012</v>
      </c>
      <c r="DR127" s="818"/>
      <c r="DS127" s="818"/>
      <c r="DT127" s="818"/>
      <c r="DU127" s="818"/>
      <c r="DV127" s="819">
        <v>0.1</v>
      </c>
      <c r="DW127" s="819"/>
      <c r="DX127" s="819"/>
      <c r="DY127" s="819"/>
      <c r="DZ127" s="820"/>
    </row>
    <row r="128" spans="1:130" s="197" customFormat="1" ht="26.25" customHeight="1">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96581</v>
      </c>
      <c r="AB128" s="722"/>
      <c r="AC128" s="722"/>
      <c r="AD128" s="722"/>
      <c r="AE128" s="723"/>
      <c r="AF128" s="724">
        <v>86502</v>
      </c>
      <c r="AG128" s="722"/>
      <c r="AH128" s="722"/>
      <c r="AI128" s="722"/>
      <c r="AJ128" s="723"/>
      <c r="AK128" s="724">
        <v>74033</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111</v>
      </c>
      <c r="BG128" s="789"/>
      <c r="BH128" s="789"/>
      <c r="BI128" s="789"/>
      <c r="BJ128" s="789"/>
      <c r="BK128" s="789"/>
      <c r="BL128" s="790"/>
      <c r="BM128" s="788">
        <v>19.170000000000002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6716687</v>
      </c>
      <c r="AB129" s="782"/>
      <c r="AC129" s="782"/>
      <c r="AD129" s="782"/>
      <c r="AE129" s="783"/>
      <c r="AF129" s="784">
        <v>6680850</v>
      </c>
      <c r="AG129" s="782"/>
      <c r="AH129" s="782"/>
      <c r="AI129" s="782"/>
      <c r="AJ129" s="783"/>
      <c r="AK129" s="784">
        <v>6656124</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2.9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1018153</v>
      </c>
      <c r="AB130" s="782"/>
      <c r="AC130" s="782"/>
      <c r="AD130" s="782"/>
      <c r="AE130" s="783"/>
      <c r="AF130" s="784">
        <v>1030422</v>
      </c>
      <c r="AG130" s="782"/>
      <c r="AH130" s="782"/>
      <c r="AI130" s="782"/>
      <c r="AJ130" s="783"/>
      <c r="AK130" s="784">
        <v>1033307</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t="s">
        <v>460</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5698534</v>
      </c>
      <c r="AB131" s="715"/>
      <c r="AC131" s="715"/>
      <c r="AD131" s="715"/>
      <c r="AE131" s="716"/>
      <c r="AF131" s="717">
        <v>5650428</v>
      </c>
      <c r="AG131" s="715"/>
      <c r="AH131" s="715"/>
      <c r="AI131" s="715"/>
      <c r="AJ131" s="716"/>
      <c r="AK131" s="717">
        <v>5622817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3.8947736380000002</v>
      </c>
      <c r="AB132" s="738"/>
      <c r="AC132" s="738"/>
      <c r="AD132" s="738"/>
      <c r="AE132" s="739"/>
      <c r="AF132" s="740">
        <v>2.6929641439999998</v>
      </c>
      <c r="AG132" s="738"/>
      <c r="AH132" s="738"/>
      <c r="AI132" s="738"/>
      <c r="AJ132" s="739"/>
      <c r="AK132" s="740">
        <v>2.2020457009999999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4.0999999999999996</v>
      </c>
      <c r="AB133" s="747"/>
      <c r="AC133" s="747"/>
      <c r="AD133" s="747"/>
      <c r="AE133" s="748"/>
      <c r="AF133" s="746">
        <v>3.5</v>
      </c>
      <c r="AG133" s="747"/>
      <c r="AH133" s="747"/>
      <c r="AI133" s="747"/>
      <c r="AJ133" s="748"/>
      <c r="AK133" s="746">
        <v>2.9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90" zoomScaleNormal="85" zoomScaleSheetLayoutView="9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90" zoomScaleNormal="9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A5" sqref="A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2222775</v>
      </c>
      <c r="L9" s="264">
        <v>69631</v>
      </c>
      <c r="M9" s="265">
        <v>58739</v>
      </c>
      <c r="N9" s="266">
        <v>18.5</v>
      </c>
    </row>
    <row r="10" spans="1:16">
      <c r="A10" s="248"/>
      <c r="B10" s="244"/>
      <c r="C10" s="244"/>
      <c r="D10" s="244"/>
      <c r="E10" s="244"/>
      <c r="F10" s="244"/>
      <c r="G10" s="1131" t="s">
        <v>473</v>
      </c>
      <c r="H10" s="1132"/>
      <c r="I10" s="1132"/>
      <c r="J10" s="1133"/>
      <c r="K10" s="267">
        <v>256594</v>
      </c>
      <c r="L10" s="268">
        <v>8038</v>
      </c>
      <c r="M10" s="269">
        <v>5215</v>
      </c>
      <c r="N10" s="270">
        <v>54.1</v>
      </c>
    </row>
    <row r="11" spans="1:16" ht="13.5" customHeight="1">
      <c r="A11" s="248"/>
      <c r="B11" s="244"/>
      <c r="C11" s="244"/>
      <c r="D11" s="244"/>
      <c r="E11" s="244"/>
      <c r="F11" s="244"/>
      <c r="G11" s="1131" t="s">
        <v>474</v>
      </c>
      <c r="H11" s="1132"/>
      <c r="I11" s="1132"/>
      <c r="J11" s="1133"/>
      <c r="K11" s="267">
        <v>25786</v>
      </c>
      <c r="L11" s="268">
        <v>808</v>
      </c>
      <c r="M11" s="269">
        <v>7772</v>
      </c>
      <c r="N11" s="270">
        <v>-89.6</v>
      </c>
    </row>
    <row r="12" spans="1:16" ht="13.5" customHeight="1">
      <c r="A12" s="248"/>
      <c r="B12" s="244"/>
      <c r="C12" s="244"/>
      <c r="D12" s="244"/>
      <c r="E12" s="244"/>
      <c r="F12" s="244"/>
      <c r="G12" s="1131" t="s">
        <v>475</v>
      </c>
      <c r="H12" s="1132"/>
      <c r="I12" s="1132"/>
      <c r="J12" s="1133"/>
      <c r="K12" s="267" t="s">
        <v>476</v>
      </c>
      <c r="L12" s="268" t="s">
        <v>476</v>
      </c>
      <c r="M12" s="269">
        <v>135</v>
      </c>
      <c r="N12" s="270" t="s">
        <v>476</v>
      </c>
    </row>
    <row r="13" spans="1:16" ht="13.5" customHeight="1">
      <c r="A13" s="248"/>
      <c r="B13" s="244"/>
      <c r="C13" s="244"/>
      <c r="D13" s="244"/>
      <c r="E13" s="244"/>
      <c r="F13" s="244"/>
      <c r="G13" s="1131" t="s">
        <v>477</v>
      </c>
      <c r="H13" s="1132"/>
      <c r="I13" s="1132"/>
      <c r="J13" s="1133"/>
      <c r="K13" s="267" t="s">
        <v>476</v>
      </c>
      <c r="L13" s="268" t="s">
        <v>476</v>
      </c>
      <c r="M13" s="269">
        <v>6</v>
      </c>
      <c r="N13" s="270" t="s">
        <v>476</v>
      </c>
    </row>
    <row r="14" spans="1:16" ht="13.5" customHeight="1">
      <c r="A14" s="248"/>
      <c r="B14" s="244"/>
      <c r="C14" s="244"/>
      <c r="D14" s="244"/>
      <c r="E14" s="244"/>
      <c r="F14" s="244"/>
      <c r="G14" s="1131" t="s">
        <v>478</v>
      </c>
      <c r="H14" s="1132"/>
      <c r="I14" s="1132"/>
      <c r="J14" s="1133"/>
      <c r="K14" s="267">
        <v>56725</v>
      </c>
      <c r="L14" s="268">
        <v>1777</v>
      </c>
      <c r="M14" s="269">
        <v>2905</v>
      </c>
      <c r="N14" s="270">
        <v>-38.799999999999997</v>
      </c>
    </row>
    <row r="15" spans="1:16" ht="13.5" customHeight="1">
      <c r="A15" s="248"/>
      <c r="B15" s="244"/>
      <c r="C15" s="244"/>
      <c r="D15" s="244"/>
      <c r="E15" s="244"/>
      <c r="F15" s="244"/>
      <c r="G15" s="1131" t="s">
        <v>479</v>
      </c>
      <c r="H15" s="1132"/>
      <c r="I15" s="1132"/>
      <c r="J15" s="1133"/>
      <c r="K15" s="267">
        <v>7989</v>
      </c>
      <c r="L15" s="268">
        <v>250</v>
      </c>
      <c r="M15" s="269">
        <v>1221</v>
      </c>
      <c r="N15" s="270">
        <v>-79.5</v>
      </c>
    </row>
    <row r="16" spans="1:16">
      <c r="A16" s="248"/>
      <c r="B16" s="244"/>
      <c r="C16" s="244"/>
      <c r="D16" s="244"/>
      <c r="E16" s="244"/>
      <c r="F16" s="244"/>
      <c r="G16" s="1134" t="s">
        <v>480</v>
      </c>
      <c r="H16" s="1135"/>
      <c r="I16" s="1135"/>
      <c r="J16" s="1136"/>
      <c r="K16" s="268">
        <v>-225993</v>
      </c>
      <c r="L16" s="268">
        <v>-7080</v>
      </c>
      <c r="M16" s="269">
        <v>-6578</v>
      </c>
      <c r="N16" s="270">
        <v>7.6</v>
      </c>
    </row>
    <row r="17" spans="1:16">
      <c r="A17" s="248"/>
      <c r="B17" s="244"/>
      <c r="C17" s="244"/>
      <c r="D17" s="244"/>
      <c r="E17" s="244"/>
      <c r="F17" s="244"/>
      <c r="G17" s="1134" t="s">
        <v>169</v>
      </c>
      <c r="H17" s="1135"/>
      <c r="I17" s="1135"/>
      <c r="J17" s="1136"/>
      <c r="K17" s="268">
        <v>2343876</v>
      </c>
      <c r="L17" s="268">
        <v>73425</v>
      </c>
      <c r="M17" s="269">
        <v>69416</v>
      </c>
      <c r="N17" s="270">
        <v>5.8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7.49</v>
      </c>
      <c r="L21" s="281">
        <v>6.74</v>
      </c>
      <c r="M21" s="282">
        <v>0.75</v>
      </c>
      <c r="N21" s="249"/>
      <c r="O21" s="283"/>
      <c r="P21" s="279"/>
    </row>
    <row r="22" spans="1:16" s="284" customFormat="1">
      <c r="A22" s="279"/>
      <c r="B22" s="249"/>
      <c r="C22" s="249"/>
      <c r="D22" s="249"/>
      <c r="E22" s="249"/>
      <c r="F22" s="249"/>
      <c r="G22" s="1128" t="s">
        <v>486</v>
      </c>
      <c r="H22" s="1129"/>
      <c r="I22" s="1129"/>
      <c r="J22" s="1130"/>
      <c r="K22" s="285">
        <v>97.7</v>
      </c>
      <c r="L22" s="286">
        <v>96.7</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806082</v>
      </c>
      <c r="L32" s="294">
        <v>25252</v>
      </c>
      <c r="M32" s="295">
        <v>33867</v>
      </c>
      <c r="N32" s="296">
        <v>-25.4</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v>5</v>
      </c>
      <c r="N34" s="296" t="s">
        <v>476</v>
      </c>
    </row>
    <row r="35" spans="1:16" ht="27" customHeight="1">
      <c r="A35" s="248"/>
      <c r="B35" s="244"/>
      <c r="C35" s="244"/>
      <c r="D35" s="244"/>
      <c r="E35" s="244"/>
      <c r="F35" s="244"/>
      <c r="G35" s="1119" t="s">
        <v>493</v>
      </c>
      <c r="H35" s="1120"/>
      <c r="I35" s="1120"/>
      <c r="J35" s="1121"/>
      <c r="K35" s="294">
        <v>235507</v>
      </c>
      <c r="L35" s="294">
        <v>7378</v>
      </c>
      <c r="M35" s="295">
        <v>10553</v>
      </c>
      <c r="N35" s="296">
        <v>-30.1</v>
      </c>
    </row>
    <row r="36" spans="1:16" ht="27" customHeight="1">
      <c r="A36" s="248"/>
      <c r="B36" s="244"/>
      <c r="C36" s="244"/>
      <c r="D36" s="244"/>
      <c r="E36" s="244"/>
      <c r="F36" s="244"/>
      <c r="G36" s="1119" t="s">
        <v>494</v>
      </c>
      <c r="H36" s="1120"/>
      <c r="I36" s="1120"/>
      <c r="J36" s="1121"/>
      <c r="K36" s="294">
        <v>188955</v>
      </c>
      <c r="L36" s="294">
        <v>5919</v>
      </c>
      <c r="M36" s="295">
        <v>2741</v>
      </c>
      <c r="N36" s="296">
        <v>115.9</v>
      </c>
    </row>
    <row r="37" spans="1:16" ht="13.5" customHeight="1">
      <c r="A37" s="248"/>
      <c r="B37" s="244"/>
      <c r="C37" s="244"/>
      <c r="D37" s="244"/>
      <c r="E37" s="244"/>
      <c r="F37" s="244"/>
      <c r="G37" s="1119" t="s">
        <v>495</v>
      </c>
      <c r="H37" s="1120"/>
      <c r="I37" s="1120"/>
      <c r="J37" s="1121"/>
      <c r="K37" s="294">
        <v>613</v>
      </c>
      <c r="L37" s="294">
        <v>19</v>
      </c>
      <c r="M37" s="295">
        <v>1442</v>
      </c>
      <c r="N37" s="296">
        <v>-98.7</v>
      </c>
    </row>
    <row r="38" spans="1:16" ht="27" customHeight="1">
      <c r="A38" s="248"/>
      <c r="B38" s="244"/>
      <c r="C38" s="244"/>
      <c r="D38" s="244"/>
      <c r="E38" s="244"/>
      <c r="F38" s="244"/>
      <c r="G38" s="1122" t="s">
        <v>496</v>
      </c>
      <c r="H38" s="1123"/>
      <c r="I38" s="1123"/>
      <c r="J38" s="1124"/>
      <c r="K38" s="297" t="s">
        <v>476</v>
      </c>
      <c r="L38" s="297" t="s">
        <v>476</v>
      </c>
      <c r="M38" s="298">
        <v>2</v>
      </c>
      <c r="N38" s="299" t="s">
        <v>476</v>
      </c>
      <c r="O38" s="293"/>
    </row>
    <row r="39" spans="1:16">
      <c r="A39" s="248"/>
      <c r="B39" s="244"/>
      <c r="C39" s="244"/>
      <c r="D39" s="244"/>
      <c r="E39" s="244"/>
      <c r="F39" s="244"/>
      <c r="G39" s="1122" t="s">
        <v>497</v>
      </c>
      <c r="H39" s="1123"/>
      <c r="I39" s="1123"/>
      <c r="J39" s="1124"/>
      <c r="K39" s="300">
        <v>-74033</v>
      </c>
      <c r="L39" s="300">
        <v>-2319</v>
      </c>
      <c r="M39" s="301">
        <v>-3178</v>
      </c>
      <c r="N39" s="302">
        <v>-27</v>
      </c>
      <c r="O39" s="293"/>
    </row>
    <row r="40" spans="1:16" ht="27" customHeight="1">
      <c r="A40" s="248"/>
      <c r="B40" s="244"/>
      <c r="C40" s="244"/>
      <c r="D40" s="244"/>
      <c r="E40" s="244"/>
      <c r="F40" s="244"/>
      <c r="G40" s="1119" t="s">
        <v>498</v>
      </c>
      <c r="H40" s="1120"/>
      <c r="I40" s="1120"/>
      <c r="J40" s="1121"/>
      <c r="K40" s="300">
        <v>-1033307</v>
      </c>
      <c r="L40" s="300">
        <v>-32370</v>
      </c>
      <c r="M40" s="301">
        <v>-30469</v>
      </c>
      <c r="N40" s="302">
        <v>6.2</v>
      </c>
      <c r="O40" s="293"/>
    </row>
    <row r="41" spans="1:16">
      <c r="A41" s="248"/>
      <c r="B41" s="244"/>
      <c r="C41" s="244"/>
      <c r="D41" s="244"/>
      <c r="E41" s="244"/>
      <c r="F41" s="244"/>
      <c r="G41" s="1125" t="s">
        <v>279</v>
      </c>
      <c r="H41" s="1126"/>
      <c r="I41" s="1126"/>
      <c r="J41" s="1127"/>
      <c r="K41" s="294">
        <v>123817</v>
      </c>
      <c r="L41" s="300">
        <v>3879</v>
      </c>
      <c r="M41" s="301">
        <v>14963</v>
      </c>
      <c r="N41" s="302">
        <v>-74.099999999999994</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717179</v>
      </c>
      <c r="J51" s="320">
        <v>22105</v>
      </c>
      <c r="K51" s="321">
        <v>22.3</v>
      </c>
      <c r="L51" s="322">
        <v>47258</v>
      </c>
      <c r="M51" s="323">
        <v>34.5</v>
      </c>
      <c r="N51" s="324">
        <v>-12.2</v>
      </c>
    </row>
    <row r="52" spans="1:14">
      <c r="A52" s="248"/>
      <c r="B52" s="244"/>
      <c r="C52" s="244"/>
      <c r="D52" s="244"/>
      <c r="E52" s="244"/>
      <c r="F52" s="244"/>
      <c r="G52" s="325"/>
      <c r="H52" s="326" t="s">
        <v>509</v>
      </c>
      <c r="I52" s="327">
        <v>511660</v>
      </c>
      <c r="J52" s="328">
        <v>15771</v>
      </c>
      <c r="K52" s="329">
        <v>-3.4</v>
      </c>
      <c r="L52" s="330">
        <v>27842</v>
      </c>
      <c r="M52" s="331">
        <v>35.9</v>
      </c>
      <c r="N52" s="332">
        <v>-39.299999999999997</v>
      </c>
    </row>
    <row r="53" spans="1:14">
      <c r="A53" s="248"/>
      <c r="B53" s="244"/>
      <c r="C53" s="244"/>
      <c r="D53" s="244"/>
      <c r="E53" s="244"/>
      <c r="F53" s="244"/>
      <c r="G53" s="310" t="s">
        <v>510</v>
      </c>
      <c r="H53" s="311"/>
      <c r="I53" s="319">
        <v>582700</v>
      </c>
      <c r="J53" s="320">
        <v>18005</v>
      </c>
      <c r="K53" s="321">
        <v>-18.5</v>
      </c>
      <c r="L53" s="322">
        <v>49426</v>
      </c>
      <c r="M53" s="323">
        <v>4.5999999999999996</v>
      </c>
      <c r="N53" s="324">
        <v>-23.1</v>
      </c>
    </row>
    <row r="54" spans="1:14">
      <c r="A54" s="248"/>
      <c r="B54" s="244"/>
      <c r="C54" s="244"/>
      <c r="D54" s="244"/>
      <c r="E54" s="244"/>
      <c r="F54" s="244"/>
      <c r="G54" s="325"/>
      <c r="H54" s="326" t="s">
        <v>509</v>
      </c>
      <c r="I54" s="327">
        <v>351253</v>
      </c>
      <c r="J54" s="328">
        <v>10854</v>
      </c>
      <c r="K54" s="329">
        <v>-31.2</v>
      </c>
      <c r="L54" s="330">
        <v>26568</v>
      </c>
      <c r="M54" s="331">
        <v>-4.5999999999999996</v>
      </c>
      <c r="N54" s="332">
        <v>-26.6</v>
      </c>
    </row>
    <row r="55" spans="1:14">
      <c r="A55" s="248"/>
      <c r="B55" s="244"/>
      <c r="C55" s="244"/>
      <c r="D55" s="244"/>
      <c r="E55" s="244"/>
      <c r="F55" s="244"/>
      <c r="G55" s="310" t="s">
        <v>511</v>
      </c>
      <c r="H55" s="311"/>
      <c r="I55" s="319">
        <v>445643</v>
      </c>
      <c r="J55" s="320">
        <v>13839</v>
      </c>
      <c r="K55" s="321">
        <v>-23.1</v>
      </c>
      <c r="L55" s="322">
        <v>42839</v>
      </c>
      <c r="M55" s="323">
        <v>-13.3</v>
      </c>
      <c r="N55" s="324">
        <v>-9.8000000000000007</v>
      </c>
    </row>
    <row r="56" spans="1:14">
      <c r="A56" s="248"/>
      <c r="B56" s="244"/>
      <c r="C56" s="244"/>
      <c r="D56" s="244"/>
      <c r="E56" s="244"/>
      <c r="F56" s="244"/>
      <c r="G56" s="325"/>
      <c r="H56" s="326" t="s">
        <v>509</v>
      </c>
      <c r="I56" s="327">
        <v>335311</v>
      </c>
      <c r="J56" s="328">
        <v>10412</v>
      </c>
      <c r="K56" s="329">
        <v>-4.0999999999999996</v>
      </c>
      <c r="L56" s="330">
        <v>22027</v>
      </c>
      <c r="M56" s="331">
        <v>-17.100000000000001</v>
      </c>
      <c r="N56" s="332">
        <v>13</v>
      </c>
    </row>
    <row r="57" spans="1:14">
      <c r="A57" s="248"/>
      <c r="B57" s="244"/>
      <c r="C57" s="244"/>
      <c r="D57" s="244"/>
      <c r="E57" s="244"/>
      <c r="F57" s="244"/>
      <c r="G57" s="310" t="s">
        <v>512</v>
      </c>
      <c r="H57" s="311"/>
      <c r="I57" s="319">
        <v>913115</v>
      </c>
      <c r="J57" s="320">
        <v>28465</v>
      </c>
      <c r="K57" s="321">
        <v>105.7</v>
      </c>
      <c r="L57" s="322">
        <v>46819</v>
      </c>
      <c r="M57" s="323">
        <v>9.3000000000000007</v>
      </c>
      <c r="N57" s="324">
        <v>96.4</v>
      </c>
    </row>
    <row r="58" spans="1:14">
      <c r="A58" s="248"/>
      <c r="B58" s="244"/>
      <c r="C58" s="244"/>
      <c r="D58" s="244"/>
      <c r="E58" s="244"/>
      <c r="F58" s="244"/>
      <c r="G58" s="325"/>
      <c r="H58" s="326" t="s">
        <v>509</v>
      </c>
      <c r="I58" s="327">
        <v>641160</v>
      </c>
      <c r="J58" s="328">
        <v>19987</v>
      </c>
      <c r="K58" s="329">
        <v>92</v>
      </c>
      <c r="L58" s="330">
        <v>24121</v>
      </c>
      <c r="M58" s="331">
        <v>9.5</v>
      </c>
      <c r="N58" s="332">
        <v>82.5</v>
      </c>
    </row>
    <row r="59" spans="1:14">
      <c r="A59" s="248"/>
      <c r="B59" s="244"/>
      <c r="C59" s="244"/>
      <c r="D59" s="244"/>
      <c r="E59" s="244"/>
      <c r="F59" s="244"/>
      <c r="G59" s="310" t="s">
        <v>513</v>
      </c>
      <c r="H59" s="311"/>
      <c r="I59" s="319">
        <v>778958</v>
      </c>
      <c r="J59" s="320">
        <v>24402</v>
      </c>
      <c r="K59" s="321">
        <v>-14.3</v>
      </c>
      <c r="L59" s="322">
        <v>53270</v>
      </c>
      <c r="M59" s="323">
        <v>13.8</v>
      </c>
      <c r="N59" s="324">
        <v>-28.1</v>
      </c>
    </row>
    <row r="60" spans="1:14">
      <c r="A60" s="248"/>
      <c r="B60" s="244"/>
      <c r="C60" s="244"/>
      <c r="D60" s="244"/>
      <c r="E60" s="244"/>
      <c r="F60" s="244"/>
      <c r="G60" s="325"/>
      <c r="H60" s="326" t="s">
        <v>509</v>
      </c>
      <c r="I60" s="333">
        <v>317362</v>
      </c>
      <c r="J60" s="328">
        <v>9942</v>
      </c>
      <c r="K60" s="329">
        <v>-50.3</v>
      </c>
      <c r="L60" s="330">
        <v>24316</v>
      </c>
      <c r="M60" s="331">
        <v>0.8</v>
      </c>
      <c r="N60" s="332">
        <v>-51.1</v>
      </c>
    </row>
    <row r="61" spans="1:14">
      <c r="A61" s="248"/>
      <c r="B61" s="244"/>
      <c r="C61" s="244"/>
      <c r="D61" s="244"/>
      <c r="E61" s="244"/>
      <c r="F61" s="244"/>
      <c r="G61" s="310" t="s">
        <v>514</v>
      </c>
      <c r="H61" s="334"/>
      <c r="I61" s="335">
        <v>687519</v>
      </c>
      <c r="J61" s="336">
        <v>21363</v>
      </c>
      <c r="K61" s="337">
        <v>14.4</v>
      </c>
      <c r="L61" s="338">
        <v>47922</v>
      </c>
      <c r="M61" s="339">
        <v>9.8000000000000007</v>
      </c>
      <c r="N61" s="324">
        <v>4.5999999999999996</v>
      </c>
    </row>
    <row r="62" spans="1:14">
      <c r="A62" s="248"/>
      <c r="B62" s="244"/>
      <c r="C62" s="244"/>
      <c r="D62" s="244"/>
      <c r="E62" s="244"/>
      <c r="F62" s="244"/>
      <c r="G62" s="325"/>
      <c r="H62" s="326" t="s">
        <v>509</v>
      </c>
      <c r="I62" s="327">
        <v>431349</v>
      </c>
      <c r="J62" s="328">
        <v>13393</v>
      </c>
      <c r="K62" s="329">
        <v>0.6</v>
      </c>
      <c r="L62" s="330">
        <v>24975</v>
      </c>
      <c r="M62" s="331">
        <v>4.9000000000000004</v>
      </c>
      <c r="N62" s="332">
        <v>-4.3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22" zoomScale="80" zoomScaleNormal="80" zoomScaleSheetLayoutView="100" workbookViewId="0">
      <selection activeCell="I48" sqref="I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32.840000000000003</v>
      </c>
      <c r="G47" s="12">
        <v>34.46</v>
      </c>
      <c r="H47" s="12">
        <v>34.36</v>
      </c>
      <c r="I47" s="12">
        <v>37.78</v>
      </c>
      <c r="J47" s="13">
        <v>40.85</v>
      </c>
    </row>
    <row r="48" spans="2:10" ht="57.75" customHeight="1">
      <c r="B48" s="14"/>
      <c r="C48" s="1139" t="s">
        <v>4</v>
      </c>
      <c r="D48" s="1139"/>
      <c r="E48" s="1140"/>
      <c r="F48" s="15">
        <v>3.51</v>
      </c>
      <c r="G48" s="16">
        <v>4.55</v>
      </c>
      <c r="H48" s="16">
        <v>5.53</v>
      </c>
      <c r="I48" s="16">
        <v>4.8899999999999997</v>
      </c>
      <c r="J48" s="17">
        <v>4.62</v>
      </c>
    </row>
    <row r="49" spans="2:10" ht="57.75" customHeight="1" thickBot="1">
      <c r="B49" s="18"/>
      <c r="C49" s="1141" t="s">
        <v>5</v>
      </c>
      <c r="D49" s="1141"/>
      <c r="E49" s="1142"/>
      <c r="F49" s="19" t="s">
        <v>521</v>
      </c>
      <c r="G49" s="20">
        <v>3.52</v>
      </c>
      <c r="H49" s="20">
        <v>0.59</v>
      </c>
      <c r="I49" s="20">
        <v>2.57</v>
      </c>
      <c r="J49" s="21">
        <v>4.03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3.4</v>
      </c>
      <c r="G34" s="33">
        <v>1.97</v>
      </c>
      <c r="H34" s="33">
        <v>2.88</v>
      </c>
      <c r="I34" s="33">
        <v>4.4800000000000004</v>
      </c>
      <c r="J34" s="34">
        <v>6.15</v>
      </c>
      <c r="K34" s="22"/>
      <c r="L34" s="22"/>
      <c r="M34" s="22"/>
      <c r="N34" s="22"/>
      <c r="O34" s="22"/>
      <c r="P34" s="22"/>
    </row>
    <row r="35" spans="1:16" ht="39" customHeight="1">
      <c r="A35" s="22"/>
      <c r="B35" s="35"/>
      <c r="C35" s="1143" t="s">
        <v>523</v>
      </c>
      <c r="D35" s="1144"/>
      <c r="E35" s="1145"/>
      <c r="F35" s="36">
        <v>3.51</v>
      </c>
      <c r="G35" s="37">
        <v>4.55</v>
      </c>
      <c r="H35" s="37">
        <v>5.53</v>
      </c>
      <c r="I35" s="37">
        <v>4.8899999999999997</v>
      </c>
      <c r="J35" s="38">
        <v>4.62</v>
      </c>
      <c r="K35" s="22"/>
      <c r="L35" s="22"/>
      <c r="M35" s="22"/>
      <c r="N35" s="22"/>
      <c r="O35" s="22"/>
      <c r="P35" s="22"/>
    </row>
    <row r="36" spans="1:16" ht="39" customHeight="1">
      <c r="A36" s="22"/>
      <c r="B36" s="35"/>
      <c r="C36" s="1143" t="s">
        <v>524</v>
      </c>
      <c r="D36" s="1144"/>
      <c r="E36" s="1145"/>
      <c r="F36" s="36">
        <v>0.8</v>
      </c>
      <c r="G36" s="37">
        <v>3.5</v>
      </c>
      <c r="H36" s="37">
        <v>3.73</v>
      </c>
      <c r="I36" s="37">
        <v>4.26</v>
      </c>
      <c r="J36" s="38">
        <v>3.65</v>
      </c>
      <c r="K36" s="22"/>
      <c r="L36" s="22"/>
      <c r="M36" s="22"/>
      <c r="N36" s="22"/>
      <c r="O36" s="22"/>
      <c r="P36" s="22"/>
    </row>
    <row r="37" spans="1:16" ht="39" customHeight="1">
      <c r="A37" s="22"/>
      <c r="B37" s="35"/>
      <c r="C37" s="1143" t="s">
        <v>525</v>
      </c>
      <c r="D37" s="1144"/>
      <c r="E37" s="1145"/>
      <c r="F37" s="36">
        <v>2.12</v>
      </c>
      <c r="G37" s="37">
        <v>2.56</v>
      </c>
      <c r="H37" s="37">
        <v>2.86</v>
      </c>
      <c r="I37" s="37">
        <v>2.52</v>
      </c>
      <c r="J37" s="38">
        <v>3.19</v>
      </c>
      <c r="K37" s="22"/>
      <c r="L37" s="22"/>
      <c r="M37" s="22"/>
      <c r="N37" s="22"/>
      <c r="O37" s="22"/>
      <c r="P37" s="22"/>
    </row>
    <row r="38" spans="1:16" ht="39" customHeight="1">
      <c r="A38" s="22"/>
      <c r="B38" s="35"/>
      <c r="C38" s="1143" t="s">
        <v>526</v>
      </c>
      <c r="D38" s="1144"/>
      <c r="E38" s="1145"/>
      <c r="F38" s="36">
        <v>0.42</v>
      </c>
      <c r="G38" s="37">
        <v>0.15</v>
      </c>
      <c r="H38" s="37">
        <v>0.49</v>
      </c>
      <c r="I38" s="37">
        <v>0.48</v>
      </c>
      <c r="J38" s="38">
        <v>0.88</v>
      </c>
      <c r="K38" s="22"/>
      <c r="L38" s="22"/>
      <c r="M38" s="22"/>
      <c r="N38" s="22"/>
      <c r="O38" s="22"/>
      <c r="P38" s="22"/>
    </row>
    <row r="39" spans="1:16" ht="39" customHeight="1">
      <c r="A39" s="22"/>
      <c r="B39" s="35"/>
      <c r="C39" s="1143" t="s">
        <v>527</v>
      </c>
      <c r="D39" s="1144"/>
      <c r="E39" s="1145"/>
      <c r="F39" s="36">
        <v>0.28000000000000003</v>
      </c>
      <c r="G39" s="37">
        <v>0.15</v>
      </c>
      <c r="H39" s="37">
        <v>0.12</v>
      </c>
      <c r="I39" s="37">
        <v>0.2</v>
      </c>
      <c r="J39" s="38">
        <v>0.22</v>
      </c>
      <c r="K39" s="22"/>
      <c r="L39" s="22"/>
      <c r="M39" s="22"/>
      <c r="N39" s="22"/>
      <c r="O39" s="22"/>
      <c r="P39" s="22"/>
    </row>
    <row r="40" spans="1:16" ht="39" customHeight="1">
      <c r="A40" s="22"/>
      <c r="B40" s="35"/>
      <c r="C40" s="1143" t="s">
        <v>528</v>
      </c>
      <c r="D40" s="1144"/>
      <c r="E40" s="1145"/>
      <c r="F40" s="36">
        <v>0.22</v>
      </c>
      <c r="G40" s="37">
        <v>0.21</v>
      </c>
      <c r="H40" s="37">
        <v>0.2</v>
      </c>
      <c r="I40" s="37">
        <v>0.2</v>
      </c>
      <c r="J40" s="38">
        <v>0.19</v>
      </c>
      <c r="K40" s="22"/>
      <c r="L40" s="22"/>
      <c r="M40" s="22"/>
      <c r="N40" s="22"/>
      <c r="O40" s="22"/>
      <c r="P40" s="22"/>
    </row>
    <row r="41" spans="1:16" ht="39" customHeight="1">
      <c r="A41" s="22"/>
      <c r="B41" s="35"/>
      <c r="C41" s="1143" t="s">
        <v>529</v>
      </c>
      <c r="D41" s="1144"/>
      <c r="E41" s="1145"/>
      <c r="F41" s="36">
        <v>0</v>
      </c>
      <c r="G41" s="37">
        <v>0</v>
      </c>
      <c r="H41" s="37">
        <v>0</v>
      </c>
      <c r="I41" s="37">
        <v>0.01</v>
      </c>
      <c r="J41" s="38">
        <v>0</v>
      </c>
      <c r="K41" s="22"/>
      <c r="L41" s="22"/>
      <c r="M41" s="22"/>
      <c r="N41" s="22"/>
      <c r="O41" s="22"/>
      <c r="P41" s="22"/>
    </row>
    <row r="42" spans="1:16" ht="39" customHeight="1">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531</v>
      </c>
      <c r="D43" s="1147"/>
      <c r="E43" s="1148"/>
      <c r="F43" s="41">
        <v>0.01</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1170</v>
      </c>
      <c r="L45" s="60">
        <v>1116</v>
      </c>
      <c r="M45" s="60">
        <v>928</v>
      </c>
      <c r="N45" s="60">
        <v>843</v>
      </c>
      <c r="O45" s="61">
        <v>806</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296</v>
      </c>
      <c r="L48" s="64">
        <v>259</v>
      </c>
      <c r="M48" s="64">
        <v>243</v>
      </c>
      <c r="N48" s="64">
        <v>237</v>
      </c>
      <c r="O48" s="65">
        <v>236</v>
      </c>
      <c r="P48" s="48"/>
      <c r="Q48" s="48"/>
      <c r="R48" s="48"/>
      <c r="S48" s="48"/>
      <c r="T48" s="48"/>
      <c r="U48" s="48"/>
    </row>
    <row r="49" spans="1:21" ht="30.75" customHeight="1">
      <c r="A49" s="48"/>
      <c r="B49" s="1161"/>
      <c r="C49" s="1162"/>
      <c r="D49" s="62"/>
      <c r="E49" s="1153" t="s">
        <v>16</v>
      </c>
      <c r="F49" s="1153"/>
      <c r="G49" s="1153"/>
      <c r="H49" s="1153"/>
      <c r="I49" s="1153"/>
      <c r="J49" s="1154"/>
      <c r="K49" s="63">
        <v>53</v>
      </c>
      <c r="L49" s="64">
        <v>104</v>
      </c>
      <c r="M49" s="64">
        <v>163</v>
      </c>
      <c r="N49" s="64">
        <v>189</v>
      </c>
      <c r="O49" s="65">
        <v>189</v>
      </c>
      <c r="P49" s="48"/>
      <c r="Q49" s="48"/>
      <c r="R49" s="48"/>
      <c r="S49" s="48"/>
      <c r="T49" s="48"/>
      <c r="U49" s="48"/>
    </row>
    <row r="50" spans="1:21" ht="30.75" customHeight="1">
      <c r="A50" s="48"/>
      <c r="B50" s="1161"/>
      <c r="C50" s="1162"/>
      <c r="D50" s="62"/>
      <c r="E50" s="1153" t="s">
        <v>17</v>
      </c>
      <c r="F50" s="1153"/>
      <c r="G50" s="1153"/>
      <c r="H50" s="1153"/>
      <c r="I50" s="1153"/>
      <c r="J50" s="1154"/>
      <c r="K50" s="63" t="s">
        <v>476</v>
      </c>
      <c r="L50" s="64" t="s">
        <v>476</v>
      </c>
      <c r="M50" s="64">
        <v>0</v>
      </c>
      <c r="N50" s="64">
        <v>0</v>
      </c>
      <c r="O50" s="65">
        <v>1</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1259</v>
      </c>
      <c r="L52" s="64">
        <v>1258</v>
      </c>
      <c r="M52" s="64">
        <v>1114</v>
      </c>
      <c r="N52" s="64">
        <v>1116</v>
      </c>
      <c r="O52" s="65">
        <v>1107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260</v>
      </c>
      <c r="L53" s="69">
        <v>221</v>
      </c>
      <c r="M53" s="69">
        <v>220</v>
      </c>
      <c r="N53" s="69">
        <v>153</v>
      </c>
      <c r="O53" s="70">
        <v>125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小山　泰司</cp:lastModifiedBy>
  <cp:lastPrinted>2015-04-09T04:58:29Z</cp:lastPrinted>
  <dcterms:created xsi:type="dcterms:W3CDTF">2015-02-17T07:16:05Z</dcterms:created>
  <dcterms:modified xsi:type="dcterms:W3CDTF">2015-04-10T09:15:21Z</dcterms:modified>
  <cp:category/>
</cp:coreProperties>
</file>