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41"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C41" i="9"/>
  <c r="CO40" i="9"/>
  <c r="BE40" i="9"/>
  <c r="AM40" i="9"/>
  <c r="C40" i="9"/>
  <c r="CO39" i="9"/>
  <c r="BE39" i="9"/>
  <c r="AM39" i="9"/>
  <c r="C39" i="9"/>
  <c r="CO38" i="9"/>
  <c r="BE38" i="9"/>
  <c r="AM38" i="9"/>
  <c r="C38" i="9"/>
  <c r="CO37" i="9"/>
  <c r="BE37" i="9"/>
  <c r="AM37" i="9"/>
  <c r="C37" i="9"/>
  <c r="BE36" i="9"/>
  <c r="AM36" i="9"/>
  <c r="C36" i="9"/>
  <c r="AM35" i="9"/>
  <c r="C35" i="9"/>
  <c r="C34" i="9"/>
  <c r="U34" i="9" l="1"/>
  <c r="U35" i="9" s="1"/>
  <c r="U36" i="9" s="1"/>
  <c r="U37" i="9" s="1"/>
  <c r="U38" i="9" s="1"/>
  <c r="U39" i="9" s="1"/>
  <c r="U40" i="9" s="1"/>
  <c r="U41"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l="1"/>
  <c r="BE35" i="9" s="1"/>
  <c r="BW34" i="9"/>
  <c r="BW35" i="9" s="1"/>
  <c r="BW36" i="9" s="1"/>
  <c r="BW37" i="9" s="1"/>
  <c r="BW38" i="9" s="1"/>
  <c r="BW39" i="9" s="1"/>
  <c r="BW40" i="9" s="1"/>
  <c r="CO34" i="9" l="1"/>
  <c r="CO35" i="9" s="1"/>
  <c r="CO36" i="9" s="1"/>
</calcChain>
</file>

<file path=xl/sharedStrings.xml><?xml version="1.0" encoding="utf-8"?>
<sst xmlns="http://schemas.openxmlformats.org/spreadsheetml/2006/main" count="1021" uniqueCount="550">
  <si>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</si>
  <si>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</si>
  <si>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</si>
  <si>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</si>
  <si>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</si>
  <si>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</si>
  <si>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</si>
  <si>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</si>
  <si>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</si>
  <si>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</si>
  <si>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</si>
  <si>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</si>
  <si>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</si>
  <si>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</si>
  <si>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</si>
  <si>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</si>
  <si>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</si>
  <si>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</si>
  <si>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</si>
  <si>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</si>
  <si>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</si>
  <si>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</si>
  <si>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</si>
  <si>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</si>
  <si>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</si>
  <si>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</si>
  <si>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</si>
  <si>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</si>
  <si>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</si>
  <si>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</si>
  <si>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</si>
  <si>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</si>
  <si>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</si>
  <si>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</si>
  <si>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</si>
  <si>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</si>
  <si>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</si>
  <si>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</si>
  <si>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</si>
  <si>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</si>
  <si>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</si>
  <si>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</si>
  <si>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</si>
  <si>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</si>
  <si>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</si>
  <si>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</si>
  <si>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</si>
  <si>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</si>
  <si>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</si>
  <si>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</si>
  <si>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</si>
  <si>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</si>
  <si>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</si>
  <si>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</si>
  <si>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</si>
  <si>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</si>
  <si>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</si>
  <si>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</si>
  <si>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</si>
  <si>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</si>
  <si>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</si>
  <si>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</si>
  <si>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</si>
  <si>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</si>
  <si>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</si>
  <si>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</si>
  <si>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</si>
  <si>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</si>
  <si>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</si>
  <si>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</si>
  <si>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</si>
  <si>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</si>
  <si>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</si>
  <si>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</si>
  <si>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</si>
  <si>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</si>
  <si>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</si>
  <si>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</si>
  <si>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</si>
  <si>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</si>
  <si>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</si>
  <si>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</si>
  <si>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丹波市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</si>
  <si>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</si>
  <si>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</si>
  <si>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</si>
  <si>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</si>
  <si>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</si>
  <si>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</si>
  <si>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</si>
  <si>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</si>
  <si>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</si>
  <si>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</si>
  <si>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</si>
  <si>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</si>
  <si>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</si>
  <si>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</si>
  <si>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</si>
  <si>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</si>
  <si>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</si>
  <si>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</si>
  <si>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</si>
  <si>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</si>
  <si>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</si>
  <si>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</si>
  <si>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</si>
  <si>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</si>
  <si>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</si>
  <si>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</si>
  <si>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</si>
  <si>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</si>
  <si>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</si>
  <si>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</si>
  <si>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</si>
  <si>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</si>
  <si>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</si>
  <si>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</si>
  <si>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</si>
  <si>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</si>
  <si>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</si>
  <si>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</si>
  <si>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</si>
  <si>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</si>
  <si>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</si>
  <si>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</si>
  <si>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</si>
  <si>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</si>
  <si>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</si>
  <si>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</si>
  <si>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</si>
  <si>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</si>
  <si>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</si>
  <si>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</si>
  <si>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</si>
  <si>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</si>
  <si>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</si>
  <si>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</si>
  <si>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</si>
  <si>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</si>
  <si>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</si>
  <si>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</si>
  <si>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</si>
  <si>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</si>
  <si>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</si>
  <si>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</si>
  <si>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</si>
  <si>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</si>
  <si>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</si>
  <si>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</si>
  <si>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</si>
  <si>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</si>
  <si>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</si>
  <si>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</si>
  <si>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</si>
  <si>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</si>
  <si>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</si>
  <si>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</si>
  <si>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</si>
  <si>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</si>
  <si>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</si>
  <si>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</si>
  <si>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</si>
  <si>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</si>
  <si>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</si>
  <si>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</si>
  <si>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</si>
  <si>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</si>
  <si>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</si>
  <si>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</si>
  <si>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</si>
  <si>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</si>
  <si>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</si>
  <si>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</si>
  <si>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</si>
  <si>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</si>
  <si>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</si>
  <si>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</si>
  <si>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</si>
  <si>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</si>
  <si>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</si>
  <si>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</si>
  <si>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</si>
  <si>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</si>
  <si>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</si>
  <si>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</si>
  <si>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</si>
  <si>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</si>
  <si>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</si>
  <si>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</si>
  <si>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</si>
  <si>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</si>
  <si>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</si>
  <si>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</si>
  <si>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</si>
  <si>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兵庫県丹波市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</si>
  <si>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</si>
  <si>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</si>
  <si>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</si>
  <si>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</si>
  <si>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</si>
  <si>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</si>
  <si>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</si>
  <si>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</si>
  <si>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</si>
  <si>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</si>
  <si>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</si>
  <si>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</si>
  <si>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</si>
  <si>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</si>
  <si>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</si>
  <si>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</si>
  <si>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</si>
  <si>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</si>
  <si>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</si>
  <si>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</si>
  <si>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</si>
  <si>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</si>
  <si>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</si>
  <si>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</si>
  <si>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</si>
  <si>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</si>
  <si>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</si>
  <si>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</si>
  <si>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</si>
  <si>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</si>
  <si>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</si>
  <si>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</si>
  <si>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</si>
  <si>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</si>
  <si>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</si>
  <si>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</si>
  <si>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</si>
  <si>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</si>
  <si>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</si>
  <si>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</si>
  <si>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</si>
  <si>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</si>
  <si>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</si>
  <si>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</si>
  <si>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</si>
  <si>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</si>
  <si>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</si>
  <si>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</si>
  <si>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</si>
  <si>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</si>
  <si>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</si>
  <si>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</si>
  <si>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</si>
  <si>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</si>
  <si>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</si>
  <si>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</si>
  <si>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</si>
  <si>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</si>
  <si>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</si>
  <si>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</si>
  <si>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</si>
  <si>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</si>
  <si>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</si>
  <si>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</si>
  <si>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</si>
  <si>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</si>
  <si>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</si>
  <si>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</si>
  <si>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</si>
  <si>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</si>
  <si>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</si>
  <si>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</si>
  <si>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</si>
  <si>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</si>
  <si>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</si>
  <si>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</si>
  <si>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</si>
  <si>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</si>
  <si>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</si>
  <si>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</si>
  <si>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</si>
  <si>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</si>
  <si>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</si>
  <si>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</si>
  <si>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</si>
  <si>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</si>
  <si>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</si>
  <si>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</si>
  <si>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</si>
  <si>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</si>
  <si>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</si>
  <si>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</si>
  <si>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</si>
  <si>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</si>
  <si>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</si>
  <si>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</si>
  <si>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</si>
  <si>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</si>
  <si>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</si>
  <si>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</si>
  <si>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</si>
  <si>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</si>
  <si>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</si>
  <si>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</si>
  <si>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</si>
  <si>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</si>
  <si>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</si>
  <si>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</si>
  <si>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</si>
  <si>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</si>
  <si>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</si>
  <si>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</si>
  <si>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</si>
  <si>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</si>
  <si>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</si>
  <si>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</si>
  <si>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</si>
  <si>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</si>
  <si>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</si>
  <si>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</si>
  <si>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</si>
  <si>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</si>
  <si>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</si>
  <si>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</si>
  <si>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</si>
  <si>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</si>
  <si>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</si>
  <si>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</si>
  <si>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</si>
  <si>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</si>
  <si>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</si>
  <si>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</si>
  <si>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</si>
  <si>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</si>
  <si>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</si>
  <si>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</si>
  <si>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</si>
  <si>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</si>
  <si>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</si>
  <si>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</si>
  <si>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</si>
  <si>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</si>
  <si>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</si>
  <si>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</si>
  <si>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</si>
  <si>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</si>
  <si>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</si>
  <si>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</si>
  <si>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</si>
  <si>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兵庫県丹波市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</si>
  <si>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</si>
  <si>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</si>
  <si>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</si>
  <si>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</si>
  <si>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</si>
  <si>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</si>
  <si>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</si>
  <si>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</si>
  <si>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</si>
  <si>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</si>
  <si>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</si>
  <si>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</si>
  <si>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</si>
  <si>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</si>
  <si>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</si>
  <si>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</si>
  <si>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</si>
  <si>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</si>
  <si>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</si>
  <si>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</si>
  <si>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</si>
  <si>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</si>
  <si>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</si>
  <si>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</si>
  <si>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</si>
  <si>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</si>
  <si>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</si>
  <si>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</si>
  <si>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</si>
  <si>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</si>
  <si>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</si>
  <si>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</si>
  <si>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</si>
  <si>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</si>
  <si>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</si>
  <si>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介護保険特別会計保険事業勘定</t>
    <phoneticPr fontId="5"/>
  </si>
  <si>
    <t>後期高齢者医療特別会計</t>
    <phoneticPr fontId="5"/>
  </si>
  <si>
    <t>農業共済特別会計</t>
    <phoneticPr fontId="5"/>
  </si>
  <si>
    <t>介護保険特別会計サービス事業勘定</t>
    <phoneticPr fontId="5"/>
  </si>
  <si>
    <t>訪問看護ステーション特別会計</t>
    <phoneticPr fontId="5"/>
  </si>
  <si>
    <t>駐車場特別会計</t>
    <phoneticPr fontId="5"/>
  </si>
  <si>
    <t>水道事業会計</t>
    <phoneticPr fontId="5"/>
  </si>
  <si>
    <t>法適用企業</t>
    <phoneticPr fontId="5"/>
  </si>
  <si>
    <t>下水道特別会計</t>
    <phoneticPr fontId="5"/>
  </si>
  <si>
    <t>法非適用企業</t>
    <phoneticPr fontId="5"/>
  </si>
  <si>
    <t>地方卸売市場特別会計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</si>
  <si>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</si>
  <si>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</si>
  <si>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</si>
  <si>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</si>
  <si>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</si>
  <si>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</si>
  <si>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</si>
  <si>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</si>
  <si>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</si>
  <si>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</si>
  <si>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</si>
  <si>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</si>
  <si>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</si>
  <si>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</si>
  <si>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</si>
  <si>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</si>
  <si>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</si>
  <si>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</si>
  <si>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</si>
  <si>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</si>
  <si>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</si>
  <si>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</si>
  <si>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</si>
  <si>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</si>
  <si>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</si>
  <si>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</si>
  <si>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</si>
  <si>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</si>
  <si>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</si>
  <si>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</si>
  <si>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</si>
  <si>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</si>
  <si>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</si>
  <si>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</si>
  <si>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</si>
  <si>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</si>
  <si>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</si>
  <si>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</si>
  <si>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</si>
  <si>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</si>
  <si>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</si>
  <si>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</si>
  <si>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</si>
  <si>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</si>
  <si>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</si>
  <si>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</si>
  <si>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</si>
  <si>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</si>
  <si>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</si>
  <si>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</si>
  <si>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</si>
  <si>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</si>
  <si>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</si>
  <si>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</si>
  <si>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</si>
  <si>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</si>
  <si>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</si>
  <si>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</si>
  <si>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</si>
  <si>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</si>
  <si>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</si>
  <si>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</si>
  <si>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</si>
  <si>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</si>
  <si>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</si>
  <si>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</si>
  <si>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</si>
  <si>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</si>
  <si>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</si>
  <si>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</si>
  <si>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</si>
  <si>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</si>
  <si>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</si>
  <si>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</si>
  <si>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</si>
  <si>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</si>
  <si>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</si>
  <si>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</si>
  <si>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</si>
  <si>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</si>
  <si>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</si>
  <si>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</si>
  <si>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</si>
  <si>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</si>
  <si>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</si>
  <si>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</si>
  <si>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</si>
  <si>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</si>
  <si>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</si>
  <si>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</si>
  <si>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</si>
  <si>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</si>
  <si>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</si>
  <si>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</si>
  <si>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</si>
  <si>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</si>
  <si>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</si>
  <si>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</si>
  <si>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</si>
  <si>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</si>
  <si>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</si>
  <si>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</si>
  <si>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</si>
  <si>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</si>
  <si>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</si>
  <si>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</si>
  <si>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</si>
  <si>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</si>
  <si>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</si>
  <si>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</si>
  <si>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</si>
  <si>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</si>
  <si>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</si>
  <si>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</si>
  <si>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</si>
  <si>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</si>
  <si>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</si>
  <si>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</si>
  <si>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</si>
  <si>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</si>
  <si>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</si>
  <si>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</si>
  <si>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</si>
  <si>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</si>
  <si>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</si>
  <si>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</si>
  <si>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</si>
  <si>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</si>
  <si>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</si>
  <si>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</si>
  <si>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</si>
  <si>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</si>
  <si>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</si>
  <si>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</si>
  <si>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</si>
  <si>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国民健康保険特別会計事業勘定</t>
  </si>
  <si>
    <t>介護保険特別会計保険事業勘定</t>
  </si>
  <si>
    <t>下水道特別会計</t>
  </si>
  <si>
    <t>後期高齢者医療特別会計</t>
  </si>
  <si>
    <t>国民健康保険特別会計直診勘定</t>
  </si>
  <si>
    <t>農業共済特別会計</t>
  </si>
  <si>
    <t>その他会計（赤字）</t>
  </si>
  <si>
    <t>その他会計（黒字）</t>
  </si>
  <si>
    <t>-</t>
    <phoneticPr fontId="2"/>
  </si>
  <si>
    <t>-</t>
    <phoneticPr fontId="2"/>
  </si>
  <si>
    <t>-</t>
    <phoneticPr fontId="2"/>
  </si>
  <si>
    <t>-</t>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</si>
  <si>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</si>
  <si>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丹波少年自然の家事務組合</t>
    <rPh sb="0" eb="2">
      <t>タンバ</t>
    </rPh>
    <rPh sb="2" eb="4">
      <t>ショウネン</t>
    </rPh>
    <rPh sb="4" eb="6">
      <t>シゼン</t>
    </rPh>
    <rPh sb="7" eb="8">
      <t>イエ</t>
    </rPh>
    <rPh sb="8" eb="10">
      <t>ジム</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</si>
  <si>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</si>
  <si>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</si>
  <si>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兵庫丹波の森協会</t>
    <rPh sb="0" eb="2">
      <t>ヒョウゴ</t>
    </rPh>
    <rPh sb="2" eb="4">
      <t>タンバ</t>
    </rPh>
    <rPh sb="5" eb="6">
      <t>モリ</t>
    </rPh>
    <rPh sb="6" eb="8">
      <t>キョウカイ</t>
    </rPh>
    <phoneticPr fontId="2"/>
  </si>
  <si>
    <t>タンバンベルグ</t>
    <phoneticPr fontId="2"/>
  </si>
  <si>
    <t>まちづくり柏原</t>
    <rPh sb="5" eb="7">
      <t>カイバラ</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</si>
  <si>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</si>
  <si>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兵庫県市町交通災害共済組合</t>
    <rPh sb="0" eb="3">
      <t>ヒョウゴケン</t>
    </rPh>
    <rPh sb="3" eb="4">
      <t>シ</t>
    </rPh>
    <rPh sb="4" eb="5">
      <t>マチ</t>
    </rPh>
    <rPh sb="5" eb="7">
      <t>コウツウ</t>
    </rPh>
    <rPh sb="7" eb="9">
      <t>サイガイ</t>
    </rPh>
    <rPh sb="9" eb="11">
      <t>キョウサイ</t>
    </rPh>
    <rPh sb="11" eb="13">
      <t>クミアイ</t>
    </rPh>
    <phoneticPr fontId="2"/>
  </si>
  <si>
    <t>氷上多可衛生事務組合</t>
    <rPh sb="0" eb="2">
      <t>ヒカミ</t>
    </rPh>
    <rPh sb="2" eb="4">
      <t>タカ</t>
    </rPh>
    <rPh sb="4" eb="6">
      <t>エイセイ</t>
    </rPh>
    <rPh sb="6" eb="8">
      <t>ジム</t>
    </rPh>
    <rPh sb="8" eb="10">
      <t>クミアイ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</si>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</sst>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70789</c:v>
                </c:pt>
                <c:pt idx="1">
                  <c:v>66876</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71160</c:v>
                </c:pt>
                <c:pt idx="1">
                  <c:v>64442</c:v>
                </c:pt>
                <c:pt idx="2">
                  <c:v>46479</c:v>
                </c:pt>
                <c:pt idx="3">
                  <c:v>59287</c:v>
                </c:pt>
                <c:pt idx="4">
                  <c:v>78853</c:v>
                </c:pt>
              </c:numCache>
            </c:numRef>
          </c:val>
          <c:smooth val="0"/>
        </c:ser>
        <c:dLbls>
          <c:showLegendKey val="0"/>
          <c:showVal val="0"/>
          <c:showCatName val="0"/>
          <c:showSerName val="0"/>
          <c:showPercent val="0"/>
          <c:showBubbleSize val="0"/>
        </c:dLbls>
        <c:marker val="1"/>
        <c:smooth val="0"/>
        <c:axId val="110531712"/>
        <c:axId val="110533632"/>
      </c:lineChart>
      <c:catAx>
        <c:axId val="1105317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533632"/>
        <c:crosses val="autoZero"/>
        <c:auto val="1"/>
        <c:lblAlgn val="ctr"/>
        <c:lblOffset val="100"/>
        <c:tickLblSkip val="1"/>
        <c:tickMarkSkip val="1"/>
        <c:noMultiLvlLbl val="0"/>
      </c:catAx>
      <c:valAx>
        <c:axId val="110533632"/>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27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5317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6.47</c:v>
                </c:pt>
                <c:pt idx="1">
                  <c:v>7.51</c:v>
                </c:pt>
                <c:pt idx="2">
                  <c:v>7.15</c:v>
                </c:pt>
                <c:pt idx="3">
                  <c:v>8.44</c:v>
                </c:pt>
                <c:pt idx="4">
                  <c:v>6.96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27.02</c:v>
                </c:pt>
                <c:pt idx="1">
                  <c:v>26.58</c:v>
                </c:pt>
                <c:pt idx="2">
                  <c:v>29.19</c:v>
                </c:pt>
                <c:pt idx="3">
                  <c:v>29.61</c:v>
                </c:pt>
                <c:pt idx="4">
                  <c:v>29.39</c:v>
                </c:pt>
              </c:numCache>
            </c:numRef>
          </c:val>
        </c:ser>
        <c:dLbls>
          <c:showLegendKey val="0"/>
          <c:showVal val="0"/>
          <c:showCatName val="0"/>
          <c:showSerName val="0"/>
          <c:showPercent val="0"/>
          <c:showBubbleSize val="0"/>
        </c:dLbls>
        <c:gapWidth val="250"/>
        <c:overlap val="100"/>
        <c:axId val="111022080"/>
        <c:axId val="1110240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9.17</c:v>
                </c:pt>
                <c:pt idx="1">
                  <c:v>11.24</c:v>
                </c:pt>
                <c:pt idx="2">
                  <c:v>11.27</c:v>
                </c:pt>
                <c:pt idx="3">
                  <c:v>10.47</c:v>
                </c:pt>
                <c:pt idx="4">
                  <c:v>7.88</c:v>
                </c:pt>
              </c:numCache>
            </c:numRef>
          </c:val>
          <c:smooth val="0"/>
        </c:ser>
        <c:dLbls>
          <c:showLegendKey val="0"/>
          <c:showVal val="0"/>
          <c:showCatName val="0"/>
          <c:showSerName val="0"/>
          <c:showPercent val="0"/>
          <c:showBubbleSize val="0"/>
        </c:dLbls>
        <c:marker val="1"/>
        <c:smooth val="0"/>
        <c:axId val="111022080"/>
        <c:axId val="111024000"/>
      </c:lineChart>
      <c:catAx>
        <c:axId val="111022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024000"/>
        <c:crosses val="autoZero"/>
        <c:auto val="1"/>
        <c:lblAlgn val="ctr"/>
        <c:lblOffset val="100"/>
        <c:tickLblSkip val="1"/>
        <c:tickMarkSkip val="1"/>
        <c:noMultiLvlLbl val="0"/>
      </c:catAx>
      <c:valAx>
        <c:axId val="111024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022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0.71</c:v>
                </c:pt>
                <c:pt idx="2">
                  <c:v>#N/A</c:v>
                </c:pt>
                <c:pt idx="3">
                  <c:v>0.01</c:v>
                </c:pt>
                <c:pt idx="4">
                  <c:v>#N/A</c:v>
                </c:pt>
                <c:pt idx="5">
                  <c:v>0.02</c:v>
                </c:pt>
                <c:pt idx="6">
                  <c:v>#N/A</c:v>
                </c:pt>
                <c:pt idx="7">
                  <c:v>0.03</c:v>
                </c:pt>
                <c:pt idx="8">
                  <c:v>#N/A</c:v>
                </c:pt>
                <c:pt idx="9">
                  <c:v>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農業共済特別会計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0.05</c:v>
                </c:pt>
                <c:pt idx="2">
                  <c:v>#N/A</c:v>
                </c:pt>
                <c:pt idx="3">
                  <c:v>0.04</c:v>
                </c:pt>
                <c:pt idx="4">
                  <c:v>#N/A</c:v>
                </c:pt>
                <c:pt idx="5">
                  <c:v>0.04</c:v>
                </c:pt>
                <c:pt idx="6">
                  <c:v>#N/A</c:v>
                </c:pt>
                <c:pt idx="7">
                  <c:v>0.01</c:v>
                </c:pt>
                <c:pt idx="8">
                  <c:v>#N/A</c:v>
                </c:pt>
                <c:pt idx="9">
                  <c:v>0.02</c:v>
                </c:pt>
              </c:numCache>
            </c:numRef>
          </c:val>
        </c:ser>
        <c:ser>
          <c:idx val="3"/>
          <c:order val="3"/>
          <c:tx>
            <c:strRef>
              <c:f>データシート!$A$30</c:f>
              <c:strCache>
                <c:ptCount val="1"/>
                <c:pt idx="0">
                  <c:v>国民健康保険特別会計直診勘定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0.02</c:v>
                </c:pt>
                <c:pt idx="4">
                  <c:v>#N/A</c:v>
                </c:pt>
                <c:pt idx="5">
                  <c:v>0.03</c:v>
                </c:pt>
                <c:pt idx="6">
                  <c:v>#N/A</c:v>
                </c:pt>
                <c:pt idx="7">
                  <c:v>0.04</c:v>
                </c:pt>
                <c:pt idx="8">
                  <c:v>#N/A</c:v>
                </c:pt>
                <c:pt idx="9">
                  <c:v>0.04</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0.06</c:v>
                </c:pt>
                <c:pt idx="2">
                  <c:v>#N/A</c:v>
                </c:pt>
                <c:pt idx="3">
                  <c:v>0.06</c:v>
                </c:pt>
                <c:pt idx="4">
                  <c:v>#N/A</c:v>
                </c:pt>
                <c:pt idx="5">
                  <c:v>0.06</c:v>
                </c:pt>
                <c:pt idx="6">
                  <c:v>#N/A</c:v>
                </c:pt>
                <c:pt idx="7">
                  <c:v>0.09</c:v>
                </c:pt>
                <c:pt idx="8">
                  <c:v>#N/A</c:v>
                </c:pt>
                <c:pt idx="9">
                  <c:v>7.0000000000000007E-2</c:v>
                </c:pt>
              </c:numCache>
            </c:numRef>
          </c:val>
        </c:ser>
        <c:ser>
          <c:idx val="5"/>
          <c:order val="5"/>
          <c:tx>
            <c:strRef>
              <c:f>データシート!$A$32</c:f>
              <c:strCache>
                <c:ptCount val="1"/>
                <c:pt idx="0">
                  <c:v>下水道特別会計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c:v>
                </c:pt>
                <c:pt idx="2">
                  <c:v>#N/A</c:v>
                </c:pt>
                <c:pt idx="3">
                  <c:v>0.23</c:v>
                </c:pt>
                <c:pt idx="4">
                  <c:v>#N/A</c:v>
                </c:pt>
                <c:pt idx="5">
                  <c:v>0.26</c:v>
                </c:pt>
                <c:pt idx="6">
                  <c:v>#N/A</c:v>
                </c:pt>
                <c:pt idx="7">
                  <c:v>0.19</c:v>
                </c:pt>
                <c:pt idx="8">
                  <c:v>#N/A</c:v>
                </c:pt>
                <c:pt idx="9">
                  <c:v>0.33</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c:v>
                </c:pt>
                <c:pt idx="2">
                  <c:v>#N/A</c:v>
                </c:pt>
                <c:pt idx="3">
                  <c:v>0.46</c:v>
                </c:pt>
                <c:pt idx="4">
                  <c:v>#N/A</c:v>
                </c:pt>
                <c:pt idx="5">
                  <c:v>0.47</c:v>
                </c:pt>
                <c:pt idx="6">
                  <c:v>#N/A</c:v>
                </c:pt>
                <c:pt idx="7">
                  <c:v>0.52</c:v>
                </c:pt>
                <c:pt idx="8">
                  <c:v>#N/A</c:v>
                </c:pt>
                <c:pt idx="9">
                  <c:v>0.65</c:v>
                </c:pt>
              </c:numCache>
            </c:numRef>
          </c:val>
        </c:ser>
        <c:ser>
          <c:idx val="7"/>
          <c:order val="7"/>
          <c:tx>
            <c:strRef>
              <c:f>データシート!$A$34</c:f>
              <c:strCache>
                <c:ptCount val="1"/>
                <c:pt idx="0">
                  <c:v>国民健康保険特別会計事業勘定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2.77</c:v>
                </c:pt>
                <c:pt idx="2">
                  <c:v>#N/A</c:v>
                </c:pt>
                <c:pt idx="3">
                  <c:v>1.9</c:v>
                </c:pt>
                <c:pt idx="4">
                  <c:v>#N/A</c:v>
                </c:pt>
                <c:pt idx="5">
                  <c:v>1.43</c:v>
                </c:pt>
                <c:pt idx="6">
                  <c:v>#N/A</c:v>
                </c:pt>
                <c:pt idx="7">
                  <c:v>1.65</c:v>
                </c:pt>
                <c:pt idx="8">
                  <c:v>#N/A</c:v>
                </c:pt>
                <c:pt idx="9">
                  <c:v>1.66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6.47</c:v>
                </c:pt>
                <c:pt idx="2">
                  <c:v>#N/A</c:v>
                </c:pt>
                <c:pt idx="3">
                  <c:v>7.51</c:v>
                </c:pt>
                <c:pt idx="4">
                  <c:v>#N/A</c:v>
                </c:pt>
                <c:pt idx="5">
                  <c:v>7.15</c:v>
                </c:pt>
                <c:pt idx="6">
                  <c:v>#N/A</c:v>
                </c:pt>
                <c:pt idx="7">
                  <c:v>8.44</c:v>
                </c:pt>
                <c:pt idx="8">
                  <c:v>#N/A</c:v>
                </c:pt>
                <c:pt idx="9">
                  <c:v>6.86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6.31</c:v>
                </c:pt>
                <c:pt idx="2">
                  <c:v>#N/A</c:v>
                </c:pt>
                <c:pt idx="3">
                  <c:v>7.77</c:v>
                </c:pt>
                <c:pt idx="4">
                  <c:v>#N/A</c:v>
                </c:pt>
                <c:pt idx="5">
                  <c:v>9.26</c:v>
                </c:pt>
                <c:pt idx="6">
                  <c:v>#N/A</c:v>
                </c:pt>
                <c:pt idx="7">
                  <c:v>12.09</c:v>
                </c:pt>
                <c:pt idx="8">
                  <c:v>#N/A</c:v>
                </c:pt>
                <c:pt idx="9">
                  <c:v>13.2</c:v>
                </c:pt>
              </c:numCache>
            </c:numRef>
          </c:val>
        </c:ser>
        <c:dLbls>
          <c:showLegendKey val="0"/>
          <c:showVal val="0"/>
          <c:showCatName val="0"/>
          <c:showSerName val="0"/>
          <c:showPercent val="0"/>
          <c:showBubbleSize val="0"/>
        </c:dLbls>
        <c:gapWidth val="150"/>
        <c:overlap val="100"/>
        <c:axId val="111318912"/>
        <c:axId val="111320448"/>
      </c:barChart>
      <c:catAx>
        <c:axId val="111318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320448"/>
        <c:crosses val="autoZero"/>
        <c:auto val="1"/>
        <c:lblAlgn val="ctr"/>
        <c:lblOffset val="100"/>
        <c:tickLblSkip val="1"/>
        <c:tickMarkSkip val="1"/>
        <c:noMultiLvlLbl val="0"/>
      </c:catAx>
      <c:valAx>
        <c:axId val="111320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3189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5078</c:v>
                </c:pt>
                <c:pt idx="5">
                  <c:v>5078</c:v>
                </c:pt>
                <c:pt idx="8">
                  <c:v>5094</c:v>
                </c:pt>
                <c:pt idx="11">
                  <c:v>5163</c:v>
                </c:pt>
                <c:pt idx="14">
                  <c:v>5294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117</c:v>
                </c:pt>
                <c:pt idx="3">
                  <c:v>112</c:v>
                </c:pt>
                <c:pt idx="6">
                  <c:v>105</c:v>
                </c:pt>
                <c:pt idx="9">
                  <c:v>98</c:v>
                </c:pt>
                <c:pt idx="12">
                  <c:v>92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79</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2775</c:v>
                </c:pt>
                <c:pt idx="3">
                  <c:v>2509</c:v>
                </c:pt>
                <c:pt idx="6">
                  <c:v>2463</c:v>
                </c:pt>
                <c:pt idx="9">
                  <c:v>2419</c:v>
                </c:pt>
                <c:pt idx="12">
                  <c:v>2470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4772</c:v>
                </c:pt>
                <c:pt idx="3">
                  <c:v>4759</c:v>
                </c:pt>
                <c:pt idx="6">
                  <c:v>4525</c:v>
                </c:pt>
                <c:pt idx="9">
                  <c:v>4321</c:v>
                </c:pt>
                <c:pt idx="12">
                  <c:v>4317</c:v>
                </c:pt>
              </c:numCache>
            </c:numRef>
          </c:val>
        </c:ser>
        <c:dLbls>
          <c:showLegendKey val="0"/>
          <c:showVal val="0"/>
          <c:showCatName val="0"/>
          <c:showSerName val="0"/>
          <c:showPercent val="0"/>
          <c:showBubbleSize val="0"/>
        </c:dLbls>
        <c:gapWidth val="100"/>
        <c:overlap val="100"/>
        <c:axId val="111430272"/>
        <c:axId val="1114324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2665</c:v>
                </c:pt>
                <c:pt idx="2">
                  <c:v>#N/A</c:v>
                </c:pt>
                <c:pt idx="3">
                  <c:v>#N/A</c:v>
                </c:pt>
                <c:pt idx="4">
                  <c:v>2302</c:v>
                </c:pt>
                <c:pt idx="5">
                  <c:v>#N/A</c:v>
                </c:pt>
                <c:pt idx="6">
                  <c:v>#N/A</c:v>
                </c:pt>
                <c:pt idx="7">
                  <c:v>1999</c:v>
                </c:pt>
                <c:pt idx="8">
                  <c:v>#N/A</c:v>
                </c:pt>
                <c:pt idx="9">
                  <c:v>#N/A</c:v>
                </c:pt>
                <c:pt idx="10">
                  <c:v>1675</c:v>
                </c:pt>
                <c:pt idx="11">
                  <c:v>#N/A</c:v>
                </c:pt>
                <c:pt idx="12">
                  <c:v>#N/A</c:v>
                </c:pt>
                <c:pt idx="13">
                  <c:v>1585</c:v>
                </c:pt>
                <c:pt idx="14">
                  <c:v>#N/A</c:v>
                </c:pt>
              </c:numCache>
            </c:numRef>
          </c:val>
          <c:smooth val="0"/>
        </c:ser>
        <c:dLbls>
          <c:showLegendKey val="0"/>
          <c:showVal val="0"/>
          <c:showCatName val="0"/>
          <c:showSerName val="0"/>
          <c:showPercent val="0"/>
          <c:showBubbleSize val="0"/>
        </c:dLbls>
        <c:marker val="1"/>
        <c:smooth val="0"/>
        <c:axId val="111430272"/>
        <c:axId val="111432448"/>
      </c:lineChart>
      <c:catAx>
        <c:axId val="111430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432448"/>
        <c:crosses val="autoZero"/>
        <c:auto val="1"/>
        <c:lblAlgn val="ctr"/>
        <c:lblOffset val="100"/>
        <c:tickLblSkip val="1"/>
        <c:tickMarkSkip val="1"/>
        <c:noMultiLvlLbl val="0"/>
      </c:catAx>
      <c:valAx>
        <c:axId val="111432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430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54319</c:v>
                </c:pt>
                <c:pt idx="5">
                  <c:v>54488</c:v>
                </c:pt>
                <c:pt idx="8">
                  <c:v>54379</c:v>
                </c:pt>
                <c:pt idx="11">
                  <c:v>53557</c:v>
                </c:pt>
                <c:pt idx="14">
                  <c:v>54161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1894</c:v>
                </c:pt>
                <c:pt idx="5">
                  <c:v>1804</c:v>
                </c:pt>
                <c:pt idx="8">
                  <c:v>1759</c:v>
                </c:pt>
                <c:pt idx="11">
                  <c:v>1695</c:v>
                </c:pt>
                <c:pt idx="14">
                  <c:v>1606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9411</c:v>
                </c:pt>
                <c:pt idx="5">
                  <c:v>11100</c:v>
                </c:pt>
                <c:pt idx="8">
                  <c:v>12040</c:v>
                </c:pt>
                <c:pt idx="11">
                  <c:v>12901</c:v>
                </c:pt>
                <c:pt idx="14">
                  <c:v>13404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7518</c:v>
                </c:pt>
                <c:pt idx="3">
                  <c:v>7492</c:v>
                </c:pt>
                <c:pt idx="6">
                  <c:v>7179</c:v>
                </c:pt>
                <c:pt idx="9">
                  <c:v>6958</c:v>
                </c:pt>
                <c:pt idx="12">
                  <c:v>6646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37108</c:v>
                </c:pt>
                <c:pt idx="3">
                  <c:v>36495</c:v>
                </c:pt>
                <c:pt idx="6">
                  <c:v>34682</c:v>
                </c:pt>
                <c:pt idx="9">
                  <c:v>32281</c:v>
                </c:pt>
                <c:pt idx="12">
                  <c:v>30985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662</c:v>
                </c:pt>
                <c:pt idx="3">
                  <c:v>550</c:v>
                </c:pt>
                <c:pt idx="6">
                  <c:v>419</c:v>
                </c:pt>
                <c:pt idx="9">
                  <c:v>330</c:v>
                </c:pt>
                <c:pt idx="12">
                  <c:v>244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39883</c:v>
                </c:pt>
                <c:pt idx="3">
                  <c:v>38221</c:v>
                </c:pt>
                <c:pt idx="6">
                  <c:v>36329</c:v>
                </c:pt>
                <c:pt idx="9">
                  <c:v>34523</c:v>
                </c:pt>
                <c:pt idx="12">
                  <c:v>33417</c:v>
                </c:pt>
              </c:numCache>
            </c:numRef>
          </c:val>
        </c:ser>
        <c:dLbls>
          <c:showLegendKey val="0"/>
          <c:showVal val="0"/>
          <c:showCatName val="0"/>
          <c:showSerName val="0"/>
          <c:showPercent val="0"/>
          <c:showBubbleSize val="0"/>
        </c:dLbls>
        <c:gapWidth val="100"/>
        <c:overlap val="100"/>
        <c:axId val="100406016"/>
        <c:axId val="1004079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19547</c:v>
                </c:pt>
                <c:pt idx="2">
                  <c:v>#N/A</c:v>
                </c:pt>
                <c:pt idx="3">
                  <c:v>#N/A</c:v>
                </c:pt>
                <c:pt idx="4">
                  <c:v>15367</c:v>
                </c:pt>
                <c:pt idx="5">
                  <c:v>#N/A</c:v>
                </c:pt>
                <c:pt idx="6">
                  <c:v>#N/A</c:v>
                </c:pt>
                <c:pt idx="7">
                  <c:v>10431</c:v>
                </c:pt>
                <c:pt idx="8">
                  <c:v>#N/A</c:v>
                </c:pt>
                <c:pt idx="9">
                  <c:v>#N/A</c:v>
                </c:pt>
                <c:pt idx="10">
                  <c:v>5938</c:v>
                </c:pt>
                <c:pt idx="11">
                  <c:v>#N/A</c:v>
                </c:pt>
                <c:pt idx="12">
                  <c:v>#N/A</c:v>
                </c:pt>
                <c:pt idx="13">
                  <c:v>2121</c:v>
                </c:pt>
                <c:pt idx="14">
                  <c:v>#N/A</c:v>
                </c:pt>
              </c:numCache>
            </c:numRef>
          </c:val>
          <c:smooth val="0"/>
        </c:ser>
        <c:dLbls>
          <c:showLegendKey val="0"/>
          <c:showVal val="0"/>
          <c:showCatName val="0"/>
          <c:showSerName val="0"/>
          <c:showPercent val="0"/>
          <c:showBubbleSize val="0"/>
        </c:dLbls>
        <c:marker val="1"/>
        <c:smooth val="0"/>
        <c:axId val="100406016"/>
        <c:axId val="100407936"/>
      </c:lineChart>
      <c:catAx>
        <c:axId val="100406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407936"/>
        <c:crosses val="autoZero"/>
        <c:auto val="1"/>
        <c:lblAlgn val="ctr"/>
        <c:lblOffset val="100"/>
        <c:tickLblSkip val="1"/>
        <c:tickMarkSkip val="1"/>
        <c:noMultiLvlLbl val="0"/>
      </c:catAx>
      <c:valAx>
        <c:axId val="100407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4060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兵庫県丹波市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68,252
67,625
493.28
38,255,471
35,769,472
1,575,837
22,651,468
33,417,472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12.0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年度以降</a:t>
          </a:r>
          <a:r>
            <a:rPr kumimoji="1" lang="en-US" altLang="ja-JP" sz="1300">
              <a:latin typeface="ＭＳ Ｐゴシック"/>
            </a:rPr>
            <a:t>0.43</a:t>
          </a:r>
          <a:r>
            <a:rPr kumimoji="1" lang="ja-JP" altLang="en-US" sz="1300">
              <a:latin typeface="ＭＳ Ｐゴシック"/>
            </a:rPr>
            <a:t>台で推移しているが、依然として全国平均や県平均を下回っており、類似団体でも下位に位置する。平成</a:t>
          </a:r>
          <a:r>
            <a:rPr kumimoji="1" lang="en-US" altLang="ja-JP" sz="1300">
              <a:latin typeface="ＭＳ Ｐゴシック"/>
            </a:rPr>
            <a:t>22</a:t>
          </a:r>
          <a:r>
            <a:rPr kumimoji="1" lang="ja-JP" altLang="en-US" sz="1300">
              <a:latin typeface="ＭＳ Ｐゴシック"/>
            </a:rPr>
            <a:t>年度に策定された第２次行政改革大綱に基づき、定員管理の適正化による人件費の抑制や効果的・効率的な行政サービスを維持するため徹底した事務事業の見直しによる経常経費の削減、市税の徴収強化等の取り組みを通じて、財政基盤の強化と健全化に努める必要が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105833</xdr:rowOff>
    </xdr:to>
    <xdr:cxnSp macro="">
      <xdr:nvCxnSpPr>
        <xdr:cNvPr id="68" name="直線コネクタ 67"/>
        <xdr:cNvCxnSpPr/>
      </xdr:nvCxnSpPr>
      <xdr:spPr>
        <a:xfrm>
          <a:off x="4114800" y="73067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105833</xdr:rowOff>
    </xdr:to>
    <xdr:cxnSp macro="">
      <xdr:nvCxnSpPr>
        <xdr:cNvPr id="71" name="直線コネクタ 70"/>
        <xdr:cNvCxnSpPr/>
      </xdr:nvCxnSpPr>
      <xdr:spPr>
        <a:xfrm>
          <a:off x="3225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105833</xdr:rowOff>
    </xdr:to>
    <xdr:cxnSp macro="">
      <xdr:nvCxnSpPr>
        <xdr:cNvPr id="74" name="直線コネクタ 73"/>
        <xdr:cNvCxnSpPr/>
      </xdr:nvCxnSpPr>
      <xdr:spPr>
        <a:xfrm>
          <a:off x="2336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25400</xdr:rowOff>
    </xdr:from>
    <xdr:to>
      <xdr:col>3</xdr:col>
      <xdr:colOff>279400</xdr:colOff>
      <xdr:row>42</xdr:row>
      <xdr:rowOff>65617</xdr:rowOff>
    </xdr:to>
    <xdr:cxnSp macro="">
      <xdr:nvCxnSpPr>
        <xdr:cNvPr id="77" name="直線コネクタ 76"/>
        <xdr:cNvCxnSpPr/>
      </xdr:nvCxnSpPr>
      <xdr:spPr>
        <a:xfrm>
          <a:off x="1447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136525</xdr:rowOff>
    </xdr:from>
    <xdr:to>
      <xdr:col>3</xdr:col>
      <xdr:colOff>330200</xdr:colOff>
      <xdr:row>41</xdr:row>
      <xdr:rowOff>66675</xdr:rowOff>
    </xdr:to>
    <xdr:sp macro="" textlink="">
      <xdr:nvSpPr>
        <xdr:cNvPr id="78" name="フローチャート : 判断 77"/>
        <xdr:cNvSpPr/>
      </xdr:nvSpPr>
      <xdr:spPr>
        <a:xfrm>
          <a:off x="2286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76852</xdr:rowOff>
    </xdr:from>
    <xdr:ext cx="762000" cy="259045"/>
    <xdr:sp macro="" textlink="">
      <xdr:nvSpPr>
        <xdr:cNvPr id="79" name="テキスト ボックス 78"/>
        <xdr:cNvSpPr txBox="1"/>
      </xdr:nvSpPr>
      <xdr:spPr>
        <a:xfrm>
          <a:off x="1955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80" name="フローチャート : 判断 79"/>
        <xdr:cNvSpPr/>
      </xdr:nvSpPr>
      <xdr:spPr>
        <a:xfrm>
          <a:off x="1397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87435</xdr:rowOff>
    </xdr:from>
    <xdr:ext cx="762000" cy="259045"/>
    <xdr:sp macro="" textlink="">
      <xdr:nvSpPr>
        <xdr:cNvPr id="81" name="テキスト ボックス 80"/>
        <xdr:cNvSpPr txBox="1"/>
      </xdr:nvSpPr>
      <xdr:spPr>
        <a:xfrm>
          <a:off x="1066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7" name="円/楕円 86"/>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27110</xdr:rowOff>
    </xdr:from>
    <xdr:ext cx="762000" cy="259045"/>
    <xdr:sp macro="" textlink="">
      <xdr:nvSpPr>
        <xdr:cNvPr id="88" name="財政力該当値テキスト"/>
        <xdr:cNvSpPr txBox="1"/>
      </xdr:nvSpPr>
      <xdr:spPr>
        <a:xfrm>
          <a:off x="5041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9" name="円/楕円 88"/>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90" name="テキスト ボックス 89"/>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1" name="円/楕円 90"/>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92" name="テキスト ボックス 91"/>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3" name="円/楕円 92"/>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94" name="テキスト ボックス 93"/>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95" name="円/楕円 94"/>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60977</xdr:rowOff>
    </xdr:from>
    <xdr:ext cx="762000" cy="259045"/>
    <xdr:sp macro="" textlink="">
      <xdr:nvSpPr>
        <xdr:cNvPr id="96" name="テキスト ボックス 95"/>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aseline="0" smtClean="0">
              <a:solidFill>
                <a:schemeClr val="dk1"/>
              </a:solidFill>
              <a:latin typeface="+mn-ea"/>
              <a:ea typeface="+mn-ea"/>
              <a:cs typeface="+mn-cs"/>
            </a:rPr>
            <a:t>　平成</a:t>
          </a:r>
          <a:r>
            <a:rPr lang="en-US" altLang="ja-JP" sz="1300" baseline="0" smtClean="0">
              <a:solidFill>
                <a:schemeClr val="dk1"/>
              </a:solidFill>
              <a:latin typeface="+mn-ea"/>
              <a:ea typeface="+mn-ea"/>
              <a:cs typeface="+mn-cs"/>
            </a:rPr>
            <a:t>25</a:t>
          </a:r>
          <a:r>
            <a:rPr lang="ja-JP" altLang="en-US" sz="1300" baseline="0" smtClean="0">
              <a:solidFill>
                <a:schemeClr val="dk1"/>
              </a:solidFill>
              <a:latin typeface="+mn-ea"/>
              <a:ea typeface="+mn-ea"/>
              <a:cs typeface="+mn-cs"/>
            </a:rPr>
            <a:t>年度決算統計においては、前年度より</a:t>
          </a:r>
          <a:r>
            <a:rPr lang="en-US" altLang="ja-JP" sz="1300" baseline="0" smtClean="0">
              <a:solidFill>
                <a:schemeClr val="dk1"/>
              </a:solidFill>
              <a:latin typeface="+mn-ea"/>
              <a:ea typeface="+mn-ea"/>
              <a:cs typeface="+mn-cs"/>
            </a:rPr>
            <a:t>1.9</a:t>
          </a:r>
          <a:r>
            <a:rPr lang="ja-JP" altLang="en-US" sz="1300" baseline="0" smtClean="0">
              <a:solidFill>
                <a:schemeClr val="dk1"/>
              </a:solidFill>
              <a:latin typeface="+mn-ea"/>
              <a:ea typeface="+mn-ea"/>
              <a:cs typeface="+mn-cs"/>
            </a:rPr>
            <a:t>ポイント改善し</a:t>
          </a:r>
          <a:r>
            <a:rPr lang="en-US" altLang="ja-JP" sz="1300" baseline="0" smtClean="0">
              <a:solidFill>
                <a:schemeClr val="dk1"/>
              </a:solidFill>
              <a:latin typeface="+mn-ea"/>
              <a:ea typeface="+mn-ea"/>
              <a:cs typeface="+mn-cs"/>
            </a:rPr>
            <a:t>81.2%</a:t>
          </a:r>
          <a:r>
            <a:rPr lang="ja-JP" altLang="en-US" sz="1300" baseline="0" smtClean="0">
              <a:solidFill>
                <a:schemeClr val="dk1"/>
              </a:solidFill>
              <a:latin typeface="+mn-ea"/>
              <a:ea typeface="+mn-ea"/>
              <a:cs typeface="+mn-cs"/>
            </a:rPr>
            <a:t>となった。</a:t>
          </a:r>
        </a:p>
        <a:p>
          <a:r>
            <a:rPr lang="ja-JP" altLang="en-US" sz="1300" baseline="0" smtClean="0">
              <a:solidFill>
                <a:schemeClr val="dk1"/>
              </a:solidFill>
              <a:latin typeface="+mn-ea"/>
              <a:ea typeface="+mn-ea"/>
              <a:cs typeface="+mn-cs"/>
            </a:rPr>
            <a:t>　歳出では、物件費、補助費等の経常経費が増により、経常経費充当一般財源等が増額となりましたが、歳入では、地方税、交付金、地方交付税等の経常一般源等が増額となった結果、経常収支比率が改善しました。</a:t>
          </a:r>
        </a:p>
        <a:p>
          <a:r>
            <a:rPr lang="ja-JP" altLang="en-US" sz="1300" baseline="0" smtClean="0">
              <a:solidFill>
                <a:schemeClr val="dk1"/>
              </a:solidFill>
              <a:latin typeface="+mn-ea"/>
              <a:ea typeface="+mn-ea"/>
              <a:cs typeface="+mn-cs"/>
            </a:rPr>
            <a:t>　今後、市税や普通交付税の減収が見込まれることから、人件費、物件費、補助費等にかかる数値について、更なる改善に取り組むことが必要である。</a:t>
          </a:r>
          <a:endParaRPr kumimoji="1" lang="ja-JP" altLang="en-US" sz="1300">
            <a:latin typeface="+mn-ea"/>
            <a:ea typeface="+mn-ea"/>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154094</xdr:rowOff>
    </xdr:from>
    <xdr:to>
      <xdr:col>7</xdr:col>
      <xdr:colOff>152400</xdr:colOff>
      <xdr:row>61</xdr:row>
      <xdr:rowOff>59055</xdr:rowOff>
    </xdr:to>
    <xdr:cxnSp macro="">
      <xdr:nvCxnSpPr>
        <xdr:cNvPr id="131" name="直線コネクタ 130"/>
        <xdr:cNvCxnSpPr/>
      </xdr:nvCxnSpPr>
      <xdr:spPr>
        <a:xfrm flipV="1">
          <a:off x="4114800" y="10441094"/>
          <a:ext cx="8382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59055</xdr:rowOff>
    </xdr:from>
    <xdr:to>
      <xdr:col>6</xdr:col>
      <xdr:colOff>0</xdr:colOff>
      <xdr:row>61</xdr:row>
      <xdr:rowOff>99271</xdr:rowOff>
    </xdr:to>
    <xdr:cxnSp macro="">
      <xdr:nvCxnSpPr>
        <xdr:cNvPr id="134" name="直線コネクタ 133"/>
        <xdr:cNvCxnSpPr/>
      </xdr:nvCxnSpPr>
      <xdr:spPr>
        <a:xfrm flipV="1">
          <a:off x="3225800" y="1051750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22860</xdr:rowOff>
    </xdr:from>
    <xdr:to>
      <xdr:col>4</xdr:col>
      <xdr:colOff>482600</xdr:colOff>
      <xdr:row>61</xdr:row>
      <xdr:rowOff>99271</xdr:rowOff>
    </xdr:to>
    <xdr:cxnSp macro="">
      <xdr:nvCxnSpPr>
        <xdr:cNvPr id="137" name="直線コネクタ 136"/>
        <xdr:cNvCxnSpPr/>
      </xdr:nvCxnSpPr>
      <xdr:spPr>
        <a:xfrm>
          <a:off x="2336800" y="10481310"/>
          <a:ext cx="8890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39" name="テキスト ボックス 138"/>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22860</xdr:rowOff>
    </xdr:from>
    <xdr:to>
      <xdr:col>3</xdr:col>
      <xdr:colOff>279400</xdr:colOff>
      <xdr:row>62</xdr:row>
      <xdr:rowOff>88688</xdr:rowOff>
    </xdr:to>
    <xdr:cxnSp macro="">
      <xdr:nvCxnSpPr>
        <xdr:cNvPr id="140" name="直線コネクタ 139"/>
        <xdr:cNvCxnSpPr/>
      </xdr:nvCxnSpPr>
      <xdr:spPr>
        <a:xfrm flipV="1">
          <a:off x="1447800" y="10481310"/>
          <a:ext cx="889000" cy="237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56515</xdr:rowOff>
    </xdr:from>
    <xdr:to>
      <xdr:col>3</xdr:col>
      <xdr:colOff>330200</xdr:colOff>
      <xdr:row>61</xdr:row>
      <xdr:rowOff>158115</xdr:rowOff>
    </xdr:to>
    <xdr:sp macro="" textlink="">
      <xdr:nvSpPr>
        <xdr:cNvPr id="141" name="フローチャート : 判断 140"/>
        <xdr:cNvSpPr/>
      </xdr:nvSpPr>
      <xdr:spPr>
        <a:xfrm>
          <a:off x="2286000" y="1051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142892</xdr:rowOff>
    </xdr:from>
    <xdr:ext cx="762000" cy="259045"/>
    <xdr:sp macro="" textlink="">
      <xdr:nvSpPr>
        <xdr:cNvPr id="142" name="テキスト ボックス 141"/>
        <xdr:cNvSpPr txBox="1"/>
      </xdr:nvSpPr>
      <xdr:spPr>
        <a:xfrm>
          <a:off x="1955800" y="1060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37888</xdr:rowOff>
    </xdr:from>
    <xdr:to>
      <xdr:col>2</xdr:col>
      <xdr:colOff>127000</xdr:colOff>
      <xdr:row>62</xdr:row>
      <xdr:rowOff>139488</xdr:rowOff>
    </xdr:to>
    <xdr:sp macro="" textlink="">
      <xdr:nvSpPr>
        <xdr:cNvPr id="143" name="フローチャート : 判断 142"/>
        <xdr:cNvSpPr/>
      </xdr:nvSpPr>
      <xdr:spPr>
        <a:xfrm>
          <a:off x="1397000" y="10667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149665</xdr:rowOff>
    </xdr:from>
    <xdr:ext cx="762000" cy="259045"/>
    <xdr:sp macro="" textlink="">
      <xdr:nvSpPr>
        <xdr:cNvPr id="144" name="テキスト ボックス 143"/>
        <xdr:cNvSpPr txBox="1"/>
      </xdr:nvSpPr>
      <xdr:spPr>
        <a:xfrm>
          <a:off x="1066800" y="10436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103294</xdr:rowOff>
    </xdr:from>
    <xdr:to>
      <xdr:col>7</xdr:col>
      <xdr:colOff>203200</xdr:colOff>
      <xdr:row>61</xdr:row>
      <xdr:rowOff>33444</xdr:rowOff>
    </xdr:to>
    <xdr:sp macro="" textlink="">
      <xdr:nvSpPr>
        <xdr:cNvPr id="150" name="円/楕円 149"/>
        <xdr:cNvSpPr/>
      </xdr:nvSpPr>
      <xdr:spPr>
        <a:xfrm>
          <a:off x="4902200" y="10390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119821</xdr:rowOff>
    </xdr:from>
    <xdr:ext cx="762000" cy="259045"/>
    <xdr:sp macro="" textlink="">
      <xdr:nvSpPr>
        <xdr:cNvPr id="151" name="財政構造の弾力性該当値テキスト"/>
        <xdr:cNvSpPr txBox="1"/>
      </xdr:nvSpPr>
      <xdr:spPr>
        <a:xfrm>
          <a:off x="5041900" y="10235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8255</xdr:rowOff>
    </xdr:from>
    <xdr:to>
      <xdr:col>6</xdr:col>
      <xdr:colOff>50800</xdr:colOff>
      <xdr:row>61</xdr:row>
      <xdr:rowOff>109855</xdr:rowOff>
    </xdr:to>
    <xdr:sp macro="" textlink="">
      <xdr:nvSpPr>
        <xdr:cNvPr id="152" name="円/楕円 151"/>
        <xdr:cNvSpPr/>
      </xdr:nvSpPr>
      <xdr:spPr>
        <a:xfrm>
          <a:off x="4064000" y="1046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120032</xdr:rowOff>
    </xdr:from>
    <xdr:ext cx="736600" cy="259045"/>
    <xdr:sp macro="" textlink="">
      <xdr:nvSpPr>
        <xdr:cNvPr id="153" name="テキスト ボックス 152"/>
        <xdr:cNvSpPr txBox="1"/>
      </xdr:nvSpPr>
      <xdr:spPr>
        <a:xfrm>
          <a:off x="3733800" y="10235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48471</xdr:rowOff>
    </xdr:from>
    <xdr:to>
      <xdr:col>4</xdr:col>
      <xdr:colOff>533400</xdr:colOff>
      <xdr:row>61</xdr:row>
      <xdr:rowOff>150071</xdr:rowOff>
    </xdr:to>
    <xdr:sp macro="" textlink="">
      <xdr:nvSpPr>
        <xdr:cNvPr id="154" name="円/楕円 153"/>
        <xdr:cNvSpPr/>
      </xdr:nvSpPr>
      <xdr:spPr>
        <a:xfrm>
          <a:off x="3175000" y="1050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160248</xdr:rowOff>
    </xdr:from>
    <xdr:ext cx="762000" cy="259045"/>
    <xdr:sp macro="" textlink="">
      <xdr:nvSpPr>
        <xdr:cNvPr id="155" name="テキスト ボックス 154"/>
        <xdr:cNvSpPr txBox="1"/>
      </xdr:nvSpPr>
      <xdr:spPr>
        <a:xfrm>
          <a:off x="2844800" y="1027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143510</xdr:rowOff>
    </xdr:from>
    <xdr:to>
      <xdr:col>3</xdr:col>
      <xdr:colOff>330200</xdr:colOff>
      <xdr:row>61</xdr:row>
      <xdr:rowOff>73660</xdr:rowOff>
    </xdr:to>
    <xdr:sp macro="" textlink="">
      <xdr:nvSpPr>
        <xdr:cNvPr id="156" name="円/楕円 155"/>
        <xdr:cNvSpPr/>
      </xdr:nvSpPr>
      <xdr:spPr>
        <a:xfrm>
          <a:off x="22860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83837</xdr:rowOff>
    </xdr:from>
    <xdr:ext cx="762000" cy="259045"/>
    <xdr:sp macro="" textlink="">
      <xdr:nvSpPr>
        <xdr:cNvPr id="157" name="テキスト ボックス 156"/>
        <xdr:cNvSpPr txBox="1"/>
      </xdr:nvSpPr>
      <xdr:spPr>
        <a:xfrm>
          <a:off x="1955800" y="1019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37888</xdr:rowOff>
    </xdr:from>
    <xdr:to>
      <xdr:col>2</xdr:col>
      <xdr:colOff>127000</xdr:colOff>
      <xdr:row>62</xdr:row>
      <xdr:rowOff>139488</xdr:rowOff>
    </xdr:to>
    <xdr:sp macro="" textlink="">
      <xdr:nvSpPr>
        <xdr:cNvPr id="158" name="円/楕円 157"/>
        <xdr:cNvSpPr/>
      </xdr:nvSpPr>
      <xdr:spPr>
        <a:xfrm>
          <a:off x="1397000" y="1066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124265</xdr:rowOff>
    </xdr:from>
    <xdr:ext cx="762000" cy="259045"/>
    <xdr:sp macro="" textlink="">
      <xdr:nvSpPr>
        <xdr:cNvPr id="159" name="テキスト ボックス 158"/>
        <xdr:cNvSpPr txBox="1"/>
      </xdr:nvSpPr>
      <xdr:spPr>
        <a:xfrm>
          <a:off x="1066800" y="10754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[127,692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人口１人当たりで前年度より</a:t>
          </a:r>
          <a:r>
            <a:rPr kumimoji="1" lang="en-US" altLang="ja-JP" sz="1300">
              <a:latin typeface="ＭＳ Ｐゴシック"/>
            </a:rPr>
            <a:t>667</a:t>
          </a:r>
          <a:r>
            <a:rPr kumimoji="1" lang="ja-JP" altLang="en-US" sz="1300">
              <a:latin typeface="ＭＳ Ｐゴシック"/>
            </a:rPr>
            <a:t>円減額した。今後も、定員適正化計画に基づいた職員数の削減に取り組むとともに、行政サービスの効果的・効率的な適正化を進め、物件費についても抑制を図っていく必要がある。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75851</xdr:rowOff>
    </xdr:from>
    <xdr:to>
      <xdr:col>7</xdr:col>
      <xdr:colOff>152400</xdr:colOff>
      <xdr:row>81</xdr:row>
      <xdr:rowOff>77000</xdr:rowOff>
    </xdr:to>
    <xdr:cxnSp macro="">
      <xdr:nvCxnSpPr>
        <xdr:cNvPr id="195" name="直線コネクタ 194"/>
        <xdr:cNvCxnSpPr/>
      </xdr:nvCxnSpPr>
      <xdr:spPr>
        <a:xfrm flipV="1">
          <a:off x="4114800" y="13963301"/>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77000</xdr:rowOff>
    </xdr:from>
    <xdr:to>
      <xdr:col>6</xdr:col>
      <xdr:colOff>0</xdr:colOff>
      <xdr:row>81</xdr:row>
      <xdr:rowOff>91557</xdr:rowOff>
    </xdr:to>
    <xdr:cxnSp macro="">
      <xdr:nvCxnSpPr>
        <xdr:cNvPr id="198" name="直線コネクタ 197"/>
        <xdr:cNvCxnSpPr/>
      </xdr:nvCxnSpPr>
      <xdr:spPr>
        <a:xfrm flipV="1">
          <a:off x="3225800" y="13964450"/>
          <a:ext cx="889000" cy="14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90562</xdr:rowOff>
    </xdr:from>
    <xdr:to>
      <xdr:col>4</xdr:col>
      <xdr:colOff>482600</xdr:colOff>
      <xdr:row>81</xdr:row>
      <xdr:rowOff>91557</xdr:rowOff>
    </xdr:to>
    <xdr:cxnSp macro="">
      <xdr:nvCxnSpPr>
        <xdr:cNvPr id="201" name="直線コネクタ 200"/>
        <xdr:cNvCxnSpPr/>
      </xdr:nvCxnSpPr>
      <xdr:spPr>
        <a:xfrm>
          <a:off x="2336800" y="13978012"/>
          <a:ext cx="889000" cy="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90562</xdr:rowOff>
    </xdr:from>
    <xdr:to>
      <xdr:col>3</xdr:col>
      <xdr:colOff>279400</xdr:colOff>
      <xdr:row>81</xdr:row>
      <xdr:rowOff>93695</xdr:rowOff>
    </xdr:to>
    <xdr:cxnSp macro="">
      <xdr:nvCxnSpPr>
        <xdr:cNvPr id="204" name="直線コネクタ 203"/>
        <xdr:cNvCxnSpPr/>
      </xdr:nvCxnSpPr>
      <xdr:spPr>
        <a:xfrm flipV="1">
          <a:off x="1447800" y="13978012"/>
          <a:ext cx="889000" cy="3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26594</xdr:rowOff>
    </xdr:from>
    <xdr:to>
      <xdr:col>3</xdr:col>
      <xdr:colOff>330200</xdr:colOff>
      <xdr:row>81</xdr:row>
      <xdr:rowOff>128194</xdr:rowOff>
    </xdr:to>
    <xdr:sp macro="" textlink="">
      <xdr:nvSpPr>
        <xdr:cNvPr id="205" name="フローチャート : 判断 204"/>
        <xdr:cNvSpPr/>
      </xdr:nvSpPr>
      <xdr:spPr>
        <a:xfrm>
          <a:off x="2286000" y="13914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138371</xdr:rowOff>
    </xdr:from>
    <xdr:ext cx="762000" cy="259045"/>
    <xdr:sp macro="" textlink="">
      <xdr:nvSpPr>
        <xdr:cNvPr id="206" name="テキスト ボックス 205"/>
        <xdr:cNvSpPr txBox="1"/>
      </xdr:nvSpPr>
      <xdr:spPr>
        <a:xfrm>
          <a:off x="1955800" y="1368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28059</xdr:rowOff>
    </xdr:from>
    <xdr:to>
      <xdr:col>2</xdr:col>
      <xdr:colOff>127000</xdr:colOff>
      <xdr:row>81</xdr:row>
      <xdr:rowOff>129659</xdr:rowOff>
    </xdr:to>
    <xdr:sp macro="" textlink="">
      <xdr:nvSpPr>
        <xdr:cNvPr id="207" name="フローチャート : 判断 206"/>
        <xdr:cNvSpPr/>
      </xdr:nvSpPr>
      <xdr:spPr>
        <a:xfrm>
          <a:off x="1397000" y="13915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139836</xdr:rowOff>
    </xdr:from>
    <xdr:ext cx="762000" cy="259045"/>
    <xdr:sp macro="" textlink="">
      <xdr:nvSpPr>
        <xdr:cNvPr id="208" name="テキスト ボックス 207"/>
        <xdr:cNvSpPr txBox="1"/>
      </xdr:nvSpPr>
      <xdr:spPr>
        <a:xfrm>
          <a:off x="1066800" y="13684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129,437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25051</xdr:rowOff>
    </xdr:from>
    <xdr:to>
      <xdr:col>7</xdr:col>
      <xdr:colOff>203200</xdr:colOff>
      <xdr:row>81</xdr:row>
      <xdr:rowOff>126651</xdr:rowOff>
    </xdr:to>
    <xdr:sp macro="" textlink="">
      <xdr:nvSpPr>
        <xdr:cNvPr id="214" name="円/楕円 213"/>
        <xdr:cNvSpPr/>
      </xdr:nvSpPr>
      <xdr:spPr>
        <a:xfrm>
          <a:off x="4902200" y="13912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73328</xdr:rowOff>
    </xdr:from>
    <xdr:ext cx="762000" cy="259045"/>
    <xdr:sp macro="" textlink="">
      <xdr:nvSpPr>
        <xdr:cNvPr id="215" name="人件費・物件費等の状況該当値テキスト"/>
        <xdr:cNvSpPr txBox="1"/>
      </xdr:nvSpPr>
      <xdr:spPr>
        <a:xfrm>
          <a:off x="5041900" y="13960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127,692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26200</xdr:rowOff>
    </xdr:from>
    <xdr:to>
      <xdr:col>6</xdr:col>
      <xdr:colOff>50800</xdr:colOff>
      <xdr:row>81</xdr:row>
      <xdr:rowOff>127800</xdr:rowOff>
    </xdr:to>
    <xdr:sp macro="" textlink="">
      <xdr:nvSpPr>
        <xdr:cNvPr id="216" name="円/楕円 215"/>
        <xdr:cNvSpPr/>
      </xdr:nvSpPr>
      <xdr:spPr>
        <a:xfrm>
          <a:off x="4064000" y="1391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112577</xdr:rowOff>
    </xdr:from>
    <xdr:ext cx="736600" cy="259045"/>
    <xdr:sp macro="" textlink="">
      <xdr:nvSpPr>
        <xdr:cNvPr id="217" name="テキスト ボックス 216"/>
        <xdr:cNvSpPr txBox="1"/>
      </xdr:nvSpPr>
      <xdr:spPr>
        <a:xfrm>
          <a:off x="3733800" y="1400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128,359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40757</xdr:rowOff>
    </xdr:from>
    <xdr:to>
      <xdr:col>4</xdr:col>
      <xdr:colOff>533400</xdr:colOff>
      <xdr:row>81</xdr:row>
      <xdr:rowOff>142357</xdr:rowOff>
    </xdr:to>
    <xdr:sp macro="" textlink="">
      <xdr:nvSpPr>
        <xdr:cNvPr id="218" name="円/楕円 217"/>
        <xdr:cNvSpPr/>
      </xdr:nvSpPr>
      <xdr:spPr>
        <a:xfrm>
          <a:off x="3175000" y="13928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127134</xdr:rowOff>
    </xdr:from>
    <xdr:ext cx="762000" cy="259045"/>
    <xdr:sp macro="" textlink="">
      <xdr:nvSpPr>
        <xdr:cNvPr id="219" name="テキスト ボックス 218"/>
        <xdr:cNvSpPr txBox="1"/>
      </xdr:nvSpPr>
      <xdr:spPr>
        <a:xfrm>
          <a:off x="2844800" y="14014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136,805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39762</xdr:rowOff>
    </xdr:from>
    <xdr:to>
      <xdr:col>3</xdr:col>
      <xdr:colOff>330200</xdr:colOff>
      <xdr:row>81</xdr:row>
      <xdr:rowOff>141362</xdr:rowOff>
    </xdr:to>
    <xdr:sp macro="" textlink="">
      <xdr:nvSpPr>
        <xdr:cNvPr id="220" name="円/楕円 219"/>
        <xdr:cNvSpPr/>
      </xdr:nvSpPr>
      <xdr:spPr>
        <a:xfrm>
          <a:off x="2286000" y="1392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126139</xdr:rowOff>
    </xdr:from>
    <xdr:ext cx="762000" cy="259045"/>
    <xdr:sp macro="" textlink="">
      <xdr:nvSpPr>
        <xdr:cNvPr id="221" name="テキスト ボックス 220"/>
        <xdr:cNvSpPr txBox="1"/>
      </xdr:nvSpPr>
      <xdr:spPr>
        <a:xfrm>
          <a:off x="1955800" y="14013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136,227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42895</xdr:rowOff>
    </xdr:from>
    <xdr:to>
      <xdr:col>2</xdr:col>
      <xdr:colOff>127000</xdr:colOff>
      <xdr:row>81</xdr:row>
      <xdr:rowOff>144495</xdr:rowOff>
    </xdr:to>
    <xdr:sp macro="" textlink="">
      <xdr:nvSpPr>
        <xdr:cNvPr id="222" name="円/楕円 221"/>
        <xdr:cNvSpPr/>
      </xdr:nvSpPr>
      <xdr:spPr>
        <a:xfrm>
          <a:off x="1397000" y="13930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129272</xdr:rowOff>
    </xdr:from>
    <xdr:ext cx="762000" cy="259045"/>
    <xdr:sp macro="" textlink="">
      <xdr:nvSpPr>
        <xdr:cNvPr id="223" name="テキスト ボックス 222"/>
        <xdr:cNvSpPr txBox="1"/>
      </xdr:nvSpPr>
      <xdr:spPr>
        <a:xfrm>
          <a:off x="1066800" y="14016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138,045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latin typeface="+mn-ea"/>
              <a:ea typeface="+mn-ea"/>
              <a:cs typeface="+mn-cs"/>
            </a:rPr>
            <a:t>　従来から人事院勧告の内容に準拠し給与改定を行ってきたが、類似団体の平均を常に下回っている。</a:t>
          </a:r>
          <a:endParaRPr lang="ja-JP" altLang="ja-JP" sz="1300">
            <a:solidFill>
              <a:schemeClr val="dk1"/>
            </a:solidFill>
            <a:latin typeface="+mn-ea"/>
            <a:ea typeface="+mn-ea"/>
            <a:cs typeface="+mn-cs"/>
          </a:endParaRPr>
        </a:p>
        <a:p>
          <a:pPr rtl="0" fontAlgn="base"/>
          <a:r>
            <a:rPr lang="ja-JP" altLang="ja-JP" sz="1300" b="0" i="0" baseline="0">
              <a:solidFill>
                <a:schemeClr val="dk1"/>
              </a:solidFill>
              <a:latin typeface="+mn-ea"/>
              <a:ea typeface="+mn-ea"/>
              <a:cs typeface="+mn-cs"/>
            </a:rPr>
            <a:t>　前年より</a:t>
          </a:r>
          <a:r>
            <a:rPr lang="en-US" altLang="ja-JP" sz="1300" b="0" i="0" baseline="0">
              <a:solidFill>
                <a:schemeClr val="dk1"/>
              </a:solidFill>
              <a:latin typeface="+mn-ea"/>
              <a:ea typeface="+mn-ea"/>
              <a:cs typeface="+mn-cs"/>
            </a:rPr>
            <a:t>7.5</a:t>
          </a:r>
          <a:r>
            <a:rPr lang="ja-JP" altLang="ja-JP" sz="1300" b="0" i="0" baseline="0">
              <a:solidFill>
                <a:schemeClr val="dk1"/>
              </a:solidFill>
              <a:latin typeface="+mn-ea"/>
              <a:ea typeface="+mn-ea"/>
              <a:cs typeface="+mn-cs"/>
            </a:rPr>
            <a:t>ポイント下落したのは、国による地方公務員の給与減額要請による給与減額措置が終了したためである。</a:t>
          </a:r>
          <a:endParaRPr lang="en-US" altLang="ja-JP" sz="1300" b="0" i="0" baseline="0">
            <a:solidFill>
              <a:schemeClr val="dk1"/>
            </a:solidFill>
            <a:latin typeface="+mn-ea"/>
            <a:ea typeface="+mn-ea"/>
            <a:cs typeface="+mn-cs"/>
          </a:endParaRPr>
        </a:p>
        <a:p>
          <a:pPr rtl="0"/>
          <a:r>
            <a:rPr lang="ja-JP" altLang="ja-JP" sz="1300" b="0" i="0" baseline="0">
              <a:solidFill>
                <a:schemeClr val="dk1"/>
              </a:solidFill>
              <a:latin typeface="+mn-ea"/>
              <a:ea typeface="+mn-ea"/>
              <a:cs typeface="+mn-cs"/>
            </a:rPr>
            <a:t>　今後も人事院勧告に対応し、給与の適正化を図る。</a:t>
          </a:r>
          <a:endParaRPr lang="ja-JP" altLang="ja-JP" sz="1300">
            <a:solidFill>
              <a:schemeClr val="dk1"/>
            </a:solidFill>
            <a:latin typeface="+mn-ea"/>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170604</xdr:rowOff>
    </xdr:from>
    <xdr:to>
      <xdr:col>24</xdr:col>
      <xdr:colOff>558800</xdr:colOff>
      <xdr:row>90</xdr:row>
      <xdr:rowOff>43180</xdr:rowOff>
    </xdr:to>
    <xdr:cxnSp macro="">
      <xdr:nvCxnSpPr>
        <xdr:cNvPr id="252" name="直線コネクタ 251"/>
        <xdr:cNvCxnSpPr/>
      </xdr:nvCxnSpPr>
      <xdr:spPr>
        <a:xfrm flipV="1">
          <a:off x="17018000" y="14058054"/>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15257</xdr:rowOff>
    </xdr:from>
    <xdr:ext cx="762000" cy="259045"/>
    <xdr:sp macro="" textlink="">
      <xdr:nvSpPr>
        <xdr:cNvPr id="253" name="給与水準   （国との比較）最小値テキスト"/>
        <xdr:cNvSpPr txBox="1"/>
      </xdr:nvSpPr>
      <xdr:spPr>
        <a:xfrm>
          <a:off x="17106900" y="154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90</xdr:row>
      <xdr:rowOff>43180</xdr:rowOff>
    </xdr:from>
    <xdr:to>
      <xdr:col>24</xdr:col>
      <xdr:colOff>647700</xdr:colOff>
      <xdr:row>90</xdr:row>
      <xdr:rowOff>43180</xdr:rowOff>
    </xdr:to>
    <xdr:cxnSp macro="">
      <xdr:nvCxnSpPr>
        <xdr:cNvPr id="254" name="直線コネクタ 253"/>
        <xdr:cNvCxnSpPr/>
      </xdr:nvCxnSpPr>
      <xdr:spPr>
        <a:xfrm>
          <a:off x="16929100" y="1547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85531</xdr:rowOff>
    </xdr:from>
    <xdr:ext cx="762000" cy="259045"/>
    <xdr:sp macro="" textlink="">
      <xdr:nvSpPr>
        <xdr:cNvPr id="255" name="給与水準   （国との比較）最大値テキスト"/>
        <xdr:cNvSpPr txBox="1"/>
      </xdr:nvSpPr>
      <xdr:spPr>
        <a:xfrm>
          <a:off x="17106900" y="1380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170604</xdr:rowOff>
    </xdr:from>
    <xdr:to>
      <xdr:col>24</xdr:col>
      <xdr:colOff>647700</xdr:colOff>
      <xdr:row>81</xdr:row>
      <xdr:rowOff>170604</xdr:rowOff>
    </xdr:to>
    <xdr:cxnSp macro="">
      <xdr:nvCxnSpPr>
        <xdr:cNvPr id="256" name="直線コネクタ 255"/>
        <xdr:cNvCxnSpPr/>
      </xdr:nvCxnSpPr>
      <xdr:spPr>
        <a:xfrm>
          <a:off x="16929100" y="1405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89</xdr:row>
      <xdr:rowOff>45720</xdr:rowOff>
    </xdr:to>
    <xdr:cxnSp macro="">
      <xdr:nvCxnSpPr>
        <xdr:cNvPr id="257" name="直線コネクタ 256"/>
        <xdr:cNvCxnSpPr/>
      </xdr:nvCxnSpPr>
      <xdr:spPr>
        <a:xfrm flipV="1">
          <a:off x="16179800" y="14701520"/>
          <a:ext cx="8382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8"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9" name="フローチャート : 判断 258"/>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45720</xdr:rowOff>
    </xdr:from>
    <xdr:to>
      <xdr:col>23</xdr:col>
      <xdr:colOff>406400</xdr:colOff>
      <xdr:row>89</xdr:row>
      <xdr:rowOff>61807</xdr:rowOff>
    </xdr:to>
    <xdr:cxnSp macro="">
      <xdr:nvCxnSpPr>
        <xdr:cNvPr id="260" name="直線コネクタ 259"/>
        <xdr:cNvCxnSpPr/>
      </xdr:nvCxnSpPr>
      <xdr:spPr>
        <a:xfrm flipV="1">
          <a:off x="15290800" y="1530477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8466</xdr:rowOff>
    </xdr:from>
    <xdr:to>
      <xdr:col>23</xdr:col>
      <xdr:colOff>457200</xdr:colOff>
      <xdr:row>90</xdr:row>
      <xdr:rowOff>110066</xdr:rowOff>
    </xdr:to>
    <xdr:sp macro="" textlink="">
      <xdr:nvSpPr>
        <xdr:cNvPr id="261" name="フローチャート : 判断 260"/>
        <xdr:cNvSpPr/>
      </xdr:nvSpPr>
      <xdr:spPr>
        <a:xfrm>
          <a:off x="16129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62" name="テキスト ボックス 261"/>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128270</xdr:rowOff>
    </xdr:from>
    <xdr:to>
      <xdr:col>22</xdr:col>
      <xdr:colOff>203200</xdr:colOff>
      <xdr:row>89</xdr:row>
      <xdr:rowOff>61807</xdr:rowOff>
    </xdr:to>
    <xdr:cxnSp macro="">
      <xdr:nvCxnSpPr>
        <xdr:cNvPr id="263" name="直線コネクタ 262"/>
        <xdr:cNvCxnSpPr/>
      </xdr:nvCxnSpPr>
      <xdr:spPr>
        <a:xfrm>
          <a:off x="14401800" y="14701520"/>
          <a:ext cx="889000" cy="61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4" name="フローチャート : 判断 263"/>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5" name="テキスト ボックス 264"/>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128270</xdr:rowOff>
    </xdr:from>
    <xdr:to>
      <xdr:col>21</xdr:col>
      <xdr:colOff>0</xdr:colOff>
      <xdr:row>85</xdr:row>
      <xdr:rowOff>160443</xdr:rowOff>
    </xdr:to>
    <xdr:cxnSp macro="">
      <xdr:nvCxnSpPr>
        <xdr:cNvPr id="266" name="直線コネクタ 265"/>
        <xdr:cNvCxnSpPr/>
      </xdr:nvCxnSpPr>
      <xdr:spPr>
        <a:xfrm flipV="1">
          <a:off x="13512800" y="1470152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133773</xdr:rowOff>
    </xdr:from>
    <xdr:to>
      <xdr:col>21</xdr:col>
      <xdr:colOff>50800</xdr:colOff>
      <xdr:row>86</xdr:row>
      <xdr:rowOff>63923</xdr:rowOff>
    </xdr:to>
    <xdr:sp macro="" textlink="">
      <xdr:nvSpPr>
        <xdr:cNvPr id="267" name="フローチャート : 判断 266"/>
        <xdr:cNvSpPr/>
      </xdr:nvSpPr>
      <xdr:spPr>
        <a:xfrm>
          <a:off x="14351000" y="1470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48700</xdr:rowOff>
    </xdr:from>
    <xdr:ext cx="762000" cy="259045"/>
    <xdr:sp macro="" textlink="">
      <xdr:nvSpPr>
        <xdr:cNvPr id="268" name="テキスト ボックス 267"/>
        <xdr:cNvSpPr txBox="1"/>
      </xdr:nvSpPr>
      <xdr:spPr>
        <a:xfrm>
          <a:off x="14020800" y="1479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141816</xdr:rowOff>
    </xdr:from>
    <xdr:to>
      <xdr:col>19</xdr:col>
      <xdr:colOff>533400</xdr:colOff>
      <xdr:row>86</xdr:row>
      <xdr:rowOff>71966</xdr:rowOff>
    </xdr:to>
    <xdr:sp macro="" textlink="">
      <xdr:nvSpPr>
        <xdr:cNvPr id="269" name="フローチャート : 判断 268"/>
        <xdr:cNvSpPr/>
      </xdr:nvSpPr>
      <xdr:spPr>
        <a:xfrm>
          <a:off x="13462000" y="14715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56743</xdr:rowOff>
    </xdr:from>
    <xdr:ext cx="762000" cy="259045"/>
    <xdr:sp macro="" textlink="">
      <xdr:nvSpPr>
        <xdr:cNvPr id="270" name="テキスト ボックス 269"/>
        <xdr:cNvSpPr txBox="1"/>
      </xdr:nvSpPr>
      <xdr:spPr>
        <a:xfrm>
          <a:off x="13131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6" name="円/楕円 275"/>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93997</xdr:rowOff>
    </xdr:from>
    <xdr:ext cx="762000" cy="259045"/>
    <xdr:sp macro="" textlink="">
      <xdr:nvSpPr>
        <xdr:cNvPr id="277" name="給与水準   （国との比較）該当値テキスト"/>
        <xdr:cNvSpPr txBox="1"/>
      </xdr:nvSpPr>
      <xdr:spPr>
        <a:xfrm>
          <a:off x="17106900" y="1449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166370</xdr:rowOff>
    </xdr:from>
    <xdr:to>
      <xdr:col>23</xdr:col>
      <xdr:colOff>457200</xdr:colOff>
      <xdr:row>89</xdr:row>
      <xdr:rowOff>96520</xdr:rowOff>
    </xdr:to>
    <xdr:sp macro="" textlink="">
      <xdr:nvSpPr>
        <xdr:cNvPr id="278" name="円/楕円 277"/>
        <xdr:cNvSpPr/>
      </xdr:nvSpPr>
      <xdr:spPr>
        <a:xfrm>
          <a:off x="16129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106697</xdr:rowOff>
    </xdr:from>
    <xdr:ext cx="736600" cy="259045"/>
    <xdr:sp macro="" textlink="">
      <xdr:nvSpPr>
        <xdr:cNvPr id="279" name="テキスト ボックス 278"/>
        <xdr:cNvSpPr txBox="1"/>
      </xdr:nvSpPr>
      <xdr:spPr>
        <a:xfrm>
          <a:off x="15798800" y="15022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11007</xdr:rowOff>
    </xdr:from>
    <xdr:to>
      <xdr:col>22</xdr:col>
      <xdr:colOff>254000</xdr:colOff>
      <xdr:row>89</xdr:row>
      <xdr:rowOff>112607</xdr:rowOff>
    </xdr:to>
    <xdr:sp macro="" textlink="">
      <xdr:nvSpPr>
        <xdr:cNvPr id="280" name="円/楕円 279"/>
        <xdr:cNvSpPr/>
      </xdr:nvSpPr>
      <xdr:spPr>
        <a:xfrm>
          <a:off x="15240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122784</xdr:rowOff>
    </xdr:from>
    <xdr:ext cx="762000" cy="259045"/>
    <xdr:sp macro="" textlink="">
      <xdr:nvSpPr>
        <xdr:cNvPr id="281" name="テキスト ボックス 280"/>
        <xdr:cNvSpPr txBox="1"/>
      </xdr:nvSpPr>
      <xdr:spPr>
        <a:xfrm>
          <a:off x="14909800" y="1503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77470</xdr:rowOff>
    </xdr:from>
    <xdr:to>
      <xdr:col>21</xdr:col>
      <xdr:colOff>50800</xdr:colOff>
      <xdr:row>86</xdr:row>
      <xdr:rowOff>7620</xdr:rowOff>
    </xdr:to>
    <xdr:sp macro="" textlink="">
      <xdr:nvSpPr>
        <xdr:cNvPr id="282" name="円/楕円 281"/>
        <xdr:cNvSpPr/>
      </xdr:nvSpPr>
      <xdr:spPr>
        <a:xfrm>
          <a:off x="14351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17797</xdr:rowOff>
    </xdr:from>
    <xdr:ext cx="762000" cy="259045"/>
    <xdr:sp macro="" textlink="">
      <xdr:nvSpPr>
        <xdr:cNvPr id="283" name="テキスト ボックス 282"/>
        <xdr:cNvSpPr txBox="1"/>
      </xdr:nvSpPr>
      <xdr:spPr>
        <a:xfrm>
          <a:off x="14020800" y="1441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109643</xdr:rowOff>
    </xdr:from>
    <xdr:to>
      <xdr:col>19</xdr:col>
      <xdr:colOff>533400</xdr:colOff>
      <xdr:row>86</xdr:row>
      <xdr:rowOff>39793</xdr:rowOff>
    </xdr:to>
    <xdr:sp macro="" textlink="">
      <xdr:nvSpPr>
        <xdr:cNvPr id="284" name="円/楕円 283"/>
        <xdr:cNvSpPr/>
      </xdr:nvSpPr>
      <xdr:spPr>
        <a:xfrm>
          <a:off x="13462000" y="1468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49970</xdr:rowOff>
    </xdr:from>
    <xdr:ext cx="762000" cy="259045"/>
    <xdr:sp macro="" textlink="">
      <xdr:nvSpPr>
        <xdr:cNvPr id="285" name="テキスト ボックス 284"/>
        <xdr:cNvSpPr txBox="1"/>
      </xdr:nvSpPr>
      <xdr:spPr>
        <a:xfrm>
          <a:off x="13131800" y="14451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latin typeface="+mn-ea"/>
              <a:ea typeface="+mn-ea"/>
              <a:cs typeface="+mn-cs"/>
            </a:rPr>
            <a:t>　</a:t>
          </a:r>
          <a:r>
            <a:rPr lang="ja-JP" altLang="ja-JP" sz="1300" b="0" i="0" baseline="0">
              <a:solidFill>
                <a:schemeClr val="dk1"/>
              </a:solidFill>
              <a:latin typeface="+mn-ea"/>
              <a:ea typeface="+mn-ea"/>
              <a:cs typeface="+mn-cs"/>
            </a:rPr>
            <a:t>定員適正化計画に基づく退職勧奨や採用抑制により職員数の削減が進んでおり、（普通会計ではＨ</a:t>
          </a:r>
          <a:r>
            <a:rPr lang="en-US" altLang="ja-JP" sz="1300" b="0" i="0" baseline="0">
              <a:solidFill>
                <a:schemeClr val="dk1"/>
              </a:solidFill>
              <a:latin typeface="+mn-ea"/>
              <a:ea typeface="+mn-ea"/>
              <a:cs typeface="+mn-cs"/>
            </a:rPr>
            <a:t>21.4.1</a:t>
          </a:r>
          <a:r>
            <a:rPr lang="ja-JP" altLang="ja-JP" sz="1300" b="0" i="0" baseline="0">
              <a:solidFill>
                <a:schemeClr val="dk1"/>
              </a:solidFill>
              <a:latin typeface="+mn-ea"/>
              <a:ea typeface="+mn-ea"/>
              <a:cs typeface="+mn-cs"/>
            </a:rPr>
            <a:t>　</a:t>
          </a:r>
          <a:r>
            <a:rPr lang="en-US" altLang="ja-JP" sz="1300" b="0" i="0" baseline="0">
              <a:solidFill>
                <a:schemeClr val="dk1"/>
              </a:solidFill>
              <a:latin typeface="+mn-ea"/>
              <a:ea typeface="+mn-ea"/>
              <a:cs typeface="+mn-cs"/>
            </a:rPr>
            <a:t>625</a:t>
          </a:r>
          <a:r>
            <a:rPr lang="ja-JP" altLang="ja-JP" sz="1300" b="0" i="0" baseline="0">
              <a:solidFill>
                <a:schemeClr val="dk1"/>
              </a:solidFill>
              <a:latin typeface="+mn-ea"/>
              <a:ea typeface="+mn-ea"/>
              <a:cs typeface="+mn-cs"/>
            </a:rPr>
            <a:t>人→Ｈ</a:t>
          </a:r>
          <a:r>
            <a:rPr lang="en-US" altLang="ja-JP" sz="1300" b="0" i="0" baseline="0">
              <a:solidFill>
                <a:schemeClr val="dk1"/>
              </a:solidFill>
              <a:latin typeface="+mn-ea"/>
              <a:ea typeface="+mn-ea"/>
              <a:cs typeface="+mn-cs"/>
            </a:rPr>
            <a:t>26.4.1</a:t>
          </a:r>
          <a:r>
            <a:rPr lang="ja-JP" altLang="ja-JP" sz="1300" b="0" i="0" baseline="0">
              <a:solidFill>
                <a:schemeClr val="dk1"/>
              </a:solidFill>
              <a:latin typeface="+mn-ea"/>
              <a:ea typeface="+mn-ea"/>
              <a:cs typeface="+mn-cs"/>
            </a:rPr>
            <a:t>　</a:t>
          </a:r>
          <a:r>
            <a:rPr lang="en-US" altLang="ja-JP" sz="1300" b="0" i="0" baseline="0">
              <a:solidFill>
                <a:schemeClr val="dk1"/>
              </a:solidFill>
              <a:latin typeface="+mn-ea"/>
              <a:ea typeface="+mn-ea"/>
              <a:cs typeface="+mn-cs"/>
            </a:rPr>
            <a:t>569</a:t>
          </a:r>
          <a:r>
            <a:rPr lang="ja-JP" altLang="ja-JP" sz="1300" b="0" i="0" baseline="0">
              <a:solidFill>
                <a:schemeClr val="dk1"/>
              </a:solidFill>
              <a:latin typeface="+mn-ea"/>
              <a:ea typeface="+mn-ea"/>
              <a:cs typeface="+mn-cs"/>
            </a:rPr>
            <a:t>人）、人口千人当たり職員数も平成</a:t>
          </a:r>
          <a:r>
            <a:rPr lang="en-US" altLang="ja-JP" sz="1300" b="0" i="0" baseline="0">
              <a:solidFill>
                <a:schemeClr val="dk1"/>
              </a:solidFill>
              <a:latin typeface="+mn-ea"/>
              <a:ea typeface="+mn-ea"/>
              <a:cs typeface="+mn-cs"/>
            </a:rPr>
            <a:t>21</a:t>
          </a:r>
          <a:r>
            <a:rPr lang="ja-JP" altLang="ja-JP" sz="1300" b="0" i="0" baseline="0">
              <a:solidFill>
                <a:schemeClr val="dk1"/>
              </a:solidFill>
              <a:latin typeface="+mn-ea"/>
              <a:ea typeface="+mn-ea"/>
              <a:cs typeface="+mn-cs"/>
            </a:rPr>
            <a:t>年度以降継続して減少している。第</a:t>
          </a:r>
          <a:r>
            <a:rPr lang="en-US" altLang="ja-JP" sz="1300" b="0" i="0" baseline="0">
              <a:solidFill>
                <a:schemeClr val="dk1"/>
              </a:solidFill>
              <a:latin typeface="+mn-ea"/>
              <a:ea typeface="+mn-ea"/>
              <a:cs typeface="+mn-cs"/>
            </a:rPr>
            <a:t>2</a:t>
          </a:r>
          <a:r>
            <a:rPr lang="ja-JP" altLang="ja-JP" sz="1300" b="0" i="0" baseline="0">
              <a:solidFill>
                <a:schemeClr val="dk1"/>
              </a:solidFill>
              <a:latin typeface="+mn-ea"/>
              <a:ea typeface="+mn-ea"/>
              <a:cs typeface="+mn-cs"/>
            </a:rPr>
            <a:t>次定員適正化計画では、特別会計や事務組合への出向を含めた総職員数を平成</a:t>
          </a:r>
          <a:r>
            <a:rPr lang="en-US" altLang="ja-JP" sz="1300" b="0" i="0" baseline="0">
              <a:solidFill>
                <a:schemeClr val="dk1"/>
              </a:solidFill>
              <a:latin typeface="+mn-ea"/>
              <a:ea typeface="+mn-ea"/>
              <a:cs typeface="+mn-cs"/>
            </a:rPr>
            <a:t>27</a:t>
          </a:r>
          <a:r>
            <a:rPr lang="ja-JP" altLang="ja-JP" sz="1300" b="0" i="0" baseline="0">
              <a:solidFill>
                <a:schemeClr val="dk1"/>
              </a:solidFill>
              <a:latin typeface="+mn-ea"/>
              <a:ea typeface="+mn-ea"/>
              <a:cs typeface="+mn-cs"/>
            </a:rPr>
            <a:t>年度に</a:t>
          </a:r>
          <a:r>
            <a:rPr lang="en-US" altLang="ja-JP" sz="1300" b="0" i="0" baseline="0">
              <a:solidFill>
                <a:schemeClr val="dk1"/>
              </a:solidFill>
              <a:latin typeface="+mn-ea"/>
              <a:ea typeface="+mn-ea"/>
              <a:cs typeface="+mn-cs"/>
            </a:rPr>
            <a:t>634</a:t>
          </a:r>
          <a:r>
            <a:rPr lang="ja-JP" altLang="ja-JP" sz="1300" b="0" i="0" baseline="0">
              <a:solidFill>
                <a:schemeClr val="dk1"/>
              </a:solidFill>
              <a:latin typeface="+mn-ea"/>
              <a:ea typeface="+mn-ea"/>
              <a:cs typeface="+mn-cs"/>
            </a:rPr>
            <a:t>人にすることを目標としている。</a:t>
          </a:r>
          <a:endParaRPr lang="ja-JP" altLang="ja-JP" sz="1300">
            <a:solidFill>
              <a:schemeClr val="dk1"/>
            </a:solidFill>
            <a:latin typeface="+mn-ea"/>
            <a:ea typeface="+mn-ea"/>
            <a:cs typeface="+mn-cs"/>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7" name="直線コネクタ 316"/>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8"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9" name="直線コネクタ 318"/>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0"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1" name="直線コネクタ 320"/>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88356</xdr:rowOff>
    </xdr:from>
    <xdr:to>
      <xdr:col>24</xdr:col>
      <xdr:colOff>558800</xdr:colOff>
      <xdr:row>61</xdr:row>
      <xdr:rowOff>90654</xdr:rowOff>
    </xdr:to>
    <xdr:cxnSp macro="">
      <xdr:nvCxnSpPr>
        <xdr:cNvPr id="322" name="直線コネクタ 321"/>
        <xdr:cNvCxnSpPr/>
      </xdr:nvCxnSpPr>
      <xdr:spPr>
        <a:xfrm flipV="1">
          <a:off x="16179800" y="10546806"/>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3"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4" name="フローチャート : 判断 323"/>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90654</xdr:rowOff>
    </xdr:from>
    <xdr:to>
      <xdr:col>23</xdr:col>
      <xdr:colOff>406400</xdr:colOff>
      <xdr:row>61</xdr:row>
      <xdr:rowOff>102144</xdr:rowOff>
    </xdr:to>
    <xdr:cxnSp macro="">
      <xdr:nvCxnSpPr>
        <xdr:cNvPr id="325" name="直線コネクタ 324"/>
        <xdr:cNvCxnSpPr/>
      </xdr:nvCxnSpPr>
      <xdr:spPr>
        <a:xfrm flipV="1">
          <a:off x="15290800" y="10549104"/>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6" name="フローチャート : 判断 325"/>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7" name="テキスト ボックス 326"/>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102144</xdr:rowOff>
    </xdr:from>
    <xdr:to>
      <xdr:col>22</xdr:col>
      <xdr:colOff>203200</xdr:colOff>
      <xdr:row>61</xdr:row>
      <xdr:rowOff>126274</xdr:rowOff>
    </xdr:to>
    <xdr:cxnSp macro="">
      <xdr:nvCxnSpPr>
        <xdr:cNvPr id="328" name="直線コネクタ 327"/>
        <xdr:cNvCxnSpPr/>
      </xdr:nvCxnSpPr>
      <xdr:spPr>
        <a:xfrm flipV="1">
          <a:off x="14401800" y="1056059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9" name="フローチャート : 判断 328"/>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0" name="テキスト ボックス 329"/>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126274</xdr:rowOff>
    </xdr:from>
    <xdr:to>
      <xdr:col>21</xdr:col>
      <xdr:colOff>0</xdr:colOff>
      <xdr:row>61</xdr:row>
      <xdr:rowOff>128572</xdr:rowOff>
    </xdr:to>
    <xdr:cxnSp macro="">
      <xdr:nvCxnSpPr>
        <xdr:cNvPr id="331" name="直線コネクタ 330"/>
        <xdr:cNvCxnSpPr/>
      </xdr:nvCxnSpPr>
      <xdr:spPr>
        <a:xfrm flipV="1">
          <a:off x="13512800" y="10584724"/>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77772</xdr:rowOff>
    </xdr:from>
    <xdr:to>
      <xdr:col>21</xdr:col>
      <xdr:colOff>50800</xdr:colOff>
      <xdr:row>62</xdr:row>
      <xdr:rowOff>7922</xdr:rowOff>
    </xdr:to>
    <xdr:sp macro="" textlink="">
      <xdr:nvSpPr>
        <xdr:cNvPr id="332" name="フローチャート : 判断 331"/>
        <xdr:cNvSpPr/>
      </xdr:nvSpPr>
      <xdr:spPr>
        <a:xfrm>
          <a:off x="14351000" y="10536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164149</xdr:rowOff>
    </xdr:from>
    <xdr:ext cx="762000" cy="259045"/>
    <xdr:sp macro="" textlink="">
      <xdr:nvSpPr>
        <xdr:cNvPr id="333" name="テキスト ボックス 332"/>
        <xdr:cNvSpPr txBox="1"/>
      </xdr:nvSpPr>
      <xdr:spPr>
        <a:xfrm>
          <a:off x="14020800" y="1062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75474</xdr:rowOff>
    </xdr:from>
    <xdr:to>
      <xdr:col>19</xdr:col>
      <xdr:colOff>533400</xdr:colOff>
      <xdr:row>62</xdr:row>
      <xdr:rowOff>5624</xdr:rowOff>
    </xdr:to>
    <xdr:sp macro="" textlink="">
      <xdr:nvSpPr>
        <xdr:cNvPr id="334" name="フローチャート : 判断 333"/>
        <xdr:cNvSpPr/>
      </xdr:nvSpPr>
      <xdr:spPr>
        <a:xfrm>
          <a:off x="13462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15801</xdr:rowOff>
    </xdr:from>
    <xdr:ext cx="762000" cy="259045"/>
    <xdr:sp macro="" textlink="">
      <xdr:nvSpPr>
        <xdr:cNvPr id="335" name="テキスト ボックス 334"/>
        <xdr:cNvSpPr txBox="1"/>
      </xdr:nvSpPr>
      <xdr:spPr>
        <a:xfrm>
          <a:off x="13131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37556</xdr:rowOff>
    </xdr:from>
    <xdr:to>
      <xdr:col>24</xdr:col>
      <xdr:colOff>609600</xdr:colOff>
      <xdr:row>61</xdr:row>
      <xdr:rowOff>139156</xdr:rowOff>
    </xdr:to>
    <xdr:sp macro="" textlink="">
      <xdr:nvSpPr>
        <xdr:cNvPr id="341" name="円/楕円 340"/>
        <xdr:cNvSpPr/>
      </xdr:nvSpPr>
      <xdr:spPr>
        <a:xfrm>
          <a:off x="16967200" y="1049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9633</xdr:rowOff>
    </xdr:from>
    <xdr:ext cx="762000" cy="259045"/>
    <xdr:sp macro="" textlink="">
      <xdr:nvSpPr>
        <xdr:cNvPr id="342" name="定員管理の状況該当値テキスト"/>
        <xdr:cNvSpPr txBox="1"/>
      </xdr:nvSpPr>
      <xdr:spPr>
        <a:xfrm>
          <a:off x="17106900" y="10468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39854</xdr:rowOff>
    </xdr:from>
    <xdr:to>
      <xdr:col>23</xdr:col>
      <xdr:colOff>457200</xdr:colOff>
      <xdr:row>61</xdr:row>
      <xdr:rowOff>141454</xdr:rowOff>
    </xdr:to>
    <xdr:sp macro="" textlink="">
      <xdr:nvSpPr>
        <xdr:cNvPr id="343" name="円/楕円 342"/>
        <xdr:cNvSpPr/>
      </xdr:nvSpPr>
      <xdr:spPr>
        <a:xfrm>
          <a:off x="16129000" y="1049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126231</xdr:rowOff>
    </xdr:from>
    <xdr:ext cx="736600" cy="259045"/>
    <xdr:sp macro="" textlink="">
      <xdr:nvSpPr>
        <xdr:cNvPr id="344" name="テキスト ボックス 343"/>
        <xdr:cNvSpPr txBox="1"/>
      </xdr:nvSpPr>
      <xdr:spPr>
        <a:xfrm>
          <a:off x="15798800" y="105846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51344</xdr:rowOff>
    </xdr:from>
    <xdr:to>
      <xdr:col>22</xdr:col>
      <xdr:colOff>254000</xdr:colOff>
      <xdr:row>61</xdr:row>
      <xdr:rowOff>152944</xdr:rowOff>
    </xdr:to>
    <xdr:sp macro="" textlink="">
      <xdr:nvSpPr>
        <xdr:cNvPr id="345" name="円/楕円 344"/>
        <xdr:cNvSpPr/>
      </xdr:nvSpPr>
      <xdr:spPr>
        <a:xfrm>
          <a:off x="15240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137721</xdr:rowOff>
    </xdr:from>
    <xdr:ext cx="762000" cy="259045"/>
    <xdr:sp macro="" textlink="">
      <xdr:nvSpPr>
        <xdr:cNvPr id="346" name="テキスト ボックス 345"/>
        <xdr:cNvSpPr txBox="1"/>
      </xdr:nvSpPr>
      <xdr:spPr>
        <a:xfrm>
          <a:off x="14909800" y="1059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75474</xdr:rowOff>
    </xdr:from>
    <xdr:to>
      <xdr:col>21</xdr:col>
      <xdr:colOff>50800</xdr:colOff>
      <xdr:row>62</xdr:row>
      <xdr:rowOff>5624</xdr:rowOff>
    </xdr:to>
    <xdr:sp macro="" textlink="">
      <xdr:nvSpPr>
        <xdr:cNvPr id="347" name="円/楕円 346"/>
        <xdr:cNvSpPr/>
      </xdr:nvSpPr>
      <xdr:spPr>
        <a:xfrm>
          <a:off x="14351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15801</xdr:rowOff>
    </xdr:from>
    <xdr:ext cx="762000" cy="259045"/>
    <xdr:sp macro="" textlink="">
      <xdr:nvSpPr>
        <xdr:cNvPr id="348" name="テキスト ボックス 347"/>
        <xdr:cNvSpPr txBox="1"/>
      </xdr:nvSpPr>
      <xdr:spPr>
        <a:xfrm>
          <a:off x="14020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77772</xdr:rowOff>
    </xdr:from>
    <xdr:to>
      <xdr:col>19</xdr:col>
      <xdr:colOff>533400</xdr:colOff>
      <xdr:row>62</xdr:row>
      <xdr:rowOff>7922</xdr:rowOff>
    </xdr:to>
    <xdr:sp macro="" textlink="">
      <xdr:nvSpPr>
        <xdr:cNvPr id="349" name="円/楕円 348"/>
        <xdr:cNvSpPr/>
      </xdr:nvSpPr>
      <xdr:spPr>
        <a:xfrm>
          <a:off x="13462000" y="1053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164149</xdr:rowOff>
    </xdr:from>
    <xdr:ext cx="762000" cy="259045"/>
    <xdr:sp macro="" textlink="">
      <xdr:nvSpPr>
        <xdr:cNvPr id="350" name="テキスト ボックス 349"/>
        <xdr:cNvSpPr txBox="1"/>
      </xdr:nvSpPr>
      <xdr:spPr>
        <a:xfrm>
          <a:off x="13131800" y="1062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aseline="0" smtClean="0">
              <a:solidFill>
                <a:schemeClr val="dk1"/>
              </a:solidFill>
              <a:latin typeface="+mn-ea"/>
              <a:ea typeface="+mn-ea"/>
              <a:cs typeface="+mn-cs"/>
            </a:rPr>
            <a:t>　前年度と比較して</a:t>
          </a:r>
          <a:r>
            <a:rPr lang="en-US" altLang="ja-JP" sz="1300" baseline="0" smtClean="0">
              <a:solidFill>
                <a:schemeClr val="dk1"/>
              </a:solidFill>
              <a:latin typeface="+mn-ea"/>
              <a:ea typeface="+mn-ea"/>
              <a:cs typeface="+mn-cs"/>
            </a:rPr>
            <a:t>1.3</a:t>
          </a:r>
          <a:r>
            <a:rPr lang="ja-JP" altLang="en-US" sz="1300" baseline="0" smtClean="0">
              <a:solidFill>
                <a:schemeClr val="dk1"/>
              </a:solidFill>
              <a:latin typeface="+mn-ea"/>
              <a:ea typeface="+mn-ea"/>
              <a:cs typeface="+mn-cs"/>
            </a:rPr>
            <a:t>ポイント減少し、</a:t>
          </a:r>
          <a:r>
            <a:rPr lang="en-US" altLang="ja-JP" sz="1300" baseline="0" smtClean="0">
              <a:solidFill>
                <a:schemeClr val="dk1"/>
              </a:solidFill>
              <a:latin typeface="+mn-ea"/>
              <a:ea typeface="+mn-ea"/>
              <a:cs typeface="+mn-cs"/>
            </a:rPr>
            <a:t>9.9</a:t>
          </a:r>
          <a:r>
            <a:rPr lang="ja-JP" altLang="en-US" sz="1300" baseline="0" smtClean="0">
              <a:solidFill>
                <a:schemeClr val="dk1"/>
              </a:solidFill>
              <a:latin typeface="+mn-ea"/>
              <a:ea typeface="+mn-ea"/>
              <a:cs typeface="+mn-cs"/>
            </a:rPr>
            <a:t>％となった。</a:t>
          </a:r>
          <a:endParaRPr lang="en-US" altLang="ja-JP" sz="1300" baseline="0" smtClean="0">
            <a:solidFill>
              <a:schemeClr val="dk1"/>
            </a:solidFill>
            <a:latin typeface="+mn-ea"/>
            <a:ea typeface="+mn-ea"/>
            <a:cs typeface="+mn-cs"/>
          </a:endParaRPr>
        </a:p>
        <a:p>
          <a:r>
            <a:rPr lang="ja-JP" altLang="en-US" sz="1300" baseline="0" smtClean="0">
              <a:solidFill>
                <a:schemeClr val="dk1"/>
              </a:solidFill>
              <a:latin typeface="+mn-ea"/>
              <a:ea typeface="+mn-ea"/>
              <a:cs typeface="+mn-cs"/>
            </a:rPr>
            <a:t>　市債発行に許可を要する</a:t>
          </a:r>
          <a:r>
            <a:rPr lang="en-US" altLang="ja-JP" sz="1300" baseline="0" smtClean="0">
              <a:solidFill>
                <a:schemeClr val="dk1"/>
              </a:solidFill>
              <a:latin typeface="+mn-ea"/>
              <a:ea typeface="+mn-ea"/>
              <a:cs typeface="+mn-cs"/>
            </a:rPr>
            <a:t>18</a:t>
          </a:r>
          <a:r>
            <a:rPr lang="ja-JP" altLang="en-US" sz="1300" baseline="0" smtClean="0">
              <a:solidFill>
                <a:schemeClr val="dk1"/>
              </a:solidFill>
              <a:latin typeface="+mn-ea"/>
              <a:ea typeface="+mn-ea"/>
              <a:cs typeface="+mn-cs"/>
            </a:rPr>
            <a:t>％以下の水準以内となっているが、全国平均より高い値となっている。</a:t>
          </a:r>
          <a:endParaRPr lang="en-US" altLang="ja-JP" sz="1300" baseline="0" smtClean="0">
            <a:solidFill>
              <a:schemeClr val="dk1"/>
            </a:solidFill>
            <a:latin typeface="+mn-ea"/>
            <a:ea typeface="+mn-ea"/>
            <a:cs typeface="+mn-cs"/>
          </a:endParaRPr>
        </a:p>
        <a:p>
          <a:r>
            <a:rPr lang="ja-JP" altLang="en-US" sz="1300" baseline="0" smtClean="0">
              <a:solidFill>
                <a:schemeClr val="dk1"/>
              </a:solidFill>
              <a:latin typeface="+mn-ea"/>
              <a:ea typeface="+mn-ea"/>
              <a:cs typeface="+mn-cs"/>
            </a:rPr>
            <a:t>　減少の要因としては、繰上償還により公債費が減少したことなどが挙げられる。</a:t>
          </a:r>
          <a:endParaRPr lang="en-US" altLang="ja-JP" sz="1300" baseline="0" smtClean="0">
            <a:solidFill>
              <a:schemeClr val="dk1"/>
            </a:solidFill>
            <a:latin typeface="+mn-ea"/>
            <a:ea typeface="+mn-ea"/>
            <a:cs typeface="+mn-cs"/>
          </a:endParaRPr>
        </a:p>
        <a:p>
          <a:r>
            <a:rPr lang="ja-JP" altLang="en-US" sz="1300" baseline="0" smtClean="0">
              <a:solidFill>
                <a:schemeClr val="dk1"/>
              </a:solidFill>
              <a:latin typeface="+mn-ea"/>
              <a:ea typeface="+mn-ea"/>
              <a:cs typeface="+mn-cs"/>
            </a:rPr>
            <a:t>　引き続き、繰上償還を実施し市債残高の推移や公債費の動向を十分に管理するとともに、実質公債費比率の抑制に努める。</a:t>
          </a:r>
          <a:endParaRPr kumimoji="1" lang="ja-JP" altLang="en-US" sz="1300">
            <a:latin typeface="+mn-ea"/>
            <a:ea typeface="+mn-ea"/>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5" name="直線コネクタ 374"/>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8"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9" name="直線コネクタ 378"/>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120968</xdr:rowOff>
    </xdr:from>
    <xdr:to>
      <xdr:col>24</xdr:col>
      <xdr:colOff>558800</xdr:colOff>
      <xdr:row>41</xdr:row>
      <xdr:rowOff>27940</xdr:rowOff>
    </xdr:to>
    <xdr:cxnSp macro="">
      <xdr:nvCxnSpPr>
        <xdr:cNvPr id="380" name="直線コネクタ 379"/>
        <xdr:cNvCxnSpPr/>
      </xdr:nvCxnSpPr>
      <xdr:spPr>
        <a:xfrm flipV="1">
          <a:off x="16179800" y="6978968"/>
          <a:ext cx="8382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1"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2" name="フローチャート : 判断 381"/>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27940</xdr:rowOff>
    </xdr:from>
    <xdr:to>
      <xdr:col>23</xdr:col>
      <xdr:colOff>406400</xdr:colOff>
      <xdr:row>41</xdr:row>
      <xdr:rowOff>142557</xdr:rowOff>
    </xdr:to>
    <xdr:cxnSp macro="">
      <xdr:nvCxnSpPr>
        <xdr:cNvPr id="383" name="直線コネクタ 382"/>
        <xdr:cNvCxnSpPr/>
      </xdr:nvCxnSpPr>
      <xdr:spPr>
        <a:xfrm flipV="1">
          <a:off x="15290800" y="7057390"/>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4" name="フローチャート : 判断 383"/>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5" name="テキスト ボックス 384"/>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142557</xdr:rowOff>
    </xdr:from>
    <xdr:to>
      <xdr:col>22</xdr:col>
      <xdr:colOff>203200</xdr:colOff>
      <xdr:row>42</xdr:row>
      <xdr:rowOff>61595</xdr:rowOff>
    </xdr:to>
    <xdr:cxnSp macro="">
      <xdr:nvCxnSpPr>
        <xdr:cNvPr id="386" name="直線コネクタ 385"/>
        <xdr:cNvCxnSpPr/>
      </xdr:nvCxnSpPr>
      <xdr:spPr>
        <a:xfrm flipV="1">
          <a:off x="14401800" y="7172007"/>
          <a:ext cx="8890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7" name="フローチャート : 判断 386"/>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8" name="テキスト ボックス 387"/>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61595</xdr:rowOff>
    </xdr:from>
    <xdr:to>
      <xdr:col>21</xdr:col>
      <xdr:colOff>0</xdr:colOff>
      <xdr:row>42</xdr:row>
      <xdr:rowOff>115888</xdr:rowOff>
    </xdr:to>
    <xdr:cxnSp macro="">
      <xdr:nvCxnSpPr>
        <xdr:cNvPr id="389" name="直線コネクタ 388"/>
        <xdr:cNvCxnSpPr/>
      </xdr:nvCxnSpPr>
      <xdr:spPr>
        <a:xfrm flipV="1">
          <a:off x="13512800" y="726249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121920</xdr:rowOff>
    </xdr:from>
    <xdr:to>
      <xdr:col>21</xdr:col>
      <xdr:colOff>50800</xdr:colOff>
      <xdr:row>42</xdr:row>
      <xdr:rowOff>52070</xdr:rowOff>
    </xdr:to>
    <xdr:sp macro="" textlink="">
      <xdr:nvSpPr>
        <xdr:cNvPr id="390" name="フローチャート : 判断 389"/>
        <xdr:cNvSpPr/>
      </xdr:nvSpPr>
      <xdr:spPr>
        <a:xfrm>
          <a:off x="14351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62247</xdr:rowOff>
    </xdr:from>
    <xdr:ext cx="762000" cy="259045"/>
    <xdr:sp macro="" textlink="">
      <xdr:nvSpPr>
        <xdr:cNvPr id="391" name="テキスト ボックス 390"/>
        <xdr:cNvSpPr txBox="1"/>
      </xdr:nvSpPr>
      <xdr:spPr>
        <a:xfrm>
          <a:off x="14020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4763</xdr:rowOff>
    </xdr:from>
    <xdr:to>
      <xdr:col>19</xdr:col>
      <xdr:colOff>533400</xdr:colOff>
      <xdr:row>42</xdr:row>
      <xdr:rowOff>106363</xdr:rowOff>
    </xdr:to>
    <xdr:sp macro="" textlink="">
      <xdr:nvSpPr>
        <xdr:cNvPr id="392" name="フローチャート : 判断 391"/>
        <xdr:cNvSpPr/>
      </xdr:nvSpPr>
      <xdr:spPr>
        <a:xfrm>
          <a:off x="13462000" y="720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116540</xdr:rowOff>
    </xdr:from>
    <xdr:ext cx="762000" cy="259045"/>
    <xdr:sp macro="" textlink="">
      <xdr:nvSpPr>
        <xdr:cNvPr id="393" name="テキスト ボックス 392"/>
        <xdr:cNvSpPr txBox="1"/>
      </xdr:nvSpPr>
      <xdr:spPr>
        <a:xfrm>
          <a:off x="13131800" y="697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70168</xdr:rowOff>
    </xdr:from>
    <xdr:to>
      <xdr:col>24</xdr:col>
      <xdr:colOff>609600</xdr:colOff>
      <xdr:row>41</xdr:row>
      <xdr:rowOff>318</xdr:rowOff>
    </xdr:to>
    <xdr:sp macro="" textlink="">
      <xdr:nvSpPr>
        <xdr:cNvPr id="399" name="円/楕円 398"/>
        <xdr:cNvSpPr/>
      </xdr:nvSpPr>
      <xdr:spPr>
        <a:xfrm>
          <a:off x="16967200" y="692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42245</xdr:rowOff>
    </xdr:from>
    <xdr:ext cx="762000" cy="259045"/>
    <xdr:sp macro="" textlink="">
      <xdr:nvSpPr>
        <xdr:cNvPr id="400" name="公債費負担の状況該当値テキスト"/>
        <xdr:cNvSpPr txBox="1"/>
      </xdr:nvSpPr>
      <xdr:spPr>
        <a:xfrm>
          <a:off x="17106900" y="6900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148590</xdr:rowOff>
    </xdr:from>
    <xdr:to>
      <xdr:col>23</xdr:col>
      <xdr:colOff>457200</xdr:colOff>
      <xdr:row>41</xdr:row>
      <xdr:rowOff>78740</xdr:rowOff>
    </xdr:to>
    <xdr:sp macro="" textlink="">
      <xdr:nvSpPr>
        <xdr:cNvPr id="401" name="円/楕円 400"/>
        <xdr:cNvSpPr/>
      </xdr:nvSpPr>
      <xdr:spPr>
        <a:xfrm>
          <a:off x="16129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63517</xdr:rowOff>
    </xdr:from>
    <xdr:ext cx="736600" cy="259045"/>
    <xdr:sp macro="" textlink="">
      <xdr:nvSpPr>
        <xdr:cNvPr id="402" name="テキスト ボックス 401"/>
        <xdr:cNvSpPr txBox="1"/>
      </xdr:nvSpPr>
      <xdr:spPr>
        <a:xfrm>
          <a:off x="15798800" y="7092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91757</xdr:rowOff>
    </xdr:from>
    <xdr:to>
      <xdr:col>22</xdr:col>
      <xdr:colOff>254000</xdr:colOff>
      <xdr:row>42</xdr:row>
      <xdr:rowOff>21907</xdr:rowOff>
    </xdr:to>
    <xdr:sp macro="" textlink="">
      <xdr:nvSpPr>
        <xdr:cNvPr id="403" name="円/楕円 402"/>
        <xdr:cNvSpPr/>
      </xdr:nvSpPr>
      <xdr:spPr>
        <a:xfrm>
          <a:off x="15240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6684</xdr:rowOff>
    </xdr:from>
    <xdr:ext cx="762000" cy="259045"/>
    <xdr:sp macro="" textlink="">
      <xdr:nvSpPr>
        <xdr:cNvPr id="404" name="テキスト ボックス 403"/>
        <xdr:cNvSpPr txBox="1"/>
      </xdr:nvSpPr>
      <xdr:spPr>
        <a:xfrm>
          <a:off x="14909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10795</xdr:rowOff>
    </xdr:from>
    <xdr:to>
      <xdr:col>21</xdr:col>
      <xdr:colOff>50800</xdr:colOff>
      <xdr:row>42</xdr:row>
      <xdr:rowOff>112395</xdr:rowOff>
    </xdr:to>
    <xdr:sp macro="" textlink="">
      <xdr:nvSpPr>
        <xdr:cNvPr id="405" name="円/楕円 404"/>
        <xdr:cNvSpPr/>
      </xdr:nvSpPr>
      <xdr:spPr>
        <a:xfrm>
          <a:off x="14351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97172</xdr:rowOff>
    </xdr:from>
    <xdr:ext cx="762000" cy="259045"/>
    <xdr:sp macro="" textlink="">
      <xdr:nvSpPr>
        <xdr:cNvPr id="406" name="テキスト ボックス 405"/>
        <xdr:cNvSpPr txBox="1"/>
      </xdr:nvSpPr>
      <xdr:spPr>
        <a:xfrm>
          <a:off x="14020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65088</xdr:rowOff>
    </xdr:from>
    <xdr:to>
      <xdr:col>19</xdr:col>
      <xdr:colOff>533400</xdr:colOff>
      <xdr:row>42</xdr:row>
      <xdr:rowOff>166688</xdr:rowOff>
    </xdr:to>
    <xdr:sp macro="" textlink="">
      <xdr:nvSpPr>
        <xdr:cNvPr id="407" name="円/楕円 406"/>
        <xdr:cNvSpPr/>
      </xdr:nvSpPr>
      <xdr:spPr>
        <a:xfrm>
          <a:off x="134620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151465</xdr:rowOff>
    </xdr:from>
    <xdr:ext cx="762000" cy="259045"/>
    <xdr:sp macro="" textlink="">
      <xdr:nvSpPr>
        <xdr:cNvPr id="408" name="テキスト ボックス 407"/>
        <xdr:cNvSpPr txBox="1"/>
      </xdr:nvSpPr>
      <xdr:spPr>
        <a:xfrm>
          <a:off x="13131800" y="7352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aseline="0" smtClean="0">
              <a:solidFill>
                <a:schemeClr val="dk1"/>
              </a:solidFill>
              <a:latin typeface="+mn-ea"/>
              <a:ea typeface="+mn-ea"/>
              <a:cs typeface="+mn-cs"/>
            </a:rPr>
            <a:t>　前年度と比較して</a:t>
          </a:r>
          <a:r>
            <a:rPr lang="en-US" altLang="ja-JP" sz="1300" baseline="0" smtClean="0">
              <a:solidFill>
                <a:schemeClr val="dk1"/>
              </a:solidFill>
              <a:latin typeface="+mn-ea"/>
              <a:ea typeface="+mn-ea"/>
              <a:cs typeface="+mn-cs"/>
            </a:rPr>
            <a:t>22.0 </a:t>
          </a:r>
          <a:r>
            <a:rPr lang="ja-JP" altLang="en-US" sz="1300" baseline="0" smtClean="0">
              <a:solidFill>
                <a:schemeClr val="dk1"/>
              </a:solidFill>
              <a:latin typeface="+mn-ea"/>
              <a:ea typeface="+mn-ea"/>
              <a:cs typeface="+mn-cs"/>
            </a:rPr>
            <a:t>ポイント減少し、全国平均及び県平均よりも低い値となった。</a:t>
          </a:r>
          <a:endParaRPr lang="en-US" altLang="ja-JP" sz="1300" baseline="0" smtClean="0">
            <a:solidFill>
              <a:schemeClr val="dk1"/>
            </a:solidFill>
            <a:latin typeface="+mn-ea"/>
            <a:ea typeface="+mn-ea"/>
            <a:cs typeface="+mn-cs"/>
          </a:endParaRPr>
        </a:p>
        <a:p>
          <a:r>
            <a:rPr lang="ja-JP" altLang="en-US" sz="1300" baseline="0" smtClean="0">
              <a:solidFill>
                <a:schemeClr val="dk1"/>
              </a:solidFill>
              <a:latin typeface="+mn-ea"/>
              <a:ea typeface="+mn-ea"/>
              <a:cs typeface="+mn-cs"/>
            </a:rPr>
            <a:t>　減少の要因としては、繰上償還の実施等により地方債残高が減少した他、公営企業債等繰入見込額についても、大半を占める下水道事業債残高が減少した事が挙げられる。</a:t>
          </a:r>
          <a:endParaRPr lang="en-US" altLang="ja-JP" sz="1300" baseline="0" smtClean="0">
            <a:solidFill>
              <a:schemeClr val="dk1"/>
            </a:solidFill>
            <a:latin typeface="+mn-ea"/>
            <a:ea typeface="+mn-ea"/>
            <a:cs typeface="+mn-cs"/>
          </a:endParaRPr>
        </a:p>
        <a:p>
          <a:r>
            <a:rPr kumimoji="1" lang="ja-JP" altLang="en-US" sz="1300" baseline="0" smtClean="0">
              <a:solidFill>
                <a:schemeClr val="dk1"/>
              </a:solidFill>
              <a:latin typeface="+mn-ea"/>
              <a:ea typeface="+mn-ea"/>
              <a:cs typeface="+mn-cs"/>
            </a:rPr>
            <a:t>　今後も継続的に地方債の繰上償還を実施し、地方債残高の累増の抑制に努める。</a:t>
          </a:r>
          <a:endParaRPr kumimoji="1" lang="ja-JP" altLang="en-US" sz="1300">
            <a:latin typeface="+mn-ea"/>
            <a:ea typeface="+mn-ea"/>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5" name="直線コネクタ 424"/>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6" name="テキスト ボックス 425"/>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9" name="直線コネクタ 42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0" name="テキスト ボックス 42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3" name="直線コネクタ 432"/>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4"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5" name="直線コネクタ 434"/>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6"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7" name="直線コネクタ 436"/>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72390</xdr:rowOff>
    </xdr:from>
    <xdr:to>
      <xdr:col>24</xdr:col>
      <xdr:colOff>558800</xdr:colOff>
      <xdr:row>16</xdr:row>
      <xdr:rowOff>33655</xdr:rowOff>
    </xdr:to>
    <xdr:cxnSp macro="">
      <xdr:nvCxnSpPr>
        <xdr:cNvPr id="438" name="直線コネクタ 437"/>
        <xdr:cNvCxnSpPr/>
      </xdr:nvCxnSpPr>
      <xdr:spPr>
        <a:xfrm flipV="1">
          <a:off x="16179800" y="2644140"/>
          <a:ext cx="8382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53262</xdr:rowOff>
    </xdr:from>
    <xdr:ext cx="762000" cy="259045"/>
    <xdr:sp macro="" textlink="">
      <xdr:nvSpPr>
        <xdr:cNvPr id="439" name="将来負担の状況平均値テキスト"/>
        <xdr:cNvSpPr txBox="1"/>
      </xdr:nvSpPr>
      <xdr:spPr>
        <a:xfrm>
          <a:off x="17106900" y="2796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0" name="フローチャート : 判断 439"/>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33655</xdr:rowOff>
    </xdr:from>
    <xdr:to>
      <xdr:col>23</xdr:col>
      <xdr:colOff>406400</xdr:colOff>
      <xdr:row>17</xdr:row>
      <xdr:rowOff>11208</xdr:rowOff>
    </xdr:to>
    <xdr:cxnSp macro="">
      <xdr:nvCxnSpPr>
        <xdr:cNvPr id="441" name="直線コネクタ 440"/>
        <xdr:cNvCxnSpPr/>
      </xdr:nvCxnSpPr>
      <xdr:spPr>
        <a:xfrm flipV="1">
          <a:off x="15290800" y="2776855"/>
          <a:ext cx="889000" cy="149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2" name="フローチャート : 判断 441"/>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43769</xdr:rowOff>
    </xdr:from>
    <xdr:ext cx="736600" cy="259045"/>
    <xdr:sp macro="" textlink="">
      <xdr:nvSpPr>
        <xdr:cNvPr id="443" name="テキスト ボックス 442"/>
        <xdr:cNvSpPr txBox="1"/>
      </xdr:nvSpPr>
      <xdr:spPr>
        <a:xfrm>
          <a:off x="15798800" y="2958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11208</xdr:rowOff>
    </xdr:from>
    <xdr:to>
      <xdr:col>22</xdr:col>
      <xdr:colOff>203200</xdr:colOff>
      <xdr:row>18</xdr:row>
      <xdr:rowOff>3239</xdr:rowOff>
    </xdr:to>
    <xdr:cxnSp macro="">
      <xdr:nvCxnSpPr>
        <xdr:cNvPr id="444" name="直線コネクタ 443"/>
        <xdr:cNvCxnSpPr/>
      </xdr:nvCxnSpPr>
      <xdr:spPr>
        <a:xfrm flipV="1">
          <a:off x="14401800" y="2925858"/>
          <a:ext cx="889000" cy="163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5" name="フローチャート : 判断 444"/>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110126</xdr:rowOff>
    </xdr:from>
    <xdr:ext cx="762000" cy="259045"/>
    <xdr:sp macro="" textlink="">
      <xdr:nvSpPr>
        <xdr:cNvPr id="446" name="テキスト ボックス 445"/>
        <xdr:cNvSpPr txBox="1"/>
      </xdr:nvSpPr>
      <xdr:spPr>
        <a:xfrm>
          <a:off x="14909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3239</xdr:rowOff>
    </xdr:from>
    <xdr:to>
      <xdr:col>21</xdr:col>
      <xdr:colOff>0</xdr:colOff>
      <xdr:row>18</xdr:row>
      <xdr:rowOff>159480</xdr:rowOff>
    </xdr:to>
    <xdr:cxnSp macro="">
      <xdr:nvCxnSpPr>
        <xdr:cNvPr id="447" name="直線コネクタ 446"/>
        <xdr:cNvCxnSpPr/>
      </xdr:nvCxnSpPr>
      <xdr:spPr>
        <a:xfrm flipV="1">
          <a:off x="13512800" y="3089339"/>
          <a:ext cx="889000" cy="156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164306</xdr:rowOff>
    </xdr:from>
    <xdr:to>
      <xdr:col>21</xdr:col>
      <xdr:colOff>50800</xdr:colOff>
      <xdr:row>18</xdr:row>
      <xdr:rowOff>94456</xdr:rowOff>
    </xdr:to>
    <xdr:sp macro="" textlink="">
      <xdr:nvSpPr>
        <xdr:cNvPr id="448" name="フローチャート : 判断 447"/>
        <xdr:cNvSpPr/>
      </xdr:nvSpPr>
      <xdr:spPr>
        <a:xfrm>
          <a:off x="14351000" y="307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79233</xdr:rowOff>
    </xdr:from>
    <xdr:ext cx="762000" cy="259045"/>
    <xdr:sp macro="" textlink="">
      <xdr:nvSpPr>
        <xdr:cNvPr id="449" name="テキスト ボックス 448"/>
        <xdr:cNvSpPr txBox="1"/>
      </xdr:nvSpPr>
      <xdr:spPr>
        <a:xfrm>
          <a:off x="14020800" y="3165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112300</xdr:rowOff>
    </xdr:from>
    <xdr:to>
      <xdr:col>19</xdr:col>
      <xdr:colOff>533400</xdr:colOff>
      <xdr:row>19</xdr:row>
      <xdr:rowOff>42450</xdr:rowOff>
    </xdr:to>
    <xdr:sp macro="" textlink="">
      <xdr:nvSpPr>
        <xdr:cNvPr id="450" name="フローチャート : 判断 449"/>
        <xdr:cNvSpPr/>
      </xdr:nvSpPr>
      <xdr:spPr>
        <a:xfrm>
          <a:off x="13462000" y="319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27227</xdr:rowOff>
    </xdr:from>
    <xdr:ext cx="762000" cy="259045"/>
    <xdr:sp macro="" textlink="">
      <xdr:nvSpPr>
        <xdr:cNvPr id="451" name="テキスト ボックス 450"/>
        <xdr:cNvSpPr txBox="1"/>
      </xdr:nvSpPr>
      <xdr:spPr>
        <a:xfrm>
          <a:off x="13131800" y="32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21590</xdr:rowOff>
    </xdr:from>
    <xdr:to>
      <xdr:col>24</xdr:col>
      <xdr:colOff>609600</xdr:colOff>
      <xdr:row>15</xdr:row>
      <xdr:rowOff>123190</xdr:rowOff>
    </xdr:to>
    <xdr:sp macro="" textlink="">
      <xdr:nvSpPr>
        <xdr:cNvPr id="457" name="円/楕円 456"/>
        <xdr:cNvSpPr/>
      </xdr:nvSpPr>
      <xdr:spPr>
        <a:xfrm>
          <a:off x="16967200" y="259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114317</xdr:rowOff>
    </xdr:from>
    <xdr:ext cx="762000" cy="259045"/>
    <xdr:sp macro="" textlink="">
      <xdr:nvSpPr>
        <xdr:cNvPr id="458" name="将来負担の状況該当値テキスト"/>
        <xdr:cNvSpPr txBox="1"/>
      </xdr:nvSpPr>
      <xdr:spPr>
        <a:xfrm>
          <a:off x="17106900" y="2514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154305</xdr:rowOff>
    </xdr:from>
    <xdr:to>
      <xdr:col>23</xdr:col>
      <xdr:colOff>457200</xdr:colOff>
      <xdr:row>16</xdr:row>
      <xdr:rowOff>84455</xdr:rowOff>
    </xdr:to>
    <xdr:sp macro="" textlink="">
      <xdr:nvSpPr>
        <xdr:cNvPr id="459" name="円/楕円 458"/>
        <xdr:cNvSpPr/>
      </xdr:nvSpPr>
      <xdr:spPr>
        <a:xfrm>
          <a:off x="16129000" y="272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94632</xdr:rowOff>
    </xdr:from>
    <xdr:ext cx="736600" cy="259045"/>
    <xdr:sp macro="" textlink="">
      <xdr:nvSpPr>
        <xdr:cNvPr id="460" name="テキスト ボックス 459"/>
        <xdr:cNvSpPr txBox="1"/>
      </xdr:nvSpPr>
      <xdr:spPr>
        <a:xfrm>
          <a:off x="15798800" y="2494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131858</xdr:rowOff>
    </xdr:from>
    <xdr:to>
      <xdr:col>22</xdr:col>
      <xdr:colOff>254000</xdr:colOff>
      <xdr:row>17</xdr:row>
      <xdr:rowOff>62008</xdr:rowOff>
    </xdr:to>
    <xdr:sp macro="" textlink="">
      <xdr:nvSpPr>
        <xdr:cNvPr id="461" name="円/楕円 460"/>
        <xdr:cNvSpPr/>
      </xdr:nvSpPr>
      <xdr:spPr>
        <a:xfrm>
          <a:off x="15240000" y="2875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72185</xdr:rowOff>
    </xdr:from>
    <xdr:ext cx="762000" cy="259045"/>
    <xdr:sp macro="" textlink="">
      <xdr:nvSpPr>
        <xdr:cNvPr id="462" name="テキスト ボックス 461"/>
        <xdr:cNvSpPr txBox="1"/>
      </xdr:nvSpPr>
      <xdr:spPr>
        <a:xfrm>
          <a:off x="14909800" y="2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123889</xdr:rowOff>
    </xdr:from>
    <xdr:to>
      <xdr:col>21</xdr:col>
      <xdr:colOff>50800</xdr:colOff>
      <xdr:row>18</xdr:row>
      <xdr:rowOff>54039</xdr:rowOff>
    </xdr:to>
    <xdr:sp macro="" textlink="">
      <xdr:nvSpPr>
        <xdr:cNvPr id="463" name="円/楕円 462"/>
        <xdr:cNvSpPr/>
      </xdr:nvSpPr>
      <xdr:spPr>
        <a:xfrm>
          <a:off x="14351000" y="303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64216</xdr:rowOff>
    </xdr:from>
    <xdr:ext cx="762000" cy="259045"/>
    <xdr:sp macro="" textlink="">
      <xdr:nvSpPr>
        <xdr:cNvPr id="464" name="テキスト ボックス 463"/>
        <xdr:cNvSpPr txBox="1"/>
      </xdr:nvSpPr>
      <xdr:spPr>
        <a:xfrm>
          <a:off x="14020800" y="2807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108680</xdr:rowOff>
    </xdr:from>
    <xdr:to>
      <xdr:col>19</xdr:col>
      <xdr:colOff>533400</xdr:colOff>
      <xdr:row>19</xdr:row>
      <xdr:rowOff>38830</xdr:rowOff>
    </xdr:to>
    <xdr:sp macro="" textlink="">
      <xdr:nvSpPr>
        <xdr:cNvPr id="465" name="円/楕円 464"/>
        <xdr:cNvSpPr/>
      </xdr:nvSpPr>
      <xdr:spPr>
        <a:xfrm>
          <a:off x="13462000" y="31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49007</xdr:rowOff>
    </xdr:from>
    <xdr:ext cx="762000" cy="259045"/>
    <xdr:sp macro="" textlink="">
      <xdr:nvSpPr>
        <xdr:cNvPr id="466" name="テキスト ボックス 465"/>
        <xdr:cNvSpPr txBox="1"/>
      </xdr:nvSpPr>
      <xdr:spPr>
        <a:xfrm>
          <a:off x="13131800" y="296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兵庫県丹波市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68,252
67,625
493.28
38,255,471
35,769,472
1,575,837
22,651,468
33,417,472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12.0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類似団体内では人件費に係る経常収支比率は低くなっているが、要因として</a:t>
          </a:r>
          <a:r>
            <a:rPr lang="ja-JP" altLang="en-US" sz="1200" baseline="0" smtClean="0">
              <a:solidFill>
                <a:schemeClr val="dk1"/>
              </a:solidFill>
              <a:latin typeface="+mn-lt"/>
              <a:ea typeface="+mn-ea"/>
              <a:cs typeface="+mn-cs"/>
            </a:rPr>
            <a:t>、</a:t>
          </a:r>
          <a:r>
            <a:rPr kumimoji="1" lang="ja-JP" altLang="ja-JP" sz="1200">
              <a:solidFill>
                <a:schemeClr val="dk1"/>
              </a:solidFill>
              <a:latin typeface="+mn-lt"/>
              <a:ea typeface="+mn-ea"/>
              <a:cs typeface="+mn-cs"/>
            </a:rPr>
            <a:t>定員適正化に基づく退職</a:t>
          </a:r>
          <a:r>
            <a:rPr kumimoji="1" lang="ja-JP" altLang="ja-JP" sz="1200">
              <a:solidFill>
                <a:schemeClr val="dk1"/>
              </a:solidFill>
              <a:latin typeface="+mn-ea"/>
              <a:ea typeface="+mn-ea"/>
              <a:cs typeface="+mn-cs"/>
            </a:rPr>
            <a:t>勧奨</a:t>
          </a:r>
          <a:r>
            <a:rPr lang="ja-JP" altLang="ja-JP" sz="1200" baseline="0">
              <a:solidFill>
                <a:schemeClr val="dk1"/>
              </a:solidFill>
              <a:latin typeface="+mn-ea"/>
              <a:ea typeface="+mn-ea"/>
              <a:cs typeface="+mn-cs"/>
            </a:rPr>
            <a:t>（</a:t>
          </a:r>
          <a:r>
            <a:rPr lang="en-US" altLang="ja-JP" sz="1200" baseline="0">
              <a:solidFill>
                <a:schemeClr val="dk1"/>
              </a:solidFill>
              <a:latin typeface="+mn-ea"/>
              <a:ea typeface="+mn-ea"/>
              <a:cs typeface="+mn-cs"/>
            </a:rPr>
            <a:t>H18.4.1</a:t>
          </a:r>
          <a:r>
            <a:rPr lang="ja-JP" altLang="en-US" sz="1200" baseline="0">
              <a:solidFill>
                <a:schemeClr val="dk1"/>
              </a:solidFill>
              <a:latin typeface="+mn-ea"/>
              <a:ea typeface="+mn-ea"/>
              <a:cs typeface="+mn-cs"/>
            </a:rPr>
            <a:t>：</a:t>
          </a:r>
          <a:r>
            <a:rPr lang="en-US" altLang="ja-JP" sz="1200" baseline="0">
              <a:solidFill>
                <a:schemeClr val="dk1"/>
              </a:solidFill>
              <a:latin typeface="+mn-ea"/>
              <a:ea typeface="+mn-ea"/>
              <a:cs typeface="+mn-cs"/>
            </a:rPr>
            <a:t>701</a:t>
          </a:r>
          <a:r>
            <a:rPr lang="ja-JP" altLang="ja-JP" sz="1200" baseline="0">
              <a:solidFill>
                <a:schemeClr val="dk1"/>
              </a:solidFill>
              <a:latin typeface="+mn-ea"/>
              <a:ea typeface="+mn-ea"/>
              <a:cs typeface="+mn-cs"/>
            </a:rPr>
            <a:t>人</a:t>
          </a:r>
          <a:r>
            <a:rPr lang="ja-JP" altLang="en-US" sz="1200" baseline="0">
              <a:solidFill>
                <a:schemeClr val="dk1"/>
              </a:solidFill>
              <a:latin typeface="+mn-ea"/>
              <a:ea typeface="+mn-ea"/>
              <a:cs typeface="+mn-cs"/>
            </a:rPr>
            <a:t> </a:t>
          </a:r>
          <a:r>
            <a:rPr lang="ja-JP" altLang="ja-JP" sz="1200" baseline="0">
              <a:solidFill>
                <a:schemeClr val="dk1"/>
              </a:solidFill>
              <a:latin typeface="+mn-ea"/>
              <a:ea typeface="+mn-ea"/>
              <a:cs typeface="+mn-cs"/>
            </a:rPr>
            <a:t>→</a:t>
          </a:r>
          <a:r>
            <a:rPr lang="ja-JP" altLang="en-US" sz="1200" baseline="0">
              <a:solidFill>
                <a:schemeClr val="dk1"/>
              </a:solidFill>
              <a:latin typeface="+mn-ea"/>
              <a:ea typeface="+mn-ea"/>
              <a:cs typeface="+mn-cs"/>
            </a:rPr>
            <a:t> </a:t>
          </a:r>
          <a:r>
            <a:rPr lang="en-US" altLang="ja-JP" sz="1200" baseline="0">
              <a:solidFill>
                <a:schemeClr val="dk1"/>
              </a:solidFill>
              <a:latin typeface="+mn-ea"/>
              <a:ea typeface="+mn-ea"/>
              <a:cs typeface="+mn-cs"/>
            </a:rPr>
            <a:t>H25.4.1</a:t>
          </a:r>
          <a:r>
            <a:rPr lang="ja-JP" altLang="en-US" sz="1200" baseline="0">
              <a:solidFill>
                <a:schemeClr val="dk1"/>
              </a:solidFill>
              <a:latin typeface="+mn-ea"/>
              <a:ea typeface="+mn-ea"/>
              <a:cs typeface="+mn-cs"/>
            </a:rPr>
            <a:t>：</a:t>
          </a:r>
          <a:r>
            <a:rPr lang="en-US" altLang="ja-JP" sz="1200" baseline="0">
              <a:solidFill>
                <a:schemeClr val="dk1"/>
              </a:solidFill>
              <a:latin typeface="+mn-ea"/>
              <a:ea typeface="+mn-ea"/>
              <a:cs typeface="+mn-cs"/>
            </a:rPr>
            <a:t>575</a:t>
          </a:r>
          <a:r>
            <a:rPr lang="ja-JP" altLang="ja-JP" sz="1200" baseline="0">
              <a:solidFill>
                <a:schemeClr val="dk1"/>
              </a:solidFill>
              <a:latin typeface="+mn-ea"/>
              <a:ea typeface="+mn-ea"/>
              <a:cs typeface="+mn-cs"/>
            </a:rPr>
            <a:t>人）</a:t>
          </a:r>
          <a:r>
            <a:rPr kumimoji="1" lang="ja-JP" altLang="en-US" sz="1200">
              <a:solidFill>
                <a:schemeClr val="dk1"/>
              </a:solidFill>
              <a:latin typeface="+mn-ea"/>
              <a:ea typeface="+mn-ea"/>
              <a:cs typeface="+mn-cs"/>
            </a:rPr>
            <a:t>、</a:t>
          </a:r>
          <a:r>
            <a:rPr lang="ja-JP" altLang="en-US" sz="1200" baseline="0" smtClean="0">
              <a:solidFill>
                <a:schemeClr val="dk1"/>
              </a:solidFill>
              <a:latin typeface="+mn-ea"/>
              <a:ea typeface="+mn-ea"/>
              <a:cs typeface="+mn-cs"/>
            </a:rPr>
            <a:t>給与の臨時特例に関する条例による減額があげられる。</a:t>
          </a:r>
          <a:endParaRPr lang="en-US" altLang="ja-JP" sz="1200" baseline="0" smtClean="0">
            <a:solidFill>
              <a:schemeClr val="dk1"/>
            </a:solidFill>
            <a:latin typeface="+mn-ea"/>
            <a:ea typeface="+mn-ea"/>
            <a:cs typeface="+mn-cs"/>
          </a:endParaRPr>
        </a:p>
        <a:p>
          <a:r>
            <a:rPr kumimoji="0" lang="ja-JP" altLang="en-US" sz="1200" baseline="0" smtClean="0">
              <a:solidFill>
                <a:schemeClr val="dk1"/>
              </a:solidFill>
              <a:latin typeface="+mn-ea"/>
              <a:ea typeface="+mn-ea"/>
              <a:cs typeface="+mn-cs"/>
            </a:rPr>
            <a:t>　また、物件費に含まれる非常勤一般職員や臨時職員の賃金など、人件費に準ずる費用を合計した場合の人口</a:t>
          </a:r>
          <a:r>
            <a:rPr kumimoji="0" lang="en-US" altLang="ja-JP" sz="1200" baseline="0" smtClean="0">
              <a:solidFill>
                <a:schemeClr val="dk1"/>
              </a:solidFill>
              <a:latin typeface="+mn-ea"/>
              <a:ea typeface="+mn-ea"/>
              <a:cs typeface="+mn-cs"/>
            </a:rPr>
            <a:t>1</a:t>
          </a:r>
          <a:r>
            <a:rPr kumimoji="0" lang="ja-JP" altLang="en-US" sz="1200" baseline="0" smtClean="0">
              <a:solidFill>
                <a:schemeClr val="dk1"/>
              </a:solidFill>
              <a:latin typeface="+mn-ea"/>
              <a:ea typeface="+mn-ea"/>
              <a:cs typeface="+mn-cs"/>
            </a:rPr>
            <a:t>人当たりの人件費も全国平均を上回っており、人件費関係経費全体について、引き続き改善に取り組む必要がある。</a:t>
          </a:r>
          <a:endParaRPr kumimoji="1" lang="ja-JP" altLang="en-US" sz="1200">
            <a:latin typeface="+mn-ea"/>
            <a:ea typeface="+mn-ea"/>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165100</xdr:rowOff>
    </xdr:from>
    <xdr:to>
      <xdr:col>7</xdr:col>
      <xdr:colOff>15875</xdr:colOff>
      <xdr:row>35</xdr:row>
      <xdr:rowOff>92710</xdr:rowOff>
    </xdr:to>
    <xdr:cxnSp macro="">
      <xdr:nvCxnSpPr>
        <xdr:cNvPr id="65" name="直線コネクタ 64"/>
        <xdr:cNvCxnSpPr/>
      </xdr:nvCxnSpPr>
      <xdr:spPr>
        <a:xfrm flipV="1">
          <a:off x="3987800" y="599440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92710</xdr:rowOff>
    </xdr:from>
    <xdr:to>
      <xdr:col>5</xdr:col>
      <xdr:colOff>549275</xdr:colOff>
      <xdr:row>35</xdr:row>
      <xdr:rowOff>115570</xdr:rowOff>
    </xdr:to>
    <xdr:cxnSp macro="">
      <xdr:nvCxnSpPr>
        <xdr:cNvPr id="68" name="直線コネクタ 67"/>
        <xdr:cNvCxnSpPr/>
      </xdr:nvCxnSpPr>
      <xdr:spPr>
        <a:xfrm flipV="1">
          <a:off x="3098800" y="6093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77470</xdr:rowOff>
    </xdr:from>
    <xdr:to>
      <xdr:col>4</xdr:col>
      <xdr:colOff>346075</xdr:colOff>
      <xdr:row>35</xdr:row>
      <xdr:rowOff>115570</xdr:rowOff>
    </xdr:to>
    <xdr:cxnSp macro="">
      <xdr:nvCxnSpPr>
        <xdr:cNvPr id="71" name="直線コネクタ 70"/>
        <xdr:cNvCxnSpPr/>
      </xdr:nvCxnSpPr>
      <xdr:spPr>
        <a:xfrm>
          <a:off x="2209800" y="6078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143527</xdr:rowOff>
    </xdr:from>
    <xdr:ext cx="762000" cy="259045"/>
    <xdr:sp macro="" textlink="">
      <xdr:nvSpPr>
        <xdr:cNvPr id="73" name="テキスト ボックス 72"/>
        <xdr:cNvSpPr txBox="1"/>
      </xdr:nvSpPr>
      <xdr:spPr>
        <a:xfrm>
          <a:off x="2717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77470</xdr:rowOff>
    </xdr:from>
    <xdr:to>
      <xdr:col>3</xdr:col>
      <xdr:colOff>142875</xdr:colOff>
      <xdr:row>36</xdr:row>
      <xdr:rowOff>73660</xdr:rowOff>
    </xdr:to>
    <xdr:cxnSp macro="">
      <xdr:nvCxnSpPr>
        <xdr:cNvPr id="74" name="直線コネクタ 73"/>
        <xdr:cNvCxnSpPr/>
      </xdr:nvCxnSpPr>
      <xdr:spPr>
        <a:xfrm flipV="1">
          <a:off x="1320800" y="607822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60960</xdr:rowOff>
    </xdr:from>
    <xdr:to>
      <xdr:col>3</xdr:col>
      <xdr:colOff>193675</xdr:colOff>
      <xdr:row>36</xdr:row>
      <xdr:rowOff>162560</xdr:rowOff>
    </xdr:to>
    <xdr:sp macro="" textlink="">
      <xdr:nvSpPr>
        <xdr:cNvPr id="75" name="フローチャート : 判断 74"/>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147337</xdr:rowOff>
    </xdr:from>
    <xdr:ext cx="762000" cy="259045"/>
    <xdr:sp macro="" textlink="">
      <xdr:nvSpPr>
        <xdr:cNvPr id="76" name="テキスト ボックス 75"/>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26670</xdr:rowOff>
    </xdr:from>
    <xdr:to>
      <xdr:col>1</xdr:col>
      <xdr:colOff>676275</xdr:colOff>
      <xdr:row>37</xdr:row>
      <xdr:rowOff>128270</xdr:rowOff>
    </xdr:to>
    <xdr:sp macro="" textlink="">
      <xdr:nvSpPr>
        <xdr:cNvPr id="77" name="フローチャート : 判断 76"/>
        <xdr:cNvSpPr/>
      </xdr:nvSpPr>
      <xdr:spPr>
        <a:xfrm>
          <a:off x="1270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113047</xdr:rowOff>
    </xdr:from>
    <xdr:ext cx="762000" cy="259045"/>
    <xdr:sp macro="" textlink="">
      <xdr:nvSpPr>
        <xdr:cNvPr id="78" name="テキスト ボックス 77"/>
        <xdr:cNvSpPr txBox="1"/>
      </xdr:nvSpPr>
      <xdr:spPr>
        <a:xfrm>
          <a:off x="939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114300</xdr:rowOff>
    </xdr:from>
    <xdr:to>
      <xdr:col>7</xdr:col>
      <xdr:colOff>66675</xdr:colOff>
      <xdr:row>35</xdr:row>
      <xdr:rowOff>44450</xdr:rowOff>
    </xdr:to>
    <xdr:sp macro="" textlink="">
      <xdr:nvSpPr>
        <xdr:cNvPr id="84" name="円/楕円 83"/>
        <xdr:cNvSpPr/>
      </xdr:nvSpPr>
      <xdr:spPr>
        <a:xfrm>
          <a:off x="47752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130827</xdr:rowOff>
    </xdr:from>
    <xdr:ext cx="762000" cy="259045"/>
    <xdr:sp macro="" textlink="">
      <xdr:nvSpPr>
        <xdr:cNvPr id="85" name="人件費該当値テキスト"/>
        <xdr:cNvSpPr txBox="1"/>
      </xdr:nvSpPr>
      <xdr:spPr>
        <a:xfrm>
          <a:off x="49149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41910</xdr:rowOff>
    </xdr:from>
    <xdr:to>
      <xdr:col>5</xdr:col>
      <xdr:colOff>600075</xdr:colOff>
      <xdr:row>35</xdr:row>
      <xdr:rowOff>143510</xdr:rowOff>
    </xdr:to>
    <xdr:sp macro="" textlink="">
      <xdr:nvSpPr>
        <xdr:cNvPr id="86" name="円/楕円 85"/>
        <xdr:cNvSpPr/>
      </xdr:nvSpPr>
      <xdr:spPr>
        <a:xfrm>
          <a:off x="3937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153687</xdr:rowOff>
    </xdr:from>
    <xdr:ext cx="736600" cy="259045"/>
    <xdr:sp macro="" textlink="">
      <xdr:nvSpPr>
        <xdr:cNvPr id="87" name="テキスト ボックス 86"/>
        <xdr:cNvSpPr txBox="1"/>
      </xdr:nvSpPr>
      <xdr:spPr>
        <a:xfrm>
          <a:off x="3606800" y="5811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64770</xdr:rowOff>
    </xdr:from>
    <xdr:to>
      <xdr:col>4</xdr:col>
      <xdr:colOff>396875</xdr:colOff>
      <xdr:row>35</xdr:row>
      <xdr:rowOff>166370</xdr:rowOff>
    </xdr:to>
    <xdr:sp macro="" textlink="">
      <xdr:nvSpPr>
        <xdr:cNvPr id="88" name="円/楕円 87"/>
        <xdr:cNvSpPr/>
      </xdr:nvSpPr>
      <xdr:spPr>
        <a:xfrm>
          <a:off x="3048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5097</xdr:rowOff>
    </xdr:from>
    <xdr:ext cx="762000" cy="259045"/>
    <xdr:sp macro="" textlink="">
      <xdr:nvSpPr>
        <xdr:cNvPr id="89" name="テキスト ボックス 88"/>
        <xdr:cNvSpPr txBox="1"/>
      </xdr:nvSpPr>
      <xdr:spPr>
        <a:xfrm>
          <a:off x="2717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26670</xdr:rowOff>
    </xdr:from>
    <xdr:to>
      <xdr:col>3</xdr:col>
      <xdr:colOff>193675</xdr:colOff>
      <xdr:row>35</xdr:row>
      <xdr:rowOff>128270</xdr:rowOff>
    </xdr:to>
    <xdr:sp macro="" textlink="">
      <xdr:nvSpPr>
        <xdr:cNvPr id="90" name="円/楕円 89"/>
        <xdr:cNvSpPr/>
      </xdr:nvSpPr>
      <xdr:spPr>
        <a:xfrm>
          <a:off x="2159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138447</xdr:rowOff>
    </xdr:from>
    <xdr:ext cx="762000" cy="259045"/>
    <xdr:sp macro="" textlink="">
      <xdr:nvSpPr>
        <xdr:cNvPr id="91" name="テキスト ボックス 90"/>
        <xdr:cNvSpPr txBox="1"/>
      </xdr:nvSpPr>
      <xdr:spPr>
        <a:xfrm>
          <a:off x="1828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22860</xdr:rowOff>
    </xdr:from>
    <xdr:to>
      <xdr:col>1</xdr:col>
      <xdr:colOff>676275</xdr:colOff>
      <xdr:row>36</xdr:row>
      <xdr:rowOff>124460</xdr:rowOff>
    </xdr:to>
    <xdr:sp macro="" textlink="">
      <xdr:nvSpPr>
        <xdr:cNvPr id="92" name="円/楕円 91"/>
        <xdr:cNvSpPr/>
      </xdr:nvSpPr>
      <xdr:spPr>
        <a:xfrm>
          <a:off x="1270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134637</xdr:rowOff>
    </xdr:from>
    <xdr:ext cx="762000" cy="259045"/>
    <xdr:sp macro="" textlink="">
      <xdr:nvSpPr>
        <xdr:cNvPr id="93" name="テキスト ボックス 92"/>
        <xdr:cNvSpPr txBox="1"/>
      </xdr:nvSpPr>
      <xdr:spPr>
        <a:xfrm>
          <a:off x="939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物件費の経常収支比率は前年度より</a:t>
          </a:r>
          <a:r>
            <a:rPr kumimoji="1" lang="en-US" altLang="ja-JP" sz="1300">
              <a:latin typeface="ＭＳ Ｐゴシック"/>
            </a:rPr>
            <a:t>0.4</a:t>
          </a:r>
          <a:r>
            <a:rPr kumimoji="1" lang="ja-JP" altLang="en-US" sz="1300">
              <a:latin typeface="ＭＳ Ｐゴシック"/>
            </a:rPr>
            <a:t>ポイント増となったが、ほぼ前年度並みであり、類似団体では上位を維持している。今後も事務の効率化を図り経常経費の削減に取り組む。</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100330</xdr:rowOff>
    </xdr:from>
    <xdr:to>
      <xdr:col>24</xdr:col>
      <xdr:colOff>31750</xdr:colOff>
      <xdr:row>15</xdr:row>
      <xdr:rowOff>130810</xdr:rowOff>
    </xdr:to>
    <xdr:cxnSp macro="">
      <xdr:nvCxnSpPr>
        <xdr:cNvPr id="126" name="直線コネクタ 125"/>
        <xdr:cNvCxnSpPr/>
      </xdr:nvCxnSpPr>
      <xdr:spPr>
        <a:xfrm>
          <a:off x="15671800" y="26720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92710</xdr:rowOff>
    </xdr:from>
    <xdr:to>
      <xdr:col>22</xdr:col>
      <xdr:colOff>565150</xdr:colOff>
      <xdr:row>15</xdr:row>
      <xdr:rowOff>100330</xdr:rowOff>
    </xdr:to>
    <xdr:cxnSp macro="">
      <xdr:nvCxnSpPr>
        <xdr:cNvPr id="129" name="直線コネクタ 128"/>
        <xdr:cNvCxnSpPr/>
      </xdr:nvCxnSpPr>
      <xdr:spPr>
        <a:xfrm>
          <a:off x="14782800" y="26644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24130</xdr:rowOff>
    </xdr:from>
    <xdr:to>
      <xdr:col>21</xdr:col>
      <xdr:colOff>361950</xdr:colOff>
      <xdr:row>15</xdr:row>
      <xdr:rowOff>92710</xdr:rowOff>
    </xdr:to>
    <xdr:cxnSp macro="">
      <xdr:nvCxnSpPr>
        <xdr:cNvPr id="132" name="直線コネクタ 131"/>
        <xdr:cNvCxnSpPr/>
      </xdr:nvCxnSpPr>
      <xdr:spPr>
        <a:xfrm>
          <a:off x="13893800" y="25958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24130</xdr:rowOff>
    </xdr:from>
    <xdr:to>
      <xdr:col>20</xdr:col>
      <xdr:colOff>158750</xdr:colOff>
      <xdr:row>15</xdr:row>
      <xdr:rowOff>62230</xdr:rowOff>
    </xdr:to>
    <xdr:cxnSp macro="">
      <xdr:nvCxnSpPr>
        <xdr:cNvPr id="135" name="直線コネクタ 134"/>
        <xdr:cNvCxnSpPr/>
      </xdr:nvCxnSpPr>
      <xdr:spPr>
        <a:xfrm flipV="1">
          <a:off x="13004800" y="25958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133350</xdr:rowOff>
    </xdr:from>
    <xdr:to>
      <xdr:col>20</xdr:col>
      <xdr:colOff>209550</xdr:colOff>
      <xdr:row>16</xdr:row>
      <xdr:rowOff>63500</xdr:rowOff>
    </xdr:to>
    <xdr:sp macro="" textlink="">
      <xdr:nvSpPr>
        <xdr:cNvPr id="136" name="フローチャート : 判断 135"/>
        <xdr:cNvSpPr/>
      </xdr:nvSpPr>
      <xdr:spPr>
        <a:xfrm>
          <a:off x="13843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48277</xdr:rowOff>
    </xdr:from>
    <xdr:ext cx="762000" cy="259045"/>
    <xdr:sp macro="" textlink="">
      <xdr:nvSpPr>
        <xdr:cNvPr id="137" name="テキスト ボックス 136"/>
        <xdr:cNvSpPr txBox="1"/>
      </xdr:nvSpPr>
      <xdr:spPr>
        <a:xfrm>
          <a:off x="13512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0</xdr:rowOff>
    </xdr:from>
    <xdr:to>
      <xdr:col>19</xdr:col>
      <xdr:colOff>6350</xdr:colOff>
      <xdr:row>16</xdr:row>
      <xdr:rowOff>101600</xdr:rowOff>
    </xdr:to>
    <xdr:sp macro="" textlink="">
      <xdr:nvSpPr>
        <xdr:cNvPr id="138" name="フローチャート : 判断 137"/>
        <xdr:cNvSpPr/>
      </xdr:nvSpPr>
      <xdr:spPr>
        <a:xfrm>
          <a:off x="12954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86377</xdr:rowOff>
    </xdr:from>
    <xdr:ext cx="762000" cy="259045"/>
    <xdr:sp macro="" textlink="">
      <xdr:nvSpPr>
        <xdr:cNvPr id="139" name="テキスト ボックス 138"/>
        <xdr:cNvSpPr txBox="1"/>
      </xdr:nvSpPr>
      <xdr:spPr>
        <a:xfrm>
          <a:off x="12623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80010</xdr:rowOff>
    </xdr:from>
    <xdr:to>
      <xdr:col>24</xdr:col>
      <xdr:colOff>82550</xdr:colOff>
      <xdr:row>16</xdr:row>
      <xdr:rowOff>10160</xdr:rowOff>
    </xdr:to>
    <xdr:sp macro="" textlink="">
      <xdr:nvSpPr>
        <xdr:cNvPr id="145" name="円/楕円 144"/>
        <xdr:cNvSpPr/>
      </xdr:nvSpPr>
      <xdr:spPr>
        <a:xfrm>
          <a:off x="164592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96537</xdr:rowOff>
    </xdr:from>
    <xdr:ext cx="762000" cy="259045"/>
    <xdr:sp macro="" textlink="">
      <xdr:nvSpPr>
        <xdr:cNvPr id="146" name="物件費該当値テキスト"/>
        <xdr:cNvSpPr txBox="1"/>
      </xdr:nvSpPr>
      <xdr:spPr>
        <a:xfrm>
          <a:off x="165989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49530</xdr:rowOff>
    </xdr:from>
    <xdr:to>
      <xdr:col>22</xdr:col>
      <xdr:colOff>615950</xdr:colOff>
      <xdr:row>15</xdr:row>
      <xdr:rowOff>151130</xdr:rowOff>
    </xdr:to>
    <xdr:sp macro="" textlink="">
      <xdr:nvSpPr>
        <xdr:cNvPr id="147" name="円/楕円 146"/>
        <xdr:cNvSpPr/>
      </xdr:nvSpPr>
      <xdr:spPr>
        <a:xfrm>
          <a:off x="15621000" y="262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161307</xdr:rowOff>
    </xdr:from>
    <xdr:ext cx="736600" cy="259045"/>
    <xdr:sp macro="" textlink="">
      <xdr:nvSpPr>
        <xdr:cNvPr id="148" name="テキスト ボックス 147"/>
        <xdr:cNvSpPr txBox="1"/>
      </xdr:nvSpPr>
      <xdr:spPr>
        <a:xfrm>
          <a:off x="15290800" y="2390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41910</xdr:rowOff>
    </xdr:from>
    <xdr:to>
      <xdr:col>21</xdr:col>
      <xdr:colOff>412750</xdr:colOff>
      <xdr:row>15</xdr:row>
      <xdr:rowOff>143510</xdr:rowOff>
    </xdr:to>
    <xdr:sp macro="" textlink="">
      <xdr:nvSpPr>
        <xdr:cNvPr id="149" name="円/楕円 148"/>
        <xdr:cNvSpPr/>
      </xdr:nvSpPr>
      <xdr:spPr>
        <a:xfrm>
          <a:off x="14732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153687</xdr:rowOff>
    </xdr:from>
    <xdr:ext cx="762000" cy="259045"/>
    <xdr:sp macro="" textlink="">
      <xdr:nvSpPr>
        <xdr:cNvPr id="150" name="テキスト ボックス 149"/>
        <xdr:cNvSpPr txBox="1"/>
      </xdr:nvSpPr>
      <xdr:spPr>
        <a:xfrm>
          <a:off x="14401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144780</xdr:rowOff>
    </xdr:from>
    <xdr:to>
      <xdr:col>20</xdr:col>
      <xdr:colOff>209550</xdr:colOff>
      <xdr:row>15</xdr:row>
      <xdr:rowOff>74930</xdr:rowOff>
    </xdr:to>
    <xdr:sp macro="" textlink="">
      <xdr:nvSpPr>
        <xdr:cNvPr id="151" name="円/楕円 150"/>
        <xdr:cNvSpPr/>
      </xdr:nvSpPr>
      <xdr:spPr>
        <a:xfrm>
          <a:off x="13843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85107</xdr:rowOff>
    </xdr:from>
    <xdr:ext cx="762000" cy="259045"/>
    <xdr:sp macro="" textlink="">
      <xdr:nvSpPr>
        <xdr:cNvPr id="152" name="テキスト ボックス 151"/>
        <xdr:cNvSpPr txBox="1"/>
      </xdr:nvSpPr>
      <xdr:spPr>
        <a:xfrm>
          <a:off x="13512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11430</xdr:rowOff>
    </xdr:from>
    <xdr:to>
      <xdr:col>19</xdr:col>
      <xdr:colOff>6350</xdr:colOff>
      <xdr:row>15</xdr:row>
      <xdr:rowOff>113030</xdr:rowOff>
    </xdr:to>
    <xdr:sp macro="" textlink="">
      <xdr:nvSpPr>
        <xdr:cNvPr id="153" name="円/楕円 152"/>
        <xdr:cNvSpPr/>
      </xdr:nvSpPr>
      <xdr:spPr>
        <a:xfrm>
          <a:off x="129540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123207</xdr:rowOff>
    </xdr:from>
    <xdr:ext cx="762000" cy="259045"/>
    <xdr:sp macro="" textlink="">
      <xdr:nvSpPr>
        <xdr:cNvPr id="154" name="テキスト ボックス 153"/>
        <xdr:cNvSpPr txBox="1"/>
      </xdr:nvSpPr>
      <xdr:spPr>
        <a:xfrm>
          <a:off x="12623800" y="235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solidFill>
                <a:schemeClr val="dk1"/>
              </a:solidFill>
              <a:latin typeface="ＭＳ Ｐゴシック"/>
              <a:ea typeface="+mn-ea"/>
              <a:cs typeface="+mn-cs"/>
            </a:rPr>
            <a:t>　</a:t>
          </a:r>
          <a:r>
            <a:rPr lang="ja-JP" altLang="en-US" sz="1300" baseline="0" smtClean="0">
              <a:solidFill>
                <a:schemeClr val="dk1"/>
              </a:solidFill>
              <a:latin typeface="+mn-ea"/>
              <a:ea typeface="+mn-ea"/>
              <a:cs typeface="+mn-cs"/>
            </a:rPr>
            <a:t>未熟児養育医療費や予防接種扶助費の増額により</a:t>
          </a:r>
          <a:r>
            <a:rPr lang="en-US" altLang="ja-JP" sz="1300" baseline="0" smtClean="0">
              <a:solidFill>
                <a:schemeClr val="dk1"/>
              </a:solidFill>
              <a:latin typeface="+mn-ea"/>
              <a:ea typeface="+mn-ea"/>
              <a:cs typeface="+mn-cs"/>
            </a:rPr>
            <a:t>0.5</a:t>
          </a:r>
          <a:r>
            <a:rPr lang="ja-JP" altLang="en-US" sz="1300" baseline="0" smtClean="0">
              <a:solidFill>
                <a:schemeClr val="dk1"/>
              </a:solidFill>
              <a:latin typeface="+mn-ea"/>
              <a:ea typeface="+mn-ea"/>
              <a:cs typeface="+mn-cs"/>
            </a:rPr>
            <a:t>ポイント増加しているが、</a:t>
          </a:r>
          <a:r>
            <a:rPr kumimoji="1" lang="ja-JP" altLang="en-US" sz="1300">
              <a:latin typeface="ＭＳ Ｐゴシック"/>
            </a:rPr>
            <a:t>平成</a:t>
          </a:r>
          <a:r>
            <a:rPr kumimoji="1" lang="en-US" altLang="ja-JP" sz="1300">
              <a:latin typeface="ＭＳ Ｐゴシック"/>
            </a:rPr>
            <a:t>21</a:t>
          </a:r>
          <a:r>
            <a:rPr kumimoji="1" lang="ja-JP" altLang="en-US" sz="1300">
              <a:latin typeface="ＭＳ Ｐゴシック"/>
            </a:rPr>
            <a:t>年度以降ほぼ横ばいで、類似団体内の順位、全国平均、兵庫県平均のいずれよりも低い値となっている。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124714</xdr:rowOff>
    </xdr:from>
    <xdr:to>
      <xdr:col>7</xdr:col>
      <xdr:colOff>15875</xdr:colOff>
      <xdr:row>53</xdr:row>
      <xdr:rowOff>170434</xdr:rowOff>
    </xdr:to>
    <xdr:cxnSp macro="">
      <xdr:nvCxnSpPr>
        <xdr:cNvPr id="185" name="直線コネクタ 184"/>
        <xdr:cNvCxnSpPr/>
      </xdr:nvCxnSpPr>
      <xdr:spPr>
        <a:xfrm>
          <a:off x="3987800" y="921156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115570</xdr:rowOff>
    </xdr:from>
    <xdr:to>
      <xdr:col>5</xdr:col>
      <xdr:colOff>549275</xdr:colOff>
      <xdr:row>53</xdr:row>
      <xdr:rowOff>124714</xdr:rowOff>
    </xdr:to>
    <xdr:cxnSp macro="">
      <xdr:nvCxnSpPr>
        <xdr:cNvPr id="188" name="直線コネクタ 187"/>
        <xdr:cNvCxnSpPr/>
      </xdr:nvCxnSpPr>
      <xdr:spPr>
        <a:xfrm>
          <a:off x="3098800" y="92024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115570</xdr:rowOff>
    </xdr:from>
    <xdr:to>
      <xdr:col>4</xdr:col>
      <xdr:colOff>346075</xdr:colOff>
      <xdr:row>53</xdr:row>
      <xdr:rowOff>115570</xdr:rowOff>
    </xdr:to>
    <xdr:cxnSp macro="">
      <xdr:nvCxnSpPr>
        <xdr:cNvPr id="191" name="直線コネクタ 190"/>
        <xdr:cNvCxnSpPr/>
      </xdr:nvCxnSpPr>
      <xdr:spPr>
        <a:xfrm>
          <a:off x="2209800" y="9202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115570</xdr:rowOff>
    </xdr:from>
    <xdr:to>
      <xdr:col>3</xdr:col>
      <xdr:colOff>142875</xdr:colOff>
      <xdr:row>53</xdr:row>
      <xdr:rowOff>115570</xdr:rowOff>
    </xdr:to>
    <xdr:cxnSp macro="">
      <xdr:nvCxnSpPr>
        <xdr:cNvPr id="194" name="直線コネクタ 193"/>
        <xdr:cNvCxnSpPr/>
      </xdr:nvCxnSpPr>
      <xdr:spPr>
        <a:xfrm>
          <a:off x="1320800" y="9202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12192</xdr:rowOff>
    </xdr:from>
    <xdr:to>
      <xdr:col>3</xdr:col>
      <xdr:colOff>193675</xdr:colOff>
      <xdr:row>54</xdr:row>
      <xdr:rowOff>113792</xdr:rowOff>
    </xdr:to>
    <xdr:sp macro="" textlink="">
      <xdr:nvSpPr>
        <xdr:cNvPr id="195" name="フローチャート : 判断 194"/>
        <xdr:cNvSpPr/>
      </xdr:nvSpPr>
      <xdr:spPr>
        <a:xfrm>
          <a:off x="2159000" y="9270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98569</xdr:rowOff>
    </xdr:from>
    <xdr:ext cx="762000" cy="259045"/>
    <xdr:sp macro="" textlink="">
      <xdr:nvSpPr>
        <xdr:cNvPr id="196" name="テキスト ボックス 195"/>
        <xdr:cNvSpPr txBox="1"/>
      </xdr:nvSpPr>
      <xdr:spPr>
        <a:xfrm>
          <a:off x="1828800" y="9356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147066</xdr:rowOff>
    </xdr:from>
    <xdr:to>
      <xdr:col>1</xdr:col>
      <xdr:colOff>676275</xdr:colOff>
      <xdr:row>54</xdr:row>
      <xdr:rowOff>77216</xdr:rowOff>
    </xdr:to>
    <xdr:sp macro="" textlink="">
      <xdr:nvSpPr>
        <xdr:cNvPr id="197" name="フローチャート : 判断 196"/>
        <xdr:cNvSpPr/>
      </xdr:nvSpPr>
      <xdr:spPr>
        <a:xfrm>
          <a:off x="1270000" y="9233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61993</xdr:rowOff>
    </xdr:from>
    <xdr:ext cx="762000" cy="259045"/>
    <xdr:sp macro="" textlink="">
      <xdr:nvSpPr>
        <xdr:cNvPr id="198" name="テキスト ボックス 197"/>
        <xdr:cNvSpPr txBox="1"/>
      </xdr:nvSpPr>
      <xdr:spPr>
        <a:xfrm>
          <a:off x="939800" y="932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119634</xdr:rowOff>
    </xdr:from>
    <xdr:to>
      <xdr:col>7</xdr:col>
      <xdr:colOff>66675</xdr:colOff>
      <xdr:row>54</xdr:row>
      <xdr:rowOff>49784</xdr:rowOff>
    </xdr:to>
    <xdr:sp macro="" textlink="">
      <xdr:nvSpPr>
        <xdr:cNvPr id="204" name="円/楕円 203"/>
        <xdr:cNvSpPr/>
      </xdr:nvSpPr>
      <xdr:spPr>
        <a:xfrm>
          <a:off x="4775200" y="9206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28211</xdr:rowOff>
    </xdr:from>
    <xdr:ext cx="762000" cy="259045"/>
    <xdr:sp macro="" textlink="">
      <xdr:nvSpPr>
        <xdr:cNvPr id="205" name="扶助費該当値テキスト"/>
        <xdr:cNvSpPr txBox="1"/>
      </xdr:nvSpPr>
      <xdr:spPr>
        <a:xfrm>
          <a:off x="4914900" y="9115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73914</xdr:rowOff>
    </xdr:from>
    <xdr:to>
      <xdr:col>5</xdr:col>
      <xdr:colOff>600075</xdr:colOff>
      <xdr:row>54</xdr:row>
      <xdr:rowOff>4064</xdr:rowOff>
    </xdr:to>
    <xdr:sp macro="" textlink="">
      <xdr:nvSpPr>
        <xdr:cNvPr id="206" name="円/楕円 205"/>
        <xdr:cNvSpPr/>
      </xdr:nvSpPr>
      <xdr:spPr>
        <a:xfrm>
          <a:off x="3937000" y="9160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14241</xdr:rowOff>
    </xdr:from>
    <xdr:ext cx="736600" cy="259045"/>
    <xdr:sp macro="" textlink="">
      <xdr:nvSpPr>
        <xdr:cNvPr id="207" name="テキスト ボックス 206"/>
        <xdr:cNvSpPr txBox="1"/>
      </xdr:nvSpPr>
      <xdr:spPr>
        <a:xfrm>
          <a:off x="3606800" y="892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64770</xdr:rowOff>
    </xdr:from>
    <xdr:to>
      <xdr:col>4</xdr:col>
      <xdr:colOff>396875</xdr:colOff>
      <xdr:row>53</xdr:row>
      <xdr:rowOff>166370</xdr:rowOff>
    </xdr:to>
    <xdr:sp macro="" textlink="">
      <xdr:nvSpPr>
        <xdr:cNvPr id="208" name="円/楕円 207"/>
        <xdr:cNvSpPr/>
      </xdr:nvSpPr>
      <xdr:spPr>
        <a:xfrm>
          <a:off x="3048000" y="915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5097</xdr:rowOff>
    </xdr:from>
    <xdr:ext cx="762000" cy="259045"/>
    <xdr:sp macro="" textlink="">
      <xdr:nvSpPr>
        <xdr:cNvPr id="209" name="テキスト ボックス 208"/>
        <xdr:cNvSpPr txBox="1"/>
      </xdr:nvSpPr>
      <xdr:spPr>
        <a:xfrm>
          <a:off x="2717800" y="892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64770</xdr:rowOff>
    </xdr:from>
    <xdr:to>
      <xdr:col>3</xdr:col>
      <xdr:colOff>193675</xdr:colOff>
      <xdr:row>53</xdr:row>
      <xdr:rowOff>166370</xdr:rowOff>
    </xdr:to>
    <xdr:sp macro="" textlink="">
      <xdr:nvSpPr>
        <xdr:cNvPr id="210" name="円/楕円 209"/>
        <xdr:cNvSpPr/>
      </xdr:nvSpPr>
      <xdr:spPr>
        <a:xfrm>
          <a:off x="2159000" y="915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5097</xdr:rowOff>
    </xdr:from>
    <xdr:ext cx="762000" cy="259045"/>
    <xdr:sp macro="" textlink="">
      <xdr:nvSpPr>
        <xdr:cNvPr id="211" name="テキスト ボックス 210"/>
        <xdr:cNvSpPr txBox="1"/>
      </xdr:nvSpPr>
      <xdr:spPr>
        <a:xfrm>
          <a:off x="1828800" y="892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64770</xdr:rowOff>
    </xdr:from>
    <xdr:to>
      <xdr:col>1</xdr:col>
      <xdr:colOff>676275</xdr:colOff>
      <xdr:row>53</xdr:row>
      <xdr:rowOff>166370</xdr:rowOff>
    </xdr:to>
    <xdr:sp macro="" textlink="">
      <xdr:nvSpPr>
        <xdr:cNvPr id="212" name="円/楕円 211"/>
        <xdr:cNvSpPr/>
      </xdr:nvSpPr>
      <xdr:spPr>
        <a:xfrm>
          <a:off x="1270000" y="915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5097</xdr:rowOff>
    </xdr:from>
    <xdr:ext cx="762000" cy="259045"/>
    <xdr:sp macro="" textlink="">
      <xdr:nvSpPr>
        <xdr:cNvPr id="213" name="テキスト ボックス 212"/>
        <xdr:cNvSpPr txBox="1"/>
      </xdr:nvSpPr>
      <xdr:spPr>
        <a:xfrm>
          <a:off x="939800" y="892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下水道事業に対する繰出金が大きいため、類似団体内では下位に位置している。下水道事業債の償還額のピークは過ぎ、減少傾向にあるが、収納率の向上、人件費や維持管理費の削減に取り組み、繰出金の抑制を図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146050</xdr:rowOff>
    </xdr:from>
    <xdr:to>
      <xdr:col>24</xdr:col>
      <xdr:colOff>31750</xdr:colOff>
      <xdr:row>60</xdr:row>
      <xdr:rowOff>43180</xdr:rowOff>
    </xdr:to>
    <xdr:cxnSp macro="">
      <xdr:nvCxnSpPr>
        <xdr:cNvPr id="246" name="直線コネクタ 245"/>
        <xdr:cNvCxnSpPr/>
      </xdr:nvCxnSpPr>
      <xdr:spPr>
        <a:xfrm flipV="1">
          <a:off x="15671800" y="102616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7"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35560</xdr:rowOff>
    </xdr:from>
    <xdr:to>
      <xdr:col>22</xdr:col>
      <xdr:colOff>565150</xdr:colOff>
      <xdr:row>60</xdr:row>
      <xdr:rowOff>43180</xdr:rowOff>
    </xdr:to>
    <xdr:cxnSp macro="">
      <xdr:nvCxnSpPr>
        <xdr:cNvPr id="249" name="直線コネクタ 248"/>
        <xdr:cNvCxnSpPr/>
      </xdr:nvCxnSpPr>
      <xdr:spPr>
        <a:xfrm>
          <a:off x="14782800" y="10322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153670</xdr:rowOff>
    </xdr:from>
    <xdr:to>
      <xdr:col>21</xdr:col>
      <xdr:colOff>361950</xdr:colOff>
      <xdr:row>60</xdr:row>
      <xdr:rowOff>35560</xdr:rowOff>
    </xdr:to>
    <xdr:cxnSp macro="">
      <xdr:nvCxnSpPr>
        <xdr:cNvPr id="252" name="直線コネクタ 251"/>
        <xdr:cNvCxnSpPr/>
      </xdr:nvCxnSpPr>
      <xdr:spPr>
        <a:xfrm>
          <a:off x="13893800" y="102692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4" name="テキスト ボックス 253"/>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153670</xdr:rowOff>
    </xdr:from>
    <xdr:to>
      <xdr:col>20</xdr:col>
      <xdr:colOff>158750</xdr:colOff>
      <xdr:row>60</xdr:row>
      <xdr:rowOff>96520</xdr:rowOff>
    </xdr:to>
    <xdr:cxnSp macro="">
      <xdr:nvCxnSpPr>
        <xdr:cNvPr id="255" name="直線コネクタ 254"/>
        <xdr:cNvCxnSpPr/>
      </xdr:nvCxnSpPr>
      <xdr:spPr>
        <a:xfrm flipV="1">
          <a:off x="13004800" y="102692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111777</xdr:rowOff>
    </xdr:from>
    <xdr:ext cx="762000" cy="259045"/>
    <xdr:sp macro="" textlink="">
      <xdr:nvSpPr>
        <xdr:cNvPr id="257" name="テキスト ボックス 256"/>
        <xdr:cNvSpPr txBox="1"/>
      </xdr:nvSpPr>
      <xdr:spPr>
        <a:xfrm>
          <a:off x="13512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15240</xdr:rowOff>
    </xdr:from>
    <xdr:to>
      <xdr:col>19</xdr:col>
      <xdr:colOff>6350</xdr:colOff>
      <xdr:row>56</xdr:row>
      <xdr:rowOff>116840</xdr:rowOff>
    </xdr:to>
    <xdr:sp macro="" textlink="">
      <xdr:nvSpPr>
        <xdr:cNvPr id="258" name="フローチャート : 判断 257"/>
        <xdr:cNvSpPr/>
      </xdr:nvSpPr>
      <xdr:spPr>
        <a:xfrm>
          <a:off x="12954000" y="9616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127017</xdr:rowOff>
    </xdr:from>
    <xdr:ext cx="762000" cy="259045"/>
    <xdr:sp macro="" textlink="">
      <xdr:nvSpPr>
        <xdr:cNvPr id="259" name="テキスト ボックス 258"/>
        <xdr:cNvSpPr txBox="1"/>
      </xdr:nvSpPr>
      <xdr:spPr>
        <a:xfrm>
          <a:off x="12623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95250</xdr:rowOff>
    </xdr:from>
    <xdr:to>
      <xdr:col>24</xdr:col>
      <xdr:colOff>82550</xdr:colOff>
      <xdr:row>60</xdr:row>
      <xdr:rowOff>25400</xdr:rowOff>
    </xdr:to>
    <xdr:sp macro="" textlink="">
      <xdr:nvSpPr>
        <xdr:cNvPr id="265" name="円/楕円 264"/>
        <xdr:cNvSpPr/>
      </xdr:nvSpPr>
      <xdr:spPr>
        <a:xfrm>
          <a:off x="164592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67327</xdr:rowOff>
    </xdr:from>
    <xdr:ext cx="762000" cy="259045"/>
    <xdr:sp macro="" textlink="">
      <xdr:nvSpPr>
        <xdr:cNvPr id="266" name="その他該当値テキスト"/>
        <xdr:cNvSpPr txBox="1"/>
      </xdr:nvSpPr>
      <xdr:spPr>
        <a:xfrm>
          <a:off x="165989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163830</xdr:rowOff>
    </xdr:from>
    <xdr:to>
      <xdr:col>22</xdr:col>
      <xdr:colOff>615950</xdr:colOff>
      <xdr:row>60</xdr:row>
      <xdr:rowOff>93980</xdr:rowOff>
    </xdr:to>
    <xdr:sp macro="" textlink="">
      <xdr:nvSpPr>
        <xdr:cNvPr id="267" name="円/楕円 266"/>
        <xdr:cNvSpPr/>
      </xdr:nvSpPr>
      <xdr:spPr>
        <a:xfrm>
          <a:off x="15621000" y="1027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78757</xdr:rowOff>
    </xdr:from>
    <xdr:ext cx="736600" cy="259045"/>
    <xdr:sp macro="" textlink="">
      <xdr:nvSpPr>
        <xdr:cNvPr id="268" name="テキスト ボックス 267"/>
        <xdr:cNvSpPr txBox="1"/>
      </xdr:nvSpPr>
      <xdr:spPr>
        <a:xfrm>
          <a:off x="15290800" y="1036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156210</xdr:rowOff>
    </xdr:from>
    <xdr:to>
      <xdr:col>21</xdr:col>
      <xdr:colOff>412750</xdr:colOff>
      <xdr:row>60</xdr:row>
      <xdr:rowOff>86360</xdr:rowOff>
    </xdr:to>
    <xdr:sp macro="" textlink="">
      <xdr:nvSpPr>
        <xdr:cNvPr id="269" name="円/楕円 268"/>
        <xdr:cNvSpPr/>
      </xdr:nvSpPr>
      <xdr:spPr>
        <a:xfrm>
          <a:off x="14732000" y="1027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71137</xdr:rowOff>
    </xdr:from>
    <xdr:ext cx="762000" cy="259045"/>
    <xdr:sp macro="" textlink="">
      <xdr:nvSpPr>
        <xdr:cNvPr id="270" name="テキスト ボックス 269"/>
        <xdr:cNvSpPr txBox="1"/>
      </xdr:nvSpPr>
      <xdr:spPr>
        <a:xfrm>
          <a:off x="14401800" y="1035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102870</xdr:rowOff>
    </xdr:from>
    <xdr:to>
      <xdr:col>20</xdr:col>
      <xdr:colOff>209550</xdr:colOff>
      <xdr:row>60</xdr:row>
      <xdr:rowOff>33020</xdr:rowOff>
    </xdr:to>
    <xdr:sp macro="" textlink="">
      <xdr:nvSpPr>
        <xdr:cNvPr id="271" name="円/楕円 270"/>
        <xdr:cNvSpPr/>
      </xdr:nvSpPr>
      <xdr:spPr>
        <a:xfrm>
          <a:off x="13843000" y="1021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17797</xdr:rowOff>
    </xdr:from>
    <xdr:ext cx="762000" cy="259045"/>
    <xdr:sp macro="" textlink="">
      <xdr:nvSpPr>
        <xdr:cNvPr id="272" name="テキスト ボックス 271"/>
        <xdr:cNvSpPr txBox="1"/>
      </xdr:nvSpPr>
      <xdr:spPr>
        <a:xfrm>
          <a:off x="13512800" y="1030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45720</xdr:rowOff>
    </xdr:from>
    <xdr:to>
      <xdr:col>19</xdr:col>
      <xdr:colOff>6350</xdr:colOff>
      <xdr:row>60</xdr:row>
      <xdr:rowOff>147320</xdr:rowOff>
    </xdr:to>
    <xdr:sp macro="" textlink="">
      <xdr:nvSpPr>
        <xdr:cNvPr id="273" name="円/楕円 272"/>
        <xdr:cNvSpPr/>
      </xdr:nvSpPr>
      <xdr:spPr>
        <a:xfrm>
          <a:off x="12954000" y="1033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132097</xdr:rowOff>
    </xdr:from>
    <xdr:ext cx="762000" cy="259045"/>
    <xdr:sp macro="" textlink="">
      <xdr:nvSpPr>
        <xdr:cNvPr id="274" name="テキスト ボックス 273"/>
        <xdr:cNvSpPr txBox="1"/>
      </xdr:nvSpPr>
      <xdr:spPr>
        <a:xfrm>
          <a:off x="12623800" y="1041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補助費等の経常収支比率は、前年度より</a:t>
          </a:r>
          <a:r>
            <a:rPr kumimoji="1" lang="en-US" altLang="ja-JP" sz="1300">
              <a:latin typeface="ＭＳ Ｐゴシック"/>
            </a:rPr>
            <a:t>0.4</a:t>
          </a:r>
          <a:r>
            <a:rPr kumimoji="1" lang="ja-JP" altLang="en-US" sz="1300">
              <a:latin typeface="ＭＳ Ｐゴシック"/>
            </a:rPr>
            <a:t>ポイントの減となった。</a:t>
          </a:r>
          <a:endParaRPr kumimoji="1" lang="en-US" altLang="ja-JP" sz="1300">
            <a:latin typeface="ＭＳ Ｐゴシック"/>
          </a:endParaRPr>
        </a:p>
        <a:p>
          <a:r>
            <a:rPr kumimoji="1" lang="ja-JP" altLang="en-US" sz="1300">
              <a:latin typeface="ＭＳ Ｐゴシック"/>
            </a:rPr>
            <a:t>　類似団体内では上位を維持している。地域情勢の変化に伴い、その目的や内容について随時精査を行い、公益上の必要性から不適当な補助金は見直しを行う。</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154432</xdr:rowOff>
    </xdr:from>
    <xdr:to>
      <xdr:col>24</xdr:col>
      <xdr:colOff>31750</xdr:colOff>
      <xdr:row>35</xdr:row>
      <xdr:rowOff>1270</xdr:rowOff>
    </xdr:to>
    <xdr:cxnSp macro="">
      <xdr:nvCxnSpPr>
        <xdr:cNvPr id="304" name="直線コネクタ 303"/>
        <xdr:cNvCxnSpPr/>
      </xdr:nvCxnSpPr>
      <xdr:spPr>
        <a:xfrm flipV="1">
          <a:off x="15671800" y="598373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5"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1270</xdr:rowOff>
    </xdr:from>
    <xdr:to>
      <xdr:col>22</xdr:col>
      <xdr:colOff>565150</xdr:colOff>
      <xdr:row>35</xdr:row>
      <xdr:rowOff>14986</xdr:rowOff>
    </xdr:to>
    <xdr:cxnSp macro="">
      <xdr:nvCxnSpPr>
        <xdr:cNvPr id="307" name="直線コネクタ 306"/>
        <xdr:cNvCxnSpPr/>
      </xdr:nvCxnSpPr>
      <xdr:spPr>
        <a:xfrm flipV="1">
          <a:off x="14782800" y="60020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66565</xdr:rowOff>
    </xdr:from>
    <xdr:ext cx="736600" cy="259045"/>
    <xdr:sp macro="" textlink="">
      <xdr:nvSpPr>
        <xdr:cNvPr id="309" name="テキスト ボックス 308"/>
        <xdr:cNvSpPr txBox="1"/>
      </xdr:nvSpPr>
      <xdr:spPr>
        <a:xfrm>
          <a:off x="15290800" y="6238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168148</xdr:rowOff>
    </xdr:from>
    <xdr:to>
      <xdr:col>21</xdr:col>
      <xdr:colOff>361950</xdr:colOff>
      <xdr:row>35</xdr:row>
      <xdr:rowOff>14986</xdr:rowOff>
    </xdr:to>
    <xdr:cxnSp macro="">
      <xdr:nvCxnSpPr>
        <xdr:cNvPr id="310" name="直線コネクタ 309"/>
        <xdr:cNvCxnSpPr/>
      </xdr:nvCxnSpPr>
      <xdr:spPr>
        <a:xfrm>
          <a:off x="13893800" y="599744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12" name="テキスト ボックス 311"/>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168148</xdr:rowOff>
    </xdr:from>
    <xdr:to>
      <xdr:col>20</xdr:col>
      <xdr:colOff>158750</xdr:colOff>
      <xdr:row>35</xdr:row>
      <xdr:rowOff>33274</xdr:rowOff>
    </xdr:to>
    <xdr:cxnSp macro="">
      <xdr:nvCxnSpPr>
        <xdr:cNvPr id="313" name="直線コネクタ 312"/>
        <xdr:cNvCxnSpPr/>
      </xdr:nvCxnSpPr>
      <xdr:spPr>
        <a:xfrm flipV="1">
          <a:off x="13004800" y="59974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14" name="フローチャート : 判断 313"/>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103141</xdr:rowOff>
    </xdr:from>
    <xdr:ext cx="762000" cy="259045"/>
    <xdr:sp macro="" textlink="">
      <xdr:nvSpPr>
        <xdr:cNvPr id="315" name="テキスト ボックス 314"/>
        <xdr:cNvSpPr txBox="1"/>
      </xdr:nvSpPr>
      <xdr:spPr>
        <a:xfrm>
          <a:off x="13512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16" name="フローチャート : 判断 315"/>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121429</xdr:rowOff>
    </xdr:from>
    <xdr:ext cx="762000" cy="259045"/>
    <xdr:sp macro="" textlink="">
      <xdr:nvSpPr>
        <xdr:cNvPr id="317" name="テキスト ボックス 316"/>
        <xdr:cNvSpPr txBox="1"/>
      </xdr:nvSpPr>
      <xdr:spPr>
        <a:xfrm>
          <a:off x="12623800" y="629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103632</xdr:rowOff>
    </xdr:from>
    <xdr:to>
      <xdr:col>24</xdr:col>
      <xdr:colOff>82550</xdr:colOff>
      <xdr:row>35</xdr:row>
      <xdr:rowOff>33782</xdr:rowOff>
    </xdr:to>
    <xdr:sp macro="" textlink="">
      <xdr:nvSpPr>
        <xdr:cNvPr id="323" name="円/楕円 322"/>
        <xdr:cNvSpPr/>
      </xdr:nvSpPr>
      <xdr:spPr>
        <a:xfrm>
          <a:off x="16459200" y="59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120159</xdr:rowOff>
    </xdr:from>
    <xdr:ext cx="762000" cy="259045"/>
    <xdr:sp macro="" textlink="">
      <xdr:nvSpPr>
        <xdr:cNvPr id="324" name="補助費等該当値テキスト"/>
        <xdr:cNvSpPr txBox="1"/>
      </xdr:nvSpPr>
      <xdr:spPr>
        <a:xfrm>
          <a:off x="16598900" y="577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121920</xdr:rowOff>
    </xdr:from>
    <xdr:to>
      <xdr:col>22</xdr:col>
      <xdr:colOff>615950</xdr:colOff>
      <xdr:row>35</xdr:row>
      <xdr:rowOff>52070</xdr:rowOff>
    </xdr:to>
    <xdr:sp macro="" textlink="">
      <xdr:nvSpPr>
        <xdr:cNvPr id="325" name="円/楕円 324"/>
        <xdr:cNvSpPr/>
      </xdr:nvSpPr>
      <xdr:spPr>
        <a:xfrm>
          <a:off x="15621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62247</xdr:rowOff>
    </xdr:from>
    <xdr:ext cx="736600" cy="259045"/>
    <xdr:sp macro="" textlink="">
      <xdr:nvSpPr>
        <xdr:cNvPr id="326" name="テキスト ボックス 325"/>
        <xdr:cNvSpPr txBox="1"/>
      </xdr:nvSpPr>
      <xdr:spPr>
        <a:xfrm>
          <a:off x="15290800" y="572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135636</xdr:rowOff>
    </xdr:from>
    <xdr:to>
      <xdr:col>21</xdr:col>
      <xdr:colOff>412750</xdr:colOff>
      <xdr:row>35</xdr:row>
      <xdr:rowOff>65786</xdr:rowOff>
    </xdr:to>
    <xdr:sp macro="" textlink="">
      <xdr:nvSpPr>
        <xdr:cNvPr id="327" name="円/楕円 326"/>
        <xdr:cNvSpPr/>
      </xdr:nvSpPr>
      <xdr:spPr>
        <a:xfrm>
          <a:off x="14732000" y="596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75963</xdr:rowOff>
    </xdr:from>
    <xdr:ext cx="762000" cy="259045"/>
    <xdr:sp macro="" textlink="">
      <xdr:nvSpPr>
        <xdr:cNvPr id="328" name="テキスト ボックス 327"/>
        <xdr:cNvSpPr txBox="1"/>
      </xdr:nvSpPr>
      <xdr:spPr>
        <a:xfrm>
          <a:off x="14401800" y="5733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117348</xdr:rowOff>
    </xdr:from>
    <xdr:to>
      <xdr:col>20</xdr:col>
      <xdr:colOff>209550</xdr:colOff>
      <xdr:row>35</xdr:row>
      <xdr:rowOff>47498</xdr:rowOff>
    </xdr:to>
    <xdr:sp macro="" textlink="">
      <xdr:nvSpPr>
        <xdr:cNvPr id="329" name="円/楕円 328"/>
        <xdr:cNvSpPr/>
      </xdr:nvSpPr>
      <xdr:spPr>
        <a:xfrm>
          <a:off x="13843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57675</xdr:rowOff>
    </xdr:from>
    <xdr:ext cx="762000" cy="259045"/>
    <xdr:sp macro="" textlink="">
      <xdr:nvSpPr>
        <xdr:cNvPr id="330" name="テキスト ボックス 329"/>
        <xdr:cNvSpPr txBox="1"/>
      </xdr:nvSpPr>
      <xdr:spPr>
        <a:xfrm>
          <a:off x="13512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153924</xdr:rowOff>
    </xdr:from>
    <xdr:to>
      <xdr:col>19</xdr:col>
      <xdr:colOff>6350</xdr:colOff>
      <xdr:row>35</xdr:row>
      <xdr:rowOff>84074</xdr:rowOff>
    </xdr:to>
    <xdr:sp macro="" textlink="">
      <xdr:nvSpPr>
        <xdr:cNvPr id="331" name="円/楕円 330"/>
        <xdr:cNvSpPr/>
      </xdr:nvSpPr>
      <xdr:spPr>
        <a:xfrm>
          <a:off x="12954000" y="5983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94251</xdr:rowOff>
    </xdr:from>
    <xdr:ext cx="762000" cy="259045"/>
    <xdr:sp macro="" textlink="">
      <xdr:nvSpPr>
        <xdr:cNvPr id="332" name="テキスト ボックス 331"/>
        <xdr:cNvSpPr txBox="1"/>
      </xdr:nvSpPr>
      <xdr:spPr>
        <a:xfrm>
          <a:off x="12623800" y="575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繰上償還の実施などにより、公債費の経常収支比率は減少傾向にあり、全国平均より</a:t>
          </a:r>
          <a:r>
            <a:rPr kumimoji="1" lang="en-US" altLang="ja-JP" sz="1300">
              <a:latin typeface="+mn-ea"/>
              <a:ea typeface="+mn-ea"/>
            </a:rPr>
            <a:t>1.0</a:t>
          </a:r>
          <a:r>
            <a:rPr kumimoji="1" lang="ja-JP" altLang="en-US" sz="1300">
              <a:latin typeface="+mn-ea"/>
              <a:ea typeface="+mn-ea"/>
            </a:rPr>
            <a:t>ポイント改善している。</a:t>
          </a:r>
          <a:endParaRPr kumimoji="1" lang="en-US" altLang="ja-JP" sz="1300">
            <a:latin typeface="+mn-ea"/>
            <a:ea typeface="+mn-ea"/>
          </a:endParaRPr>
        </a:p>
        <a:p>
          <a:r>
            <a:rPr kumimoji="1" lang="ja-JP" altLang="en-US" sz="1300">
              <a:latin typeface="+mn-ea"/>
              <a:ea typeface="+mn-ea"/>
            </a:rPr>
            <a:t>　</a:t>
          </a:r>
          <a:r>
            <a:rPr lang="ja-JP" altLang="en-US" sz="1300" baseline="0" smtClean="0">
              <a:solidFill>
                <a:schemeClr val="dk1"/>
              </a:solidFill>
              <a:latin typeface="+mn-ea"/>
              <a:ea typeface="+mn-ea"/>
              <a:cs typeface="+mn-cs"/>
            </a:rPr>
            <a:t>平成</a:t>
          </a:r>
          <a:r>
            <a:rPr lang="en-US" altLang="ja-JP" sz="1300" baseline="0" smtClean="0">
              <a:solidFill>
                <a:schemeClr val="dk1"/>
              </a:solidFill>
              <a:latin typeface="+mn-ea"/>
              <a:ea typeface="+mn-ea"/>
              <a:cs typeface="+mn-cs"/>
            </a:rPr>
            <a:t>25 </a:t>
          </a:r>
          <a:r>
            <a:rPr lang="ja-JP" altLang="en-US" sz="1300" baseline="0" smtClean="0">
              <a:solidFill>
                <a:schemeClr val="dk1"/>
              </a:solidFill>
              <a:latin typeface="+mn-ea"/>
              <a:ea typeface="+mn-ea"/>
              <a:cs typeface="+mn-cs"/>
            </a:rPr>
            <a:t>年度末の市債残高は、繰上償還の効果により、前年度から約</a:t>
          </a:r>
          <a:r>
            <a:rPr lang="en-US" altLang="ja-JP" sz="1300" baseline="0" smtClean="0">
              <a:solidFill>
                <a:schemeClr val="dk1"/>
              </a:solidFill>
              <a:latin typeface="+mn-ea"/>
              <a:ea typeface="+mn-ea"/>
              <a:cs typeface="+mn-cs"/>
            </a:rPr>
            <a:t>11 </a:t>
          </a:r>
          <a:r>
            <a:rPr lang="ja-JP" altLang="en-US" sz="1300" baseline="0" smtClean="0">
              <a:solidFill>
                <a:schemeClr val="dk1"/>
              </a:solidFill>
              <a:latin typeface="+mn-ea"/>
              <a:ea typeface="+mn-ea"/>
              <a:cs typeface="+mn-cs"/>
            </a:rPr>
            <a:t>億減少しており、後年度の公債費削減や市債残高の圧縮に今後も積極的に取り組む。</a:t>
          </a:r>
          <a:endParaRPr kumimoji="1" lang="ja-JP" altLang="en-US" sz="1300">
            <a:latin typeface="+mn-ea"/>
            <a:ea typeface="+mn-ea"/>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44704</xdr:rowOff>
    </xdr:from>
    <xdr:to>
      <xdr:col>7</xdr:col>
      <xdr:colOff>15875</xdr:colOff>
      <xdr:row>78</xdr:row>
      <xdr:rowOff>53848</xdr:rowOff>
    </xdr:to>
    <xdr:cxnSp macro="">
      <xdr:nvCxnSpPr>
        <xdr:cNvPr id="362" name="直線コネクタ 361"/>
        <xdr:cNvCxnSpPr/>
      </xdr:nvCxnSpPr>
      <xdr:spPr>
        <a:xfrm flipV="1">
          <a:off x="3987800" y="1341780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53848</xdr:rowOff>
    </xdr:from>
    <xdr:to>
      <xdr:col>5</xdr:col>
      <xdr:colOff>549275</xdr:colOff>
      <xdr:row>78</xdr:row>
      <xdr:rowOff>85852</xdr:rowOff>
    </xdr:to>
    <xdr:cxnSp macro="">
      <xdr:nvCxnSpPr>
        <xdr:cNvPr id="365" name="直線コネクタ 364"/>
        <xdr:cNvCxnSpPr/>
      </xdr:nvCxnSpPr>
      <xdr:spPr>
        <a:xfrm flipV="1">
          <a:off x="3098800" y="1342694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85852</xdr:rowOff>
    </xdr:from>
    <xdr:to>
      <xdr:col>4</xdr:col>
      <xdr:colOff>346075</xdr:colOff>
      <xdr:row>78</xdr:row>
      <xdr:rowOff>113285</xdr:rowOff>
    </xdr:to>
    <xdr:cxnSp macro="">
      <xdr:nvCxnSpPr>
        <xdr:cNvPr id="368" name="直線コネクタ 367"/>
        <xdr:cNvCxnSpPr/>
      </xdr:nvCxnSpPr>
      <xdr:spPr>
        <a:xfrm flipV="1">
          <a:off x="2209800" y="13458952"/>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113285</xdr:rowOff>
    </xdr:from>
    <xdr:to>
      <xdr:col>3</xdr:col>
      <xdr:colOff>142875</xdr:colOff>
      <xdr:row>78</xdr:row>
      <xdr:rowOff>154432</xdr:rowOff>
    </xdr:to>
    <xdr:cxnSp macro="">
      <xdr:nvCxnSpPr>
        <xdr:cNvPr id="371" name="直線コネクタ 370"/>
        <xdr:cNvCxnSpPr/>
      </xdr:nvCxnSpPr>
      <xdr:spPr>
        <a:xfrm flipV="1">
          <a:off x="1320800" y="13486385"/>
          <a:ext cx="8890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7620</xdr:rowOff>
    </xdr:from>
    <xdr:to>
      <xdr:col>3</xdr:col>
      <xdr:colOff>193675</xdr:colOff>
      <xdr:row>78</xdr:row>
      <xdr:rowOff>109220</xdr:rowOff>
    </xdr:to>
    <xdr:sp macro="" textlink="">
      <xdr:nvSpPr>
        <xdr:cNvPr id="372" name="フローチャート : 判断 371"/>
        <xdr:cNvSpPr/>
      </xdr:nvSpPr>
      <xdr:spPr>
        <a:xfrm>
          <a:off x="2159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119397</xdr:rowOff>
    </xdr:from>
    <xdr:ext cx="762000" cy="259045"/>
    <xdr:sp macro="" textlink="">
      <xdr:nvSpPr>
        <xdr:cNvPr id="373" name="テキスト ボックス 372"/>
        <xdr:cNvSpPr txBox="1"/>
      </xdr:nvSpPr>
      <xdr:spPr>
        <a:xfrm>
          <a:off x="1828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67056</xdr:rowOff>
    </xdr:from>
    <xdr:to>
      <xdr:col>1</xdr:col>
      <xdr:colOff>676275</xdr:colOff>
      <xdr:row>78</xdr:row>
      <xdr:rowOff>168656</xdr:rowOff>
    </xdr:to>
    <xdr:sp macro="" textlink="">
      <xdr:nvSpPr>
        <xdr:cNvPr id="374" name="フローチャート : 判断 373"/>
        <xdr:cNvSpPr/>
      </xdr:nvSpPr>
      <xdr:spPr>
        <a:xfrm>
          <a:off x="1270000" y="13440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7383</xdr:rowOff>
    </xdr:from>
    <xdr:ext cx="762000" cy="259045"/>
    <xdr:sp macro="" textlink="">
      <xdr:nvSpPr>
        <xdr:cNvPr id="375" name="テキスト ボックス 374"/>
        <xdr:cNvSpPr txBox="1"/>
      </xdr:nvSpPr>
      <xdr:spPr>
        <a:xfrm>
          <a:off x="939800" y="1320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165354</xdr:rowOff>
    </xdr:from>
    <xdr:to>
      <xdr:col>7</xdr:col>
      <xdr:colOff>66675</xdr:colOff>
      <xdr:row>78</xdr:row>
      <xdr:rowOff>95504</xdr:rowOff>
    </xdr:to>
    <xdr:sp macro="" textlink="">
      <xdr:nvSpPr>
        <xdr:cNvPr id="381" name="円/楕円 380"/>
        <xdr:cNvSpPr/>
      </xdr:nvSpPr>
      <xdr:spPr>
        <a:xfrm>
          <a:off x="47752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137431</xdr:rowOff>
    </xdr:from>
    <xdr:ext cx="762000" cy="259045"/>
    <xdr:sp macro="" textlink="">
      <xdr:nvSpPr>
        <xdr:cNvPr id="382" name="公債費該当値テキスト"/>
        <xdr:cNvSpPr txBox="1"/>
      </xdr:nvSpPr>
      <xdr:spPr>
        <a:xfrm>
          <a:off x="4914900" y="13339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3048</xdr:rowOff>
    </xdr:from>
    <xdr:to>
      <xdr:col>5</xdr:col>
      <xdr:colOff>600075</xdr:colOff>
      <xdr:row>78</xdr:row>
      <xdr:rowOff>104648</xdr:rowOff>
    </xdr:to>
    <xdr:sp macro="" textlink="">
      <xdr:nvSpPr>
        <xdr:cNvPr id="383" name="円/楕円 382"/>
        <xdr:cNvSpPr/>
      </xdr:nvSpPr>
      <xdr:spPr>
        <a:xfrm>
          <a:off x="3937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89425</xdr:rowOff>
    </xdr:from>
    <xdr:ext cx="736600" cy="259045"/>
    <xdr:sp macro="" textlink="">
      <xdr:nvSpPr>
        <xdr:cNvPr id="384" name="テキスト ボックス 383"/>
        <xdr:cNvSpPr txBox="1"/>
      </xdr:nvSpPr>
      <xdr:spPr>
        <a:xfrm>
          <a:off x="3606800" y="13462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35052</xdr:rowOff>
    </xdr:from>
    <xdr:to>
      <xdr:col>4</xdr:col>
      <xdr:colOff>396875</xdr:colOff>
      <xdr:row>78</xdr:row>
      <xdr:rowOff>136652</xdr:rowOff>
    </xdr:to>
    <xdr:sp macro="" textlink="">
      <xdr:nvSpPr>
        <xdr:cNvPr id="385" name="円/楕円 384"/>
        <xdr:cNvSpPr/>
      </xdr:nvSpPr>
      <xdr:spPr>
        <a:xfrm>
          <a:off x="3048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121429</xdr:rowOff>
    </xdr:from>
    <xdr:ext cx="762000" cy="259045"/>
    <xdr:sp macro="" textlink="">
      <xdr:nvSpPr>
        <xdr:cNvPr id="386" name="テキスト ボックス 385"/>
        <xdr:cNvSpPr txBox="1"/>
      </xdr:nvSpPr>
      <xdr:spPr>
        <a:xfrm>
          <a:off x="2717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62485</xdr:rowOff>
    </xdr:from>
    <xdr:to>
      <xdr:col>3</xdr:col>
      <xdr:colOff>193675</xdr:colOff>
      <xdr:row>78</xdr:row>
      <xdr:rowOff>164085</xdr:rowOff>
    </xdr:to>
    <xdr:sp macro="" textlink="">
      <xdr:nvSpPr>
        <xdr:cNvPr id="387" name="円/楕円 386"/>
        <xdr:cNvSpPr/>
      </xdr:nvSpPr>
      <xdr:spPr>
        <a:xfrm>
          <a:off x="2159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148862</xdr:rowOff>
    </xdr:from>
    <xdr:ext cx="762000" cy="259045"/>
    <xdr:sp macro="" textlink="">
      <xdr:nvSpPr>
        <xdr:cNvPr id="388" name="テキスト ボックス 387"/>
        <xdr:cNvSpPr txBox="1"/>
      </xdr:nvSpPr>
      <xdr:spPr>
        <a:xfrm>
          <a:off x="18288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103632</xdr:rowOff>
    </xdr:from>
    <xdr:to>
      <xdr:col>1</xdr:col>
      <xdr:colOff>676275</xdr:colOff>
      <xdr:row>79</xdr:row>
      <xdr:rowOff>33782</xdr:rowOff>
    </xdr:to>
    <xdr:sp macro="" textlink="">
      <xdr:nvSpPr>
        <xdr:cNvPr id="389" name="円/楕円 388"/>
        <xdr:cNvSpPr/>
      </xdr:nvSpPr>
      <xdr:spPr>
        <a:xfrm>
          <a:off x="1270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18559</xdr:rowOff>
    </xdr:from>
    <xdr:ext cx="762000" cy="259045"/>
    <xdr:sp macro="" textlink="">
      <xdr:nvSpPr>
        <xdr:cNvPr id="390" name="テキスト ボックス 389"/>
        <xdr:cNvSpPr txBox="1"/>
      </xdr:nvSpPr>
      <xdr:spPr>
        <a:xfrm>
          <a:off x="9398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全国平均、県平均のいずれよりも低い値となっているが、引き続き人件費の抑制や行政サービスの適正化などにより経常経費の抑制を図る。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146050</xdr:rowOff>
    </xdr:from>
    <xdr:to>
      <xdr:col>24</xdr:col>
      <xdr:colOff>31750</xdr:colOff>
      <xdr:row>76</xdr:row>
      <xdr:rowOff>39370</xdr:rowOff>
    </xdr:to>
    <xdr:cxnSp macro="">
      <xdr:nvCxnSpPr>
        <xdr:cNvPr id="423" name="直線コネクタ 422"/>
        <xdr:cNvCxnSpPr/>
      </xdr:nvCxnSpPr>
      <xdr:spPr>
        <a:xfrm flipV="1">
          <a:off x="15671800" y="13004800"/>
          <a:ext cx="838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39370</xdr:rowOff>
    </xdr:from>
    <xdr:to>
      <xdr:col>22</xdr:col>
      <xdr:colOff>565150</xdr:colOff>
      <xdr:row>76</xdr:row>
      <xdr:rowOff>50800</xdr:rowOff>
    </xdr:to>
    <xdr:cxnSp macro="">
      <xdr:nvCxnSpPr>
        <xdr:cNvPr id="426" name="直線コネクタ 425"/>
        <xdr:cNvCxnSpPr/>
      </xdr:nvCxnSpPr>
      <xdr:spPr>
        <a:xfrm flipV="1">
          <a:off x="14782800" y="130695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127000</xdr:rowOff>
    </xdr:from>
    <xdr:to>
      <xdr:col>21</xdr:col>
      <xdr:colOff>361950</xdr:colOff>
      <xdr:row>76</xdr:row>
      <xdr:rowOff>50800</xdr:rowOff>
    </xdr:to>
    <xdr:cxnSp macro="">
      <xdr:nvCxnSpPr>
        <xdr:cNvPr id="429" name="直線コネクタ 428"/>
        <xdr:cNvCxnSpPr/>
      </xdr:nvCxnSpPr>
      <xdr:spPr>
        <a:xfrm>
          <a:off x="13893800" y="12985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127000</xdr:rowOff>
    </xdr:from>
    <xdr:to>
      <xdr:col>20</xdr:col>
      <xdr:colOff>158750</xdr:colOff>
      <xdr:row>76</xdr:row>
      <xdr:rowOff>146050</xdr:rowOff>
    </xdr:to>
    <xdr:cxnSp macro="">
      <xdr:nvCxnSpPr>
        <xdr:cNvPr id="432" name="直線コネクタ 431"/>
        <xdr:cNvCxnSpPr/>
      </xdr:nvCxnSpPr>
      <xdr:spPr>
        <a:xfrm flipV="1">
          <a:off x="13004800" y="129857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33" name="フローチャート : 判断 432"/>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34" name="テキスト ボックス 433"/>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125730</xdr:rowOff>
    </xdr:from>
    <xdr:to>
      <xdr:col>19</xdr:col>
      <xdr:colOff>6350</xdr:colOff>
      <xdr:row>77</xdr:row>
      <xdr:rowOff>55880</xdr:rowOff>
    </xdr:to>
    <xdr:sp macro="" textlink="">
      <xdr:nvSpPr>
        <xdr:cNvPr id="435" name="フローチャート : 判断 434"/>
        <xdr:cNvSpPr/>
      </xdr:nvSpPr>
      <xdr:spPr>
        <a:xfrm>
          <a:off x="12954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40657</xdr:rowOff>
    </xdr:from>
    <xdr:ext cx="762000" cy="259045"/>
    <xdr:sp macro="" textlink="">
      <xdr:nvSpPr>
        <xdr:cNvPr id="436" name="テキスト ボックス 435"/>
        <xdr:cNvSpPr txBox="1"/>
      </xdr:nvSpPr>
      <xdr:spPr>
        <a:xfrm>
          <a:off x="12623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95250</xdr:rowOff>
    </xdr:from>
    <xdr:to>
      <xdr:col>24</xdr:col>
      <xdr:colOff>82550</xdr:colOff>
      <xdr:row>76</xdr:row>
      <xdr:rowOff>25400</xdr:rowOff>
    </xdr:to>
    <xdr:sp macro="" textlink="">
      <xdr:nvSpPr>
        <xdr:cNvPr id="442" name="円/楕円 441"/>
        <xdr:cNvSpPr/>
      </xdr:nvSpPr>
      <xdr:spPr>
        <a:xfrm>
          <a:off x="164592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111777</xdr:rowOff>
    </xdr:from>
    <xdr:ext cx="762000" cy="259045"/>
    <xdr:sp macro="" textlink="">
      <xdr:nvSpPr>
        <xdr:cNvPr id="443" name="公債費以外該当値テキスト"/>
        <xdr:cNvSpPr txBox="1"/>
      </xdr:nvSpPr>
      <xdr:spPr>
        <a:xfrm>
          <a:off x="165989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160020</xdr:rowOff>
    </xdr:from>
    <xdr:to>
      <xdr:col>22</xdr:col>
      <xdr:colOff>615950</xdr:colOff>
      <xdr:row>76</xdr:row>
      <xdr:rowOff>90170</xdr:rowOff>
    </xdr:to>
    <xdr:sp macro="" textlink="">
      <xdr:nvSpPr>
        <xdr:cNvPr id="444" name="円/楕円 443"/>
        <xdr:cNvSpPr/>
      </xdr:nvSpPr>
      <xdr:spPr>
        <a:xfrm>
          <a:off x="15621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100347</xdr:rowOff>
    </xdr:from>
    <xdr:ext cx="736600" cy="259045"/>
    <xdr:sp macro="" textlink="">
      <xdr:nvSpPr>
        <xdr:cNvPr id="445" name="テキスト ボックス 444"/>
        <xdr:cNvSpPr txBox="1"/>
      </xdr:nvSpPr>
      <xdr:spPr>
        <a:xfrm>
          <a:off x="15290800" y="1278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0</xdr:rowOff>
    </xdr:from>
    <xdr:to>
      <xdr:col>21</xdr:col>
      <xdr:colOff>412750</xdr:colOff>
      <xdr:row>76</xdr:row>
      <xdr:rowOff>101600</xdr:rowOff>
    </xdr:to>
    <xdr:sp macro="" textlink="">
      <xdr:nvSpPr>
        <xdr:cNvPr id="446" name="円/楕円 445"/>
        <xdr:cNvSpPr/>
      </xdr:nvSpPr>
      <xdr:spPr>
        <a:xfrm>
          <a:off x="14732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111777</xdr:rowOff>
    </xdr:from>
    <xdr:ext cx="762000" cy="259045"/>
    <xdr:sp macro="" textlink="">
      <xdr:nvSpPr>
        <xdr:cNvPr id="447" name="テキスト ボックス 446"/>
        <xdr:cNvSpPr txBox="1"/>
      </xdr:nvSpPr>
      <xdr:spPr>
        <a:xfrm>
          <a:off x="14401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76200</xdr:rowOff>
    </xdr:from>
    <xdr:to>
      <xdr:col>20</xdr:col>
      <xdr:colOff>209550</xdr:colOff>
      <xdr:row>76</xdr:row>
      <xdr:rowOff>6350</xdr:rowOff>
    </xdr:to>
    <xdr:sp macro="" textlink="">
      <xdr:nvSpPr>
        <xdr:cNvPr id="448" name="円/楕円 447"/>
        <xdr:cNvSpPr/>
      </xdr:nvSpPr>
      <xdr:spPr>
        <a:xfrm>
          <a:off x="13843000" y="1293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16527</xdr:rowOff>
    </xdr:from>
    <xdr:ext cx="762000" cy="259045"/>
    <xdr:sp macro="" textlink="">
      <xdr:nvSpPr>
        <xdr:cNvPr id="449" name="テキスト ボックス 448"/>
        <xdr:cNvSpPr txBox="1"/>
      </xdr:nvSpPr>
      <xdr:spPr>
        <a:xfrm>
          <a:off x="13512800" y="1270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95250</xdr:rowOff>
    </xdr:from>
    <xdr:to>
      <xdr:col>19</xdr:col>
      <xdr:colOff>6350</xdr:colOff>
      <xdr:row>77</xdr:row>
      <xdr:rowOff>25400</xdr:rowOff>
    </xdr:to>
    <xdr:sp macro="" textlink="">
      <xdr:nvSpPr>
        <xdr:cNvPr id="450" name="円/楕円 449"/>
        <xdr:cNvSpPr/>
      </xdr:nvSpPr>
      <xdr:spPr>
        <a:xfrm>
          <a:off x="12954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35577</xdr:rowOff>
    </xdr:from>
    <xdr:ext cx="762000" cy="259045"/>
    <xdr:sp macro="" textlink="">
      <xdr:nvSpPr>
        <xdr:cNvPr id="451" name="テキスト ボックス 450"/>
        <xdr:cNvSpPr txBox="1"/>
      </xdr:nvSpPr>
      <xdr:spPr>
        <a:xfrm>
          <a:off x="12623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兵庫県丹波市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107741</xdr:rowOff>
    </xdr:from>
    <xdr:to>
      <xdr:col>4</xdr:col>
      <xdr:colOff>1117600</xdr:colOff>
      <xdr:row>16</xdr:row>
      <xdr:rowOff>152508</xdr:rowOff>
    </xdr:to>
    <xdr:cxnSp macro="">
      <xdr:nvCxnSpPr>
        <xdr:cNvPr id="50" name="直線コネクタ 49"/>
        <xdr:cNvCxnSpPr/>
      </xdr:nvCxnSpPr>
      <xdr:spPr bwMode="auto">
        <a:xfrm>
          <a:off x="5003800" y="2898566"/>
          <a:ext cx="647700" cy="447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115339</xdr:rowOff>
    </xdr:from>
    <xdr:ext cx="762000" cy="259045"/>
    <xdr:sp macro="" textlink="">
      <xdr:nvSpPr>
        <xdr:cNvPr id="51" name="人口1人当たり決算額の推移平均値テキスト130"/>
        <xdr:cNvSpPr txBox="1"/>
      </xdr:nvSpPr>
      <xdr:spPr>
        <a:xfrm>
          <a:off x="5740400" y="273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59963</xdr:rowOff>
    </xdr:from>
    <xdr:to>
      <xdr:col>4</xdr:col>
      <xdr:colOff>469900</xdr:colOff>
      <xdr:row>16</xdr:row>
      <xdr:rowOff>107741</xdr:rowOff>
    </xdr:to>
    <xdr:cxnSp macro="">
      <xdr:nvCxnSpPr>
        <xdr:cNvPr id="53" name="直線コネクタ 52"/>
        <xdr:cNvCxnSpPr/>
      </xdr:nvCxnSpPr>
      <xdr:spPr bwMode="auto">
        <a:xfrm>
          <a:off x="4305300" y="2850788"/>
          <a:ext cx="698500" cy="477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59963</xdr:rowOff>
    </xdr:from>
    <xdr:to>
      <xdr:col>3</xdr:col>
      <xdr:colOff>904875</xdr:colOff>
      <xdr:row>16</xdr:row>
      <xdr:rowOff>81547</xdr:rowOff>
    </xdr:to>
    <xdr:cxnSp macro="">
      <xdr:nvCxnSpPr>
        <xdr:cNvPr id="56" name="直線コネクタ 55"/>
        <xdr:cNvCxnSpPr/>
      </xdr:nvCxnSpPr>
      <xdr:spPr bwMode="auto">
        <a:xfrm flipV="1">
          <a:off x="3606800" y="2850788"/>
          <a:ext cx="698500" cy="215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35350</xdr:rowOff>
    </xdr:from>
    <xdr:to>
      <xdr:col>3</xdr:col>
      <xdr:colOff>206375</xdr:colOff>
      <xdr:row>16</xdr:row>
      <xdr:rowOff>81547</xdr:rowOff>
    </xdr:to>
    <xdr:cxnSp macro="">
      <xdr:nvCxnSpPr>
        <xdr:cNvPr id="59" name="直線コネクタ 58"/>
        <xdr:cNvCxnSpPr/>
      </xdr:nvCxnSpPr>
      <xdr:spPr bwMode="auto">
        <a:xfrm>
          <a:off x="2908300" y="2826175"/>
          <a:ext cx="698500" cy="461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168192</xdr:rowOff>
    </xdr:from>
    <xdr:to>
      <xdr:col>3</xdr:col>
      <xdr:colOff>257175</xdr:colOff>
      <xdr:row>15</xdr:row>
      <xdr:rowOff>98342</xdr:rowOff>
    </xdr:to>
    <xdr:sp macro="" textlink="">
      <xdr:nvSpPr>
        <xdr:cNvPr id="60" name="フローチャート : 判断 59"/>
        <xdr:cNvSpPr/>
      </xdr:nvSpPr>
      <xdr:spPr bwMode="auto">
        <a:xfrm>
          <a:off x="3556000" y="26161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108519</xdr:rowOff>
    </xdr:from>
    <xdr:ext cx="762000" cy="259045"/>
    <xdr:sp macro="" textlink="">
      <xdr:nvSpPr>
        <xdr:cNvPr id="61" name="テキスト ボックス 60"/>
        <xdr:cNvSpPr txBox="1"/>
      </xdr:nvSpPr>
      <xdr:spPr>
        <a:xfrm>
          <a:off x="3225800" y="2384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161315</xdr:rowOff>
    </xdr:from>
    <xdr:to>
      <xdr:col>2</xdr:col>
      <xdr:colOff>692150</xdr:colOff>
      <xdr:row>15</xdr:row>
      <xdr:rowOff>91465</xdr:rowOff>
    </xdr:to>
    <xdr:sp macro="" textlink="">
      <xdr:nvSpPr>
        <xdr:cNvPr id="62" name="フローチャート : 判断 61"/>
        <xdr:cNvSpPr/>
      </xdr:nvSpPr>
      <xdr:spPr bwMode="auto">
        <a:xfrm>
          <a:off x="2857500" y="26092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101642</xdr:rowOff>
    </xdr:from>
    <xdr:ext cx="762000" cy="259045"/>
    <xdr:sp macro="" textlink="">
      <xdr:nvSpPr>
        <xdr:cNvPr id="63" name="テキスト ボックス 62"/>
        <xdr:cNvSpPr txBox="1"/>
      </xdr:nvSpPr>
      <xdr:spPr>
        <a:xfrm>
          <a:off x="2527300" y="237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101708</xdr:rowOff>
    </xdr:from>
    <xdr:to>
      <xdr:col>5</xdr:col>
      <xdr:colOff>34925</xdr:colOff>
      <xdr:row>17</xdr:row>
      <xdr:rowOff>31858</xdr:rowOff>
    </xdr:to>
    <xdr:sp macro="" textlink="">
      <xdr:nvSpPr>
        <xdr:cNvPr id="69" name="円/楕円 68"/>
        <xdr:cNvSpPr/>
      </xdr:nvSpPr>
      <xdr:spPr bwMode="auto">
        <a:xfrm>
          <a:off x="5600700" y="2892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73785</xdr:rowOff>
    </xdr:from>
    <xdr:ext cx="762000" cy="259045"/>
    <xdr:sp macro="" textlink="">
      <xdr:nvSpPr>
        <xdr:cNvPr id="70" name="人口1人当たり決算額の推移該当値テキスト130"/>
        <xdr:cNvSpPr txBox="1"/>
      </xdr:nvSpPr>
      <xdr:spPr>
        <a:xfrm>
          <a:off x="5740400" y="2864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72,161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56941</xdr:rowOff>
    </xdr:from>
    <xdr:to>
      <xdr:col>4</xdr:col>
      <xdr:colOff>520700</xdr:colOff>
      <xdr:row>16</xdr:row>
      <xdr:rowOff>158541</xdr:rowOff>
    </xdr:to>
    <xdr:sp macro="" textlink="">
      <xdr:nvSpPr>
        <xdr:cNvPr id="71" name="円/楕円 70"/>
        <xdr:cNvSpPr/>
      </xdr:nvSpPr>
      <xdr:spPr bwMode="auto">
        <a:xfrm>
          <a:off x="4953000" y="28477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168718</xdr:rowOff>
    </xdr:from>
    <xdr:ext cx="736600" cy="259045"/>
    <xdr:sp macro="" textlink="">
      <xdr:nvSpPr>
        <xdr:cNvPr id="72" name="テキスト ボックス 71"/>
        <xdr:cNvSpPr txBox="1"/>
      </xdr:nvSpPr>
      <xdr:spPr>
        <a:xfrm>
          <a:off x="4622800" y="26166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74,511</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9163</xdr:rowOff>
    </xdr:from>
    <xdr:to>
      <xdr:col>3</xdr:col>
      <xdr:colOff>955675</xdr:colOff>
      <xdr:row>16</xdr:row>
      <xdr:rowOff>110763</xdr:rowOff>
    </xdr:to>
    <xdr:sp macro="" textlink="">
      <xdr:nvSpPr>
        <xdr:cNvPr id="73" name="円/楕円 72"/>
        <xdr:cNvSpPr/>
      </xdr:nvSpPr>
      <xdr:spPr bwMode="auto">
        <a:xfrm>
          <a:off x="4254500" y="2799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120940</xdr:rowOff>
    </xdr:from>
    <xdr:ext cx="762000" cy="259045"/>
    <xdr:sp macro="" textlink="">
      <xdr:nvSpPr>
        <xdr:cNvPr id="74" name="テキスト ボックス 73"/>
        <xdr:cNvSpPr txBox="1"/>
      </xdr:nvSpPr>
      <xdr:spPr>
        <a:xfrm>
          <a:off x="3924300" y="2568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77,019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30747</xdr:rowOff>
    </xdr:from>
    <xdr:to>
      <xdr:col>3</xdr:col>
      <xdr:colOff>257175</xdr:colOff>
      <xdr:row>16</xdr:row>
      <xdr:rowOff>132347</xdr:rowOff>
    </xdr:to>
    <xdr:sp macro="" textlink="">
      <xdr:nvSpPr>
        <xdr:cNvPr id="75" name="円/楕円 74"/>
        <xdr:cNvSpPr/>
      </xdr:nvSpPr>
      <xdr:spPr bwMode="auto">
        <a:xfrm>
          <a:off x="3556000" y="28215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117124</xdr:rowOff>
    </xdr:from>
    <xdr:ext cx="762000" cy="259045"/>
    <xdr:sp macro="" textlink="">
      <xdr:nvSpPr>
        <xdr:cNvPr id="76" name="テキスト ボックス 75"/>
        <xdr:cNvSpPr txBox="1"/>
      </xdr:nvSpPr>
      <xdr:spPr>
        <a:xfrm>
          <a:off x="3225800" y="290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75,886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156000</xdr:rowOff>
    </xdr:from>
    <xdr:to>
      <xdr:col>2</xdr:col>
      <xdr:colOff>692150</xdr:colOff>
      <xdr:row>16</xdr:row>
      <xdr:rowOff>86150</xdr:rowOff>
    </xdr:to>
    <xdr:sp macro="" textlink="">
      <xdr:nvSpPr>
        <xdr:cNvPr id="77" name="円/楕円 76"/>
        <xdr:cNvSpPr/>
      </xdr:nvSpPr>
      <xdr:spPr bwMode="auto">
        <a:xfrm>
          <a:off x="2857500" y="27753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70927</xdr:rowOff>
    </xdr:from>
    <xdr:ext cx="762000" cy="259045"/>
    <xdr:sp macro="" textlink="">
      <xdr:nvSpPr>
        <xdr:cNvPr id="78" name="テキスト ボックス 77"/>
        <xdr:cNvSpPr txBox="1"/>
      </xdr:nvSpPr>
      <xdr:spPr>
        <a:xfrm>
          <a:off x="2527300" y="2861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78,311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313446</xdr:rowOff>
    </xdr:from>
    <xdr:to>
      <xdr:col>4</xdr:col>
      <xdr:colOff>1117600</xdr:colOff>
      <xdr:row>35</xdr:row>
      <xdr:rowOff>339072</xdr:rowOff>
    </xdr:to>
    <xdr:cxnSp macro="">
      <xdr:nvCxnSpPr>
        <xdr:cNvPr id="110" name="直線コネクタ 109"/>
        <xdr:cNvCxnSpPr/>
      </xdr:nvCxnSpPr>
      <xdr:spPr bwMode="auto">
        <a:xfrm>
          <a:off x="5003800" y="6923796"/>
          <a:ext cx="647700" cy="256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205136</xdr:rowOff>
    </xdr:from>
    <xdr:to>
      <xdr:col>4</xdr:col>
      <xdr:colOff>469900</xdr:colOff>
      <xdr:row>35</xdr:row>
      <xdr:rowOff>313446</xdr:rowOff>
    </xdr:to>
    <xdr:cxnSp macro="">
      <xdr:nvCxnSpPr>
        <xdr:cNvPr id="113" name="直線コネクタ 112"/>
        <xdr:cNvCxnSpPr/>
      </xdr:nvCxnSpPr>
      <xdr:spPr bwMode="auto">
        <a:xfrm>
          <a:off x="4305300" y="6815486"/>
          <a:ext cx="698500" cy="108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111364</xdr:rowOff>
    </xdr:from>
    <xdr:to>
      <xdr:col>3</xdr:col>
      <xdr:colOff>904875</xdr:colOff>
      <xdr:row>35</xdr:row>
      <xdr:rowOff>205136</xdr:rowOff>
    </xdr:to>
    <xdr:cxnSp macro="">
      <xdr:nvCxnSpPr>
        <xdr:cNvPr id="116" name="直線コネクタ 115"/>
        <xdr:cNvCxnSpPr/>
      </xdr:nvCxnSpPr>
      <xdr:spPr bwMode="auto">
        <a:xfrm>
          <a:off x="3606800" y="6721714"/>
          <a:ext cx="698500" cy="937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340421</xdr:rowOff>
    </xdr:from>
    <xdr:to>
      <xdr:col>3</xdr:col>
      <xdr:colOff>206375</xdr:colOff>
      <xdr:row>35</xdr:row>
      <xdr:rowOff>111364</xdr:rowOff>
    </xdr:to>
    <xdr:cxnSp macro="">
      <xdr:nvCxnSpPr>
        <xdr:cNvPr id="119" name="直線コネクタ 118"/>
        <xdr:cNvCxnSpPr/>
      </xdr:nvCxnSpPr>
      <xdr:spPr bwMode="auto">
        <a:xfrm>
          <a:off x="2908300" y="6607871"/>
          <a:ext cx="698500" cy="1138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120983</xdr:rowOff>
    </xdr:from>
    <xdr:to>
      <xdr:col>3</xdr:col>
      <xdr:colOff>257175</xdr:colOff>
      <xdr:row>35</xdr:row>
      <xdr:rowOff>222583</xdr:rowOff>
    </xdr:to>
    <xdr:sp macro="" textlink="">
      <xdr:nvSpPr>
        <xdr:cNvPr id="120" name="フローチャート : 判断 119"/>
        <xdr:cNvSpPr/>
      </xdr:nvSpPr>
      <xdr:spPr bwMode="auto">
        <a:xfrm>
          <a:off x="3556000" y="67313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207360</xdr:rowOff>
    </xdr:from>
    <xdr:ext cx="762000" cy="259045"/>
    <xdr:sp macro="" textlink="">
      <xdr:nvSpPr>
        <xdr:cNvPr id="121" name="テキスト ボックス 120"/>
        <xdr:cNvSpPr txBox="1"/>
      </xdr:nvSpPr>
      <xdr:spPr>
        <a:xfrm>
          <a:off x="3225800" y="6817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96042</xdr:rowOff>
    </xdr:from>
    <xdr:to>
      <xdr:col>2</xdr:col>
      <xdr:colOff>692150</xdr:colOff>
      <xdr:row>35</xdr:row>
      <xdr:rowOff>197642</xdr:rowOff>
    </xdr:to>
    <xdr:sp macro="" textlink="">
      <xdr:nvSpPr>
        <xdr:cNvPr id="122" name="フローチャート : 判断 121"/>
        <xdr:cNvSpPr/>
      </xdr:nvSpPr>
      <xdr:spPr bwMode="auto">
        <a:xfrm>
          <a:off x="2857500" y="67063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182419</xdr:rowOff>
    </xdr:from>
    <xdr:ext cx="762000" cy="259045"/>
    <xdr:sp macro="" textlink="">
      <xdr:nvSpPr>
        <xdr:cNvPr id="123" name="テキスト ボックス 122"/>
        <xdr:cNvSpPr txBox="1"/>
      </xdr:nvSpPr>
      <xdr:spPr>
        <a:xfrm>
          <a:off x="2527300" y="6792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288272</xdr:rowOff>
    </xdr:from>
    <xdr:to>
      <xdr:col>5</xdr:col>
      <xdr:colOff>34925</xdr:colOff>
      <xdr:row>36</xdr:row>
      <xdr:rowOff>46972</xdr:rowOff>
    </xdr:to>
    <xdr:sp macro="" textlink="">
      <xdr:nvSpPr>
        <xdr:cNvPr id="129" name="円/楕円 128"/>
        <xdr:cNvSpPr/>
      </xdr:nvSpPr>
      <xdr:spPr bwMode="auto">
        <a:xfrm>
          <a:off x="5600700" y="68986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133349</xdr:rowOff>
    </xdr:from>
    <xdr:ext cx="762000" cy="259045"/>
    <xdr:sp macro="" textlink="">
      <xdr:nvSpPr>
        <xdr:cNvPr id="130" name="人口1人当たり決算額の推移該当値テキスト445"/>
        <xdr:cNvSpPr txBox="1"/>
      </xdr:nvSpPr>
      <xdr:spPr>
        <a:xfrm>
          <a:off x="5740400" y="6743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23,223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262646</xdr:rowOff>
    </xdr:from>
    <xdr:to>
      <xdr:col>4</xdr:col>
      <xdr:colOff>520700</xdr:colOff>
      <xdr:row>36</xdr:row>
      <xdr:rowOff>21346</xdr:rowOff>
    </xdr:to>
    <xdr:sp macro="" textlink="">
      <xdr:nvSpPr>
        <xdr:cNvPr id="131" name="円/楕円 130"/>
        <xdr:cNvSpPr/>
      </xdr:nvSpPr>
      <xdr:spPr bwMode="auto">
        <a:xfrm>
          <a:off x="4953000" y="68729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31523</xdr:rowOff>
    </xdr:from>
    <xdr:ext cx="736600" cy="259045"/>
    <xdr:sp macro="" textlink="">
      <xdr:nvSpPr>
        <xdr:cNvPr id="132" name="テキスト ボックス 131"/>
        <xdr:cNvSpPr txBox="1"/>
      </xdr:nvSpPr>
      <xdr:spPr>
        <a:xfrm>
          <a:off x="4622800" y="66418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24,344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154336</xdr:rowOff>
    </xdr:from>
    <xdr:to>
      <xdr:col>3</xdr:col>
      <xdr:colOff>955675</xdr:colOff>
      <xdr:row>35</xdr:row>
      <xdr:rowOff>255936</xdr:rowOff>
    </xdr:to>
    <xdr:sp macro="" textlink="">
      <xdr:nvSpPr>
        <xdr:cNvPr id="133" name="円/楕円 132"/>
        <xdr:cNvSpPr/>
      </xdr:nvSpPr>
      <xdr:spPr bwMode="auto">
        <a:xfrm>
          <a:off x="4254500" y="67646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266113</xdr:rowOff>
    </xdr:from>
    <xdr:ext cx="762000" cy="259045"/>
    <xdr:sp macro="" textlink="">
      <xdr:nvSpPr>
        <xdr:cNvPr id="134" name="テキスト ボックス 133"/>
        <xdr:cNvSpPr txBox="1"/>
      </xdr:nvSpPr>
      <xdr:spPr>
        <a:xfrm>
          <a:off x="3924300" y="653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29,082</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60564</xdr:rowOff>
    </xdr:from>
    <xdr:to>
      <xdr:col>3</xdr:col>
      <xdr:colOff>257175</xdr:colOff>
      <xdr:row>35</xdr:row>
      <xdr:rowOff>162164</xdr:rowOff>
    </xdr:to>
    <xdr:sp macro="" textlink="">
      <xdr:nvSpPr>
        <xdr:cNvPr id="135" name="円/楕円 134"/>
        <xdr:cNvSpPr/>
      </xdr:nvSpPr>
      <xdr:spPr bwMode="auto">
        <a:xfrm>
          <a:off x="3556000" y="6670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172341</xdr:rowOff>
    </xdr:from>
    <xdr:ext cx="762000" cy="259045"/>
    <xdr:sp macro="" textlink="">
      <xdr:nvSpPr>
        <xdr:cNvPr id="136" name="テキスト ボックス 135"/>
        <xdr:cNvSpPr txBox="1"/>
      </xdr:nvSpPr>
      <xdr:spPr>
        <a:xfrm>
          <a:off x="3225800" y="6439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33,184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289621</xdr:rowOff>
    </xdr:from>
    <xdr:to>
      <xdr:col>2</xdr:col>
      <xdr:colOff>692150</xdr:colOff>
      <xdr:row>35</xdr:row>
      <xdr:rowOff>48321</xdr:rowOff>
    </xdr:to>
    <xdr:sp macro="" textlink="">
      <xdr:nvSpPr>
        <xdr:cNvPr id="137" name="円/楕円 136"/>
        <xdr:cNvSpPr/>
      </xdr:nvSpPr>
      <xdr:spPr bwMode="auto">
        <a:xfrm>
          <a:off x="2857500" y="6557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58498</xdr:rowOff>
    </xdr:from>
    <xdr:ext cx="762000" cy="259045"/>
    <xdr:sp macro="" textlink="">
      <xdr:nvSpPr>
        <xdr:cNvPr id="138" name="テキスト ボックス 137"/>
        <xdr:cNvSpPr txBox="1"/>
      </xdr:nvSpPr>
      <xdr:spPr>
        <a:xfrm>
          <a:off x="2527300" y="6325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兵庫県丹波市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財政調整基金残高は平成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年度以降ほぼ横ばいであり、今後も適正な管理を行う。</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実質収支額、実質単年度収支は減額傾向にあるので、行政改革や事業見直しによる支出の抑制を行い、普通交付税の逓減（平成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年度～）及び、一本算定（平成</a:t>
          </a:r>
          <a:r>
            <a:rPr kumimoji="1" lang="en-US" altLang="ja-JP" sz="1400">
              <a:latin typeface="ＭＳ ゴシック" pitchFamily="49" charset="-128"/>
              <a:ea typeface="ＭＳ ゴシック" pitchFamily="49" charset="-128"/>
            </a:rPr>
            <a:t>32</a:t>
          </a:r>
          <a:r>
            <a:rPr kumimoji="1" lang="ja-JP" altLang="en-US" sz="1400">
              <a:latin typeface="ＭＳ ゴシック" pitchFamily="49" charset="-128"/>
              <a:ea typeface="ＭＳ ゴシック" pitchFamily="49" charset="-128"/>
            </a:rPr>
            <a:t>年～）に向けて、適正な数値を維持するよう努める。</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兵庫県丹波市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連結実質赤字は発生しておらず、黒字となっている。黒字額における標準財政規模比の構成割合は、水道事業会計及び一般会計で全会計の８割以上を占めている。</a:t>
          </a:r>
          <a:endParaRPr kumimoji="1" lang="en-US" altLang="ja-JP" sz="140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今後も事務の効率化を図り、引き続き適正な事務執行に努める。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兵庫県丹波市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公営企業債の元利償還金に対する繰入金は微増しているが、元金償還金等の数値は減少傾向にある。繰上償還を継続的に実施し、公債費を減少させたことが要因である。</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今後も繰上償還を継続的に実施し、また交付税措置のない起債の発行を抑制し、適正な値を維持するよう努める。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兵庫県丹波市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将来負担額の数値は減少傾向にある。繰上償還の実施により、地方債残高が減少したこと、充当可能基金残高が増加した事が要因である。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今後は、合併特例債充当事業により、地方債発行額の増加が見込まれるが、引き続き繰上償還を実施し、比率の悪化を抑制する。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38255471</v>
      </c>
      <c r="BO4" s="379"/>
      <c r="BP4" s="379"/>
      <c r="BQ4" s="379"/>
      <c r="BR4" s="379"/>
      <c r="BS4" s="379"/>
      <c r="BT4" s="379"/>
      <c r="BU4" s="380"/>
      <c r="BV4" s="378">
        <v>35568691</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7</v>
      </c>
      <c r="CU4" s="554"/>
      <c r="CV4" s="554"/>
      <c r="CW4" s="554"/>
      <c r="CX4" s="554"/>
      <c r="CY4" s="554"/>
      <c r="CZ4" s="554"/>
      <c r="DA4" s="555"/>
      <c r="DB4" s="553">
        <v>8.4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35769472</v>
      </c>
      <c r="BO5" s="384"/>
      <c r="BP5" s="384"/>
      <c r="BQ5" s="384"/>
      <c r="BR5" s="384"/>
      <c r="BS5" s="384"/>
      <c r="BT5" s="384"/>
      <c r="BU5" s="385"/>
      <c r="BV5" s="383">
        <v>33416527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81.2</v>
      </c>
      <c r="CU5" s="354"/>
      <c r="CV5" s="354"/>
      <c r="CW5" s="354"/>
      <c r="CX5" s="354"/>
      <c r="CY5" s="354"/>
      <c r="CZ5" s="354"/>
      <c r="DA5" s="355"/>
      <c r="DB5" s="353">
        <v>83.1</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2485999</v>
      </c>
      <c r="BO6" s="384"/>
      <c r="BP6" s="384"/>
      <c r="BQ6" s="384"/>
      <c r="BR6" s="384"/>
      <c r="BS6" s="384"/>
      <c r="BT6" s="384"/>
      <c r="BU6" s="385"/>
      <c r="BV6" s="383">
        <v>2152164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87</v>
      </c>
      <c r="CU6" s="528"/>
      <c r="CV6" s="528"/>
      <c r="CW6" s="528"/>
      <c r="CX6" s="528"/>
      <c r="CY6" s="528"/>
      <c r="CZ6" s="528"/>
      <c r="DA6" s="529"/>
      <c r="DB6" s="527">
        <v>89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910162</v>
      </c>
      <c r="BO7" s="384"/>
      <c r="BP7" s="384"/>
      <c r="BQ7" s="384"/>
      <c r="BR7" s="384"/>
      <c r="BS7" s="384"/>
      <c r="BT7" s="384"/>
      <c r="BU7" s="385"/>
      <c r="BV7" s="383">
        <v>260668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22651468</v>
      </c>
      <c r="CU7" s="384"/>
      <c r="CV7" s="384"/>
      <c r="CW7" s="384"/>
      <c r="CX7" s="384"/>
      <c r="CY7" s="384"/>
      <c r="CZ7" s="384"/>
      <c r="DA7" s="385"/>
      <c r="DB7" s="383">
        <v>22411753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1575837</v>
      </c>
      <c r="BO8" s="384"/>
      <c r="BP8" s="384"/>
      <c r="BQ8" s="384"/>
      <c r="BR8" s="384"/>
      <c r="BS8" s="384"/>
      <c r="BT8" s="384"/>
      <c r="BU8" s="385"/>
      <c r="BV8" s="383">
        <v>1891496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0.44</v>
      </c>
      <c r="CU8" s="491"/>
      <c r="CV8" s="491"/>
      <c r="CW8" s="491"/>
      <c r="CX8" s="491"/>
      <c r="CY8" s="491"/>
      <c r="CZ8" s="491"/>
      <c r="DA8" s="492"/>
      <c r="DB8" s="490">
        <v>0.44</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67757</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-315659</v>
      </c>
      <c r="BO9" s="384"/>
      <c r="BP9" s="384"/>
      <c r="BQ9" s="384"/>
      <c r="BR9" s="384"/>
      <c r="BS9" s="384"/>
      <c r="BT9" s="384"/>
      <c r="BU9" s="385"/>
      <c r="BV9" s="383">
        <v>271602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22.7</v>
      </c>
      <c r="CU9" s="354"/>
      <c r="CV9" s="354"/>
      <c r="CW9" s="354"/>
      <c r="CX9" s="354"/>
      <c r="CY9" s="354"/>
      <c r="CZ9" s="354"/>
      <c r="DA9" s="355"/>
      <c r="DB9" s="353">
        <v>23.7</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70810</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22385</v>
      </c>
      <c r="BO10" s="384"/>
      <c r="BP10" s="384"/>
      <c r="BQ10" s="384"/>
      <c r="BR10" s="384"/>
      <c r="BS10" s="384"/>
      <c r="BT10" s="384"/>
      <c r="BU10" s="385"/>
      <c r="BV10" s="383">
        <v>22164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2078000</v>
      </c>
      <c r="BO11" s="384"/>
      <c r="BP11" s="384"/>
      <c r="BQ11" s="384"/>
      <c r="BR11" s="384"/>
      <c r="BS11" s="384"/>
      <c r="BT11" s="384"/>
      <c r="BU11" s="385"/>
      <c r="BV11" s="383">
        <v>2053295</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68252</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67625</v>
      </c>
      <c r="S13" s="483"/>
      <c r="T13" s="483"/>
      <c r="U13" s="483"/>
      <c r="V13" s="484"/>
      <c r="W13" s="470" t="s">
        <v>124</v>
      </c>
      <c r="X13" s="396"/>
      <c r="Y13" s="396"/>
      <c r="Z13" s="396"/>
      <c r="AA13" s="396"/>
      <c r="AB13" s="397"/>
      <c r="AC13" s="359">
        <v>2401</v>
      </c>
      <c r="AD13" s="360"/>
      <c r="AE13" s="360"/>
      <c r="AF13" s="360"/>
      <c r="AG13" s="361"/>
      <c r="AH13" s="359">
        <v>3310</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1784726</v>
      </c>
      <c r="BO13" s="384"/>
      <c r="BP13" s="384"/>
      <c r="BQ13" s="384"/>
      <c r="BR13" s="384"/>
      <c r="BS13" s="384"/>
      <c r="BT13" s="384"/>
      <c r="BU13" s="385"/>
      <c r="BV13" s="383">
        <v>2347061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9.9</v>
      </c>
      <c r="CU13" s="354"/>
      <c r="CV13" s="354"/>
      <c r="CW13" s="354"/>
      <c r="CX13" s="354"/>
      <c r="CY13" s="354"/>
      <c r="CZ13" s="354"/>
      <c r="DA13" s="355"/>
      <c r="DB13" s="353">
        <v>11.2</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68749</v>
      </c>
      <c r="S14" s="483"/>
      <c r="T14" s="483"/>
      <c r="U14" s="483"/>
      <c r="V14" s="484"/>
      <c r="W14" s="485"/>
      <c r="X14" s="399"/>
      <c r="Y14" s="399"/>
      <c r="Z14" s="399"/>
      <c r="AA14" s="399"/>
      <c r="AB14" s="400"/>
      <c r="AC14" s="475">
        <v>7.4</v>
      </c>
      <c r="AD14" s="476"/>
      <c r="AE14" s="476"/>
      <c r="AF14" s="476"/>
      <c r="AG14" s="477"/>
      <c r="AH14" s="475">
        <v>9.3000000000000007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12</v>
      </c>
      <c r="CU14" s="454"/>
      <c r="CV14" s="454"/>
      <c r="CW14" s="454"/>
      <c r="CX14" s="454"/>
      <c r="CY14" s="454"/>
      <c r="CZ14" s="454"/>
      <c r="DA14" s="455"/>
      <c r="DB14" s="486">
        <v>34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68083</v>
      </c>
      <c r="S15" s="483"/>
      <c r="T15" s="483"/>
      <c r="U15" s="483"/>
      <c r="V15" s="484"/>
      <c r="W15" s="470" t="s">
        <v>130</v>
      </c>
      <c r="X15" s="396"/>
      <c r="Y15" s="396"/>
      <c r="Z15" s="396"/>
      <c r="AA15" s="396"/>
      <c r="AB15" s="397"/>
      <c r="AC15" s="359">
        <v>11969</v>
      </c>
      <c r="AD15" s="360"/>
      <c r="AE15" s="360"/>
      <c r="AF15" s="360"/>
      <c r="AG15" s="361"/>
      <c r="AH15" s="359">
        <v>13502</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6947979</v>
      </c>
      <c r="BO15" s="379"/>
      <c r="BP15" s="379"/>
      <c r="BQ15" s="379"/>
      <c r="BR15" s="379"/>
      <c r="BS15" s="379"/>
      <c r="BT15" s="379"/>
      <c r="BU15" s="380"/>
      <c r="BV15" s="378">
        <v>6892178</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36.799999999999997</v>
      </c>
      <c r="AD16" s="476"/>
      <c r="AE16" s="476"/>
      <c r="AF16" s="476"/>
      <c r="AG16" s="477"/>
      <c r="AH16" s="475">
        <v>38.1</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15840012</v>
      </c>
      <c r="BO16" s="384"/>
      <c r="BP16" s="384"/>
      <c r="BQ16" s="384"/>
      <c r="BR16" s="384"/>
      <c r="BS16" s="384"/>
      <c r="BT16" s="384"/>
      <c r="BU16" s="385"/>
      <c r="BV16" s="383">
        <v>15718296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18134</v>
      </c>
      <c r="AD17" s="360"/>
      <c r="AE17" s="360"/>
      <c r="AF17" s="360"/>
      <c r="AG17" s="361"/>
      <c r="AH17" s="359">
        <v>18552</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8927595</v>
      </c>
      <c r="BO17" s="384"/>
      <c r="BP17" s="384"/>
      <c r="BQ17" s="384"/>
      <c r="BR17" s="384"/>
      <c r="BS17" s="384"/>
      <c r="BT17" s="384"/>
      <c r="BU17" s="385"/>
      <c r="BV17" s="383">
        <v>8841275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493.28</v>
      </c>
      <c r="M18" s="446"/>
      <c r="N18" s="446"/>
      <c r="O18" s="446"/>
      <c r="P18" s="446"/>
      <c r="Q18" s="446"/>
      <c r="R18" s="447"/>
      <c r="S18" s="447"/>
      <c r="T18" s="447"/>
      <c r="U18" s="447"/>
      <c r="V18" s="448"/>
      <c r="W18" s="462"/>
      <c r="X18" s="463"/>
      <c r="Y18" s="463"/>
      <c r="Z18" s="463"/>
      <c r="AA18" s="463"/>
      <c r="AB18" s="471"/>
      <c r="AC18" s="347">
        <v>55.8</v>
      </c>
      <c r="AD18" s="348"/>
      <c r="AE18" s="348"/>
      <c r="AF18" s="348"/>
      <c r="AG18" s="449"/>
      <c r="AH18" s="347">
        <v>52.4</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18463469</v>
      </c>
      <c r="BO18" s="384"/>
      <c r="BP18" s="384"/>
      <c r="BQ18" s="384"/>
      <c r="BR18" s="384"/>
      <c r="BS18" s="384"/>
      <c r="BT18" s="384"/>
      <c r="BU18" s="385"/>
      <c r="BV18" s="383">
        <v>18676553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137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27295652</v>
      </c>
      <c r="BO19" s="384"/>
      <c r="BP19" s="384"/>
      <c r="BQ19" s="384"/>
      <c r="BR19" s="384"/>
      <c r="BS19" s="384"/>
      <c r="BT19" s="384"/>
      <c r="BU19" s="385"/>
      <c r="BV19" s="383">
        <v>26018725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22461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33417472</v>
      </c>
      <c r="BO23" s="384"/>
      <c r="BP23" s="384"/>
      <c r="BQ23" s="384"/>
      <c r="BR23" s="384"/>
      <c r="BS23" s="384"/>
      <c r="BT23" s="384"/>
      <c r="BU23" s="385"/>
      <c r="BV23" s="383">
        <v>34522591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8360</v>
      </c>
      <c r="R24" s="360"/>
      <c r="S24" s="360"/>
      <c r="T24" s="360"/>
      <c r="U24" s="360"/>
      <c r="V24" s="361"/>
      <c r="W24" s="425"/>
      <c r="X24" s="416"/>
      <c r="Y24" s="417"/>
      <c r="Z24" s="356" t="s">
        <v>153</v>
      </c>
      <c r="AA24" s="357"/>
      <c r="AB24" s="357"/>
      <c r="AC24" s="357"/>
      <c r="AD24" s="357"/>
      <c r="AE24" s="357"/>
      <c r="AF24" s="357"/>
      <c r="AG24" s="358"/>
      <c r="AH24" s="359">
        <v>538</v>
      </c>
      <c r="AI24" s="360"/>
      <c r="AJ24" s="360"/>
      <c r="AK24" s="360"/>
      <c r="AL24" s="361"/>
      <c r="AM24" s="359">
        <v>1721600</v>
      </c>
      <c r="AN24" s="360"/>
      <c r="AO24" s="360"/>
      <c r="AP24" s="360"/>
      <c r="AQ24" s="360"/>
      <c r="AR24" s="361"/>
      <c r="AS24" s="359">
        <v>3200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20084272</v>
      </c>
      <c r="BO24" s="384"/>
      <c r="BP24" s="384"/>
      <c r="BQ24" s="384"/>
      <c r="BR24" s="384"/>
      <c r="BS24" s="384"/>
      <c r="BT24" s="384"/>
      <c r="BU24" s="385"/>
      <c r="BV24" s="383">
        <v>21252918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6650</v>
      </c>
      <c r="R25" s="360"/>
      <c r="S25" s="360"/>
      <c r="T25" s="360"/>
      <c r="U25" s="360"/>
      <c r="V25" s="361"/>
      <c r="W25" s="425"/>
      <c r="X25" s="416"/>
      <c r="Y25" s="417"/>
      <c r="Z25" s="356" t="s">
        <v>156</v>
      </c>
      <c r="AA25" s="357"/>
      <c r="AB25" s="357"/>
      <c r="AC25" s="357"/>
      <c r="AD25" s="357"/>
      <c r="AE25" s="357"/>
      <c r="AF25" s="357"/>
      <c r="AG25" s="358"/>
      <c r="AH25" s="359">
        <v>72</v>
      </c>
      <c r="AI25" s="360"/>
      <c r="AJ25" s="360"/>
      <c r="AK25" s="360"/>
      <c r="AL25" s="361"/>
      <c r="AM25" s="359">
        <v>209160</v>
      </c>
      <c r="AN25" s="360"/>
      <c r="AO25" s="360"/>
      <c r="AP25" s="360"/>
      <c r="AQ25" s="360"/>
      <c r="AR25" s="361"/>
      <c r="AS25" s="359">
        <v>2905</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5186038</v>
      </c>
      <c r="BO25" s="379"/>
      <c r="BP25" s="379"/>
      <c r="BQ25" s="379"/>
      <c r="BR25" s="379"/>
      <c r="BS25" s="379"/>
      <c r="BT25" s="379"/>
      <c r="BU25" s="380"/>
      <c r="BV25" s="378">
        <v>6288849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5980</v>
      </c>
      <c r="R26" s="360"/>
      <c r="S26" s="360"/>
      <c r="T26" s="360"/>
      <c r="U26" s="360"/>
      <c r="V26" s="361"/>
      <c r="W26" s="425"/>
      <c r="X26" s="416"/>
      <c r="Y26" s="417"/>
      <c r="Z26" s="356" t="s">
        <v>159</v>
      </c>
      <c r="AA26" s="436"/>
      <c r="AB26" s="436"/>
      <c r="AC26" s="436"/>
      <c r="AD26" s="436"/>
      <c r="AE26" s="436"/>
      <c r="AF26" s="436"/>
      <c r="AG26" s="437"/>
      <c r="AH26" s="359">
        <v>40</v>
      </c>
      <c r="AI26" s="360"/>
      <c r="AJ26" s="360"/>
      <c r="AK26" s="360"/>
      <c r="AL26" s="361"/>
      <c r="AM26" s="359">
        <v>119720</v>
      </c>
      <c r="AN26" s="360"/>
      <c r="AO26" s="360"/>
      <c r="AP26" s="360"/>
      <c r="AQ26" s="360"/>
      <c r="AR26" s="361"/>
      <c r="AS26" s="359">
        <v>2993</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4450</v>
      </c>
      <c r="R27" s="360"/>
      <c r="S27" s="360"/>
      <c r="T27" s="360"/>
      <c r="U27" s="360"/>
      <c r="V27" s="361"/>
      <c r="W27" s="425"/>
      <c r="X27" s="416"/>
      <c r="Y27" s="417"/>
      <c r="Z27" s="356" t="s">
        <v>162</v>
      </c>
      <c r="AA27" s="357"/>
      <c r="AB27" s="357"/>
      <c r="AC27" s="357"/>
      <c r="AD27" s="357"/>
      <c r="AE27" s="357"/>
      <c r="AF27" s="357"/>
      <c r="AG27" s="358"/>
      <c r="AH27" s="359">
        <v>31</v>
      </c>
      <c r="AI27" s="360"/>
      <c r="AJ27" s="360"/>
      <c r="AK27" s="360"/>
      <c r="AL27" s="361"/>
      <c r="AM27" s="359">
        <v>111652</v>
      </c>
      <c r="AN27" s="360"/>
      <c r="AO27" s="360"/>
      <c r="AP27" s="360"/>
      <c r="AQ27" s="360"/>
      <c r="AR27" s="361"/>
      <c r="AS27" s="359">
        <v>3602</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3650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6657518</v>
      </c>
      <c r="BO28" s="379"/>
      <c r="BP28" s="379"/>
      <c r="BQ28" s="379"/>
      <c r="BR28" s="379"/>
      <c r="BS28" s="379"/>
      <c r="BT28" s="379"/>
      <c r="BU28" s="380"/>
      <c r="BV28" s="378">
        <v>6635133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18</v>
      </c>
      <c r="M29" s="360"/>
      <c r="N29" s="360"/>
      <c r="O29" s="360"/>
      <c r="P29" s="361"/>
      <c r="Q29" s="359">
        <v>3300</v>
      </c>
      <c r="R29" s="360"/>
      <c r="S29" s="360"/>
      <c r="T29" s="360"/>
      <c r="U29" s="360"/>
      <c r="V29" s="361"/>
      <c r="W29" s="425"/>
      <c r="X29" s="416"/>
      <c r="Y29" s="417"/>
      <c r="Z29" s="356" t="s">
        <v>169</v>
      </c>
      <c r="AA29" s="357"/>
      <c r="AB29" s="357"/>
      <c r="AC29" s="357"/>
      <c r="AD29" s="357"/>
      <c r="AE29" s="357"/>
      <c r="AF29" s="357"/>
      <c r="AG29" s="358"/>
      <c r="AH29" s="359">
        <v>569</v>
      </c>
      <c r="AI29" s="360"/>
      <c r="AJ29" s="360"/>
      <c r="AK29" s="360"/>
      <c r="AL29" s="361"/>
      <c r="AM29" s="359">
        <v>1833252</v>
      </c>
      <c r="AN29" s="360"/>
      <c r="AO29" s="360"/>
      <c r="AP29" s="360"/>
      <c r="AQ29" s="360"/>
      <c r="AR29" s="361"/>
      <c r="AS29" s="359">
        <v>3222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1045809</v>
      </c>
      <c r="BO29" s="384"/>
      <c r="BP29" s="384"/>
      <c r="BQ29" s="384"/>
      <c r="BR29" s="384"/>
      <c r="BS29" s="384"/>
      <c r="BT29" s="384"/>
      <c r="BU29" s="385"/>
      <c r="BV29" s="383">
        <v>1042054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96.2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8255598</v>
      </c>
      <c r="BO30" s="387"/>
      <c r="BP30" s="387"/>
      <c r="BQ30" s="387"/>
      <c r="BR30" s="387"/>
      <c r="BS30" s="387"/>
      <c r="BT30" s="387"/>
      <c r="BU30" s="388"/>
      <c r="BV30" s="386">
        <v>7820158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IF('各会計、関係団体の財政状況及び健全化判断比率'!B36="","",'各会計、関係団体の財政状況及び健全化判断比率'!B36)</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IF('各会計、関係団体の財政状況及び健全化判断比率'!B37="","",'各会計、関係団体の財政状況及び健全化判断比率'!B37)</f>
        <v>下水道特別会計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兵庫丹波の森協会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国民健康保険特別会計直診勘定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IF('各会計、関係団体の財政状況及び健全化判断比率'!B38="","",'各会計、関係団体の財政状況及び健全化判断比率'!B38)</f>
        <v>地方卸売市場特別会計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兵庫県市町交通災害共済組合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タンバンベルグ</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介護保険特別会計保険事業勘定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兵庫県町議会議員公務災害補償組合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まちづくり柏原</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丹波少年自然の家事務組合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農業共済特別会計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兵庫県後期高齢者医療広域連合（一般会計）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f t="shared" si="4"/>
        <v>7</v>
      </c>
      <c r="V39" s="343"/>
      <c r="W39" s="342" t="str">
        <f>IF('各会計、関係団体の財政状況及び健全化判断比率'!B33="","",'各会計、関係団体の財政状況及び健全化判断比率'!B33)</f>
        <v>介護保険特別会計サービス事業勘定</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兵庫県後期高齢者医療広域連合（特別会計）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f t="shared" si="4"/>
        <v>8</v>
      </c>
      <c r="V40" s="343"/>
      <c r="W40" s="342" t="str">
        <f>IF('各会計、関係団体の財政状況及び健全化判断比率'!B34="","",'各会計、関係団体の財政状況及び健全化判断比率'!B34)</f>
        <v>訪問看護ステーション特別会計</v>
      </c>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氷上多可衛生事務組合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f t="shared" si="4"/>
        <v>9</v>
      </c>
      <c r="V41" s="343"/>
      <c r="W41" s="342" t="str">
        <f>IF('各会計、関係団体の財政状況及び健全化判断比率'!B35="","",'各会計、関係団体の財政状況及び健全化判断比率'!B35)</f>
        <v>駐車場特別会計</v>
      </c>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28" zoomScale="85" zoomScaleNormal="85" zoomScaleSheetLayoutView="100" workbookViewId="0">
      <selection activeCell="CD11" sqref="CD11:CS1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79" t="s">
        <v>24</v>
      </c>
      <c r="C41" s="1180"/>
      <c r="D41" s="81"/>
      <c r="E41" s="1181" t="s">
        <v>25</v>
      </c>
      <c r="F41" s="1181"/>
      <c r="G41" s="1181"/>
      <c r="H41" s="1182"/>
      <c r="I41" s="82">
        <v>39883</v>
      </c>
      <c r="J41" s="83">
        <v>38221</v>
      </c>
      <c r="K41" s="83">
        <v>36329</v>
      </c>
      <c r="L41" s="83">
        <v>34523</v>
      </c>
      <c r="M41" s="84">
        <v>33417</v>
      </c>
    </row>
    <row r="42" spans="2:13" ht="27.75" customHeight="1">
      <c r="B42" s="1169"/>
      <c r="C42" s="1170"/>
      <c r="D42" s="85"/>
      <c r="E42" s="1173" t="s">
        <v>26</v>
      </c>
      <c r="F42" s="1173"/>
      <c r="G42" s="1173"/>
      <c r="H42" s="1174"/>
      <c r="I42" s="86">
        <v>662</v>
      </c>
      <c r="J42" s="87">
        <v>550</v>
      </c>
      <c r="K42" s="87">
        <v>419</v>
      </c>
      <c r="L42" s="87">
        <v>330</v>
      </c>
      <c r="M42" s="88">
        <v>244</v>
      </c>
    </row>
    <row r="43" spans="2:13" ht="27.75" customHeight="1">
      <c r="B43" s="1169"/>
      <c r="C43" s="1170"/>
      <c r="D43" s="85"/>
      <c r="E43" s="1173" t="s">
        <v>27</v>
      </c>
      <c r="F43" s="1173"/>
      <c r="G43" s="1173"/>
      <c r="H43" s="1174"/>
      <c r="I43" s="86">
        <v>37108</v>
      </c>
      <c r="J43" s="87">
        <v>36495</v>
      </c>
      <c r="K43" s="87">
        <v>34682</v>
      </c>
      <c r="L43" s="87">
        <v>32281</v>
      </c>
      <c r="M43" s="88">
        <v>30985</v>
      </c>
    </row>
    <row r="44" spans="2:13" ht="27.75" customHeight="1">
      <c r="B44" s="1169"/>
      <c r="C44" s="1170"/>
      <c r="D44" s="85"/>
      <c r="E44" s="1173" t="s">
        <v>28</v>
      </c>
      <c r="F44" s="1173"/>
      <c r="G44" s="1173"/>
      <c r="H44" s="1174"/>
      <c r="I44" s="86" t="s">
        <v>479</v>
      </c>
      <c r="J44" s="87" t="s">
        <v>479</v>
      </c>
      <c r="K44" s="87" t="s">
        <v>479</v>
      </c>
      <c r="L44" s="87" t="s">
        <v>479</v>
      </c>
      <c r="M44" s="88" t="s">
        <v>479</v>
      </c>
    </row>
    <row r="45" spans="2:13" ht="27.75" customHeight="1">
      <c r="B45" s="1169"/>
      <c r="C45" s="1170"/>
      <c r="D45" s="85"/>
      <c r="E45" s="1173" t="s">
        <v>29</v>
      </c>
      <c r="F45" s="1173"/>
      <c r="G45" s="1173"/>
      <c r="H45" s="1174"/>
      <c r="I45" s="86">
        <v>7518</v>
      </c>
      <c r="J45" s="87">
        <v>7492</v>
      </c>
      <c r="K45" s="87">
        <v>7179</v>
      </c>
      <c r="L45" s="87">
        <v>6958</v>
      </c>
      <c r="M45" s="88">
        <v>6646</v>
      </c>
    </row>
    <row r="46" spans="2:13" ht="27.75" customHeight="1">
      <c r="B46" s="1169"/>
      <c r="C46" s="1170"/>
      <c r="D46" s="85"/>
      <c r="E46" s="1173" t="s">
        <v>30</v>
      </c>
      <c r="F46" s="1173"/>
      <c r="G46" s="1173"/>
      <c r="H46" s="1174"/>
      <c r="I46" s="86" t="s">
        <v>479</v>
      </c>
      <c r="J46" s="87" t="s">
        <v>479</v>
      </c>
      <c r="K46" s="87" t="s">
        <v>479</v>
      </c>
      <c r="L46" s="87" t="s">
        <v>479</v>
      </c>
      <c r="M46" s="88" t="s">
        <v>479</v>
      </c>
    </row>
    <row r="47" spans="2:13" ht="27.75" customHeight="1">
      <c r="B47" s="1169"/>
      <c r="C47" s="1170"/>
      <c r="D47" s="85"/>
      <c r="E47" s="1173" t="s">
        <v>31</v>
      </c>
      <c r="F47" s="1173"/>
      <c r="G47" s="1173"/>
      <c r="H47" s="1174"/>
      <c r="I47" s="86" t="s">
        <v>479</v>
      </c>
      <c r="J47" s="87" t="s">
        <v>479</v>
      </c>
      <c r="K47" s="87" t="s">
        <v>479</v>
      </c>
      <c r="L47" s="87" t="s">
        <v>479</v>
      </c>
      <c r="M47" s="88" t="s">
        <v>479</v>
      </c>
    </row>
    <row r="48" spans="2:13" ht="27.75" customHeight="1">
      <c r="B48" s="1171"/>
      <c r="C48" s="1172"/>
      <c r="D48" s="85"/>
      <c r="E48" s="1173" t="s">
        <v>32</v>
      </c>
      <c r="F48" s="1173"/>
      <c r="G48" s="1173"/>
      <c r="H48" s="1174"/>
      <c r="I48" s="86" t="s">
        <v>479</v>
      </c>
      <c r="J48" s="87" t="s">
        <v>479</v>
      </c>
      <c r="K48" s="87" t="s">
        <v>479</v>
      </c>
      <c r="L48" s="87" t="s">
        <v>479</v>
      </c>
      <c r="M48" s="88" t="s">
        <v>479</v>
      </c>
    </row>
    <row r="49" spans="2:13" ht="27.75" customHeight="1">
      <c r="B49" s="1167" t="s">
        <v>33</v>
      </c>
      <c r="C49" s="1168"/>
      <c r="D49" s="89"/>
      <c r="E49" s="1173" t="s">
        <v>34</v>
      </c>
      <c r="F49" s="1173"/>
      <c r="G49" s="1173"/>
      <c r="H49" s="1174"/>
      <c r="I49" s="86">
        <v>9411</v>
      </c>
      <c r="J49" s="87">
        <v>11100</v>
      </c>
      <c r="K49" s="87">
        <v>12040</v>
      </c>
      <c r="L49" s="87">
        <v>12901</v>
      </c>
      <c r="M49" s="88">
        <v>13404</v>
      </c>
    </row>
    <row r="50" spans="2:13" ht="27.75" customHeight="1">
      <c r="B50" s="1169"/>
      <c r="C50" s="1170"/>
      <c r="D50" s="85"/>
      <c r="E50" s="1173" t="s">
        <v>35</v>
      </c>
      <c r="F50" s="1173"/>
      <c r="G50" s="1173"/>
      <c r="H50" s="1174"/>
      <c r="I50" s="86">
        <v>1894</v>
      </c>
      <c r="J50" s="87">
        <v>1804</v>
      </c>
      <c r="K50" s="87">
        <v>1759</v>
      </c>
      <c r="L50" s="87">
        <v>1695</v>
      </c>
      <c r="M50" s="88">
        <v>1606</v>
      </c>
    </row>
    <row r="51" spans="2:13" ht="27.75" customHeight="1">
      <c r="B51" s="1171"/>
      <c r="C51" s="1172"/>
      <c r="D51" s="85"/>
      <c r="E51" s="1173" t="s">
        <v>36</v>
      </c>
      <c r="F51" s="1173"/>
      <c r="G51" s="1173"/>
      <c r="H51" s="1174"/>
      <c r="I51" s="86">
        <v>54319</v>
      </c>
      <c r="J51" s="87">
        <v>54488</v>
      </c>
      <c r="K51" s="87">
        <v>54379</v>
      </c>
      <c r="L51" s="87">
        <v>53557</v>
      </c>
      <c r="M51" s="88">
        <v>54161</v>
      </c>
    </row>
    <row r="52" spans="2:13" ht="27.75" customHeight="1" thickBot="1">
      <c r="B52" s="1175" t="s">
        <v>37</v>
      </c>
      <c r="C52" s="1176"/>
      <c r="D52" s="90"/>
      <c r="E52" s="1177" t="s">
        <v>38</v>
      </c>
      <c r="F52" s="1177"/>
      <c r="G52" s="1177"/>
      <c r="H52" s="1178"/>
      <c r="I52" s="91">
        <v>19547</v>
      </c>
      <c r="J52" s="92">
        <v>15367</v>
      </c>
      <c r="K52" s="92">
        <v>10431</v>
      </c>
      <c r="L52" s="92">
        <v>5938</v>
      </c>
      <c r="M52" s="93">
        <v>2121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71160</v>
      </c>
      <c r="E3" s="116"/>
      <c r="F3" s="117">
        <v>70789</v>
      </c>
      <c r="G3" s="118"/>
      <c r="H3" s="119"/>
    </row>
    <row r="4" spans="1:8">
      <c r="A4" s="120"/>
      <c r="B4" s="121"/>
      <c r="C4" s="122"/>
      <c r="D4" s="123">
        <v>46540</v>
      </c>
      <c r="E4" s="124"/>
      <c r="F4" s="125">
        <v>40880</v>
      </c>
      <c r="G4" s="126"/>
      <c r="H4" s="127"/>
    </row>
    <row r="5" spans="1:8">
      <c r="A5" s="108" t="s">
        <v>513</v>
      </c>
      <c r="B5" s="113"/>
      <c r="C5" s="114"/>
      <c r="D5" s="115">
        <v>64442</v>
      </c>
      <c r="E5" s="116"/>
      <c r="F5" s="117">
        <v>66876</v>
      </c>
      <c r="G5" s="118"/>
      <c r="H5" s="119"/>
    </row>
    <row r="6" spans="1:8">
      <c r="A6" s="120"/>
      <c r="B6" s="121"/>
      <c r="C6" s="122"/>
      <c r="D6" s="123">
        <v>44748</v>
      </c>
      <c r="E6" s="124"/>
      <c r="F6" s="125">
        <v>36310</v>
      </c>
      <c r="G6" s="126"/>
      <c r="H6" s="127"/>
    </row>
    <row r="7" spans="1:8">
      <c r="A7" s="108" t="s">
        <v>514</v>
      </c>
      <c r="B7" s="113"/>
      <c r="C7" s="114"/>
      <c r="D7" s="115">
        <v>46479</v>
      </c>
      <c r="E7" s="116"/>
      <c r="F7" s="117">
        <v>47569</v>
      </c>
      <c r="G7" s="118"/>
      <c r="H7" s="119"/>
    </row>
    <row r="8" spans="1:8">
      <c r="A8" s="120"/>
      <c r="B8" s="121"/>
      <c r="C8" s="122"/>
      <c r="D8" s="123">
        <v>32410</v>
      </c>
      <c r="E8" s="124"/>
      <c r="F8" s="125">
        <v>26255</v>
      </c>
      <c r="G8" s="126"/>
      <c r="H8" s="127"/>
    </row>
    <row r="9" spans="1:8">
      <c r="A9" s="108" t="s">
        <v>515</v>
      </c>
      <c r="B9" s="113"/>
      <c r="C9" s="114"/>
      <c r="D9" s="115">
        <v>59287</v>
      </c>
      <c r="E9" s="116"/>
      <c r="F9" s="117">
        <v>50880</v>
      </c>
      <c r="G9" s="118"/>
      <c r="H9" s="119"/>
    </row>
    <row r="10" spans="1:8">
      <c r="A10" s="120"/>
      <c r="B10" s="121"/>
      <c r="C10" s="122"/>
      <c r="D10" s="123">
        <v>39166</v>
      </c>
      <c r="E10" s="124"/>
      <c r="F10" s="125">
        <v>26879</v>
      </c>
      <c r="G10" s="126"/>
      <c r="H10" s="127"/>
    </row>
    <row r="11" spans="1:8">
      <c r="A11" s="108" t="s">
        <v>516</v>
      </c>
      <c r="B11" s="113"/>
      <c r="C11" s="114"/>
      <c r="D11" s="115">
        <v>78853</v>
      </c>
      <c r="E11" s="116"/>
      <c r="F11" s="117">
        <v>63956</v>
      </c>
      <c r="G11" s="118"/>
      <c r="H11" s="119"/>
    </row>
    <row r="12" spans="1:8">
      <c r="A12" s="120"/>
      <c r="B12" s="121"/>
      <c r="C12" s="128"/>
      <c r="D12" s="123">
        <v>46440</v>
      </c>
      <c r="E12" s="124"/>
      <c r="F12" s="125">
        <v>29239</v>
      </c>
      <c r="G12" s="126"/>
      <c r="H12" s="127"/>
    </row>
    <row r="13" spans="1:8">
      <c r="A13" s="108"/>
      <c r="B13" s="113"/>
      <c r="C13" s="129"/>
      <c r="D13" s="130">
        <v>64044</v>
      </c>
      <c r="E13" s="131"/>
      <c r="F13" s="132">
        <v>60014</v>
      </c>
      <c r="G13" s="133"/>
      <c r="H13" s="119"/>
    </row>
    <row r="14" spans="1:8">
      <c r="A14" s="120"/>
      <c r="B14" s="121"/>
      <c r="C14" s="122"/>
      <c r="D14" s="123">
        <v>41861</v>
      </c>
      <c r="E14" s="124"/>
      <c r="F14" s="125">
        <v>31913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6.47</v>
      </c>
      <c r="C19" s="134">
        <f>ROUND(VALUE(SUBSTITUTE(実質収支比率等に係る経年分析!G$48,"▲","-")),2)</f>
        <v>7.51</v>
      </c>
      <c r="D19" s="134">
        <f>ROUND(VALUE(SUBSTITUTE(実質収支比率等に係る経年分析!H$48,"▲","-")),2)</f>
        <v>7.15</v>
      </c>
      <c r="E19" s="134">
        <f>ROUND(VALUE(SUBSTITUTE(実質収支比率等に係る経年分析!I$48,"▲","-")),2)</f>
        <v>8.44</v>
      </c>
      <c r="F19" s="134">
        <f>ROUND(VALUE(SUBSTITUTE(実質収支比率等に係る経年分析!J$48,"▲","-")),2)</f>
        <v>6.96</v>
      </c>
    </row>
    <row r="20" spans="1:11">
      <c r="A20" s="134" t="s">
        <v>43</v>
      </c>
      <c r="B20" s="134">
        <f>ROUND(VALUE(SUBSTITUTE(実質収支比率等に係る経年分析!F$47,"▲","-")),2)</f>
        <v>27.02</v>
      </c>
      <c r="C20" s="134">
        <f>ROUND(VALUE(SUBSTITUTE(実質収支比率等に係る経年分析!G$47,"▲","-")),2)</f>
        <v>26.58</v>
      </c>
      <c r="D20" s="134">
        <f>ROUND(VALUE(SUBSTITUTE(実質収支比率等に係る経年分析!H$47,"▲","-")),2)</f>
        <v>29.19</v>
      </c>
      <c r="E20" s="134">
        <f>ROUND(VALUE(SUBSTITUTE(実質収支比率等に係る経年分析!I$47,"▲","-")),2)</f>
        <v>29.61</v>
      </c>
      <c r="F20" s="134">
        <f>ROUND(VALUE(SUBSTITUTE(実質収支比率等に係る経年分析!J$47,"▲","-")),2)</f>
        <v>29.39</v>
      </c>
    </row>
    <row r="21" spans="1:11">
      <c r="A21" s="134" t="s">
        <v>44</v>
      </c>
      <c r="B21" s="134">
        <f>IF(ISNUMBER(VALUE(SUBSTITUTE(実質収支比率等に係る経年分析!F$49,"▲","-"))),ROUND(VALUE(SUBSTITUTE(実質収支比率等に係る経年分析!F$49,"▲","-")),2),NA())</f>
        <v>9.17</v>
      </c>
      <c r="C21" s="134">
        <f>IF(ISNUMBER(VALUE(SUBSTITUTE(実質収支比率等に係る経年分析!G$49,"▲","-"))),ROUND(VALUE(SUBSTITUTE(実質収支比率等に係る経年分析!G$49,"▲","-")),2),NA())</f>
        <v>11.24</v>
      </c>
      <c r="D21" s="134">
        <f>IF(ISNUMBER(VALUE(SUBSTITUTE(実質収支比率等に係る経年分析!H$49,"▲","-"))),ROUND(VALUE(SUBSTITUTE(実質収支比率等に係る経年分析!H$49,"▲","-")),2),NA())</f>
        <v>11.27</v>
      </c>
      <c r="E21" s="134">
        <f>IF(ISNUMBER(VALUE(SUBSTITUTE(実質収支比率等に係る経年分析!I$49,"▲","-"))),ROUND(VALUE(SUBSTITUTE(実質収支比率等に係る経年分析!I$49,"▲","-")),2),NA())</f>
        <v>10.47</v>
      </c>
      <c r="F21" s="134">
        <f>IF(ISNUMBER(VALUE(SUBSTITUTE(実質収支比率等に係る経年分析!J$49,"▲","-"))),ROUND(VALUE(SUBSTITUTE(実質収支比率等に係る経年分析!J$49,"▲","-")),2),NA())</f>
        <v>7.88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0.71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農業共済特別会計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国民健康保険特別会計直診勘定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c r="A32" s="135" t="str">
        <f>IF(連結実質赤字比率に係る赤字・黒字の構成分析!C$38="",NA(),連結実質赤字比率に係る赤字・黒字の構成分析!C$38)</f>
        <v>下水道特別会計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0.33</v>
      </c>
    </row>
    <row r="33" spans="1:16">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0.65</v>
      </c>
    </row>
    <row r="34" spans="1:16">
      <c r="A34" s="135" t="str">
        <f>IF(連結実質赤字比率に係る赤字・黒字の構成分析!C$36="",NA(),連結実質赤字比率に係る赤字・黒字の構成分析!C$36)</f>
        <v>国民健康保険特別会計事業勘定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2.77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1.43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6.47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7.51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7.15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8.44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6.86</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6.31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7.77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9.26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5078</v>
      </c>
      <c r="E42" s="136"/>
      <c r="F42" s="136"/>
      <c r="G42" s="136">
        <f>'実質公債費比率（分子）の構造'!L$52</f>
        <v>5078</v>
      </c>
      <c r="H42" s="136"/>
      <c r="I42" s="136"/>
      <c r="J42" s="136">
        <f>'実質公債費比率（分子）の構造'!M$52</f>
        <v>5094</v>
      </c>
      <c r="K42" s="136"/>
      <c r="L42" s="136"/>
      <c r="M42" s="136">
        <f>'実質公債費比率（分子）の構造'!N$52</f>
        <v>5163</v>
      </c>
      <c r="N42" s="136"/>
      <c r="O42" s="136"/>
      <c r="P42" s="136">
        <f>'実質公債費比率（分子）の構造'!O$52</f>
        <v>5294</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117</v>
      </c>
      <c r="C44" s="136"/>
      <c r="D44" s="136"/>
      <c r="E44" s="136">
        <f>'実質公債費比率（分子）の構造'!L$50</f>
        <v>112</v>
      </c>
      <c r="F44" s="136"/>
      <c r="G44" s="136"/>
      <c r="H44" s="136">
        <f>'実質公債費比率（分子）の構造'!M$50</f>
        <v>105</v>
      </c>
      <c r="I44" s="136"/>
      <c r="J44" s="136"/>
      <c r="K44" s="136">
        <f>'実質公債費比率（分子）の構造'!N$50</f>
        <v>98</v>
      </c>
      <c r="L44" s="136"/>
      <c r="M44" s="136"/>
      <c r="N44" s="136">
        <f>'実質公債費比率（分子）の構造'!O$50</f>
        <v>92</v>
      </c>
      <c r="O44" s="136"/>
      <c r="P44" s="136"/>
    </row>
    <row r="45" spans="1:16">
      <c r="A45" s="136" t="s">
        <v>54</v>
      </c>
      <c r="B45" s="136">
        <f>'実質公債費比率（分子）の構造'!K$49</f>
        <v>79</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2775</v>
      </c>
      <c r="C46" s="136"/>
      <c r="D46" s="136"/>
      <c r="E46" s="136">
        <f>'実質公債費比率（分子）の構造'!L$48</f>
        <v>2509</v>
      </c>
      <c r="F46" s="136"/>
      <c r="G46" s="136"/>
      <c r="H46" s="136">
        <f>'実質公債費比率（分子）の構造'!M$48</f>
        <v>2463</v>
      </c>
      <c r="I46" s="136"/>
      <c r="J46" s="136"/>
      <c r="K46" s="136">
        <f>'実質公債費比率（分子）の構造'!N$48</f>
        <v>2419</v>
      </c>
      <c r="L46" s="136"/>
      <c r="M46" s="136"/>
      <c r="N46" s="136">
        <f>'実質公債費比率（分子）の構造'!O$48</f>
        <v>2470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4772</v>
      </c>
      <c r="C49" s="136"/>
      <c r="D49" s="136"/>
      <c r="E49" s="136">
        <f>'実質公債費比率（分子）の構造'!L$45</f>
        <v>4759</v>
      </c>
      <c r="F49" s="136"/>
      <c r="G49" s="136"/>
      <c r="H49" s="136">
        <f>'実質公債費比率（分子）の構造'!M$45</f>
        <v>4525</v>
      </c>
      <c r="I49" s="136"/>
      <c r="J49" s="136"/>
      <c r="K49" s="136">
        <f>'実質公債費比率（分子）の構造'!N$45</f>
        <v>4321</v>
      </c>
      <c r="L49" s="136"/>
      <c r="M49" s="136"/>
      <c r="N49" s="136">
        <f>'実質公債費比率（分子）の構造'!O$45</f>
        <v>4317</v>
      </c>
      <c r="O49" s="136"/>
      <c r="P49" s="136"/>
    </row>
    <row r="50" spans="1:16">
      <c r="A50" s="136" t="s">
        <v>59</v>
      </c>
      <c r="B50" s="136" t="e">
        <f>NA()</f>
        <v>#N/A</v>
      </c>
      <c r="C50" s="136">
        <f>IF(ISNUMBER('実質公債費比率（分子）の構造'!K$53),'実質公債費比率（分子）の構造'!K$53,NA())</f>
        <v>2665</v>
      </c>
      <c r="D50" s="136" t="e">
        <f>NA()</f>
        <v>#N/A</v>
      </c>
      <c r="E50" s="136" t="e">
        <f>NA()</f>
        <v>#N/A</v>
      </c>
      <c r="F50" s="136">
        <f>IF(ISNUMBER('実質公債費比率（分子）の構造'!L$53),'実質公債費比率（分子）の構造'!L$53,NA())</f>
        <v>2302</v>
      </c>
      <c r="G50" s="136" t="e">
        <f>NA()</f>
        <v>#N/A</v>
      </c>
      <c r="H50" s="136" t="e">
        <f>NA()</f>
        <v>#N/A</v>
      </c>
      <c r="I50" s="136">
        <f>IF(ISNUMBER('実質公債費比率（分子）の構造'!M$53),'実質公債費比率（分子）の構造'!M$53,NA())</f>
        <v>1999</v>
      </c>
      <c r="J50" s="136" t="e">
        <f>NA()</f>
        <v>#N/A</v>
      </c>
      <c r="K50" s="136" t="e">
        <f>NA()</f>
        <v>#N/A</v>
      </c>
      <c r="L50" s="136">
        <f>IF(ISNUMBER('実質公債費比率（分子）の構造'!N$53),'実質公債費比率（分子）の構造'!N$53,NA())</f>
        <v>1675</v>
      </c>
      <c r="M50" s="136" t="e">
        <f>NA()</f>
        <v>#N/A</v>
      </c>
      <c r="N50" s="136" t="e">
        <f>NA()</f>
        <v>#N/A</v>
      </c>
      <c r="O50" s="136">
        <f>IF(ISNUMBER('実質公債費比率（分子）の構造'!O$53),'実質公債費比率（分子）の構造'!O$53,NA())</f>
        <v>1585</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54319</v>
      </c>
      <c r="E56" s="135"/>
      <c r="F56" s="135"/>
      <c r="G56" s="135">
        <f>'将来負担比率（分子）の構造'!J$51</f>
        <v>54488</v>
      </c>
      <c r="H56" s="135"/>
      <c r="I56" s="135"/>
      <c r="J56" s="135">
        <f>'将来負担比率（分子）の構造'!K$51</f>
        <v>54379</v>
      </c>
      <c r="K56" s="135"/>
      <c r="L56" s="135"/>
      <c r="M56" s="135">
        <f>'将来負担比率（分子）の構造'!L$51</f>
        <v>53557</v>
      </c>
      <c r="N56" s="135"/>
      <c r="O56" s="135"/>
      <c r="P56" s="135">
        <f>'将来負担比率（分子）の構造'!M$51</f>
        <v>54161</v>
      </c>
    </row>
    <row r="57" spans="1:16">
      <c r="A57" s="135" t="s">
        <v>35</v>
      </c>
      <c r="B57" s="135"/>
      <c r="C57" s="135"/>
      <c r="D57" s="135">
        <f>'将来負担比率（分子）の構造'!I$50</f>
        <v>1894</v>
      </c>
      <c r="E57" s="135"/>
      <c r="F57" s="135"/>
      <c r="G57" s="135">
        <f>'将来負担比率（分子）の構造'!J$50</f>
        <v>1804</v>
      </c>
      <c r="H57" s="135"/>
      <c r="I57" s="135"/>
      <c r="J57" s="135">
        <f>'将来負担比率（分子）の構造'!K$50</f>
        <v>1759</v>
      </c>
      <c r="K57" s="135"/>
      <c r="L57" s="135"/>
      <c r="M57" s="135">
        <f>'将来負担比率（分子）の構造'!L$50</f>
        <v>1695</v>
      </c>
      <c r="N57" s="135"/>
      <c r="O57" s="135"/>
      <c r="P57" s="135">
        <f>'将来負担比率（分子）の構造'!M$50</f>
        <v>1606</v>
      </c>
    </row>
    <row r="58" spans="1:16">
      <c r="A58" s="135" t="s">
        <v>34</v>
      </c>
      <c r="B58" s="135"/>
      <c r="C58" s="135"/>
      <c r="D58" s="135">
        <f>'将来負担比率（分子）の構造'!I$49</f>
        <v>9411</v>
      </c>
      <c r="E58" s="135"/>
      <c r="F58" s="135"/>
      <c r="G58" s="135">
        <f>'将来負担比率（分子）の構造'!J$49</f>
        <v>11100</v>
      </c>
      <c r="H58" s="135"/>
      <c r="I58" s="135"/>
      <c r="J58" s="135">
        <f>'将来負担比率（分子）の構造'!K$49</f>
        <v>12040</v>
      </c>
      <c r="K58" s="135"/>
      <c r="L58" s="135"/>
      <c r="M58" s="135">
        <f>'将来負担比率（分子）の構造'!L$49</f>
        <v>12901</v>
      </c>
      <c r="N58" s="135"/>
      <c r="O58" s="135"/>
      <c r="P58" s="135">
        <f>'将来負担比率（分子）の構造'!M$49</f>
        <v>13404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7518</v>
      </c>
      <c r="C62" s="135"/>
      <c r="D62" s="135"/>
      <c r="E62" s="135">
        <f>'将来負担比率（分子）の構造'!J$45</f>
        <v>7492</v>
      </c>
      <c r="F62" s="135"/>
      <c r="G62" s="135"/>
      <c r="H62" s="135">
        <f>'将来負担比率（分子）の構造'!K$45</f>
        <v>7179</v>
      </c>
      <c r="I62" s="135"/>
      <c r="J62" s="135"/>
      <c r="K62" s="135">
        <f>'将来負担比率（分子）の構造'!L$45</f>
        <v>6958</v>
      </c>
      <c r="L62" s="135"/>
      <c r="M62" s="135"/>
      <c r="N62" s="135">
        <f>'将来負担比率（分子）の構造'!M$45</f>
        <v>6646</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37108</v>
      </c>
      <c r="C64" s="135"/>
      <c r="D64" s="135"/>
      <c r="E64" s="135">
        <f>'将来負担比率（分子）の構造'!J$43</f>
        <v>36495</v>
      </c>
      <c r="F64" s="135"/>
      <c r="G64" s="135"/>
      <c r="H64" s="135">
        <f>'将来負担比率（分子）の構造'!K$43</f>
        <v>34682</v>
      </c>
      <c r="I64" s="135"/>
      <c r="J64" s="135"/>
      <c r="K64" s="135">
        <f>'将来負担比率（分子）の構造'!L$43</f>
        <v>32281</v>
      </c>
      <c r="L64" s="135"/>
      <c r="M64" s="135"/>
      <c r="N64" s="135">
        <f>'将来負担比率（分子）の構造'!M$43</f>
        <v>30985</v>
      </c>
      <c r="O64" s="135"/>
      <c r="P64" s="135"/>
    </row>
    <row r="65" spans="1:16">
      <c r="A65" s="135" t="s">
        <v>26</v>
      </c>
      <c r="B65" s="135">
        <f>'将来負担比率（分子）の構造'!I$42</f>
        <v>662</v>
      </c>
      <c r="C65" s="135"/>
      <c r="D65" s="135"/>
      <c r="E65" s="135">
        <f>'将来負担比率（分子）の構造'!J$42</f>
        <v>550</v>
      </c>
      <c r="F65" s="135"/>
      <c r="G65" s="135"/>
      <c r="H65" s="135">
        <f>'将来負担比率（分子）の構造'!K$42</f>
        <v>419</v>
      </c>
      <c r="I65" s="135"/>
      <c r="J65" s="135"/>
      <c r="K65" s="135">
        <f>'将来負担比率（分子）の構造'!L$42</f>
        <v>330</v>
      </c>
      <c r="L65" s="135"/>
      <c r="M65" s="135"/>
      <c r="N65" s="135">
        <f>'将来負担比率（分子）の構造'!M$42</f>
        <v>244</v>
      </c>
      <c r="O65" s="135"/>
      <c r="P65" s="135"/>
    </row>
    <row r="66" spans="1:16">
      <c r="A66" s="135" t="s">
        <v>25</v>
      </c>
      <c r="B66" s="135">
        <f>'将来負担比率（分子）の構造'!I$41</f>
        <v>39883</v>
      </c>
      <c r="C66" s="135"/>
      <c r="D66" s="135"/>
      <c r="E66" s="135">
        <f>'将来負担比率（分子）の構造'!J$41</f>
        <v>38221</v>
      </c>
      <c r="F66" s="135"/>
      <c r="G66" s="135"/>
      <c r="H66" s="135">
        <f>'将来負担比率（分子）の構造'!K$41</f>
        <v>36329</v>
      </c>
      <c r="I66" s="135"/>
      <c r="J66" s="135"/>
      <c r="K66" s="135">
        <f>'将来負担比率（分子）の構造'!L$41</f>
        <v>34523</v>
      </c>
      <c r="L66" s="135"/>
      <c r="M66" s="135"/>
      <c r="N66" s="135">
        <f>'将来負担比率（分子）の構造'!M$41</f>
        <v>33417</v>
      </c>
      <c r="O66" s="135"/>
      <c r="P66" s="135"/>
    </row>
    <row r="67" spans="1:16">
      <c r="A67" s="135" t="s">
        <v>63</v>
      </c>
      <c r="B67" s="135" t="e">
        <f>NA()</f>
        <v>#N/A</v>
      </c>
      <c r="C67" s="135">
        <f>IF(ISNUMBER('将来負担比率（分子）の構造'!I$52), IF('将来負担比率（分子）の構造'!I$52 &lt; 0, 0, '将来負担比率（分子）の構造'!I$52), NA())</f>
        <v>19547</v>
      </c>
      <c r="D67" s="135" t="e">
        <f>NA()</f>
        <v>#N/A</v>
      </c>
      <c r="E67" s="135" t="e">
        <f>NA()</f>
        <v>#N/A</v>
      </c>
      <c r="F67" s="135">
        <f>IF(ISNUMBER('将来負担比率（分子）の構造'!J$52), IF('将来負担比率（分子）の構造'!J$52 &lt; 0, 0, '将来負担比率（分子）の構造'!J$52), NA())</f>
        <v>15367</v>
      </c>
      <c r="G67" s="135" t="e">
        <f>NA()</f>
        <v>#N/A</v>
      </c>
      <c r="H67" s="135" t="e">
        <f>NA()</f>
        <v>#N/A</v>
      </c>
      <c r="I67" s="135">
        <f>IF(ISNUMBER('将来負担比率（分子）の構造'!K$52), IF('将来負担比率（分子）の構造'!K$52 &lt; 0, 0, '将来負担比率（分子）の構造'!K$52), NA())</f>
        <v>10431</v>
      </c>
      <c r="J67" s="135" t="e">
        <f>NA()</f>
        <v>#N/A</v>
      </c>
      <c r="K67" s="135" t="e">
        <f>NA()</f>
        <v>#N/A</v>
      </c>
      <c r="L67" s="135">
        <f>IF(ISNUMBER('将来負担比率（分子）の構造'!L$52), IF('将来負担比率（分子）の構造'!L$52 &lt; 0, 0, '将来負担比率（分子）の構造'!L$52), NA())</f>
        <v>5938</v>
      </c>
      <c r="M67" s="135" t="e">
        <f>NA()</f>
        <v>#N/A</v>
      </c>
      <c r="N67" s="135" t="e">
        <f>NA()</f>
        <v>#N/A</v>
      </c>
      <c r="O67" s="135">
        <f>IF(ISNUMBER('将来負担比率（分子）の構造'!M$52), IF('将来負担比率（分子）の構造'!M$52 &lt; 0, 0, '将来負担比率（分子）の構造'!M$52), NA())</f>
        <v>2121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P10" workbookViewId="0">
      <selection activeCell="CD11" sqref="CD11:CY11"/>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7651439</v>
      </c>
      <c r="S5" s="637"/>
      <c r="T5" s="637"/>
      <c r="U5" s="637"/>
      <c r="V5" s="637"/>
      <c r="W5" s="637"/>
      <c r="X5" s="637"/>
      <c r="Y5" s="684"/>
      <c r="Z5" s="697">
        <v>20</v>
      </c>
      <c r="AA5" s="697"/>
      <c r="AB5" s="697"/>
      <c r="AC5" s="697"/>
      <c r="AD5" s="698">
        <v>7651439</v>
      </c>
      <c r="AE5" s="698"/>
      <c r="AF5" s="698"/>
      <c r="AG5" s="698"/>
      <c r="AH5" s="698"/>
      <c r="AI5" s="698"/>
      <c r="AJ5" s="698"/>
      <c r="AK5" s="698"/>
      <c r="AL5" s="685">
        <v>36</v>
      </c>
      <c r="AM5" s="654"/>
      <c r="AN5" s="654"/>
      <c r="AO5" s="686"/>
      <c r="AP5" s="673" t="s">
        <v>207</v>
      </c>
      <c r="AQ5" s="674"/>
      <c r="AR5" s="674"/>
      <c r="AS5" s="674"/>
      <c r="AT5" s="674"/>
      <c r="AU5" s="674"/>
      <c r="AV5" s="674"/>
      <c r="AW5" s="674"/>
      <c r="AX5" s="674"/>
      <c r="AY5" s="674"/>
      <c r="AZ5" s="674"/>
      <c r="BA5" s="674"/>
      <c r="BB5" s="674"/>
      <c r="BC5" s="674"/>
      <c r="BD5" s="674"/>
      <c r="BE5" s="674"/>
      <c r="BF5" s="675"/>
      <c r="BG5" s="586">
        <v>7651266</v>
      </c>
      <c r="BH5" s="587"/>
      <c r="BI5" s="587"/>
      <c r="BJ5" s="587"/>
      <c r="BK5" s="587"/>
      <c r="BL5" s="587"/>
      <c r="BM5" s="587"/>
      <c r="BN5" s="588"/>
      <c r="BO5" s="639">
        <v>100</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356352</v>
      </c>
      <c r="S6" s="587"/>
      <c r="T6" s="587"/>
      <c r="U6" s="587"/>
      <c r="V6" s="587"/>
      <c r="W6" s="587"/>
      <c r="X6" s="587"/>
      <c r="Y6" s="588"/>
      <c r="Z6" s="639">
        <v>0.9</v>
      </c>
      <c r="AA6" s="639"/>
      <c r="AB6" s="639"/>
      <c r="AC6" s="639"/>
      <c r="AD6" s="640">
        <v>356352</v>
      </c>
      <c r="AE6" s="640"/>
      <c r="AF6" s="640"/>
      <c r="AG6" s="640"/>
      <c r="AH6" s="640"/>
      <c r="AI6" s="640"/>
      <c r="AJ6" s="640"/>
      <c r="AK6" s="640"/>
      <c r="AL6" s="609">
        <v>1.7</v>
      </c>
      <c r="AM6" s="641"/>
      <c r="AN6" s="641"/>
      <c r="AO6" s="642"/>
      <c r="AP6" s="583" t="s">
        <v>213</v>
      </c>
      <c r="AQ6" s="584"/>
      <c r="AR6" s="584"/>
      <c r="AS6" s="584"/>
      <c r="AT6" s="584"/>
      <c r="AU6" s="584"/>
      <c r="AV6" s="584"/>
      <c r="AW6" s="584"/>
      <c r="AX6" s="584"/>
      <c r="AY6" s="584"/>
      <c r="AZ6" s="584"/>
      <c r="BA6" s="584"/>
      <c r="BB6" s="584"/>
      <c r="BC6" s="584"/>
      <c r="BD6" s="584"/>
      <c r="BE6" s="584"/>
      <c r="BF6" s="585"/>
      <c r="BG6" s="586">
        <v>7651266</v>
      </c>
      <c r="BH6" s="587"/>
      <c r="BI6" s="587"/>
      <c r="BJ6" s="587"/>
      <c r="BK6" s="587"/>
      <c r="BL6" s="587"/>
      <c r="BM6" s="587"/>
      <c r="BN6" s="588"/>
      <c r="BO6" s="639">
        <v>100</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214287</v>
      </c>
      <c r="CS6" s="587"/>
      <c r="CT6" s="587"/>
      <c r="CU6" s="587"/>
      <c r="CV6" s="587"/>
      <c r="CW6" s="587"/>
      <c r="CX6" s="587"/>
      <c r="CY6" s="588"/>
      <c r="CZ6" s="639">
        <v>0.6</v>
      </c>
      <c r="DA6" s="639"/>
      <c r="DB6" s="639"/>
      <c r="DC6" s="639"/>
      <c r="DD6" s="592" t="s">
        <v>208</v>
      </c>
      <c r="DE6" s="587"/>
      <c r="DF6" s="587"/>
      <c r="DG6" s="587"/>
      <c r="DH6" s="587"/>
      <c r="DI6" s="587"/>
      <c r="DJ6" s="587"/>
      <c r="DK6" s="587"/>
      <c r="DL6" s="587"/>
      <c r="DM6" s="587"/>
      <c r="DN6" s="587"/>
      <c r="DO6" s="587"/>
      <c r="DP6" s="588"/>
      <c r="DQ6" s="592">
        <v>214287</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20199</v>
      </c>
      <c r="S7" s="587"/>
      <c r="T7" s="587"/>
      <c r="U7" s="587"/>
      <c r="V7" s="587"/>
      <c r="W7" s="587"/>
      <c r="X7" s="587"/>
      <c r="Y7" s="588"/>
      <c r="Z7" s="639">
        <v>0.1</v>
      </c>
      <c r="AA7" s="639"/>
      <c r="AB7" s="639"/>
      <c r="AC7" s="639"/>
      <c r="AD7" s="640">
        <v>20199</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3124292</v>
      </c>
      <c r="BH7" s="587"/>
      <c r="BI7" s="587"/>
      <c r="BJ7" s="587"/>
      <c r="BK7" s="587"/>
      <c r="BL7" s="587"/>
      <c r="BM7" s="587"/>
      <c r="BN7" s="588"/>
      <c r="BO7" s="639">
        <v>40.799999999999997</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3969123</v>
      </c>
      <c r="CS7" s="587"/>
      <c r="CT7" s="587"/>
      <c r="CU7" s="587"/>
      <c r="CV7" s="587"/>
      <c r="CW7" s="587"/>
      <c r="CX7" s="587"/>
      <c r="CY7" s="588"/>
      <c r="CZ7" s="639">
        <v>11.1</v>
      </c>
      <c r="DA7" s="639"/>
      <c r="DB7" s="639"/>
      <c r="DC7" s="639"/>
      <c r="DD7" s="592">
        <v>338961</v>
      </c>
      <c r="DE7" s="587"/>
      <c r="DF7" s="587"/>
      <c r="DG7" s="587"/>
      <c r="DH7" s="587"/>
      <c r="DI7" s="587"/>
      <c r="DJ7" s="587"/>
      <c r="DK7" s="587"/>
      <c r="DL7" s="587"/>
      <c r="DM7" s="587"/>
      <c r="DN7" s="587"/>
      <c r="DO7" s="587"/>
      <c r="DP7" s="588"/>
      <c r="DQ7" s="592">
        <v>3389105</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39220</v>
      </c>
      <c r="S8" s="587"/>
      <c r="T8" s="587"/>
      <c r="U8" s="587"/>
      <c r="V8" s="587"/>
      <c r="W8" s="587"/>
      <c r="X8" s="587"/>
      <c r="Y8" s="588"/>
      <c r="Z8" s="639">
        <v>0.1</v>
      </c>
      <c r="AA8" s="639"/>
      <c r="AB8" s="639"/>
      <c r="AC8" s="639"/>
      <c r="AD8" s="640">
        <v>39220</v>
      </c>
      <c r="AE8" s="640"/>
      <c r="AF8" s="640"/>
      <c r="AG8" s="640"/>
      <c r="AH8" s="640"/>
      <c r="AI8" s="640"/>
      <c r="AJ8" s="640"/>
      <c r="AK8" s="640"/>
      <c r="AL8" s="609">
        <v>0.2</v>
      </c>
      <c r="AM8" s="641"/>
      <c r="AN8" s="641"/>
      <c r="AO8" s="642"/>
      <c r="AP8" s="583" t="s">
        <v>219</v>
      </c>
      <c r="AQ8" s="584"/>
      <c r="AR8" s="584"/>
      <c r="AS8" s="584"/>
      <c r="AT8" s="584"/>
      <c r="AU8" s="584"/>
      <c r="AV8" s="584"/>
      <c r="AW8" s="584"/>
      <c r="AX8" s="584"/>
      <c r="AY8" s="584"/>
      <c r="AZ8" s="584"/>
      <c r="BA8" s="584"/>
      <c r="BB8" s="584"/>
      <c r="BC8" s="584"/>
      <c r="BD8" s="584"/>
      <c r="BE8" s="584"/>
      <c r="BF8" s="585"/>
      <c r="BG8" s="586">
        <v>95109</v>
      </c>
      <c r="BH8" s="587"/>
      <c r="BI8" s="587"/>
      <c r="BJ8" s="587"/>
      <c r="BK8" s="587"/>
      <c r="BL8" s="587"/>
      <c r="BM8" s="587"/>
      <c r="BN8" s="588"/>
      <c r="BO8" s="639">
        <v>1.2</v>
      </c>
      <c r="BP8" s="639"/>
      <c r="BQ8" s="639"/>
      <c r="BR8" s="639"/>
      <c r="BS8" s="592" t="s">
        <v>113</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9937763</v>
      </c>
      <c r="CS8" s="587"/>
      <c r="CT8" s="587"/>
      <c r="CU8" s="587"/>
      <c r="CV8" s="587"/>
      <c r="CW8" s="587"/>
      <c r="CX8" s="587"/>
      <c r="CY8" s="588"/>
      <c r="CZ8" s="639">
        <v>27.8</v>
      </c>
      <c r="DA8" s="639"/>
      <c r="DB8" s="639"/>
      <c r="DC8" s="639"/>
      <c r="DD8" s="592">
        <v>1101714</v>
      </c>
      <c r="DE8" s="587"/>
      <c r="DF8" s="587"/>
      <c r="DG8" s="587"/>
      <c r="DH8" s="587"/>
      <c r="DI8" s="587"/>
      <c r="DJ8" s="587"/>
      <c r="DK8" s="587"/>
      <c r="DL8" s="587"/>
      <c r="DM8" s="587"/>
      <c r="DN8" s="587"/>
      <c r="DO8" s="587"/>
      <c r="DP8" s="588"/>
      <c r="DQ8" s="592">
        <v>5195561</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62690</v>
      </c>
      <c r="S9" s="587"/>
      <c r="T9" s="587"/>
      <c r="U9" s="587"/>
      <c r="V9" s="587"/>
      <c r="W9" s="587"/>
      <c r="X9" s="587"/>
      <c r="Y9" s="588"/>
      <c r="Z9" s="639">
        <v>0.2</v>
      </c>
      <c r="AA9" s="639"/>
      <c r="AB9" s="639"/>
      <c r="AC9" s="639"/>
      <c r="AD9" s="640">
        <v>62690</v>
      </c>
      <c r="AE9" s="640"/>
      <c r="AF9" s="640"/>
      <c r="AG9" s="640"/>
      <c r="AH9" s="640"/>
      <c r="AI9" s="640"/>
      <c r="AJ9" s="640"/>
      <c r="AK9" s="640"/>
      <c r="AL9" s="609">
        <v>0.3</v>
      </c>
      <c r="AM9" s="641"/>
      <c r="AN9" s="641"/>
      <c r="AO9" s="642"/>
      <c r="AP9" s="583" t="s">
        <v>222</v>
      </c>
      <c r="AQ9" s="584"/>
      <c r="AR9" s="584"/>
      <c r="AS9" s="584"/>
      <c r="AT9" s="584"/>
      <c r="AU9" s="584"/>
      <c r="AV9" s="584"/>
      <c r="AW9" s="584"/>
      <c r="AX9" s="584"/>
      <c r="AY9" s="584"/>
      <c r="AZ9" s="584"/>
      <c r="BA9" s="584"/>
      <c r="BB9" s="584"/>
      <c r="BC9" s="584"/>
      <c r="BD9" s="584"/>
      <c r="BE9" s="584"/>
      <c r="BF9" s="585"/>
      <c r="BG9" s="586">
        <v>2475401</v>
      </c>
      <c r="BH9" s="587"/>
      <c r="BI9" s="587"/>
      <c r="BJ9" s="587"/>
      <c r="BK9" s="587"/>
      <c r="BL9" s="587"/>
      <c r="BM9" s="587"/>
      <c r="BN9" s="588"/>
      <c r="BO9" s="639">
        <v>32.4</v>
      </c>
      <c r="BP9" s="639"/>
      <c r="BQ9" s="639"/>
      <c r="BR9" s="639"/>
      <c r="BS9" s="592" t="s">
        <v>113</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3724266</v>
      </c>
      <c r="CS9" s="587"/>
      <c r="CT9" s="587"/>
      <c r="CU9" s="587"/>
      <c r="CV9" s="587"/>
      <c r="CW9" s="587"/>
      <c r="CX9" s="587"/>
      <c r="CY9" s="588"/>
      <c r="CZ9" s="639">
        <v>10.4</v>
      </c>
      <c r="DA9" s="639"/>
      <c r="DB9" s="639"/>
      <c r="DC9" s="639"/>
      <c r="DD9" s="592">
        <v>868141</v>
      </c>
      <c r="DE9" s="587"/>
      <c r="DF9" s="587"/>
      <c r="DG9" s="587"/>
      <c r="DH9" s="587"/>
      <c r="DI9" s="587"/>
      <c r="DJ9" s="587"/>
      <c r="DK9" s="587"/>
      <c r="DL9" s="587"/>
      <c r="DM9" s="587"/>
      <c r="DN9" s="587"/>
      <c r="DO9" s="587"/>
      <c r="DP9" s="588"/>
      <c r="DQ9" s="592">
        <v>1771908</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610983</v>
      </c>
      <c r="S10" s="587"/>
      <c r="T10" s="587"/>
      <c r="U10" s="587"/>
      <c r="V10" s="587"/>
      <c r="W10" s="587"/>
      <c r="X10" s="587"/>
      <c r="Y10" s="588"/>
      <c r="Z10" s="639">
        <v>1.6</v>
      </c>
      <c r="AA10" s="639"/>
      <c r="AB10" s="639"/>
      <c r="AC10" s="639"/>
      <c r="AD10" s="640">
        <v>610983</v>
      </c>
      <c r="AE10" s="640"/>
      <c r="AF10" s="640"/>
      <c r="AG10" s="640"/>
      <c r="AH10" s="640"/>
      <c r="AI10" s="640"/>
      <c r="AJ10" s="640"/>
      <c r="AK10" s="640"/>
      <c r="AL10" s="609">
        <v>2.9</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157076</v>
      </c>
      <c r="BH10" s="587"/>
      <c r="BI10" s="587"/>
      <c r="BJ10" s="587"/>
      <c r="BK10" s="587"/>
      <c r="BL10" s="587"/>
      <c r="BM10" s="587"/>
      <c r="BN10" s="588"/>
      <c r="BO10" s="639">
        <v>2.1</v>
      </c>
      <c r="BP10" s="639"/>
      <c r="BQ10" s="639"/>
      <c r="BR10" s="639"/>
      <c r="BS10" s="592" t="s">
        <v>113</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65449</v>
      </c>
      <c r="CS10" s="587"/>
      <c r="CT10" s="587"/>
      <c r="CU10" s="587"/>
      <c r="CV10" s="587"/>
      <c r="CW10" s="587"/>
      <c r="CX10" s="587"/>
      <c r="CY10" s="588"/>
      <c r="CZ10" s="639">
        <v>0.2</v>
      </c>
      <c r="DA10" s="639"/>
      <c r="DB10" s="639"/>
      <c r="DC10" s="639"/>
      <c r="DD10" s="592" t="s">
        <v>113</v>
      </c>
      <c r="DE10" s="587"/>
      <c r="DF10" s="587"/>
      <c r="DG10" s="587"/>
      <c r="DH10" s="587"/>
      <c r="DI10" s="587"/>
      <c r="DJ10" s="587"/>
      <c r="DK10" s="587"/>
      <c r="DL10" s="587"/>
      <c r="DM10" s="587"/>
      <c r="DN10" s="587"/>
      <c r="DO10" s="587"/>
      <c r="DP10" s="588"/>
      <c r="DQ10" s="592">
        <v>38962</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24657</v>
      </c>
      <c r="S11" s="587"/>
      <c r="T11" s="587"/>
      <c r="U11" s="587"/>
      <c r="V11" s="587"/>
      <c r="W11" s="587"/>
      <c r="X11" s="587"/>
      <c r="Y11" s="588"/>
      <c r="Z11" s="639">
        <v>0.1</v>
      </c>
      <c r="AA11" s="639"/>
      <c r="AB11" s="639"/>
      <c r="AC11" s="639"/>
      <c r="AD11" s="640">
        <v>24657</v>
      </c>
      <c r="AE11" s="640"/>
      <c r="AF11" s="640"/>
      <c r="AG11" s="640"/>
      <c r="AH11" s="640"/>
      <c r="AI11" s="640"/>
      <c r="AJ11" s="640"/>
      <c r="AK11" s="640"/>
      <c r="AL11" s="609">
        <v>0.1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396706</v>
      </c>
      <c r="BH11" s="587"/>
      <c r="BI11" s="587"/>
      <c r="BJ11" s="587"/>
      <c r="BK11" s="587"/>
      <c r="BL11" s="587"/>
      <c r="BM11" s="587"/>
      <c r="BN11" s="588"/>
      <c r="BO11" s="639">
        <v>5.2</v>
      </c>
      <c r="BP11" s="639"/>
      <c r="BQ11" s="639"/>
      <c r="BR11" s="639"/>
      <c r="BS11" s="592" t="s">
        <v>113</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2220146</v>
      </c>
      <c r="CS11" s="587"/>
      <c r="CT11" s="587"/>
      <c r="CU11" s="587"/>
      <c r="CV11" s="587"/>
      <c r="CW11" s="587"/>
      <c r="CX11" s="587"/>
      <c r="CY11" s="588"/>
      <c r="CZ11" s="639">
        <v>6.2</v>
      </c>
      <c r="DA11" s="639"/>
      <c r="DB11" s="639"/>
      <c r="DC11" s="639"/>
      <c r="DD11" s="592">
        <v>407481</v>
      </c>
      <c r="DE11" s="587"/>
      <c r="DF11" s="587"/>
      <c r="DG11" s="587"/>
      <c r="DH11" s="587"/>
      <c r="DI11" s="587"/>
      <c r="DJ11" s="587"/>
      <c r="DK11" s="587"/>
      <c r="DL11" s="587"/>
      <c r="DM11" s="587"/>
      <c r="DN11" s="587"/>
      <c r="DO11" s="587"/>
      <c r="DP11" s="588"/>
      <c r="DQ11" s="592">
        <v>1750744</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3883345</v>
      </c>
      <c r="BH12" s="587"/>
      <c r="BI12" s="587"/>
      <c r="BJ12" s="587"/>
      <c r="BK12" s="587"/>
      <c r="BL12" s="587"/>
      <c r="BM12" s="587"/>
      <c r="BN12" s="588"/>
      <c r="BO12" s="639">
        <v>50.8</v>
      </c>
      <c r="BP12" s="639"/>
      <c r="BQ12" s="639"/>
      <c r="BR12" s="639"/>
      <c r="BS12" s="592" t="s">
        <v>113</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910712</v>
      </c>
      <c r="CS12" s="587"/>
      <c r="CT12" s="587"/>
      <c r="CU12" s="587"/>
      <c r="CV12" s="587"/>
      <c r="CW12" s="587"/>
      <c r="CX12" s="587"/>
      <c r="CY12" s="588"/>
      <c r="CZ12" s="639">
        <v>2.5</v>
      </c>
      <c r="DA12" s="639"/>
      <c r="DB12" s="639"/>
      <c r="DC12" s="639"/>
      <c r="DD12" s="592">
        <v>11436</v>
      </c>
      <c r="DE12" s="587"/>
      <c r="DF12" s="587"/>
      <c r="DG12" s="587"/>
      <c r="DH12" s="587"/>
      <c r="DI12" s="587"/>
      <c r="DJ12" s="587"/>
      <c r="DK12" s="587"/>
      <c r="DL12" s="587"/>
      <c r="DM12" s="587"/>
      <c r="DN12" s="587"/>
      <c r="DO12" s="587"/>
      <c r="DP12" s="588"/>
      <c r="DQ12" s="592">
        <v>767728</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138121</v>
      </c>
      <c r="S13" s="587"/>
      <c r="T13" s="587"/>
      <c r="U13" s="587"/>
      <c r="V13" s="587"/>
      <c r="W13" s="587"/>
      <c r="X13" s="587"/>
      <c r="Y13" s="588"/>
      <c r="Z13" s="639">
        <v>0.4</v>
      </c>
      <c r="AA13" s="639"/>
      <c r="AB13" s="639"/>
      <c r="AC13" s="639"/>
      <c r="AD13" s="640">
        <v>138121</v>
      </c>
      <c r="AE13" s="640"/>
      <c r="AF13" s="640"/>
      <c r="AG13" s="640"/>
      <c r="AH13" s="640"/>
      <c r="AI13" s="640"/>
      <c r="AJ13" s="640"/>
      <c r="AK13" s="640"/>
      <c r="AL13" s="609">
        <v>0.7</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3872353</v>
      </c>
      <c r="BH13" s="587"/>
      <c r="BI13" s="587"/>
      <c r="BJ13" s="587"/>
      <c r="BK13" s="587"/>
      <c r="BL13" s="587"/>
      <c r="BM13" s="587"/>
      <c r="BN13" s="588"/>
      <c r="BO13" s="639">
        <v>50.6</v>
      </c>
      <c r="BP13" s="639"/>
      <c r="BQ13" s="639"/>
      <c r="BR13" s="639"/>
      <c r="BS13" s="592" t="s">
        <v>113</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3270269</v>
      </c>
      <c r="CS13" s="587"/>
      <c r="CT13" s="587"/>
      <c r="CU13" s="587"/>
      <c r="CV13" s="587"/>
      <c r="CW13" s="587"/>
      <c r="CX13" s="587"/>
      <c r="CY13" s="588"/>
      <c r="CZ13" s="639">
        <v>9.1</v>
      </c>
      <c r="DA13" s="639"/>
      <c r="DB13" s="639"/>
      <c r="DC13" s="639"/>
      <c r="DD13" s="592">
        <v>1249408</v>
      </c>
      <c r="DE13" s="587"/>
      <c r="DF13" s="587"/>
      <c r="DG13" s="587"/>
      <c r="DH13" s="587"/>
      <c r="DI13" s="587"/>
      <c r="DJ13" s="587"/>
      <c r="DK13" s="587"/>
      <c r="DL13" s="587"/>
      <c r="DM13" s="587"/>
      <c r="DN13" s="587"/>
      <c r="DO13" s="587"/>
      <c r="DP13" s="588"/>
      <c r="DQ13" s="592">
        <v>2010120</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189832</v>
      </c>
      <c r="BH14" s="587"/>
      <c r="BI14" s="587"/>
      <c r="BJ14" s="587"/>
      <c r="BK14" s="587"/>
      <c r="BL14" s="587"/>
      <c r="BM14" s="587"/>
      <c r="BN14" s="588"/>
      <c r="BO14" s="639">
        <v>2.5</v>
      </c>
      <c r="BP14" s="639"/>
      <c r="BQ14" s="639"/>
      <c r="BR14" s="639"/>
      <c r="BS14" s="592" t="s">
        <v>113</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1262743</v>
      </c>
      <c r="CS14" s="587"/>
      <c r="CT14" s="587"/>
      <c r="CU14" s="587"/>
      <c r="CV14" s="587"/>
      <c r="CW14" s="587"/>
      <c r="CX14" s="587"/>
      <c r="CY14" s="588"/>
      <c r="CZ14" s="639">
        <v>3.5</v>
      </c>
      <c r="DA14" s="639"/>
      <c r="DB14" s="639"/>
      <c r="DC14" s="639"/>
      <c r="DD14" s="592">
        <v>452052</v>
      </c>
      <c r="DE14" s="587"/>
      <c r="DF14" s="587"/>
      <c r="DG14" s="587"/>
      <c r="DH14" s="587"/>
      <c r="DI14" s="587"/>
      <c r="DJ14" s="587"/>
      <c r="DK14" s="587"/>
      <c r="DL14" s="587"/>
      <c r="DM14" s="587"/>
      <c r="DN14" s="587"/>
      <c r="DO14" s="587"/>
      <c r="DP14" s="588"/>
      <c r="DQ14" s="592">
        <v>972488</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28195</v>
      </c>
      <c r="S15" s="587"/>
      <c r="T15" s="587"/>
      <c r="U15" s="587"/>
      <c r="V15" s="587"/>
      <c r="W15" s="587"/>
      <c r="X15" s="587"/>
      <c r="Y15" s="588"/>
      <c r="Z15" s="639">
        <v>0.1</v>
      </c>
      <c r="AA15" s="639"/>
      <c r="AB15" s="639"/>
      <c r="AC15" s="639"/>
      <c r="AD15" s="640">
        <v>28195</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453797</v>
      </c>
      <c r="BH15" s="587"/>
      <c r="BI15" s="587"/>
      <c r="BJ15" s="587"/>
      <c r="BK15" s="587"/>
      <c r="BL15" s="587"/>
      <c r="BM15" s="587"/>
      <c r="BN15" s="588"/>
      <c r="BO15" s="639">
        <v>5.9</v>
      </c>
      <c r="BP15" s="639"/>
      <c r="BQ15" s="639"/>
      <c r="BR15" s="639"/>
      <c r="BS15" s="592" t="s">
        <v>113</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3661266</v>
      </c>
      <c r="CS15" s="587"/>
      <c r="CT15" s="587"/>
      <c r="CU15" s="587"/>
      <c r="CV15" s="587"/>
      <c r="CW15" s="587"/>
      <c r="CX15" s="587"/>
      <c r="CY15" s="588"/>
      <c r="CZ15" s="639">
        <v>10.199999999999999</v>
      </c>
      <c r="DA15" s="639"/>
      <c r="DB15" s="639"/>
      <c r="DC15" s="639"/>
      <c r="DD15" s="592">
        <v>952670</v>
      </c>
      <c r="DE15" s="587"/>
      <c r="DF15" s="587"/>
      <c r="DG15" s="587"/>
      <c r="DH15" s="587"/>
      <c r="DI15" s="587"/>
      <c r="DJ15" s="587"/>
      <c r="DK15" s="587"/>
      <c r="DL15" s="587"/>
      <c r="DM15" s="587"/>
      <c r="DN15" s="587"/>
      <c r="DO15" s="587"/>
      <c r="DP15" s="588"/>
      <c r="DQ15" s="592">
        <v>2443735</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13615622</v>
      </c>
      <c r="S16" s="587"/>
      <c r="T16" s="587"/>
      <c r="U16" s="587"/>
      <c r="V16" s="587"/>
      <c r="W16" s="587"/>
      <c r="X16" s="587"/>
      <c r="Y16" s="588"/>
      <c r="Z16" s="639">
        <v>35.6</v>
      </c>
      <c r="AA16" s="639"/>
      <c r="AB16" s="639"/>
      <c r="AC16" s="639"/>
      <c r="AD16" s="640">
        <v>12226557</v>
      </c>
      <c r="AE16" s="640"/>
      <c r="AF16" s="640"/>
      <c r="AG16" s="640"/>
      <c r="AH16" s="640"/>
      <c r="AI16" s="640"/>
      <c r="AJ16" s="640"/>
      <c r="AK16" s="640"/>
      <c r="AL16" s="609">
        <v>57.6</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96184</v>
      </c>
      <c r="CS16" s="587"/>
      <c r="CT16" s="587"/>
      <c r="CU16" s="587"/>
      <c r="CV16" s="587"/>
      <c r="CW16" s="587"/>
      <c r="CX16" s="587"/>
      <c r="CY16" s="588"/>
      <c r="CZ16" s="639">
        <v>0.3</v>
      </c>
      <c r="DA16" s="639"/>
      <c r="DB16" s="639"/>
      <c r="DC16" s="639"/>
      <c r="DD16" s="592" t="s">
        <v>113</v>
      </c>
      <c r="DE16" s="587"/>
      <c r="DF16" s="587"/>
      <c r="DG16" s="587"/>
      <c r="DH16" s="587"/>
      <c r="DI16" s="587"/>
      <c r="DJ16" s="587"/>
      <c r="DK16" s="587"/>
      <c r="DL16" s="587"/>
      <c r="DM16" s="587"/>
      <c r="DN16" s="587"/>
      <c r="DO16" s="587"/>
      <c r="DP16" s="588"/>
      <c r="DQ16" s="592">
        <v>73145</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12226557</v>
      </c>
      <c r="S17" s="587"/>
      <c r="T17" s="587"/>
      <c r="U17" s="587"/>
      <c r="V17" s="587"/>
      <c r="W17" s="587"/>
      <c r="X17" s="587"/>
      <c r="Y17" s="588"/>
      <c r="Z17" s="639">
        <v>32</v>
      </c>
      <c r="AA17" s="639"/>
      <c r="AB17" s="639"/>
      <c r="AC17" s="639"/>
      <c r="AD17" s="640">
        <v>12226557</v>
      </c>
      <c r="AE17" s="640"/>
      <c r="AF17" s="640"/>
      <c r="AG17" s="640"/>
      <c r="AH17" s="640"/>
      <c r="AI17" s="640"/>
      <c r="AJ17" s="640"/>
      <c r="AK17" s="640"/>
      <c r="AL17" s="609">
        <v>57.6</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6437264</v>
      </c>
      <c r="CS17" s="587"/>
      <c r="CT17" s="587"/>
      <c r="CU17" s="587"/>
      <c r="CV17" s="587"/>
      <c r="CW17" s="587"/>
      <c r="CX17" s="587"/>
      <c r="CY17" s="588"/>
      <c r="CZ17" s="639">
        <v>18</v>
      </c>
      <c r="DA17" s="639"/>
      <c r="DB17" s="639"/>
      <c r="DC17" s="639"/>
      <c r="DD17" s="592" t="s">
        <v>113</v>
      </c>
      <c r="DE17" s="587"/>
      <c r="DF17" s="587"/>
      <c r="DG17" s="587"/>
      <c r="DH17" s="587"/>
      <c r="DI17" s="587"/>
      <c r="DJ17" s="587"/>
      <c r="DK17" s="587"/>
      <c r="DL17" s="587"/>
      <c r="DM17" s="587"/>
      <c r="DN17" s="587"/>
      <c r="DO17" s="587"/>
      <c r="DP17" s="588"/>
      <c r="DQ17" s="592">
        <v>6207870</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1389065</v>
      </c>
      <c r="S18" s="587"/>
      <c r="T18" s="587"/>
      <c r="U18" s="587"/>
      <c r="V18" s="587"/>
      <c r="W18" s="587"/>
      <c r="X18" s="587"/>
      <c r="Y18" s="588"/>
      <c r="Z18" s="639">
        <v>3.6</v>
      </c>
      <c r="AA18" s="639"/>
      <c r="AB18" s="639"/>
      <c r="AC18" s="639"/>
      <c r="AD18" s="640" t="s">
        <v>113</v>
      </c>
      <c r="AE18" s="640"/>
      <c r="AF18" s="640"/>
      <c r="AG18" s="640"/>
      <c r="AH18" s="640"/>
      <c r="AI18" s="640"/>
      <c r="AJ18" s="640"/>
      <c r="AK18" s="640"/>
      <c r="AL18" s="609" t="s">
        <v>113</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t="s">
        <v>113</v>
      </c>
      <c r="S19" s="587"/>
      <c r="T19" s="587"/>
      <c r="U19" s="587"/>
      <c r="V19" s="587"/>
      <c r="W19" s="587"/>
      <c r="X19" s="587"/>
      <c r="Y19" s="588"/>
      <c r="Z19" s="639" t="s">
        <v>113</v>
      </c>
      <c r="AA19" s="639"/>
      <c r="AB19" s="639"/>
      <c r="AC19" s="639"/>
      <c r="AD19" s="640" t="s">
        <v>113</v>
      </c>
      <c r="AE19" s="640"/>
      <c r="AF19" s="640"/>
      <c r="AG19" s="640"/>
      <c r="AH19" s="640"/>
      <c r="AI19" s="640"/>
      <c r="AJ19" s="640"/>
      <c r="AK19" s="640"/>
      <c r="AL19" s="609" t="s">
        <v>113</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173</v>
      </c>
      <c r="BH19" s="587"/>
      <c r="BI19" s="587"/>
      <c r="BJ19" s="587"/>
      <c r="BK19" s="587"/>
      <c r="BL19" s="587"/>
      <c r="BM19" s="587"/>
      <c r="BN19" s="588"/>
      <c r="BO19" s="639">
        <v>0</v>
      </c>
      <c r="BP19" s="639"/>
      <c r="BQ19" s="639"/>
      <c r="BR19" s="639"/>
      <c r="BS19" s="592" t="s">
        <v>113</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22547478</v>
      </c>
      <c r="S20" s="587"/>
      <c r="T20" s="587"/>
      <c r="U20" s="587"/>
      <c r="V20" s="587"/>
      <c r="W20" s="587"/>
      <c r="X20" s="587"/>
      <c r="Y20" s="588"/>
      <c r="Z20" s="639">
        <v>58.9</v>
      </c>
      <c r="AA20" s="639"/>
      <c r="AB20" s="639"/>
      <c r="AC20" s="639"/>
      <c r="AD20" s="640">
        <v>21158413</v>
      </c>
      <c r="AE20" s="640"/>
      <c r="AF20" s="640"/>
      <c r="AG20" s="640"/>
      <c r="AH20" s="640"/>
      <c r="AI20" s="640"/>
      <c r="AJ20" s="640"/>
      <c r="AK20" s="640"/>
      <c r="AL20" s="609">
        <v>99.7</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173</v>
      </c>
      <c r="BH20" s="587"/>
      <c r="BI20" s="587"/>
      <c r="BJ20" s="587"/>
      <c r="BK20" s="587"/>
      <c r="BL20" s="587"/>
      <c r="BM20" s="587"/>
      <c r="BN20" s="588"/>
      <c r="BO20" s="639">
        <v>0</v>
      </c>
      <c r="BP20" s="639"/>
      <c r="BQ20" s="639"/>
      <c r="BR20" s="639"/>
      <c r="BS20" s="592" t="s">
        <v>113</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35769472</v>
      </c>
      <c r="CS20" s="587"/>
      <c r="CT20" s="587"/>
      <c r="CU20" s="587"/>
      <c r="CV20" s="587"/>
      <c r="CW20" s="587"/>
      <c r="CX20" s="587"/>
      <c r="CY20" s="588"/>
      <c r="CZ20" s="639">
        <v>100</v>
      </c>
      <c r="DA20" s="639"/>
      <c r="DB20" s="639"/>
      <c r="DC20" s="639"/>
      <c r="DD20" s="592">
        <v>5381863</v>
      </c>
      <c r="DE20" s="587"/>
      <c r="DF20" s="587"/>
      <c r="DG20" s="587"/>
      <c r="DH20" s="587"/>
      <c r="DI20" s="587"/>
      <c r="DJ20" s="587"/>
      <c r="DK20" s="587"/>
      <c r="DL20" s="587"/>
      <c r="DM20" s="587"/>
      <c r="DN20" s="587"/>
      <c r="DO20" s="587"/>
      <c r="DP20" s="588"/>
      <c r="DQ20" s="592">
        <v>24835653</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11917</v>
      </c>
      <c r="S21" s="587"/>
      <c r="T21" s="587"/>
      <c r="U21" s="587"/>
      <c r="V21" s="587"/>
      <c r="W21" s="587"/>
      <c r="X21" s="587"/>
      <c r="Y21" s="588"/>
      <c r="Z21" s="639">
        <v>0</v>
      </c>
      <c r="AA21" s="639"/>
      <c r="AB21" s="639"/>
      <c r="AC21" s="639"/>
      <c r="AD21" s="640">
        <v>11917</v>
      </c>
      <c r="AE21" s="640"/>
      <c r="AF21" s="640"/>
      <c r="AG21" s="640"/>
      <c r="AH21" s="640"/>
      <c r="AI21" s="640"/>
      <c r="AJ21" s="640"/>
      <c r="AK21" s="640"/>
      <c r="AL21" s="609">
        <v>0.1</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v>173</v>
      </c>
      <c r="BH21" s="587"/>
      <c r="BI21" s="587"/>
      <c r="BJ21" s="587"/>
      <c r="BK21" s="587"/>
      <c r="BL21" s="587"/>
      <c r="BM21" s="587"/>
      <c r="BN21" s="588"/>
      <c r="BO21" s="639">
        <v>0</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260779</v>
      </c>
      <c r="S22" s="587"/>
      <c r="T22" s="587"/>
      <c r="U22" s="587"/>
      <c r="V22" s="587"/>
      <c r="W22" s="587"/>
      <c r="X22" s="587"/>
      <c r="Y22" s="588"/>
      <c r="Z22" s="639">
        <v>0.7</v>
      </c>
      <c r="AA22" s="639"/>
      <c r="AB22" s="639"/>
      <c r="AC22" s="639"/>
      <c r="AD22" s="640" t="s">
        <v>113</v>
      </c>
      <c r="AE22" s="640"/>
      <c r="AF22" s="640"/>
      <c r="AG22" s="640"/>
      <c r="AH22" s="640"/>
      <c r="AI22" s="640"/>
      <c r="AJ22" s="640"/>
      <c r="AK22" s="640"/>
      <c r="AL22" s="609" t="s">
        <v>113</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441077</v>
      </c>
      <c r="S23" s="587"/>
      <c r="T23" s="587"/>
      <c r="U23" s="587"/>
      <c r="V23" s="587"/>
      <c r="W23" s="587"/>
      <c r="X23" s="587"/>
      <c r="Y23" s="588"/>
      <c r="Z23" s="639">
        <v>1.2</v>
      </c>
      <c r="AA23" s="639"/>
      <c r="AB23" s="639"/>
      <c r="AC23" s="639"/>
      <c r="AD23" s="640">
        <v>46468</v>
      </c>
      <c r="AE23" s="640"/>
      <c r="AF23" s="640"/>
      <c r="AG23" s="640"/>
      <c r="AH23" s="640"/>
      <c r="AI23" s="640"/>
      <c r="AJ23" s="640"/>
      <c r="AK23" s="640"/>
      <c r="AL23" s="609">
        <v>0.2</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289796</v>
      </c>
      <c r="S24" s="587"/>
      <c r="T24" s="587"/>
      <c r="U24" s="587"/>
      <c r="V24" s="587"/>
      <c r="W24" s="587"/>
      <c r="X24" s="587"/>
      <c r="Y24" s="588"/>
      <c r="Z24" s="639">
        <v>0.8</v>
      </c>
      <c r="AA24" s="639"/>
      <c r="AB24" s="639"/>
      <c r="AC24" s="639"/>
      <c r="AD24" s="640">
        <v>5671</v>
      </c>
      <c r="AE24" s="640"/>
      <c r="AF24" s="640"/>
      <c r="AG24" s="640"/>
      <c r="AH24" s="640"/>
      <c r="AI24" s="640"/>
      <c r="AJ24" s="640"/>
      <c r="AK24" s="640"/>
      <c r="AL24" s="609">
        <v>0</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15650851</v>
      </c>
      <c r="CS24" s="637"/>
      <c r="CT24" s="637"/>
      <c r="CU24" s="637"/>
      <c r="CV24" s="637"/>
      <c r="CW24" s="637"/>
      <c r="CX24" s="637"/>
      <c r="CY24" s="684"/>
      <c r="CZ24" s="688">
        <v>43.8</v>
      </c>
      <c r="DA24" s="689"/>
      <c r="DB24" s="689"/>
      <c r="DC24" s="690"/>
      <c r="DD24" s="683">
        <v>12220171</v>
      </c>
      <c r="DE24" s="637"/>
      <c r="DF24" s="637"/>
      <c r="DG24" s="637"/>
      <c r="DH24" s="637"/>
      <c r="DI24" s="637"/>
      <c r="DJ24" s="637"/>
      <c r="DK24" s="684"/>
      <c r="DL24" s="683">
        <v>9965969</v>
      </c>
      <c r="DM24" s="637"/>
      <c r="DN24" s="637"/>
      <c r="DO24" s="637"/>
      <c r="DP24" s="637"/>
      <c r="DQ24" s="637"/>
      <c r="DR24" s="637"/>
      <c r="DS24" s="637"/>
      <c r="DT24" s="637"/>
      <c r="DU24" s="637"/>
      <c r="DV24" s="684"/>
      <c r="DW24" s="685">
        <v>43.8</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3198865</v>
      </c>
      <c r="S25" s="587"/>
      <c r="T25" s="587"/>
      <c r="U25" s="587"/>
      <c r="V25" s="587"/>
      <c r="W25" s="587"/>
      <c r="X25" s="587"/>
      <c r="Y25" s="588"/>
      <c r="Z25" s="639">
        <v>8.4</v>
      </c>
      <c r="AA25" s="639"/>
      <c r="AB25" s="639"/>
      <c r="AC25" s="639"/>
      <c r="AD25" s="640" t="s">
        <v>113</v>
      </c>
      <c r="AE25" s="640"/>
      <c r="AF25" s="640"/>
      <c r="AG25" s="640"/>
      <c r="AH25" s="640"/>
      <c r="AI25" s="640"/>
      <c r="AJ25" s="640"/>
      <c r="AK25" s="640"/>
      <c r="AL25" s="609" t="s">
        <v>113</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4830315</v>
      </c>
      <c r="CS25" s="605"/>
      <c r="CT25" s="605"/>
      <c r="CU25" s="605"/>
      <c r="CV25" s="605"/>
      <c r="CW25" s="605"/>
      <c r="CX25" s="605"/>
      <c r="CY25" s="606"/>
      <c r="CZ25" s="589">
        <v>13.5</v>
      </c>
      <c r="DA25" s="607"/>
      <c r="DB25" s="607"/>
      <c r="DC25" s="608"/>
      <c r="DD25" s="592">
        <v>4617212</v>
      </c>
      <c r="DE25" s="605"/>
      <c r="DF25" s="605"/>
      <c r="DG25" s="605"/>
      <c r="DH25" s="605"/>
      <c r="DI25" s="605"/>
      <c r="DJ25" s="605"/>
      <c r="DK25" s="606"/>
      <c r="DL25" s="592">
        <v>4441435</v>
      </c>
      <c r="DM25" s="605"/>
      <c r="DN25" s="605"/>
      <c r="DO25" s="605"/>
      <c r="DP25" s="605"/>
      <c r="DQ25" s="605"/>
      <c r="DR25" s="605"/>
      <c r="DS25" s="605"/>
      <c r="DT25" s="605"/>
      <c r="DU25" s="605"/>
      <c r="DV25" s="606"/>
      <c r="DW25" s="609">
        <v>19.5</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3146644</v>
      </c>
      <c r="CS26" s="587"/>
      <c r="CT26" s="587"/>
      <c r="CU26" s="587"/>
      <c r="CV26" s="587"/>
      <c r="CW26" s="587"/>
      <c r="CX26" s="587"/>
      <c r="CY26" s="588"/>
      <c r="CZ26" s="589">
        <v>8.8000000000000007</v>
      </c>
      <c r="DA26" s="607"/>
      <c r="DB26" s="607"/>
      <c r="DC26" s="608"/>
      <c r="DD26" s="592">
        <v>2951405</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2192702</v>
      </c>
      <c r="S27" s="587"/>
      <c r="T27" s="587"/>
      <c r="U27" s="587"/>
      <c r="V27" s="587"/>
      <c r="W27" s="587"/>
      <c r="X27" s="587"/>
      <c r="Y27" s="588"/>
      <c r="Z27" s="639">
        <v>5.7</v>
      </c>
      <c r="AA27" s="639"/>
      <c r="AB27" s="639"/>
      <c r="AC27" s="639"/>
      <c r="AD27" s="640" t="s">
        <v>113</v>
      </c>
      <c r="AE27" s="640"/>
      <c r="AF27" s="640"/>
      <c r="AG27" s="640"/>
      <c r="AH27" s="640"/>
      <c r="AI27" s="640"/>
      <c r="AJ27" s="640"/>
      <c r="AK27" s="640"/>
      <c r="AL27" s="609" t="s">
        <v>113</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7651439</v>
      </c>
      <c r="BH27" s="587"/>
      <c r="BI27" s="587"/>
      <c r="BJ27" s="587"/>
      <c r="BK27" s="587"/>
      <c r="BL27" s="587"/>
      <c r="BM27" s="587"/>
      <c r="BN27" s="588"/>
      <c r="BO27" s="639">
        <v>100</v>
      </c>
      <c r="BP27" s="639"/>
      <c r="BQ27" s="639"/>
      <c r="BR27" s="639"/>
      <c r="BS27" s="592" t="s">
        <v>113</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4383272</v>
      </c>
      <c r="CS27" s="605"/>
      <c r="CT27" s="605"/>
      <c r="CU27" s="605"/>
      <c r="CV27" s="605"/>
      <c r="CW27" s="605"/>
      <c r="CX27" s="605"/>
      <c r="CY27" s="606"/>
      <c r="CZ27" s="589">
        <v>12.3</v>
      </c>
      <c r="DA27" s="607"/>
      <c r="DB27" s="607"/>
      <c r="DC27" s="608"/>
      <c r="DD27" s="592">
        <v>1395089</v>
      </c>
      <c r="DE27" s="605"/>
      <c r="DF27" s="605"/>
      <c r="DG27" s="605"/>
      <c r="DH27" s="605"/>
      <c r="DI27" s="605"/>
      <c r="DJ27" s="605"/>
      <c r="DK27" s="606"/>
      <c r="DL27" s="592">
        <v>1394664</v>
      </c>
      <c r="DM27" s="605"/>
      <c r="DN27" s="605"/>
      <c r="DO27" s="605"/>
      <c r="DP27" s="605"/>
      <c r="DQ27" s="605"/>
      <c r="DR27" s="605"/>
      <c r="DS27" s="605"/>
      <c r="DT27" s="605"/>
      <c r="DU27" s="605"/>
      <c r="DV27" s="606"/>
      <c r="DW27" s="609">
        <v>6.1</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113349</v>
      </c>
      <c r="S28" s="587"/>
      <c r="T28" s="587"/>
      <c r="U28" s="587"/>
      <c r="V28" s="587"/>
      <c r="W28" s="587"/>
      <c r="X28" s="587"/>
      <c r="Y28" s="588"/>
      <c r="Z28" s="639">
        <v>0.3</v>
      </c>
      <c r="AA28" s="639"/>
      <c r="AB28" s="639"/>
      <c r="AC28" s="639"/>
      <c r="AD28" s="640">
        <v>3719</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6437264</v>
      </c>
      <c r="CS28" s="587"/>
      <c r="CT28" s="587"/>
      <c r="CU28" s="587"/>
      <c r="CV28" s="587"/>
      <c r="CW28" s="587"/>
      <c r="CX28" s="587"/>
      <c r="CY28" s="588"/>
      <c r="CZ28" s="589">
        <v>18</v>
      </c>
      <c r="DA28" s="607"/>
      <c r="DB28" s="607"/>
      <c r="DC28" s="608"/>
      <c r="DD28" s="592">
        <v>6207870</v>
      </c>
      <c r="DE28" s="587"/>
      <c r="DF28" s="587"/>
      <c r="DG28" s="587"/>
      <c r="DH28" s="587"/>
      <c r="DI28" s="587"/>
      <c r="DJ28" s="587"/>
      <c r="DK28" s="588"/>
      <c r="DL28" s="592">
        <v>4129870</v>
      </c>
      <c r="DM28" s="587"/>
      <c r="DN28" s="587"/>
      <c r="DO28" s="587"/>
      <c r="DP28" s="587"/>
      <c r="DQ28" s="587"/>
      <c r="DR28" s="587"/>
      <c r="DS28" s="587"/>
      <c r="DT28" s="587"/>
      <c r="DU28" s="587"/>
      <c r="DV28" s="588"/>
      <c r="DW28" s="609">
        <v>18.2</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6408</v>
      </c>
      <c r="S29" s="587"/>
      <c r="T29" s="587"/>
      <c r="U29" s="587"/>
      <c r="V29" s="587"/>
      <c r="W29" s="587"/>
      <c r="X29" s="587"/>
      <c r="Y29" s="588"/>
      <c r="Z29" s="639">
        <v>0</v>
      </c>
      <c r="AA29" s="639"/>
      <c r="AB29" s="639"/>
      <c r="AC29" s="639"/>
      <c r="AD29" s="640" t="s">
        <v>113</v>
      </c>
      <c r="AE29" s="640"/>
      <c r="AF29" s="640"/>
      <c r="AG29" s="640"/>
      <c r="AH29" s="640"/>
      <c r="AI29" s="640"/>
      <c r="AJ29" s="640"/>
      <c r="AK29" s="640"/>
      <c r="AL29" s="609" t="s">
        <v>113</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6437264</v>
      </c>
      <c r="CS29" s="605"/>
      <c r="CT29" s="605"/>
      <c r="CU29" s="605"/>
      <c r="CV29" s="605"/>
      <c r="CW29" s="605"/>
      <c r="CX29" s="605"/>
      <c r="CY29" s="606"/>
      <c r="CZ29" s="589">
        <v>18</v>
      </c>
      <c r="DA29" s="607"/>
      <c r="DB29" s="607"/>
      <c r="DC29" s="608"/>
      <c r="DD29" s="592">
        <v>6207870</v>
      </c>
      <c r="DE29" s="605"/>
      <c r="DF29" s="605"/>
      <c r="DG29" s="605"/>
      <c r="DH29" s="605"/>
      <c r="DI29" s="605"/>
      <c r="DJ29" s="605"/>
      <c r="DK29" s="606"/>
      <c r="DL29" s="592">
        <v>4129870</v>
      </c>
      <c r="DM29" s="605"/>
      <c r="DN29" s="605"/>
      <c r="DO29" s="605"/>
      <c r="DP29" s="605"/>
      <c r="DQ29" s="605"/>
      <c r="DR29" s="605"/>
      <c r="DS29" s="605"/>
      <c r="DT29" s="605"/>
      <c r="DU29" s="605"/>
      <c r="DV29" s="606"/>
      <c r="DW29" s="609">
        <v>18.2</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848625</v>
      </c>
      <c r="S30" s="587"/>
      <c r="T30" s="587"/>
      <c r="U30" s="587"/>
      <c r="V30" s="587"/>
      <c r="W30" s="587"/>
      <c r="X30" s="587"/>
      <c r="Y30" s="588"/>
      <c r="Z30" s="639">
        <v>2.2000000000000002</v>
      </c>
      <c r="AA30" s="639"/>
      <c r="AB30" s="639"/>
      <c r="AC30" s="639"/>
      <c r="AD30" s="640" t="s">
        <v>113</v>
      </c>
      <c r="AE30" s="640"/>
      <c r="AF30" s="640"/>
      <c r="AG30" s="640"/>
      <c r="AH30" s="640"/>
      <c r="AI30" s="640"/>
      <c r="AJ30" s="640"/>
      <c r="AK30" s="640"/>
      <c r="AL30" s="609" t="s">
        <v>113</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98.6</v>
      </c>
      <c r="BH30" s="653"/>
      <c r="BI30" s="653"/>
      <c r="BJ30" s="653"/>
      <c r="BK30" s="653"/>
      <c r="BL30" s="653"/>
      <c r="BM30" s="654">
        <v>93.4</v>
      </c>
      <c r="BN30" s="653"/>
      <c r="BO30" s="653"/>
      <c r="BP30" s="653"/>
      <c r="BQ30" s="655"/>
      <c r="BR30" s="652">
        <v>98.3</v>
      </c>
      <c r="BS30" s="653"/>
      <c r="BT30" s="653"/>
      <c r="BU30" s="653"/>
      <c r="BV30" s="653"/>
      <c r="BW30" s="653"/>
      <c r="BX30" s="654">
        <v>92.8</v>
      </c>
      <c r="BY30" s="653"/>
      <c r="BZ30" s="653"/>
      <c r="CA30" s="653"/>
      <c r="CB30" s="655"/>
      <c r="CD30" s="658"/>
      <c r="CE30" s="659"/>
      <c r="CF30" s="623" t="s">
        <v>291</v>
      </c>
      <c r="CG30" s="620"/>
      <c r="CH30" s="620"/>
      <c r="CI30" s="620"/>
      <c r="CJ30" s="620"/>
      <c r="CK30" s="620"/>
      <c r="CL30" s="620"/>
      <c r="CM30" s="620"/>
      <c r="CN30" s="620"/>
      <c r="CO30" s="620"/>
      <c r="CP30" s="620"/>
      <c r="CQ30" s="621"/>
      <c r="CR30" s="586">
        <v>5994519</v>
      </c>
      <c r="CS30" s="587"/>
      <c r="CT30" s="587"/>
      <c r="CU30" s="587"/>
      <c r="CV30" s="587"/>
      <c r="CW30" s="587"/>
      <c r="CX30" s="587"/>
      <c r="CY30" s="588"/>
      <c r="CZ30" s="589">
        <v>16.8</v>
      </c>
      <c r="DA30" s="607"/>
      <c r="DB30" s="607"/>
      <c r="DC30" s="608"/>
      <c r="DD30" s="592">
        <v>5765125</v>
      </c>
      <c r="DE30" s="587"/>
      <c r="DF30" s="587"/>
      <c r="DG30" s="587"/>
      <c r="DH30" s="587"/>
      <c r="DI30" s="587"/>
      <c r="DJ30" s="587"/>
      <c r="DK30" s="588"/>
      <c r="DL30" s="592">
        <v>3687125</v>
      </c>
      <c r="DM30" s="587"/>
      <c r="DN30" s="587"/>
      <c r="DO30" s="587"/>
      <c r="DP30" s="587"/>
      <c r="DQ30" s="587"/>
      <c r="DR30" s="587"/>
      <c r="DS30" s="587"/>
      <c r="DT30" s="587"/>
      <c r="DU30" s="587"/>
      <c r="DV30" s="588"/>
      <c r="DW30" s="609">
        <v>16.2</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2152164</v>
      </c>
      <c r="S31" s="587"/>
      <c r="T31" s="587"/>
      <c r="U31" s="587"/>
      <c r="V31" s="587"/>
      <c r="W31" s="587"/>
      <c r="X31" s="587"/>
      <c r="Y31" s="588"/>
      <c r="Z31" s="639">
        <v>5.6</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99</v>
      </c>
      <c r="BH31" s="605"/>
      <c r="BI31" s="605"/>
      <c r="BJ31" s="605"/>
      <c r="BK31" s="605"/>
      <c r="BL31" s="605"/>
      <c r="BM31" s="641">
        <v>96.1</v>
      </c>
      <c r="BN31" s="651"/>
      <c r="BO31" s="651"/>
      <c r="BP31" s="651"/>
      <c r="BQ31" s="615"/>
      <c r="BR31" s="650">
        <v>98.7</v>
      </c>
      <c r="BS31" s="605"/>
      <c r="BT31" s="605"/>
      <c r="BU31" s="605"/>
      <c r="BV31" s="605"/>
      <c r="BW31" s="605"/>
      <c r="BX31" s="641">
        <v>95.6</v>
      </c>
      <c r="BY31" s="651"/>
      <c r="BZ31" s="651"/>
      <c r="CA31" s="651"/>
      <c r="CB31" s="615"/>
      <c r="CD31" s="658"/>
      <c r="CE31" s="659"/>
      <c r="CF31" s="623" t="s">
        <v>295</v>
      </c>
      <c r="CG31" s="620"/>
      <c r="CH31" s="620"/>
      <c r="CI31" s="620"/>
      <c r="CJ31" s="620"/>
      <c r="CK31" s="620"/>
      <c r="CL31" s="620"/>
      <c r="CM31" s="620"/>
      <c r="CN31" s="620"/>
      <c r="CO31" s="620"/>
      <c r="CP31" s="620"/>
      <c r="CQ31" s="621"/>
      <c r="CR31" s="586">
        <v>442745</v>
      </c>
      <c r="CS31" s="605"/>
      <c r="CT31" s="605"/>
      <c r="CU31" s="605"/>
      <c r="CV31" s="605"/>
      <c r="CW31" s="605"/>
      <c r="CX31" s="605"/>
      <c r="CY31" s="606"/>
      <c r="CZ31" s="589">
        <v>1.2</v>
      </c>
      <c r="DA31" s="607"/>
      <c r="DB31" s="607"/>
      <c r="DC31" s="608"/>
      <c r="DD31" s="592">
        <v>442745</v>
      </c>
      <c r="DE31" s="605"/>
      <c r="DF31" s="605"/>
      <c r="DG31" s="605"/>
      <c r="DH31" s="605"/>
      <c r="DI31" s="605"/>
      <c r="DJ31" s="605"/>
      <c r="DK31" s="606"/>
      <c r="DL31" s="592">
        <v>442745</v>
      </c>
      <c r="DM31" s="605"/>
      <c r="DN31" s="605"/>
      <c r="DO31" s="605"/>
      <c r="DP31" s="605"/>
      <c r="DQ31" s="605"/>
      <c r="DR31" s="605"/>
      <c r="DS31" s="605"/>
      <c r="DT31" s="605"/>
      <c r="DU31" s="605"/>
      <c r="DV31" s="606"/>
      <c r="DW31" s="609">
        <v>1.9</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1302911</v>
      </c>
      <c r="S32" s="587"/>
      <c r="T32" s="587"/>
      <c r="U32" s="587"/>
      <c r="V32" s="587"/>
      <c r="W32" s="587"/>
      <c r="X32" s="587"/>
      <c r="Y32" s="588"/>
      <c r="Z32" s="639">
        <v>3.4</v>
      </c>
      <c r="AA32" s="639"/>
      <c r="AB32" s="639"/>
      <c r="AC32" s="639"/>
      <c r="AD32" s="640">
        <v>5513</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98.1</v>
      </c>
      <c r="BH32" s="571"/>
      <c r="BI32" s="571"/>
      <c r="BJ32" s="571"/>
      <c r="BK32" s="571"/>
      <c r="BL32" s="571"/>
      <c r="BM32" s="634">
        <v>90.6</v>
      </c>
      <c r="BN32" s="571"/>
      <c r="BO32" s="571"/>
      <c r="BP32" s="571"/>
      <c r="BQ32" s="628"/>
      <c r="BR32" s="649">
        <v>97.7</v>
      </c>
      <c r="BS32" s="571"/>
      <c r="BT32" s="571"/>
      <c r="BU32" s="571"/>
      <c r="BV32" s="571"/>
      <c r="BW32" s="571"/>
      <c r="BX32" s="634">
        <v>90</v>
      </c>
      <c r="BY32" s="571"/>
      <c r="BZ32" s="571"/>
      <c r="CA32" s="571"/>
      <c r="CB32" s="628"/>
      <c r="CD32" s="660"/>
      <c r="CE32" s="661"/>
      <c r="CF32" s="623" t="s">
        <v>298</v>
      </c>
      <c r="CG32" s="620"/>
      <c r="CH32" s="620"/>
      <c r="CI32" s="620"/>
      <c r="CJ32" s="620"/>
      <c r="CK32" s="620"/>
      <c r="CL32" s="620"/>
      <c r="CM32" s="620"/>
      <c r="CN32" s="620"/>
      <c r="CO32" s="620"/>
      <c r="CP32" s="620"/>
      <c r="CQ32" s="621"/>
      <c r="CR32" s="586" t="s">
        <v>113</v>
      </c>
      <c r="CS32" s="587"/>
      <c r="CT32" s="587"/>
      <c r="CU32" s="587"/>
      <c r="CV32" s="587"/>
      <c r="CW32" s="587"/>
      <c r="CX32" s="587"/>
      <c r="CY32" s="588"/>
      <c r="CZ32" s="589" t="s">
        <v>113</v>
      </c>
      <c r="DA32" s="607"/>
      <c r="DB32" s="607"/>
      <c r="DC32" s="608"/>
      <c r="DD32" s="592" t="s">
        <v>113</v>
      </c>
      <c r="DE32" s="587"/>
      <c r="DF32" s="587"/>
      <c r="DG32" s="587"/>
      <c r="DH32" s="587"/>
      <c r="DI32" s="587"/>
      <c r="DJ32" s="587"/>
      <c r="DK32" s="588"/>
      <c r="DL32" s="592" t="s">
        <v>113</v>
      </c>
      <c r="DM32" s="587"/>
      <c r="DN32" s="587"/>
      <c r="DO32" s="587"/>
      <c r="DP32" s="587"/>
      <c r="DQ32" s="587"/>
      <c r="DR32" s="587"/>
      <c r="DS32" s="587"/>
      <c r="DT32" s="587"/>
      <c r="DU32" s="587"/>
      <c r="DV32" s="588"/>
      <c r="DW32" s="609" t="s">
        <v>113</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4889400</v>
      </c>
      <c r="S33" s="587"/>
      <c r="T33" s="587"/>
      <c r="U33" s="587"/>
      <c r="V33" s="587"/>
      <c r="W33" s="587"/>
      <c r="X33" s="587"/>
      <c r="Y33" s="588"/>
      <c r="Z33" s="639">
        <v>12.8</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14640574</v>
      </c>
      <c r="CS33" s="605"/>
      <c r="CT33" s="605"/>
      <c r="CU33" s="605"/>
      <c r="CV33" s="605"/>
      <c r="CW33" s="605"/>
      <c r="CX33" s="605"/>
      <c r="CY33" s="606"/>
      <c r="CZ33" s="589">
        <v>40.9</v>
      </c>
      <c r="DA33" s="607"/>
      <c r="DB33" s="607"/>
      <c r="DC33" s="608"/>
      <c r="DD33" s="592">
        <v>11383062</v>
      </c>
      <c r="DE33" s="605"/>
      <c r="DF33" s="605"/>
      <c r="DG33" s="605"/>
      <c r="DH33" s="605"/>
      <c r="DI33" s="605"/>
      <c r="DJ33" s="605"/>
      <c r="DK33" s="606"/>
      <c r="DL33" s="592">
        <v>8497500</v>
      </c>
      <c r="DM33" s="605"/>
      <c r="DN33" s="605"/>
      <c r="DO33" s="605"/>
      <c r="DP33" s="605"/>
      <c r="DQ33" s="605"/>
      <c r="DR33" s="605"/>
      <c r="DS33" s="605"/>
      <c r="DT33" s="605"/>
      <c r="DU33" s="605"/>
      <c r="DV33" s="606"/>
      <c r="DW33" s="609">
        <v>37.4</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4113956</v>
      </c>
      <c r="CS34" s="587"/>
      <c r="CT34" s="587"/>
      <c r="CU34" s="587"/>
      <c r="CV34" s="587"/>
      <c r="CW34" s="587"/>
      <c r="CX34" s="587"/>
      <c r="CY34" s="588"/>
      <c r="CZ34" s="589">
        <v>11.5</v>
      </c>
      <c r="DA34" s="607"/>
      <c r="DB34" s="607"/>
      <c r="DC34" s="608"/>
      <c r="DD34" s="592">
        <v>2907921</v>
      </c>
      <c r="DE34" s="587"/>
      <c r="DF34" s="587"/>
      <c r="DG34" s="587"/>
      <c r="DH34" s="587"/>
      <c r="DI34" s="587"/>
      <c r="DJ34" s="587"/>
      <c r="DK34" s="588"/>
      <c r="DL34" s="592">
        <v>2570879</v>
      </c>
      <c r="DM34" s="587"/>
      <c r="DN34" s="587"/>
      <c r="DO34" s="587"/>
      <c r="DP34" s="587"/>
      <c r="DQ34" s="587"/>
      <c r="DR34" s="587"/>
      <c r="DS34" s="587"/>
      <c r="DT34" s="587"/>
      <c r="DU34" s="587"/>
      <c r="DV34" s="588"/>
      <c r="DW34" s="609">
        <v>11.3</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1497000</v>
      </c>
      <c r="S35" s="587"/>
      <c r="T35" s="587"/>
      <c r="U35" s="587"/>
      <c r="V35" s="587"/>
      <c r="W35" s="587"/>
      <c r="X35" s="587"/>
      <c r="Y35" s="588"/>
      <c r="Z35" s="639">
        <v>3.9</v>
      </c>
      <c r="AA35" s="639"/>
      <c r="AB35" s="639"/>
      <c r="AC35" s="639"/>
      <c r="AD35" s="640" t="s">
        <v>113</v>
      </c>
      <c r="AE35" s="640"/>
      <c r="AF35" s="640"/>
      <c r="AG35" s="640"/>
      <c r="AH35" s="640"/>
      <c r="AI35" s="640"/>
      <c r="AJ35" s="640"/>
      <c r="AK35" s="640"/>
      <c r="AL35" s="609" t="s">
        <v>113</v>
      </c>
      <c r="AM35" s="641"/>
      <c r="AN35" s="641"/>
      <c r="AO35" s="642"/>
      <c r="AP35" s="186"/>
      <c r="AQ35" s="643" t="s">
        <v>306</v>
      </c>
      <c r="AR35" s="644"/>
      <c r="AS35" s="644"/>
      <c r="AT35" s="644"/>
      <c r="AU35" s="644"/>
      <c r="AV35" s="644"/>
      <c r="AW35" s="644"/>
      <c r="AX35" s="644"/>
      <c r="AY35" s="645"/>
      <c r="AZ35" s="636">
        <v>5608787</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376062</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436025</v>
      </c>
      <c r="CS35" s="605"/>
      <c r="CT35" s="605"/>
      <c r="CU35" s="605"/>
      <c r="CV35" s="605"/>
      <c r="CW35" s="605"/>
      <c r="CX35" s="605"/>
      <c r="CY35" s="606"/>
      <c r="CZ35" s="589">
        <v>1.2</v>
      </c>
      <c r="DA35" s="607"/>
      <c r="DB35" s="607"/>
      <c r="DC35" s="608"/>
      <c r="DD35" s="592">
        <v>357284</v>
      </c>
      <c r="DE35" s="605"/>
      <c r="DF35" s="605"/>
      <c r="DG35" s="605"/>
      <c r="DH35" s="605"/>
      <c r="DI35" s="605"/>
      <c r="DJ35" s="605"/>
      <c r="DK35" s="606"/>
      <c r="DL35" s="592">
        <v>357284</v>
      </c>
      <c r="DM35" s="605"/>
      <c r="DN35" s="605"/>
      <c r="DO35" s="605"/>
      <c r="DP35" s="605"/>
      <c r="DQ35" s="605"/>
      <c r="DR35" s="605"/>
      <c r="DS35" s="605"/>
      <c r="DT35" s="605"/>
      <c r="DU35" s="605"/>
      <c r="DV35" s="606"/>
      <c r="DW35" s="609">
        <v>1.6</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38255471</v>
      </c>
      <c r="S36" s="627"/>
      <c r="T36" s="627"/>
      <c r="U36" s="627"/>
      <c r="V36" s="627"/>
      <c r="W36" s="627"/>
      <c r="X36" s="627"/>
      <c r="Y36" s="630"/>
      <c r="Z36" s="631">
        <v>100</v>
      </c>
      <c r="AA36" s="631"/>
      <c r="AB36" s="631"/>
      <c r="AC36" s="631"/>
      <c r="AD36" s="632">
        <v>21231701</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2310527</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288869</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3102471</v>
      </c>
      <c r="CS36" s="587"/>
      <c r="CT36" s="587"/>
      <c r="CU36" s="587"/>
      <c r="CV36" s="587"/>
      <c r="CW36" s="587"/>
      <c r="CX36" s="587"/>
      <c r="CY36" s="588"/>
      <c r="CZ36" s="589">
        <v>8.6999999999999993</v>
      </c>
      <c r="DA36" s="607"/>
      <c r="DB36" s="607"/>
      <c r="DC36" s="608"/>
      <c r="DD36" s="592">
        <v>2238031</v>
      </c>
      <c r="DE36" s="587"/>
      <c r="DF36" s="587"/>
      <c r="DG36" s="587"/>
      <c r="DH36" s="587"/>
      <c r="DI36" s="587"/>
      <c r="DJ36" s="587"/>
      <c r="DK36" s="588"/>
      <c r="DL36" s="592">
        <v>1276896</v>
      </c>
      <c r="DM36" s="587"/>
      <c r="DN36" s="587"/>
      <c r="DO36" s="587"/>
      <c r="DP36" s="587"/>
      <c r="DQ36" s="587"/>
      <c r="DR36" s="587"/>
      <c r="DS36" s="587"/>
      <c r="DT36" s="587"/>
      <c r="DU36" s="587"/>
      <c r="DV36" s="588"/>
      <c r="DW36" s="609">
        <v>5.6</v>
      </c>
      <c r="DX36" s="610"/>
      <c r="DY36" s="610"/>
      <c r="DZ36" s="610"/>
      <c r="EA36" s="610"/>
      <c r="EB36" s="610"/>
      <c r="EC36" s="611"/>
    </row>
    <row r="37" spans="2:133" ht="11.25" customHeight="1">
      <c r="AQ37" s="612" t="s">
        <v>313</v>
      </c>
      <c r="AR37" s="613"/>
      <c r="AS37" s="613"/>
      <c r="AT37" s="613"/>
      <c r="AU37" s="613"/>
      <c r="AV37" s="613"/>
      <c r="AW37" s="613"/>
      <c r="AX37" s="613"/>
      <c r="AY37" s="614"/>
      <c r="AZ37" s="586">
        <v>853842</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9726</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117657</v>
      </c>
      <c r="CS37" s="605"/>
      <c r="CT37" s="605"/>
      <c r="CU37" s="605"/>
      <c r="CV37" s="605"/>
      <c r="CW37" s="605"/>
      <c r="CX37" s="605"/>
      <c r="CY37" s="606"/>
      <c r="CZ37" s="589">
        <v>0.3</v>
      </c>
      <c r="DA37" s="607"/>
      <c r="DB37" s="607"/>
      <c r="DC37" s="608"/>
      <c r="DD37" s="592">
        <v>117657</v>
      </c>
      <c r="DE37" s="605"/>
      <c r="DF37" s="605"/>
      <c r="DG37" s="605"/>
      <c r="DH37" s="605"/>
      <c r="DI37" s="605"/>
      <c r="DJ37" s="605"/>
      <c r="DK37" s="606"/>
      <c r="DL37" s="592">
        <v>117533</v>
      </c>
      <c r="DM37" s="605"/>
      <c r="DN37" s="605"/>
      <c r="DO37" s="605"/>
      <c r="DP37" s="605"/>
      <c r="DQ37" s="605"/>
      <c r="DR37" s="605"/>
      <c r="DS37" s="605"/>
      <c r="DT37" s="605"/>
      <c r="DU37" s="605"/>
      <c r="DV37" s="606"/>
      <c r="DW37" s="609">
        <v>0.5</v>
      </c>
      <c r="DX37" s="610"/>
      <c r="DY37" s="610"/>
      <c r="DZ37" s="610"/>
      <c r="EA37" s="610"/>
      <c r="EB37" s="610"/>
      <c r="EC37" s="611"/>
    </row>
    <row r="38" spans="2:133" ht="11.25" customHeight="1">
      <c r="AQ38" s="612" t="s">
        <v>316</v>
      </c>
      <c r="AR38" s="613"/>
      <c r="AS38" s="613"/>
      <c r="AT38" s="613"/>
      <c r="AU38" s="613"/>
      <c r="AV38" s="613"/>
      <c r="AW38" s="613"/>
      <c r="AX38" s="613"/>
      <c r="AY38" s="614"/>
      <c r="AZ38" s="586">
        <v>7053</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16785</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4754945</v>
      </c>
      <c r="CS38" s="587"/>
      <c r="CT38" s="587"/>
      <c r="CU38" s="587"/>
      <c r="CV38" s="587"/>
      <c r="CW38" s="587"/>
      <c r="CX38" s="587"/>
      <c r="CY38" s="588"/>
      <c r="CZ38" s="589">
        <v>13.3</v>
      </c>
      <c r="DA38" s="607"/>
      <c r="DB38" s="607"/>
      <c r="DC38" s="608"/>
      <c r="DD38" s="592">
        <v>4373794</v>
      </c>
      <c r="DE38" s="587"/>
      <c r="DF38" s="587"/>
      <c r="DG38" s="587"/>
      <c r="DH38" s="587"/>
      <c r="DI38" s="587"/>
      <c r="DJ38" s="587"/>
      <c r="DK38" s="588"/>
      <c r="DL38" s="592">
        <v>4292441</v>
      </c>
      <c r="DM38" s="587"/>
      <c r="DN38" s="587"/>
      <c r="DO38" s="587"/>
      <c r="DP38" s="587"/>
      <c r="DQ38" s="587"/>
      <c r="DR38" s="587"/>
      <c r="DS38" s="587"/>
      <c r="DT38" s="587"/>
      <c r="DU38" s="587"/>
      <c r="DV38" s="588"/>
      <c r="DW38" s="609">
        <v>18.899999999999999</v>
      </c>
      <c r="DX38" s="610"/>
      <c r="DY38" s="610"/>
      <c r="DZ38" s="610"/>
      <c r="EA38" s="610"/>
      <c r="EB38" s="610"/>
      <c r="EC38" s="611"/>
    </row>
    <row r="39" spans="2:133" ht="11.25" customHeight="1">
      <c r="AQ39" s="612" t="s">
        <v>319</v>
      </c>
      <c r="AR39" s="613"/>
      <c r="AS39" s="613"/>
      <c r="AT39" s="613"/>
      <c r="AU39" s="613"/>
      <c r="AV39" s="613"/>
      <c r="AW39" s="613"/>
      <c r="AX39" s="613"/>
      <c r="AY39" s="614"/>
      <c r="AZ39" s="586" t="s">
        <v>320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92</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1226077</v>
      </c>
      <c r="CS39" s="605"/>
      <c r="CT39" s="605"/>
      <c r="CU39" s="605"/>
      <c r="CV39" s="605"/>
      <c r="CW39" s="605"/>
      <c r="CX39" s="605"/>
      <c r="CY39" s="606"/>
      <c r="CZ39" s="589">
        <v>3.4</v>
      </c>
      <c r="DA39" s="607"/>
      <c r="DB39" s="607"/>
      <c r="DC39" s="608"/>
      <c r="DD39" s="592">
        <v>1100032</v>
      </c>
      <c r="DE39" s="605"/>
      <c r="DF39" s="605"/>
      <c r="DG39" s="605"/>
      <c r="DH39" s="605"/>
      <c r="DI39" s="605"/>
      <c r="DJ39" s="605"/>
      <c r="DK39" s="606"/>
      <c r="DL39" s="592" t="s">
        <v>320</v>
      </c>
      <c r="DM39" s="605"/>
      <c r="DN39" s="605"/>
      <c r="DO39" s="605"/>
      <c r="DP39" s="605"/>
      <c r="DQ39" s="605"/>
      <c r="DR39" s="605"/>
      <c r="DS39" s="605"/>
      <c r="DT39" s="605"/>
      <c r="DU39" s="605"/>
      <c r="DV39" s="606"/>
      <c r="DW39" s="609" t="s">
        <v>320</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417616</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93</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1007100</v>
      </c>
      <c r="CS40" s="587"/>
      <c r="CT40" s="587"/>
      <c r="CU40" s="587"/>
      <c r="CV40" s="587"/>
      <c r="CW40" s="587"/>
      <c r="CX40" s="587"/>
      <c r="CY40" s="588"/>
      <c r="CZ40" s="589">
        <v>2.8</v>
      </c>
      <c r="DA40" s="607"/>
      <c r="DB40" s="607"/>
      <c r="DC40" s="608"/>
      <c r="DD40" s="592">
        <v>406000</v>
      </c>
      <c r="DE40" s="587"/>
      <c r="DF40" s="587"/>
      <c r="DG40" s="587"/>
      <c r="DH40" s="587"/>
      <c r="DI40" s="587"/>
      <c r="DJ40" s="587"/>
      <c r="DK40" s="588"/>
      <c r="DL40" s="592" t="s">
        <v>320</v>
      </c>
      <c r="DM40" s="587"/>
      <c r="DN40" s="587"/>
      <c r="DO40" s="587"/>
      <c r="DP40" s="587"/>
      <c r="DQ40" s="587"/>
      <c r="DR40" s="587"/>
      <c r="DS40" s="587"/>
      <c r="DT40" s="587"/>
      <c r="DU40" s="587"/>
      <c r="DV40" s="588"/>
      <c r="DW40" s="609" t="s">
        <v>320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2019749</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303</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5478047</v>
      </c>
      <c r="CS42" s="587"/>
      <c r="CT42" s="587"/>
      <c r="CU42" s="587"/>
      <c r="CV42" s="587"/>
      <c r="CW42" s="587"/>
      <c r="CX42" s="587"/>
      <c r="CY42" s="588"/>
      <c r="CZ42" s="589">
        <v>15.3</v>
      </c>
      <c r="DA42" s="590"/>
      <c r="DB42" s="590"/>
      <c r="DC42" s="591"/>
      <c r="DD42" s="592">
        <v>1232420</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4908</v>
      </c>
      <c r="CS43" s="605"/>
      <c r="CT43" s="605"/>
      <c r="CU43" s="605"/>
      <c r="CV43" s="605"/>
      <c r="CW43" s="605"/>
      <c r="CX43" s="605"/>
      <c r="CY43" s="606"/>
      <c r="CZ43" s="589">
        <v>0</v>
      </c>
      <c r="DA43" s="607"/>
      <c r="DB43" s="607"/>
      <c r="DC43" s="608"/>
      <c r="DD43" s="592">
        <v>2828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5381863</v>
      </c>
      <c r="CS44" s="587"/>
      <c r="CT44" s="587"/>
      <c r="CU44" s="587"/>
      <c r="CV44" s="587"/>
      <c r="CW44" s="587"/>
      <c r="CX44" s="587"/>
      <c r="CY44" s="588"/>
      <c r="CZ44" s="589">
        <v>15</v>
      </c>
      <c r="DA44" s="590"/>
      <c r="DB44" s="590"/>
      <c r="DC44" s="591"/>
      <c r="DD44" s="592">
        <v>1159275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2185784</v>
      </c>
      <c r="CS45" s="605"/>
      <c r="CT45" s="605"/>
      <c r="CU45" s="605"/>
      <c r="CV45" s="605"/>
      <c r="CW45" s="605"/>
      <c r="CX45" s="605"/>
      <c r="CY45" s="606"/>
      <c r="CZ45" s="589">
        <v>6.1</v>
      </c>
      <c r="DA45" s="607"/>
      <c r="DB45" s="607"/>
      <c r="DC45" s="608"/>
      <c r="DD45" s="592">
        <v>53984</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3169642</v>
      </c>
      <c r="CS46" s="587"/>
      <c r="CT46" s="587"/>
      <c r="CU46" s="587"/>
      <c r="CV46" s="587"/>
      <c r="CW46" s="587"/>
      <c r="CX46" s="587"/>
      <c r="CY46" s="588"/>
      <c r="CZ46" s="589">
        <v>8.9</v>
      </c>
      <c r="DA46" s="590"/>
      <c r="DB46" s="590"/>
      <c r="DC46" s="591"/>
      <c r="DD46" s="592">
        <v>1102954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96184</v>
      </c>
      <c r="CS47" s="605"/>
      <c r="CT47" s="605"/>
      <c r="CU47" s="605"/>
      <c r="CV47" s="605"/>
      <c r="CW47" s="605"/>
      <c r="CX47" s="605"/>
      <c r="CY47" s="606"/>
      <c r="CZ47" s="589">
        <v>0.3</v>
      </c>
      <c r="DA47" s="607"/>
      <c r="DB47" s="607"/>
      <c r="DC47" s="608"/>
      <c r="DD47" s="592">
        <v>73145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320</v>
      </c>
      <c r="CS48" s="587"/>
      <c r="CT48" s="587"/>
      <c r="CU48" s="587"/>
      <c r="CV48" s="587"/>
      <c r="CW48" s="587"/>
      <c r="CX48" s="587"/>
      <c r="CY48" s="588"/>
      <c r="CZ48" s="589" t="s">
        <v>320</v>
      </c>
      <c r="DA48" s="590"/>
      <c r="DB48" s="590"/>
      <c r="DC48" s="591"/>
      <c r="DD48" s="592" t="s">
        <v>320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35769472</v>
      </c>
      <c r="CS49" s="571"/>
      <c r="CT49" s="571"/>
      <c r="CU49" s="571"/>
      <c r="CV49" s="571"/>
      <c r="CW49" s="571"/>
      <c r="CX49" s="571"/>
      <c r="CY49" s="572"/>
      <c r="CZ49" s="573">
        <v>100</v>
      </c>
      <c r="DA49" s="574"/>
      <c r="DB49" s="574"/>
      <c r="DC49" s="575"/>
      <c r="DD49" s="576">
        <v>24835653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P75" sqref="AP75:AT7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364</v>
      </c>
      <c r="C7" s="1045"/>
      <c r="D7" s="1045"/>
      <c r="E7" s="1045"/>
      <c r="F7" s="1045"/>
      <c r="G7" s="1045"/>
      <c r="H7" s="1045"/>
      <c r="I7" s="1045"/>
      <c r="J7" s="1045"/>
      <c r="K7" s="1045"/>
      <c r="L7" s="1045"/>
      <c r="M7" s="1045"/>
      <c r="N7" s="1045"/>
      <c r="O7" s="1045"/>
      <c r="P7" s="1046"/>
      <c r="Q7" s="1098">
        <v>38240</v>
      </c>
      <c r="R7" s="1099"/>
      <c r="S7" s="1099"/>
      <c r="T7" s="1099"/>
      <c r="U7" s="1099"/>
      <c r="V7" s="1099">
        <v>35775</v>
      </c>
      <c r="W7" s="1099"/>
      <c r="X7" s="1099"/>
      <c r="Y7" s="1099"/>
      <c r="Z7" s="1099"/>
      <c r="AA7" s="1099">
        <v>2465</v>
      </c>
      <c r="AB7" s="1099"/>
      <c r="AC7" s="1099"/>
      <c r="AD7" s="1099"/>
      <c r="AE7" s="1100"/>
      <c r="AF7" s="1101">
        <v>1554</v>
      </c>
      <c r="AG7" s="1102"/>
      <c r="AH7" s="1102"/>
      <c r="AI7" s="1102"/>
      <c r="AJ7" s="1103"/>
      <c r="AK7" s="1085">
        <v>849</v>
      </c>
      <c r="AL7" s="1086"/>
      <c r="AM7" s="1086"/>
      <c r="AN7" s="1086"/>
      <c r="AO7" s="1086"/>
      <c r="AP7" s="1086">
        <v>33417</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542</v>
      </c>
      <c r="BT7" s="1090"/>
      <c r="BU7" s="1090"/>
      <c r="BV7" s="1090"/>
      <c r="BW7" s="1090"/>
      <c r="BX7" s="1090"/>
      <c r="BY7" s="1090"/>
      <c r="BZ7" s="1090"/>
      <c r="CA7" s="1090"/>
      <c r="CB7" s="1090"/>
      <c r="CC7" s="1090"/>
      <c r="CD7" s="1090"/>
      <c r="CE7" s="1090"/>
      <c r="CF7" s="1090"/>
      <c r="CG7" s="1091"/>
      <c r="CH7" s="1082">
        <v>284</v>
      </c>
      <c r="CI7" s="1083"/>
      <c r="CJ7" s="1083"/>
      <c r="CK7" s="1083"/>
      <c r="CL7" s="1084"/>
      <c r="CM7" s="1082">
        <v>276</v>
      </c>
      <c r="CN7" s="1083"/>
      <c r="CO7" s="1083"/>
      <c r="CP7" s="1083"/>
      <c r="CQ7" s="1084"/>
      <c r="CR7" s="1082">
        <v>120</v>
      </c>
      <c r="CS7" s="1083"/>
      <c r="CT7" s="1083"/>
      <c r="CU7" s="1083"/>
      <c r="CV7" s="1084"/>
      <c r="CW7" s="1082">
        <v>11</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543</v>
      </c>
      <c r="BT8" s="1009"/>
      <c r="BU8" s="1009"/>
      <c r="BV8" s="1009"/>
      <c r="BW8" s="1009"/>
      <c r="BX8" s="1009"/>
      <c r="BY8" s="1009"/>
      <c r="BZ8" s="1009"/>
      <c r="CA8" s="1009"/>
      <c r="CB8" s="1009"/>
      <c r="CC8" s="1009"/>
      <c r="CD8" s="1009"/>
      <c r="CE8" s="1009"/>
      <c r="CF8" s="1009"/>
      <c r="CG8" s="1010"/>
      <c r="CH8" s="983">
        <v>336</v>
      </c>
      <c r="CI8" s="984"/>
      <c r="CJ8" s="984"/>
      <c r="CK8" s="984"/>
      <c r="CL8" s="985"/>
      <c r="CM8" s="983">
        <v>1868</v>
      </c>
      <c r="CN8" s="984"/>
      <c r="CO8" s="984"/>
      <c r="CP8" s="984"/>
      <c r="CQ8" s="985"/>
      <c r="CR8" s="983">
        <v>510</v>
      </c>
      <c r="CS8" s="984"/>
      <c r="CT8" s="984"/>
      <c r="CU8" s="984"/>
      <c r="CV8" s="985"/>
      <c r="CW8" s="983">
        <v>10</v>
      </c>
      <c r="CX8" s="984"/>
      <c r="CY8" s="984"/>
      <c r="CZ8" s="984"/>
      <c r="DA8" s="985"/>
      <c r="DB8" s="983">
        <v>0</v>
      </c>
      <c r="DC8" s="984"/>
      <c r="DD8" s="984"/>
      <c r="DE8" s="984"/>
      <c r="DF8" s="985"/>
      <c r="DG8" s="983">
        <v>0</v>
      </c>
      <c r="DH8" s="984"/>
      <c r="DI8" s="984"/>
      <c r="DJ8" s="984"/>
      <c r="DK8" s="985"/>
      <c r="DL8" s="983">
        <v>0</v>
      </c>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544</v>
      </c>
      <c r="BT9" s="1009"/>
      <c r="BU9" s="1009"/>
      <c r="BV9" s="1009"/>
      <c r="BW9" s="1009"/>
      <c r="BX9" s="1009"/>
      <c r="BY9" s="1009"/>
      <c r="BZ9" s="1009"/>
      <c r="CA9" s="1009"/>
      <c r="CB9" s="1009"/>
      <c r="CC9" s="1009"/>
      <c r="CD9" s="1009"/>
      <c r="CE9" s="1009"/>
      <c r="CF9" s="1009"/>
      <c r="CG9" s="1010"/>
      <c r="CH9" s="983">
        <v>52</v>
      </c>
      <c r="CI9" s="984"/>
      <c r="CJ9" s="984"/>
      <c r="CK9" s="984"/>
      <c r="CL9" s="985"/>
      <c r="CM9" s="983">
        <v>49</v>
      </c>
      <c r="CN9" s="984"/>
      <c r="CO9" s="984"/>
      <c r="CP9" s="984"/>
      <c r="CQ9" s="985"/>
      <c r="CR9" s="983">
        <v>10</v>
      </c>
      <c r="CS9" s="984"/>
      <c r="CT9" s="984"/>
      <c r="CU9" s="984"/>
      <c r="CV9" s="985"/>
      <c r="CW9" s="983">
        <v>10</v>
      </c>
      <c r="CX9" s="984"/>
      <c r="CY9" s="984"/>
      <c r="CZ9" s="984"/>
      <c r="DA9" s="985"/>
      <c r="DB9" s="983">
        <v>0</v>
      </c>
      <c r="DC9" s="984"/>
      <c r="DD9" s="984"/>
      <c r="DE9" s="984"/>
      <c r="DF9" s="985"/>
      <c r="DG9" s="983">
        <v>0</v>
      </c>
      <c r="DH9" s="984"/>
      <c r="DI9" s="984"/>
      <c r="DJ9" s="984"/>
      <c r="DK9" s="985"/>
      <c r="DL9" s="983">
        <v>0</v>
      </c>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365</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366</v>
      </c>
      <c r="B23" s="938" t="s">
        <v>367</v>
      </c>
      <c r="C23" s="939"/>
      <c r="D23" s="939"/>
      <c r="E23" s="939"/>
      <c r="F23" s="939"/>
      <c r="G23" s="939"/>
      <c r="H23" s="939"/>
      <c r="I23" s="939"/>
      <c r="J23" s="939"/>
      <c r="K23" s="939"/>
      <c r="L23" s="939"/>
      <c r="M23" s="939"/>
      <c r="N23" s="939"/>
      <c r="O23" s="939"/>
      <c r="P23" s="940"/>
      <c r="Q23" s="1062">
        <v>38240</v>
      </c>
      <c r="R23" s="1063"/>
      <c r="S23" s="1063"/>
      <c r="T23" s="1063"/>
      <c r="U23" s="1063"/>
      <c r="V23" s="1063">
        <v>35775</v>
      </c>
      <c r="W23" s="1063"/>
      <c r="X23" s="1063"/>
      <c r="Y23" s="1063"/>
      <c r="Z23" s="1063"/>
      <c r="AA23" s="1063">
        <v>2465</v>
      </c>
      <c r="AB23" s="1063"/>
      <c r="AC23" s="1063"/>
      <c r="AD23" s="1063"/>
      <c r="AE23" s="1064"/>
      <c r="AF23" s="1065">
        <v>1554</v>
      </c>
      <c r="AG23" s="1063"/>
      <c r="AH23" s="1063"/>
      <c r="AI23" s="1063"/>
      <c r="AJ23" s="1066"/>
      <c r="AK23" s="1067"/>
      <c r="AL23" s="1068"/>
      <c r="AM23" s="1068"/>
      <c r="AN23" s="1068"/>
      <c r="AO23" s="1068"/>
      <c r="AP23" s="1063">
        <v>33417</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378</v>
      </c>
      <c r="C28" s="1045"/>
      <c r="D28" s="1045"/>
      <c r="E28" s="1045"/>
      <c r="F28" s="1045"/>
      <c r="G28" s="1045"/>
      <c r="H28" s="1045"/>
      <c r="I28" s="1045"/>
      <c r="J28" s="1045"/>
      <c r="K28" s="1045"/>
      <c r="L28" s="1045"/>
      <c r="M28" s="1045"/>
      <c r="N28" s="1045"/>
      <c r="O28" s="1045"/>
      <c r="P28" s="1046"/>
      <c r="Q28" s="1047">
        <v>7767</v>
      </c>
      <c r="R28" s="1048"/>
      <c r="S28" s="1048"/>
      <c r="T28" s="1048"/>
      <c r="U28" s="1048"/>
      <c r="V28" s="1048">
        <v>7391</v>
      </c>
      <c r="W28" s="1048"/>
      <c r="X28" s="1048"/>
      <c r="Y28" s="1048"/>
      <c r="Z28" s="1048"/>
      <c r="AA28" s="1048">
        <v>376</v>
      </c>
      <c r="AB28" s="1048"/>
      <c r="AC28" s="1048"/>
      <c r="AD28" s="1048"/>
      <c r="AE28" s="1049"/>
      <c r="AF28" s="1050">
        <v>376</v>
      </c>
      <c r="AG28" s="1048"/>
      <c r="AH28" s="1048"/>
      <c r="AI28" s="1048"/>
      <c r="AJ28" s="1051"/>
      <c r="AK28" s="1052">
        <v>380</v>
      </c>
      <c r="AL28" s="1040"/>
      <c r="AM28" s="1040"/>
      <c r="AN28" s="1040"/>
      <c r="AO28" s="1040"/>
      <c r="AP28" s="1040" t="s">
        <v>535</v>
      </c>
      <c r="AQ28" s="1040"/>
      <c r="AR28" s="1040"/>
      <c r="AS28" s="1040"/>
      <c r="AT28" s="1040"/>
      <c r="AU28" s="1040" t="s">
        <v>534</v>
      </c>
      <c r="AV28" s="1040"/>
      <c r="AW28" s="1040"/>
      <c r="AX28" s="1040"/>
      <c r="AY28" s="1040"/>
      <c r="AZ28" s="1041" t="s">
        <v>535</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379</v>
      </c>
      <c r="C29" s="1026"/>
      <c r="D29" s="1026"/>
      <c r="E29" s="1026"/>
      <c r="F29" s="1026"/>
      <c r="G29" s="1026"/>
      <c r="H29" s="1026"/>
      <c r="I29" s="1026"/>
      <c r="J29" s="1026"/>
      <c r="K29" s="1026"/>
      <c r="L29" s="1026"/>
      <c r="M29" s="1026"/>
      <c r="N29" s="1026"/>
      <c r="O29" s="1026"/>
      <c r="P29" s="1027"/>
      <c r="Q29" s="1037">
        <v>214</v>
      </c>
      <c r="R29" s="1038"/>
      <c r="S29" s="1038"/>
      <c r="T29" s="1038"/>
      <c r="U29" s="1038"/>
      <c r="V29" s="1038">
        <v>206</v>
      </c>
      <c r="W29" s="1038"/>
      <c r="X29" s="1038"/>
      <c r="Y29" s="1038"/>
      <c r="Z29" s="1038"/>
      <c r="AA29" s="1038">
        <v>8</v>
      </c>
      <c r="AB29" s="1038"/>
      <c r="AC29" s="1038"/>
      <c r="AD29" s="1038"/>
      <c r="AE29" s="1039"/>
      <c r="AF29" s="1031">
        <v>8</v>
      </c>
      <c r="AG29" s="1032"/>
      <c r="AH29" s="1032"/>
      <c r="AI29" s="1032"/>
      <c r="AJ29" s="1033"/>
      <c r="AK29" s="974">
        <v>47</v>
      </c>
      <c r="AL29" s="965"/>
      <c r="AM29" s="965"/>
      <c r="AN29" s="965"/>
      <c r="AO29" s="965"/>
      <c r="AP29" s="965">
        <v>471</v>
      </c>
      <c r="AQ29" s="965"/>
      <c r="AR29" s="965"/>
      <c r="AS29" s="965"/>
      <c r="AT29" s="965"/>
      <c r="AU29" s="965">
        <v>87</v>
      </c>
      <c r="AV29" s="965"/>
      <c r="AW29" s="965"/>
      <c r="AX29" s="965"/>
      <c r="AY29" s="965"/>
      <c r="AZ29" s="1036" t="s">
        <v>534</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380</v>
      </c>
      <c r="C30" s="1026"/>
      <c r="D30" s="1026"/>
      <c r="E30" s="1026"/>
      <c r="F30" s="1026"/>
      <c r="G30" s="1026"/>
      <c r="H30" s="1026"/>
      <c r="I30" s="1026"/>
      <c r="J30" s="1026"/>
      <c r="K30" s="1026"/>
      <c r="L30" s="1026"/>
      <c r="M30" s="1026"/>
      <c r="N30" s="1026"/>
      <c r="O30" s="1026"/>
      <c r="P30" s="1027"/>
      <c r="Q30" s="1037">
        <v>6010</v>
      </c>
      <c r="R30" s="1038"/>
      <c r="S30" s="1038"/>
      <c r="T30" s="1038"/>
      <c r="U30" s="1038"/>
      <c r="V30" s="1038">
        <v>5862</v>
      </c>
      <c r="W30" s="1038"/>
      <c r="X30" s="1038"/>
      <c r="Y30" s="1038"/>
      <c r="Z30" s="1038"/>
      <c r="AA30" s="1038">
        <v>148</v>
      </c>
      <c r="AB30" s="1038"/>
      <c r="AC30" s="1038"/>
      <c r="AD30" s="1038"/>
      <c r="AE30" s="1039"/>
      <c r="AF30" s="1031">
        <v>148</v>
      </c>
      <c r="AG30" s="1032"/>
      <c r="AH30" s="1032"/>
      <c r="AI30" s="1032"/>
      <c r="AJ30" s="1033"/>
      <c r="AK30" s="974">
        <v>903</v>
      </c>
      <c r="AL30" s="965"/>
      <c r="AM30" s="965"/>
      <c r="AN30" s="965"/>
      <c r="AO30" s="965"/>
      <c r="AP30" s="965" t="s">
        <v>535</v>
      </c>
      <c r="AQ30" s="965"/>
      <c r="AR30" s="965"/>
      <c r="AS30" s="965"/>
      <c r="AT30" s="965"/>
      <c r="AU30" s="965" t="s">
        <v>534</v>
      </c>
      <c r="AV30" s="965"/>
      <c r="AW30" s="965"/>
      <c r="AX30" s="965"/>
      <c r="AY30" s="965"/>
      <c r="AZ30" s="1036" t="s">
        <v>534</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381</v>
      </c>
      <c r="C31" s="1026"/>
      <c r="D31" s="1026"/>
      <c r="E31" s="1026"/>
      <c r="F31" s="1026"/>
      <c r="G31" s="1026"/>
      <c r="H31" s="1026"/>
      <c r="I31" s="1026"/>
      <c r="J31" s="1026"/>
      <c r="K31" s="1026"/>
      <c r="L31" s="1026"/>
      <c r="M31" s="1026"/>
      <c r="N31" s="1026"/>
      <c r="O31" s="1026"/>
      <c r="P31" s="1027"/>
      <c r="Q31" s="1037">
        <v>788</v>
      </c>
      <c r="R31" s="1038"/>
      <c r="S31" s="1038"/>
      <c r="T31" s="1038"/>
      <c r="U31" s="1038"/>
      <c r="V31" s="1038">
        <v>771</v>
      </c>
      <c r="W31" s="1038"/>
      <c r="X31" s="1038"/>
      <c r="Y31" s="1038"/>
      <c r="Z31" s="1038"/>
      <c r="AA31" s="1038">
        <v>17</v>
      </c>
      <c r="AB31" s="1038"/>
      <c r="AC31" s="1038"/>
      <c r="AD31" s="1038"/>
      <c r="AE31" s="1039"/>
      <c r="AF31" s="1031">
        <v>17</v>
      </c>
      <c r="AG31" s="1032"/>
      <c r="AH31" s="1032"/>
      <c r="AI31" s="1032"/>
      <c r="AJ31" s="1033"/>
      <c r="AK31" s="974">
        <v>204</v>
      </c>
      <c r="AL31" s="965"/>
      <c r="AM31" s="965"/>
      <c r="AN31" s="965"/>
      <c r="AO31" s="965"/>
      <c r="AP31" s="965" t="s">
        <v>535</v>
      </c>
      <c r="AQ31" s="965"/>
      <c r="AR31" s="965"/>
      <c r="AS31" s="965"/>
      <c r="AT31" s="965"/>
      <c r="AU31" s="965" t="s">
        <v>535</v>
      </c>
      <c r="AV31" s="965"/>
      <c r="AW31" s="965"/>
      <c r="AX31" s="965"/>
      <c r="AY31" s="965"/>
      <c r="AZ31" s="1036" t="s">
        <v>535</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382</v>
      </c>
      <c r="C32" s="1026"/>
      <c r="D32" s="1026"/>
      <c r="E32" s="1026"/>
      <c r="F32" s="1026"/>
      <c r="G32" s="1026"/>
      <c r="H32" s="1026"/>
      <c r="I32" s="1026"/>
      <c r="J32" s="1026"/>
      <c r="K32" s="1026"/>
      <c r="L32" s="1026"/>
      <c r="M32" s="1026"/>
      <c r="N32" s="1026"/>
      <c r="O32" s="1026"/>
      <c r="P32" s="1027"/>
      <c r="Q32" s="1037">
        <v>160</v>
      </c>
      <c r="R32" s="1038"/>
      <c r="S32" s="1038"/>
      <c r="T32" s="1038"/>
      <c r="U32" s="1038"/>
      <c r="V32" s="1038">
        <v>156</v>
      </c>
      <c r="W32" s="1038"/>
      <c r="X32" s="1038"/>
      <c r="Y32" s="1038"/>
      <c r="Z32" s="1038"/>
      <c r="AA32" s="1038">
        <v>4</v>
      </c>
      <c r="AB32" s="1038"/>
      <c r="AC32" s="1038"/>
      <c r="AD32" s="1038"/>
      <c r="AE32" s="1039"/>
      <c r="AF32" s="1031">
        <v>4</v>
      </c>
      <c r="AG32" s="1032"/>
      <c r="AH32" s="1032"/>
      <c r="AI32" s="1032"/>
      <c r="AJ32" s="1033"/>
      <c r="AK32" s="974">
        <v>33</v>
      </c>
      <c r="AL32" s="965"/>
      <c r="AM32" s="965"/>
      <c r="AN32" s="965"/>
      <c r="AO32" s="965"/>
      <c r="AP32" s="965" t="s">
        <v>534</v>
      </c>
      <c r="AQ32" s="965"/>
      <c r="AR32" s="965"/>
      <c r="AS32" s="965"/>
      <c r="AT32" s="965"/>
      <c r="AU32" s="965" t="s">
        <v>535</v>
      </c>
      <c r="AV32" s="965"/>
      <c r="AW32" s="965"/>
      <c r="AX32" s="965"/>
      <c r="AY32" s="965"/>
      <c r="AZ32" s="1036" t="s">
        <v>535</v>
      </c>
      <c r="BA32" s="1036"/>
      <c r="BB32" s="1036"/>
      <c r="BC32" s="1036"/>
      <c r="BD32" s="1036"/>
      <c r="BE32" s="1020"/>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383</v>
      </c>
      <c r="C33" s="1026"/>
      <c r="D33" s="1026"/>
      <c r="E33" s="1026"/>
      <c r="F33" s="1026"/>
      <c r="G33" s="1026"/>
      <c r="H33" s="1026"/>
      <c r="I33" s="1026"/>
      <c r="J33" s="1026"/>
      <c r="K33" s="1026"/>
      <c r="L33" s="1026"/>
      <c r="M33" s="1026"/>
      <c r="N33" s="1026"/>
      <c r="O33" s="1026"/>
      <c r="P33" s="1027"/>
      <c r="Q33" s="1037">
        <v>61</v>
      </c>
      <c r="R33" s="1038"/>
      <c r="S33" s="1038"/>
      <c r="T33" s="1038"/>
      <c r="U33" s="1038"/>
      <c r="V33" s="1038">
        <v>60</v>
      </c>
      <c r="W33" s="1038"/>
      <c r="X33" s="1038"/>
      <c r="Y33" s="1038"/>
      <c r="Z33" s="1038"/>
      <c r="AA33" s="1038">
        <v>1</v>
      </c>
      <c r="AB33" s="1038"/>
      <c r="AC33" s="1038"/>
      <c r="AD33" s="1038"/>
      <c r="AE33" s="1039"/>
      <c r="AF33" s="1031">
        <v>1</v>
      </c>
      <c r="AG33" s="1032"/>
      <c r="AH33" s="1032"/>
      <c r="AI33" s="1032"/>
      <c r="AJ33" s="1033"/>
      <c r="AK33" s="974">
        <v>32</v>
      </c>
      <c r="AL33" s="965"/>
      <c r="AM33" s="965"/>
      <c r="AN33" s="965"/>
      <c r="AO33" s="965"/>
      <c r="AP33" s="965">
        <v>5</v>
      </c>
      <c r="AQ33" s="965"/>
      <c r="AR33" s="965"/>
      <c r="AS33" s="965"/>
      <c r="AT33" s="965"/>
      <c r="AU33" s="965">
        <v>3</v>
      </c>
      <c r="AV33" s="965"/>
      <c r="AW33" s="965"/>
      <c r="AX33" s="965"/>
      <c r="AY33" s="965"/>
      <c r="AZ33" s="1036" t="s">
        <v>534</v>
      </c>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384</v>
      </c>
      <c r="C34" s="1026"/>
      <c r="D34" s="1026"/>
      <c r="E34" s="1026"/>
      <c r="F34" s="1026"/>
      <c r="G34" s="1026"/>
      <c r="H34" s="1026"/>
      <c r="I34" s="1026"/>
      <c r="J34" s="1026"/>
      <c r="K34" s="1026"/>
      <c r="L34" s="1026"/>
      <c r="M34" s="1026"/>
      <c r="N34" s="1026"/>
      <c r="O34" s="1026"/>
      <c r="P34" s="1027"/>
      <c r="Q34" s="1037">
        <v>19</v>
      </c>
      <c r="R34" s="1038"/>
      <c r="S34" s="1038"/>
      <c r="T34" s="1038"/>
      <c r="U34" s="1038"/>
      <c r="V34" s="1038">
        <v>17</v>
      </c>
      <c r="W34" s="1038"/>
      <c r="X34" s="1038"/>
      <c r="Y34" s="1038"/>
      <c r="Z34" s="1038"/>
      <c r="AA34" s="1038">
        <v>2</v>
      </c>
      <c r="AB34" s="1038"/>
      <c r="AC34" s="1038"/>
      <c r="AD34" s="1038"/>
      <c r="AE34" s="1039"/>
      <c r="AF34" s="1031">
        <v>2</v>
      </c>
      <c r="AG34" s="1032"/>
      <c r="AH34" s="1032"/>
      <c r="AI34" s="1032"/>
      <c r="AJ34" s="1033"/>
      <c r="AK34" s="974">
        <v>7</v>
      </c>
      <c r="AL34" s="965"/>
      <c r="AM34" s="965"/>
      <c r="AN34" s="965"/>
      <c r="AO34" s="965"/>
      <c r="AP34" s="965" t="s">
        <v>534</v>
      </c>
      <c r="AQ34" s="965"/>
      <c r="AR34" s="965"/>
      <c r="AS34" s="965"/>
      <c r="AT34" s="965"/>
      <c r="AU34" s="965" t="s">
        <v>535</v>
      </c>
      <c r="AV34" s="965"/>
      <c r="AW34" s="965"/>
      <c r="AX34" s="965"/>
      <c r="AY34" s="965"/>
      <c r="AZ34" s="1036" t="s">
        <v>535</v>
      </c>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385</v>
      </c>
      <c r="C35" s="1026"/>
      <c r="D35" s="1026"/>
      <c r="E35" s="1026"/>
      <c r="F35" s="1026"/>
      <c r="G35" s="1026"/>
      <c r="H35" s="1026"/>
      <c r="I35" s="1026"/>
      <c r="J35" s="1026"/>
      <c r="K35" s="1026"/>
      <c r="L35" s="1026"/>
      <c r="M35" s="1026"/>
      <c r="N35" s="1026"/>
      <c r="O35" s="1026"/>
      <c r="P35" s="1027"/>
      <c r="Q35" s="1037">
        <v>14</v>
      </c>
      <c r="R35" s="1038"/>
      <c r="S35" s="1038"/>
      <c r="T35" s="1038"/>
      <c r="U35" s="1038"/>
      <c r="V35" s="1038">
        <v>14</v>
      </c>
      <c r="W35" s="1038"/>
      <c r="X35" s="1038"/>
      <c r="Y35" s="1038"/>
      <c r="Z35" s="1038"/>
      <c r="AA35" s="1038">
        <v>1</v>
      </c>
      <c r="AB35" s="1038"/>
      <c r="AC35" s="1038"/>
      <c r="AD35" s="1038"/>
      <c r="AE35" s="1039"/>
      <c r="AF35" s="1031">
        <v>1</v>
      </c>
      <c r="AG35" s="1032"/>
      <c r="AH35" s="1032"/>
      <c r="AI35" s="1032"/>
      <c r="AJ35" s="1033"/>
      <c r="AK35" s="974" t="s">
        <v>534</v>
      </c>
      <c r="AL35" s="965"/>
      <c r="AM35" s="965"/>
      <c r="AN35" s="965"/>
      <c r="AO35" s="965"/>
      <c r="AP35" s="965" t="s">
        <v>534</v>
      </c>
      <c r="AQ35" s="965"/>
      <c r="AR35" s="965"/>
      <c r="AS35" s="965"/>
      <c r="AT35" s="965"/>
      <c r="AU35" s="965" t="s">
        <v>535</v>
      </c>
      <c r="AV35" s="965"/>
      <c r="AW35" s="965"/>
      <c r="AX35" s="965"/>
      <c r="AY35" s="965"/>
      <c r="AZ35" s="1036" t="s">
        <v>534</v>
      </c>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t="s">
        <v>386</v>
      </c>
      <c r="C36" s="1026"/>
      <c r="D36" s="1026"/>
      <c r="E36" s="1026"/>
      <c r="F36" s="1026"/>
      <c r="G36" s="1026"/>
      <c r="H36" s="1026"/>
      <c r="I36" s="1026"/>
      <c r="J36" s="1026"/>
      <c r="K36" s="1026"/>
      <c r="L36" s="1026"/>
      <c r="M36" s="1026"/>
      <c r="N36" s="1026"/>
      <c r="O36" s="1026"/>
      <c r="P36" s="1027"/>
      <c r="Q36" s="1037">
        <v>1652</v>
      </c>
      <c r="R36" s="1038"/>
      <c r="S36" s="1038"/>
      <c r="T36" s="1038"/>
      <c r="U36" s="1038"/>
      <c r="V36" s="1038">
        <v>1598</v>
      </c>
      <c r="W36" s="1038"/>
      <c r="X36" s="1038"/>
      <c r="Y36" s="1038"/>
      <c r="Z36" s="1038"/>
      <c r="AA36" s="1038">
        <v>54</v>
      </c>
      <c r="AB36" s="1038"/>
      <c r="AC36" s="1038"/>
      <c r="AD36" s="1038"/>
      <c r="AE36" s="1039"/>
      <c r="AF36" s="1031">
        <v>2991</v>
      </c>
      <c r="AG36" s="1032"/>
      <c r="AH36" s="1032"/>
      <c r="AI36" s="1032"/>
      <c r="AJ36" s="1033"/>
      <c r="AK36" s="974">
        <v>854</v>
      </c>
      <c r="AL36" s="965"/>
      <c r="AM36" s="965"/>
      <c r="AN36" s="965"/>
      <c r="AO36" s="965"/>
      <c r="AP36" s="965">
        <v>11586</v>
      </c>
      <c r="AQ36" s="965"/>
      <c r="AR36" s="965"/>
      <c r="AS36" s="965"/>
      <c r="AT36" s="965"/>
      <c r="AU36" s="965">
        <v>3279</v>
      </c>
      <c r="AV36" s="965"/>
      <c r="AW36" s="965"/>
      <c r="AX36" s="965"/>
      <c r="AY36" s="965"/>
      <c r="AZ36" s="1036"/>
      <c r="BA36" s="1036"/>
      <c r="BB36" s="1036"/>
      <c r="BC36" s="1036"/>
      <c r="BD36" s="1036"/>
      <c r="BE36" s="1020" t="s">
        <v>387</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t="s">
        <v>388</v>
      </c>
      <c r="C37" s="1026"/>
      <c r="D37" s="1026"/>
      <c r="E37" s="1026"/>
      <c r="F37" s="1026"/>
      <c r="G37" s="1026"/>
      <c r="H37" s="1026"/>
      <c r="I37" s="1026"/>
      <c r="J37" s="1026"/>
      <c r="K37" s="1026"/>
      <c r="L37" s="1026"/>
      <c r="M37" s="1026"/>
      <c r="N37" s="1026"/>
      <c r="O37" s="1026"/>
      <c r="P37" s="1027"/>
      <c r="Q37" s="1037">
        <v>3966</v>
      </c>
      <c r="R37" s="1038"/>
      <c r="S37" s="1038"/>
      <c r="T37" s="1038"/>
      <c r="U37" s="1038"/>
      <c r="V37" s="1038">
        <v>3884</v>
      </c>
      <c r="W37" s="1038"/>
      <c r="X37" s="1038"/>
      <c r="Y37" s="1038"/>
      <c r="Z37" s="1038"/>
      <c r="AA37" s="1038">
        <v>60</v>
      </c>
      <c r="AB37" s="1038"/>
      <c r="AC37" s="1038"/>
      <c r="AD37" s="1038"/>
      <c r="AE37" s="1039"/>
      <c r="AF37" s="1031">
        <v>75</v>
      </c>
      <c r="AG37" s="1032"/>
      <c r="AH37" s="1032"/>
      <c r="AI37" s="1032"/>
      <c r="AJ37" s="1033"/>
      <c r="AK37" s="974">
        <v>2409</v>
      </c>
      <c r="AL37" s="965"/>
      <c r="AM37" s="965"/>
      <c r="AN37" s="965"/>
      <c r="AO37" s="965"/>
      <c r="AP37" s="965">
        <v>32995</v>
      </c>
      <c r="AQ37" s="965"/>
      <c r="AR37" s="965"/>
      <c r="AS37" s="965"/>
      <c r="AT37" s="965"/>
      <c r="AU37" s="965">
        <v>27617</v>
      </c>
      <c r="AV37" s="965"/>
      <c r="AW37" s="965"/>
      <c r="AX37" s="965"/>
      <c r="AY37" s="965"/>
      <c r="AZ37" s="1036"/>
      <c r="BA37" s="1036"/>
      <c r="BB37" s="1036"/>
      <c r="BC37" s="1036"/>
      <c r="BD37" s="1036"/>
      <c r="BE37" s="1020" t="s">
        <v>389</v>
      </c>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t="s">
        <v>390</v>
      </c>
      <c r="C38" s="1026"/>
      <c r="D38" s="1026"/>
      <c r="E38" s="1026"/>
      <c r="F38" s="1026"/>
      <c r="G38" s="1026"/>
      <c r="H38" s="1026"/>
      <c r="I38" s="1026"/>
      <c r="J38" s="1026"/>
      <c r="K38" s="1026"/>
      <c r="L38" s="1026"/>
      <c r="M38" s="1026"/>
      <c r="N38" s="1026"/>
      <c r="O38" s="1026"/>
      <c r="P38" s="1027"/>
      <c r="Q38" s="1037">
        <v>3</v>
      </c>
      <c r="R38" s="1038"/>
      <c r="S38" s="1038"/>
      <c r="T38" s="1038"/>
      <c r="U38" s="1038"/>
      <c r="V38" s="1038">
        <v>2</v>
      </c>
      <c r="W38" s="1038"/>
      <c r="X38" s="1038"/>
      <c r="Y38" s="1038"/>
      <c r="Z38" s="1038"/>
      <c r="AA38" s="1038">
        <v>1</v>
      </c>
      <c r="AB38" s="1038"/>
      <c r="AC38" s="1038"/>
      <c r="AD38" s="1038"/>
      <c r="AE38" s="1039"/>
      <c r="AF38" s="1031">
        <v>1</v>
      </c>
      <c r="AG38" s="1032"/>
      <c r="AH38" s="1032"/>
      <c r="AI38" s="1032"/>
      <c r="AJ38" s="1033"/>
      <c r="AK38" s="974" t="s">
        <v>536</v>
      </c>
      <c r="AL38" s="965"/>
      <c r="AM38" s="965"/>
      <c r="AN38" s="965"/>
      <c r="AO38" s="965"/>
      <c r="AP38" s="965" t="s">
        <v>537</v>
      </c>
      <c r="AQ38" s="965"/>
      <c r="AR38" s="965"/>
      <c r="AS38" s="965"/>
      <c r="AT38" s="965"/>
      <c r="AU38" s="965" t="s">
        <v>536</v>
      </c>
      <c r="AV38" s="965"/>
      <c r="AW38" s="965"/>
      <c r="AX38" s="965"/>
      <c r="AY38" s="965"/>
      <c r="AZ38" s="1036"/>
      <c r="BA38" s="1036"/>
      <c r="BB38" s="1036"/>
      <c r="BC38" s="1036"/>
      <c r="BD38" s="1036"/>
      <c r="BE38" s="1020" t="s">
        <v>389</v>
      </c>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391</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366</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3623</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113</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394</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395</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538</v>
      </c>
      <c r="C68" s="980"/>
      <c r="D68" s="980"/>
      <c r="E68" s="980"/>
      <c r="F68" s="980"/>
      <c r="G68" s="980"/>
      <c r="H68" s="980"/>
      <c r="I68" s="980"/>
      <c r="J68" s="980"/>
      <c r="K68" s="980"/>
      <c r="L68" s="980"/>
      <c r="M68" s="980"/>
      <c r="N68" s="980"/>
      <c r="O68" s="980"/>
      <c r="P68" s="981"/>
      <c r="Q68" s="982">
        <v>19284</v>
      </c>
      <c r="R68" s="976"/>
      <c r="S68" s="976"/>
      <c r="T68" s="976"/>
      <c r="U68" s="976"/>
      <c r="V68" s="976">
        <v>19130</v>
      </c>
      <c r="W68" s="976"/>
      <c r="X68" s="976"/>
      <c r="Y68" s="976"/>
      <c r="Z68" s="976"/>
      <c r="AA68" s="976">
        <v>154</v>
      </c>
      <c r="AB68" s="976"/>
      <c r="AC68" s="976"/>
      <c r="AD68" s="976"/>
      <c r="AE68" s="976"/>
      <c r="AF68" s="976">
        <v>154</v>
      </c>
      <c r="AG68" s="976"/>
      <c r="AH68" s="976"/>
      <c r="AI68" s="976"/>
      <c r="AJ68" s="976"/>
      <c r="AK68" s="976" t="s">
        <v>536</v>
      </c>
      <c r="AL68" s="976"/>
      <c r="AM68" s="976"/>
      <c r="AN68" s="976"/>
      <c r="AO68" s="976"/>
      <c r="AP68" s="976" t="s">
        <v>536</v>
      </c>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546</v>
      </c>
      <c r="C69" s="969"/>
      <c r="D69" s="969"/>
      <c r="E69" s="969"/>
      <c r="F69" s="969"/>
      <c r="G69" s="969"/>
      <c r="H69" s="969"/>
      <c r="I69" s="969"/>
      <c r="J69" s="969"/>
      <c r="K69" s="969"/>
      <c r="L69" s="969"/>
      <c r="M69" s="969"/>
      <c r="N69" s="969"/>
      <c r="O69" s="969"/>
      <c r="P69" s="970"/>
      <c r="Q69" s="971">
        <v>123</v>
      </c>
      <c r="R69" s="965"/>
      <c r="S69" s="965"/>
      <c r="T69" s="965"/>
      <c r="U69" s="965"/>
      <c r="V69" s="965">
        <v>120</v>
      </c>
      <c r="W69" s="965"/>
      <c r="X69" s="965"/>
      <c r="Y69" s="965"/>
      <c r="Z69" s="965"/>
      <c r="AA69" s="965">
        <v>3</v>
      </c>
      <c r="AB69" s="965"/>
      <c r="AC69" s="965"/>
      <c r="AD69" s="965"/>
      <c r="AE69" s="965"/>
      <c r="AF69" s="965">
        <v>3</v>
      </c>
      <c r="AG69" s="965"/>
      <c r="AH69" s="965"/>
      <c r="AI69" s="965"/>
      <c r="AJ69" s="965"/>
      <c r="AK69" s="965">
        <v>39</v>
      </c>
      <c r="AL69" s="965"/>
      <c r="AM69" s="965"/>
      <c r="AN69" s="965"/>
      <c r="AO69" s="965"/>
      <c r="AP69" s="965" t="s">
        <v>536</v>
      </c>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545</v>
      </c>
      <c r="C70" s="969"/>
      <c r="D70" s="969"/>
      <c r="E70" s="969"/>
      <c r="F70" s="969"/>
      <c r="G70" s="969"/>
      <c r="H70" s="969"/>
      <c r="I70" s="969"/>
      <c r="J70" s="969"/>
      <c r="K70" s="969"/>
      <c r="L70" s="969"/>
      <c r="M70" s="969"/>
      <c r="N70" s="969"/>
      <c r="O70" s="969"/>
      <c r="P70" s="970"/>
      <c r="Q70" s="971">
        <v>19</v>
      </c>
      <c r="R70" s="965"/>
      <c r="S70" s="965"/>
      <c r="T70" s="965"/>
      <c r="U70" s="965"/>
      <c r="V70" s="965">
        <v>18</v>
      </c>
      <c r="W70" s="965"/>
      <c r="X70" s="965"/>
      <c r="Y70" s="965"/>
      <c r="Z70" s="965"/>
      <c r="AA70" s="965">
        <v>1</v>
      </c>
      <c r="AB70" s="965"/>
      <c r="AC70" s="965"/>
      <c r="AD70" s="965"/>
      <c r="AE70" s="965"/>
      <c r="AF70" s="965">
        <v>1</v>
      </c>
      <c r="AG70" s="965"/>
      <c r="AH70" s="965"/>
      <c r="AI70" s="965"/>
      <c r="AJ70" s="965"/>
      <c r="AK70" s="965">
        <v>1</v>
      </c>
      <c r="AL70" s="965"/>
      <c r="AM70" s="965"/>
      <c r="AN70" s="965"/>
      <c r="AO70" s="965"/>
      <c r="AP70" s="965" t="s">
        <v>536</v>
      </c>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539</v>
      </c>
      <c r="C71" s="969"/>
      <c r="D71" s="969"/>
      <c r="E71" s="969"/>
      <c r="F71" s="969"/>
      <c r="G71" s="969"/>
      <c r="H71" s="969"/>
      <c r="I71" s="969"/>
      <c r="J71" s="969"/>
      <c r="K71" s="969"/>
      <c r="L71" s="969"/>
      <c r="M71" s="969"/>
      <c r="N71" s="969"/>
      <c r="O71" s="969"/>
      <c r="P71" s="970"/>
      <c r="Q71" s="971">
        <v>217</v>
      </c>
      <c r="R71" s="965"/>
      <c r="S71" s="965"/>
      <c r="T71" s="965"/>
      <c r="U71" s="965"/>
      <c r="V71" s="965">
        <v>198</v>
      </c>
      <c r="W71" s="965"/>
      <c r="X71" s="965"/>
      <c r="Y71" s="965"/>
      <c r="Z71" s="965"/>
      <c r="AA71" s="965">
        <v>19</v>
      </c>
      <c r="AB71" s="965"/>
      <c r="AC71" s="965"/>
      <c r="AD71" s="965"/>
      <c r="AE71" s="965"/>
      <c r="AF71" s="965">
        <v>19</v>
      </c>
      <c r="AG71" s="965"/>
      <c r="AH71" s="965"/>
      <c r="AI71" s="965"/>
      <c r="AJ71" s="965"/>
      <c r="AK71" s="965" t="s">
        <v>536</v>
      </c>
      <c r="AL71" s="965"/>
      <c r="AM71" s="965"/>
      <c r="AN71" s="965"/>
      <c r="AO71" s="965"/>
      <c r="AP71" s="965">
        <v>207</v>
      </c>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540</v>
      </c>
      <c r="C72" s="969"/>
      <c r="D72" s="969"/>
      <c r="E72" s="969"/>
      <c r="F72" s="969"/>
      <c r="G72" s="969"/>
      <c r="H72" s="969"/>
      <c r="I72" s="969"/>
      <c r="J72" s="969"/>
      <c r="K72" s="969"/>
      <c r="L72" s="969"/>
      <c r="M72" s="969"/>
      <c r="N72" s="969"/>
      <c r="O72" s="969"/>
      <c r="P72" s="970"/>
      <c r="Q72" s="971">
        <v>465</v>
      </c>
      <c r="R72" s="965"/>
      <c r="S72" s="965"/>
      <c r="T72" s="965"/>
      <c r="U72" s="965"/>
      <c r="V72" s="965">
        <v>368</v>
      </c>
      <c r="W72" s="965"/>
      <c r="X72" s="965"/>
      <c r="Y72" s="965"/>
      <c r="Z72" s="965"/>
      <c r="AA72" s="965">
        <v>98</v>
      </c>
      <c r="AB72" s="965"/>
      <c r="AC72" s="965"/>
      <c r="AD72" s="965"/>
      <c r="AE72" s="965"/>
      <c r="AF72" s="965">
        <v>98</v>
      </c>
      <c r="AG72" s="965"/>
      <c r="AH72" s="965"/>
      <c r="AI72" s="965"/>
      <c r="AJ72" s="965"/>
      <c r="AK72" s="965">
        <v>171</v>
      </c>
      <c r="AL72" s="965"/>
      <c r="AM72" s="965"/>
      <c r="AN72" s="965"/>
      <c r="AO72" s="965"/>
      <c r="AP72" s="965" t="s">
        <v>536</v>
      </c>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541</v>
      </c>
      <c r="C73" s="969"/>
      <c r="D73" s="969"/>
      <c r="E73" s="969"/>
      <c r="F73" s="969"/>
      <c r="G73" s="969"/>
      <c r="H73" s="969"/>
      <c r="I73" s="969"/>
      <c r="J73" s="969"/>
      <c r="K73" s="969"/>
      <c r="L73" s="969"/>
      <c r="M73" s="969"/>
      <c r="N73" s="969"/>
      <c r="O73" s="969"/>
      <c r="P73" s="970"/>
      <c r="Q73" s="971">
        <v>633531</v>
      </c>
      <c r="R73" s="965"/>
      <c r="S73" s="965"/>
      <c r="T73" s="965"/>
      <c r="U73" s="965"/>
      <c r="V73" s="965">
        <v>615938</v>
      </c>
      <c r="W73" s="965"/>
      <c r="X73" s="965"/>
      <c r="Y73" s="965"/>
      <c r="Z73" s="965"/>
      <c r="AA73" s="965">
        <v>17593</v>
      </c>
      <c r="AB73" s="965"/>
      <c r="AC73" s="965"/>
      <c r="AD73" s="965"/>
      <c r="AE73" s="965"/>
      <c r="AF73" s="965">
        <v>17593</v>
      </c>
      <c r="AG73" s="965"/>
      <c r="AH73" s="965"/>
      <c r="AI73" s="965"/>
      <c r="AJ73" s="965"/>
      <c r="AK73" s="965">
        <v>7898</v>
      </c>
      <c r="AL73" s="965"/>
      <c r="AM73" s="965"/>
      <c r="AN73" s="965"/>
      <c r="AO73" s="965"/>
      <c r="AP73" s="965" t="s">
        <v>536</v>
      </c>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547</v>
      </c>
      <c r="C74" s="969"/>
      <c r="D74" s="969"/>
      <c r="E74" s="969"/>
      <c r="F74" s="969"/>
      <c r="G74" s="969"/>
      <c r="H74" s="969"/>
      <c r="I74" s="969"/>
      <c r="J74" s="969"/>
      <c r="K74" s="969"/>
      <c r="L74" s="969"/>
      <c r="M74" s="969"/>
      <c r="N74" s="969"/>
      <c r="O74" s="969"/>
      <c r="P74" s="970"/>
      <c r="Q74" s="971">
        <v>180</v>
      </c>
      <c r="R74" s="965"/>
      <c r="S74" s="965"/>
      <c r="T74" s="965"/>
      <c r="U74" s="965"/>
      <c r="V74" s="965">
        <v>170</v>
      </c>
      <c r="W74" s="965"/>
      <c r="X74" s="965"/>
      <c r="Y74" s="965"/>
      <c r="Z74" s="965"/>
      <c r="AA74" s="965">
        <v>9</v>
      </c>
      <c r="AB74" s="965"/>
      <c r="AC74" s="965"/>
      <c r="AD74" s="965"/>
      <c r="AE74" s="965"/>
      <c r="AF74" s="965">
        <v>9</v>
      </c>
      <c r="AG74" s="965"/>
      <c r="AH74" s="965"/>
      <c r="AI74" s="965"/>
      <c r="AJ74" s="965"/>
      <c r="AK74" s="965" t="s">
        <v>548</v>
      </c>
      <c r="AL74" s="965"/>
      <c r="AM74" s="965"/>
      <c r="AN74" s="965"/>
      <c r="AO74" s="965"/>
      <c r="AP74" s="965" t="s">
        <v>549</v>
      </c>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366</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285</v>
      </c>
      <c r="AG109" s="886"/>
      <c r="AH109" s="886"/>
      <c r="AI109" s="886"/>
      <c r="AJ109" s="887"/>
      <c r="AK109" s="888" t="s">
        <v>284</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285</v>
      </c>
      <c r="BW109" s="886"/>
      <c r="BX109" s="886"/>
      <c r="BY109" s="886"/>
      <c r="BZ109" s="887"/>
      <c r="CA109" s="888" t="s">
        <v>284</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285</v>
      </c>
      <c r="DM109" s="886"/>
      <c r="DN109" s="886"/>
      <c r="DO109" s="886"/>
      <c r="DP109" s="887"/>
      <c r="DQ109" s="888" t="s">
        <v>284</v>
      </c>
      <c r="DR109" s="886"/>
      <c r="DS109" s="886"/>
      <c r="DT109" s="886"/>
      <c r="DU109" s="887"/>
      <c r="DV109" s="888" t="s">
        <v>406</v>
      </c>
      <c r="DW109" s="886"/>
      <c r="DX109" s="886"/>
      <c r="DY109" s="886"/>
      <c r="DZ109" s="917"/>
    </row>
    <row r="110" spans="1:131" s="197" customFormat="1" ht="26.25" customHeight="1">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4524625</v>
      </c>
      <c r="AB110" s="871"/>
      <c r="AC110" s="871"/>
      <c r="AD110" s="871"/>
      <c r="AE110" s="872"/>
      <c r="AF110" s="873">
        <v>4320567</v>
      </c>
      <c r="AG110" s="871"/>
      <c r="AH110" s="871"/>
      <c r="AI110" s="871"/>
      <c r="AJ110" s="872"/>
      <c r="AK110" s="873">
        <v>4316836</v>
      </c>
      <c r="AL110" s="871"/>
      <c r="AM110" s="871"/>
      <c r="AN110" s="871"/>
      <c r="AO110" s="872"/>
      <c r="AP110" s="874">
        <v>24.6</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36329462</v>
      </c>
      <c r="BR110" s="798"/>
      <c r="BS110" s="798"/>
      <c r="BT110" s="798"/>
      <c r="BU110" s="798"/>
      <c r="BV110" s="798">
        <v>34522591</v>
      </c>
      <c r="BW110" s="798"/>
      <c r="BX110" s="798"/>
      <c r="BY110" s="798"/>
      <c r="BZ110" s="798"/>
      <c r="CA110" s="798">
        <v>33417472</v>
      </c>
      <c r="CB110" s="798"/>
      <c r="CC110" s="798"/>
      <c r="CD110" s="798"/>
      <c r="CE110" s="798"/>
      <c r="CF110" s="859">
        <v>190.5</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418662</v>
      </c>
      <c r="BR111" s="769"/>
      <c r="BS111" s="769"/>
      <c r="BT111" s="769"/>
      <c r="BU111" s="769"/>
      <c r="BV111" s="769">
        <v>329692</v>
      </c>
      <c r="BW111" s="769"/>
      <c r="BX111" s="769"/>
      <c r="BY111" s="769"/>
      <c r="BZ111" s="769"/>
      <c r="CA111" s="769">
        <v>243737</v>
      </c>
      <c r="CB111" s="769"/>
      <c r="CC111" s="769"/>
      <c r="CD111" s="769"/>
      <c r="CE111" s="769"/>
      <c r="CF111" s="846">
        <v>1.4</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34681970</v>
      </c>
      <c r="BR112" s="769"/>
      <c r="BS112" s="769"/>
      <c r="BT112" s="769"/>
      <c r="BU112" s="769"/>
      <c r="BV112" s="769">
        <v>32280873</v>
      </c>
      <c r="BW112" s="769"/>
      <c r="BX112" s="769"/>
      <c r="BY112" s="769"/>
      <c r="BZ112" s="769"/>
      <c r="CA112" s="769">
        <v>30984866</v>
      </c>
      <c r="CB112" s="769"/>
      <c r="CC112" s="769"/>
      <c r="CD112" s="769"/>
      <c r="CE112" s="769"/>
      <c r="CF112" s="846">
        <v>176.6</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2462654</v>
      </c>
      <c r="AB113" s="907"/>
      <c r="AC113" s="907"/>
      <c r="AD113" s="907"/>
      <c r="AE113" s="908"/>
      <c r="AF113" s="909">
        <v>2418239</v>
      </c>
      <c r="AG113" s="907"/>
      <c r="AH113" s="907"/>
      <c r="AI113" s="907"/>
      <c r="AJ113" s="908"/>
      <c r="AK113" s="909">
        <v>2470210</v>
      </c>
      <c r="AL113" s="907"/>
      <c r="AM113" s="907"/>
      <c r="AN113" s="907"/>
      <c r="AO113" s="908"/>
      <c r="AP113" s="910">
        <v>14.1</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t="s">
        <v>113</v>
      </c>
      <c r="BR113" s="769"/>
      <c r="BS113" s="769"/>
      <c r="BT113" s="769"/>
      <c r="BU113" s="769"/>
      <c r="BV113" s="769" t="s">
        <v>113</v>
      </c>
      <c r="BW113" s="769"/>
      <c r="BX113" s="769"/>
      <c r="BY113" s="769"/>
      <c r="BZ113" s="769"/>
      <c r="CA113" s="769" t="s">
        <v>113</v>
      </c>
      <c r="CB113" s="769"/>
      <c r="CC113" s="769"/>
      <c r="CD113" s="769"/>
      <c r="CE113" s="769"/>
      <c r="CF113" s="846" t="s">
        <v>113</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113</v>
      </c>
      <c r="AB114" s="782"/>
      <c r="AC114" s="782"/>
      <c r="AD114" s="782"/>
      <c r="AE114" s="783"/>
      <c r="AF114" s="784" t="s">
        <v>113</v>
      </c>
      <c r="AG114" s="782"/>
      <c r="AH114" s="782"/>
      <c r="AI114" s="782"/>
      <c r="AJ114" s="783"/>
      <c r="AK114" s="784" t="s">
        <v>113</v>
      </c>
      <c r="AL114" s="782"/>
      <c r="AM114" s="782"/>
      <c r="AN114" s="782"/>
      <c r="AO114" s="783"/>
      <c r="AP114" s="752" t="s">
        <v>113</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7179375</v>
      </c>
      <c r="BR114" s="769"/>
      <c r="BS114" s="769"/>
      <c r="BT114" s="769"/>
      <c r="BU114" s="769"/>
      <c r="BV114" s="769">
        <v>6957528</v>
      </c>
      <c r="BW114" s="769"/>
      <c r="BX114" s="769"/>
      <c r="BY114" s="769"/>
      <c r="BZ114" s="769"/>
      <c r="CA114" s="769">
        <v>6646352</v>
      </c>
      <c r="CB114" s="769"/>
      <c r="CC114" s="769"/>
      <c r="CD114" s="769"/>
      <c r="CE114" s="769"/>
      <c r="CF114" s="846">
        <v>37.9</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104678</v>
      </c>
      <c r="AB115" s="907"/>
      <c r="AC115" s="907"/>
      <c r="AD115" s="907"/>
      <c r="AE115" s="908"/>
      <c r="AF115" s="909">
        <v>97557</v>
      </c>
      <c r="AG115" s="907"/>
      <c r="AH115" s="907"/>
      <c r="AI115" s="907"/>
      <c r="AJ115" s="908"/>
      <c r="AK115" s="909">
        <v>92465</v>
      </c>
      <c r="AL115" s="907"/>
      <c r="AM115" s="907"/>
      <c r="AN115" s="907"/>
      <c r="AO115" s="908"/>
      <c r="AP115" s="910">
        <v>0.5</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t="s">
        <v>113</v>
      </c>
      <c r="AG116" s="782"/>
      <c r="AH116" s="782"/>
      <c r="AI116" s="782"/>
      <c r="AJ116" s="783"/>
      <c r="AK116" s="784" t="s">
        <v>113</v>
      </c>
      <c r="AL116" s="782"/>
      <c r="AM116" s="782"/>
      <c r="AN116" s="782"/>
      <c r="AO116" s="783"/>
      <c r="AP116" s="752" t="s">
        <v>113</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7091957</v>
      </c>
      <c r="AB117" s="893"/>
      <c r="AC117" s="893"/>
      <c r="AD117" s="893"/>
      <c r="AE117" s="894"/>
      <c r="AF117" s="896">
        <v>6836363</v>
      </c>
      <c r="AG117" s="893"/>
      <c r="AH117" s="893"/>
      <c r="AI117" s="893"/>
      <c r="AJ117" s="894"/>
      <c r="AK117" s="896">
        <v>6879511</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285</v>
      </c>
      <c r="AG118" s="886"/>
      <c r="AH118" s="886"/>
      <c r="AI118" s="886"/>
      <c r="AJ118" s="887"/>
      <c r="AK118" s="888" t="s">
        <v>284</v>
      </c>
      <c r="AL118" s="886"/>
      <c r="AM118" s="886"/>
      <c r="AN118" s="886"/>
      <c r="AO118" s="887"/>
      <c r="AP118" s="889" t="s">
        <v>406</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434</v>
      </c>
      <c r="BP118" s="836"/>
      <c r="BQ118" s="855">
        <v>78609469</v>
      </c>
      <c r="BR118" s="856"/>
      <c r="BS118" s="856"/>
      <c r="BT118" s="856"/>
      <c r="BU118" s="856"/>
      <c r="BV118" s="856">
        <v>74090684</v>
      </c>
      <c r="BW118" s="856"/>
      <c r="BX118" s="856"/>
      <c r="BY118" s="856"/>
      <c r="BZ118" s="856"/>
      <c r="CA118" s="856">
        <v>71292427</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12039540</v>
      </c>
      <c r="BR119" s="798"/>
      <c r="BS119" s="798"/>
      <c r="BT119" s="798"/>
      <c r="BU119" s="798"/>
      <c r="BV119" s="798">
        <v>12900857</v>
      </c>
      <c r="BW119" s="798"/>
      <c r="BX119" s="798"/>
      <c r="BY119" s="798"/>
      <c r="BZ119" s="798"/>
      <c r="CA119" s="798">
        <v>13404274</v>
      </c>
      <c r="CB119" s="798"/>
      <c r="CC119" s="798"/>
      <c r="CD119" s="798"/>
      <c r="CE119" s="798"/>
      <c r="CF119" s="859">
        <v>76.400000000000006</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418662</v>
      </c>
      <c r="DH119" s="715"/>
      <c r="DI119" s="715"/>
      <c r="DJ119" s="715"/>
      <c r="DK119" s="716"/>
      <c r="DL119" s="717">
        <v>329692</v>
      </c>
      <c r="DM119" s="715"/>
      <c r="DN119" s="715"/>
      <c r="DO119" s="715"/>
      <c r="DP119" s="716"/>
      <c r="DQ119" s="717">
        <v>243737</v>
      </c>
      <c r="DR119" s="715"/>
      <c r="DS119" s="715"/>
      <c r="DT119" s="715"/>
      <c r="DU119" s="716"/>
      <c r="DV119" s="805">
        <v>1.4</v>
      </c>
      <c r="DW119" s="806"/>
      <c r="DX119" s="806"/>
      <c r="DY119" s="806"/>
      <c r="DZ119" s="807"/>
    </row>
    <row r="120" spans="1:130" s="197" customFormat="1" ht="26.25" customHeight="1">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1759330</v>
      </c>
      <c r="BR120" s="769"/>
      <c r="BS120" s="769"/>
      <c r="BT120" s="769"/>
      <c r="BU120" s="769"/>
      <c r="BV120" s="769">
        <v>1694836</v>
      </c>
      <c r="BW120" s="769"/>
      <c r="BX120" s="769"/>
      <c r="BY120" s="769"/>
      <c r="BZ120" s="769"/>
      <c r="CA120" s="769">
        <v>1605741</v>
      </c>
      <c r="CB120" s="769"/>
      <c r="CC120" s="769"/>
      <c r="CD120" s="769"/>
      <c r="CE120" s="769"/>
      <c r="CF120" s="846">
        <v>9.1999999999999993</v>
      </c>
      <c r="CG120" s="847"/>
      <c r="CH120" s="847"/>
      <c r="CI120" s="847"/>
      <c r="CJ120" s="847"/>
      <c r="CK120" s="848" t="s">
        <v>440</v>
      </c>
      <c r="CL120" s="808"/>
      <c r="CM120" s="808"/>
      <c r="CN120" s="808"/>
      <c r="CO120" s="809"/>
      <c r="CP120" s="852" t="s">
        <v>388</v>
      </c>
      <c r="CQ120" s="853"/>
      <c r="CR120" s="853"/>
      <c r="CS120" s="853"/>
      <c r="CT120" s="853"/>
      <c r="CU120" s="853"/>
      <c r="CV120" s="853"/>
      <c r="CW120" s="853"/>
      <c r="CX120" s="853"/>
      <c r="CY120" s="853"/>
      <c r="CZ120" s="853"/>
      <c r="DA120" s="853"/>
      <c r="DB120" s="853"/>
      <c r="DC120" s="853"/>
      <c r="DD120" s="853"/>
      <c r="DE120" s="853"/>
      <c r="DF120" s="854"/>
      <c r="DG120" s="797">
        <v>31510009</v>
      </c>
      <c r="DH120" s="798"/>
      <c r="DI120" s="798"/>
      <c r="DJ120" s="798"/>
      <c r="DK120" s="798"/>
      <c r="DL120" s="798">
        <v>29124613</v>
      </c>
      <c r="DM120" s="798"/>
      <c r="DN120" s="798"/>
      <c r="DO120" s="798"/>
      <c r="DP120" s="798"/>
      <c r="DQ120" s="798">
        <v>27616506</v>
      </c>
      <c r="DR120" s="798"/>
      <c r="DS120" s="798"/>
      <c r="DT120" s="798"/>
      <c r="DU120" s="798"/>
      <c r="DV120" s="799">
        <v>157.4</v>
      </c>
      <c r="DW120" s="799"/>
      <c r="DX120" s="799"/>
      <c r="DY120" s="799"/>
      <c r="DZ120" s="800"/>
    </row>
    <row r="121" spans="1:130" s="197" customFormat="1" ht="26.25" customHeight="1">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54379308</v>
      </c>
      <c r="BR121" s="856"/>
      <c r="BS121" s="856"/>
      <c r="BT121" s="856"/>
      <c r="BU121" s="856"/>
      <c r="BV121" s="856">
        <v>53556725</v>
      </c>
      <c r="BW121" s="856"/>
      <c r="BX121" s="856"/>
      <c r="BY121" s="856"/>
      <c r="BZ121" s="856"/>
      <c r="CA121" s="856">
        <v>54161380</v>
      </c>
      <c r="CB121" s="856"/>
      <c r="CC121" s="856"/>
      <c r="CD121" s="856"/>
      <c r="CE121" s="856"/>
      <c r="CF121" s="857">
        <v>308.7</v>
      </c>
      <c r="CG121" s="858"/>
      <c r="CH121" s="858"/>
      <c r="CI121" s="858"/>
      <c r="CJ121" s="858"/>
      <c r="CK121" s="849"/>
      <c r="CL121" s="810"/>
      <c r="CM121" s="810"/>
      <c r="CN121" s="810"/>
      <c r="CO121" s="811"/>
      <c r="CP121" s="826" t="s">
        <v>386</v>
      </c>
      <c r="CQ121" s="827"/>
      <c r="CR121" s="827"/>
      <c r="CS121" s="827"/>
      <c r="CT121" s="827"/>
      <c r="CU121" s="827"/>
      <c r="CV121" s="827"/>
      <c r="CW121" s="827"/>
      <c r="CX121" s="827"/>
      <c r="CY121" s="827"/>
      <c r="CZ121" s="827"/>
      <c r="DA121" s="827"/>
      <c r="DB121" s="827"/>
      <c r="DC121" s="827"/>
      <c r="DD121" s="827"/>
      <c r="DE121" s="827"/>
      <c r="DF121" s="828"/>
      <c r="DG121" s="768">
        <v>3071201</v>
      </c>
      <c r="DH121" s="769"/>
      <c r="DI121" s="769"/>
      <c r="DJ121" s="769"/>
      <c r="DK121" s="769"/>
      <c r="DL121" s="769">
        <v>3060138</v>
      </c>
      <c r="DM121" s="769"/>
      <c r="DN121" s="769"/>
      <c r="DO121" s="769"/>
      <c r="DP121" s="769"/>
      <c r="DQ121" s="769">
        <v>3278851</v>
      </c>
      <c r="DR121" s="769"/>
      <c r="DS121" s="769"/>
      <c r="DT121" s="769"/>
      <c r="DU121" s="769"/>
      <c r="DV121" s="821">
        <v>18.7</v>
      </c>
      <c r="DW121" s="821"/>
      <c r="DX121" s="821"/>
      <c r="DY121" s="821"/>
      <c r="DZ121" s="822"/>
    </row>
    <row r="122" spans="1:130" s="197" customFormat="1" ht="26.25" customHeight="1">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443</v>
      </c>
      <c r="BP122" s="836"/>
      <c r="BQ122" s="837">
        <v>68178178</v>
      </c>
      <c r="BR122" s="838"/>
      <c r="BS122" s="838"/>
      <c r="BT122" s="838"/>
      <c r="BU122" s="838"/>
      <c r="BV122" s="838">
        <v>68152418</v>
      </c>
      <c r="BW122" s="838"/>
      <c r="BX122" s="838"/>
      <c r="BY122" s="838"/>
      <c r="BZ122" s="838"/>
      <c r="CA122" s="838">
        <v>69171395</v>
      </c>
      <c r="CB122" s="838"/>
      <c r="CC122" s="838"/>
      <c r="CD122" s="838"/>
      <c r="CE122" s="838"/>
      <c r="CF122" s="741"/>
      <c r="CG122" s="742"/>
      <c r="CH122" s="742"/>
      <c r="CI122" s="742"/>
      <c r="CJ122" s="839"/>
      <c r="CK122" s="849"/>
      <c r="CL122" s="810"/>
      <c r="CM122" s="810"/>
      <c r="CN122" s="810"/>
      <c r="CO122" s="811"/>
      <c r="CP122" s="826" t="s">
        <v>390</v>
      </c>
      <c r="CQ122" s="827"/>
      <c r="CR122" s="827"/>
      <c r="CS122" s="827"/>
      <c r="CT122" s="827"/>
      <c r="CU122" s="827"/>
      <c r="CV122" s="827"/>
      <c r="CW122" s="827"/>
      <c r="CX122" s="827"/>
      <c r="CY122" s="827"/>
      <c r="CZ122" s="827"/>
      <c r="DA122" s="827"/>
      <c r="DB122" s="827"/>
      <c r="DC122" s="827"/>
      <c r="DD122" s="827"/>
      <c r="DE122" s="827"/>
      <c r="DF122" s="828"/>
      <c r="DG122" s="768" t="s">
        <v>113</v>
      </c>
      <c r="DH122" s="769"/>
      <c r="DI122" s="769"/>
      <c r="DJ122" s="769"/>
      <c r="DK122" s="769"/>
      <c r="DL122" s="769" t="s">
        <v>113</v>
      </c>
      <c r="DM122" s="769"/>
      <c r="DN122" s="769"/>
      <c r="DO122" s="769"/>
      <c r="DP122" s="769"/>
      <c r="DQ122" s="769" t="s">
        <v>113</v>
      </c>
      <c r="DR122" s="769"/>
      <c r="DS122" s="769"/>
      <c r="DT122" s="769"/>
      <c r="DU122" s="769"/>
      <c r="DV122" s="821" t="s">
        <v>113</v>
      </c>
      <c r="DW122" s="821"/>
      <c r="DX122" s="821"/>
      <c r="DY122" s="821"/>
      <c r="DZ122" s="822"/>
    </row>
    <row r="123" spans="1:130" s="197" customFormat="1" ht="26.25" customHeight="1" thickBot="1">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58.7</v>
      </c>
      <c r="BR123" s="830"/>
      <c r="BS123" s="830"/>
      <c r="BT123" s="830"/>
      <c r="BU123" s="830"/>
      <c r="BV123" s="830">
        <v>34</v>
      </c>
      <c r="BW123" s="830"/>
      <c r="BX123" s="830"/>
      <c r="BY123" s="830"/>
      <c r="BZ123" s="830"/>
      <c r="CA123" s="830">
        <v>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t="s">
        <v>113</v>
      </c>
      <c r="DH124" s="715"/>
      <c r="DI124" s="715"/>
      <c r="DJ124" s="715"/>
      <c r="DK124" s="716"/>
      <c r="DL124" s="717" t="s">
        <v>113</v>
      </c>
      <c r="DM124" s="715"/>
      <c r="DN124" s="715"/>
      <c r="DO124" s="715"/>
      <c r="DP124" s="716"/>
      <c r="DQ124" s="717" t="s">
        <v>113</v>
      </c>
      <c r="DR124" s="715"/>
      <c r="DS124" s="715"/>
      <c r="DT124" s="715"/>
      <c r="DU124" s="716"/>
      <c r="DV124" s="805" t="s">
        <v>113</v>
      </c>
      <c r="DW124" s="806"/>
      <c r="DX124" s="806"/>
      <c r="DY124" s="806"/>
      <c r="DZ124" s="807"/>
    </row>
    <row r="125" spans="1:130" s="197" customFormat="1" ht="26.25" customHeight="1" thickBot="1">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93779</v>
      </c>
      <c r="AB126" s="782"/>
      <c r="AC126" s="782"/>
      <c r="AD126" s="782"/>
      <c r="AE126" s="783"/>
      <c r="AF126" s="784">
        <v>88971</v>
      </c>
      <c r="AG126" s="782"/>
      <c r="AH126" s="782"/>
      <c r="AI126" s="782"/>
      <c r="AJ126" s="783"/>
      <c r="AK126" s="784">
        <v>85947</v>
      </c>
      <c r="AL126" s="782"/>
      <c r="AM126" s="782"/>
      <c r="AN126" s="782"/>
      <c r="AO126" s="783"/>
      <c r="AP126" s="752">
        <v>0.5</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10899</v>
      </c>
      <c r="AB127" s="782"/>
      <c r="AC127" s="782"/>
      <c r="AD127" s="782"/>
      <c r="AE127" s="783"/>
      <c r="AF127" s="784">
        <v>8586</v>
      </c>
      <c r="AG127" s="782"/>
      <c r="AH127" s="782"/>
      <c r="AI127" s="782"/>
      <c r="AJ127" s="783"/>
      <c r="AK127" s="784">
        <v>6518</v>
      </c>
      <c r="AL127" s="782"/>
      <c r="AM127" s="782"/>
      <c r="AN127" s="782"/>
      <c r="AO127" s="783"/>
      <c r="AP127" s="752">
        <v>0</v>
      </c>
      <c r="AQ127" s="753"/>
      <c r="AR127" s="753"/>
      <c r="AS127" s="753"/>
      <c r="AT127" s="754"/>
      <c r="AU127" s="233"/>
      <c r="AV127" s="233"/>
      <c r="AW127" s="233"/>
      <c r="AX127" s="755" t="s">
        <v>454</v>
      </c>
      <c r="AY127" s="756"/>
      <c r="AZ127" s="756"/>
      <c r="BA127" s="756"/>
      <c r="BB127" s="756"/>
      <c r="BC127" s="756"/>
      <c r="BD127" s="756"/>
      <c r="BE127" s="757"/>
      <c r="BF127" s="758" t="s">
        <v>113</v>
      </c>
      <c r="BG127" s="759"/>
      <c r="BH127" s="759"/>
      <c r="BI127" s="759"/>
      <c r="BJ127" s="759"/>
      <c r="BK127" s="759"/>
      <c r="BL127" s="760"/>
      <c r="BM127" s="758">
        <v>12.26</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182652</v>
      </c>
      <c r="AB128" s="722"/>
      <c r="AC128" s="722"/>
      <c r="AD128" s="722"/>
      <c r="AE128" s="723"/>
      <c r="AF128" s="724">
        <v>193371</v>
      </c>
      <c r="AG128" s="722"/>
      <c r="AH128" s="722"/>
      <c r="AI128" s="722"/>
      <c r="AJ128" s="723"/>
      <c r="AK128" s="724">
        <v>186966</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113</v>
      </c>
      <c r="BG128" s="789"/>
      <c r="BH128" s="789"/>
      <c r="BI128" s="789"/>
      <c r="BJ128" s="789"/>
      <c r="BK128" s="789"/>
      <c r="BL128" s="790"/>
      <c r="BM128" s="788">
        <v>17.260000000000002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22653037</v>
      </c>
      <c r="AB129" s="782"/>
      <c r="AC129" s="782"/>
      <c r="AD129" s="782"/>
      <c r="AE129" s="783"/>
      <c r="AF129" s="784">
        <v>22411753</v>
      </c>
      <c r="AG129" s="782"/>
      <c r="AH129" s="782"/>
      <c r="AI129" s="782"/>
      <c r="AJ129" s="783"/>
      <c r="AK129" s="784">
        <v>22651468</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9.9</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4911278</v>
      </c>
      <c r="AB130" s="782"/>
      <c r="AC130" s="782"/>
      <c r="AD130" s="782"/>
      <c r="AE130" s="783"/>
      <c r="AF130" s="784">
        <v>4969708</v>
      </c>
      <c r="AG130" s="782"/>
      <c r="AH130" s="782"/>
      <c r="AI130" s="782"/>
      <c r="AJ130" s="783"/>
      <c r="AK130" s="784">
        <v>5107505</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v>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17741759</v>
      </c>
      <c r="AB131" s="715"/>
      <c r="AC131" s="715"/>
      <c r="AD131" s="715"/>
      <c r="AE131" s="716"/>
      <c r="AF131" s="717">
        <v>17442045</v>
      </c>
      <c r="AG131" s="715"/>
      <c r="AH131" s="715"/>
      <c r="AI131" s="715"/>
      <c r="AJ131" s="716"/>
      <c r="AK131" s="717">
        <v>17543963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11.26171875</v>
      </c>
      <c r="AB132" s="738"/>
      <c r="AC132" s="738"/>
      <c r="AD132" s="738"/>
      <c r="AE132" s="739"/>
      <c r="AF132" s="740">
        <v>9.5933934349999994</v>
      </c>
      <c r="AG132" s="738"/>
      <c r="AH132" s="738"/>
      <c r="AI132" s="738"/>
      <c r="AJ132" s="739"/>
      <c r="AK132" s="740">
        <v>9.0346747769999993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13.1</v>
      </c>
      <c r="AB133" s="747"/>
      <c r="AC133" s="747"/>
      <c r="AD133" s="747"/>
      <c r="AE133" s="748"/>
      <c r="AF133" s="746">
        <v>11.2</v>
      </c>
      <c r="AG133" s="747"/>
      <c r="AH133" s="747"/>
      <c r="AI133" s="747"/>
      <c r="AJ133" s="748"/>
      <c r="AK133" s="746">
        <v>9.9</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K13" zoomScale="70" zoomScaleNormal="85" zoomScaleSheetLayoutView="70" workbookViewId="0">
      <selection activeCell="CD11" sqref="CD11:CS1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4" zoomScaleNormal="40" zoomScaleSheetLayoutView="55" workbookViewId="0">
      <selection activeCell="CD11" sqref="CD11:CS11"/>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43" workbookViewId="0">
      <selection activeCell="CD11" sqref="CD11:CS11"/>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31" t="s">
        <v>475</v>
      </c>
      <c r="H9" s="1132"/>
      <c r="I9" s="1132"/>
      <c r="J9" s="1133"/>
      <c r="K9" s="263">
        <v>4830315</v>
      </c>
      <c r="L9" s="264">
        <v>70772</v>
      </c>
      <c r="M9" s="265">
        <v>64737</v>
      </c>
      <c r="N9" s="266">
        <v>9.3000000000000007</v>
      </c>
    </row>
    <row r="10" spans="1:16">
      <c r="A10" s="248"/>
      <c r="B10" s="244"/>
      <c r="C10" s="244"/>
      <c r="D10" s="244"/>
      <c r="E10" s="244"/>
      <c r="F10" s="244"/>
      <c r="G10" s="1131" t="s">
        <v>476</v>
      </c>
      <c r="H10" s="1132"/>
      <c r="I10" s="1132"/>
      <c r="J10" s="1133"/>
      <c r="K10" s="267">
        <v>713231</v>
      </c>
      <c r="L10" s="268">
        <v>10450</v>
      </c>
      <c r="M10" s="269">
        <v>4418</v>
      </c>
      <c r="N10" s="270">
        <v>136.5</v>
      </c>
    </row>
    <row r="11" spans="1:16" ht="13.5" customHeight="1">
      <c r="A11" s="248"/>
      <c r="B11" s="244"/>
      <c r="C11" s="244"/>
      <c r="D11" s="244"/>
      <c r="E11" s="244"/>
      <c r="F11" s="244"/>
      <c r="G11" s="1131" t="s">
        <v>477</v>
      </c>
      <c r="H11" s="1132"/>
      <c r="I11" s="1132"/>
      <c r="J11" s="1133"/>
      <c r="K11" s="267">
        <v>46713</v>
      </c>
      <c r="L11" s="268">
        <v>684</v>
      </c>
      <c r="M11" s="269">
        <v>5597</v>
      </c>
      <c r="N11" s="270">
        <v>-87.8</v>
      </c>
    </row>
    <row r="12" spans="1:16" ht="13.5" customHeight="1">
      <c r="A12" s="248"/>
      <c r="B12" s="244"/>
      <c r="C12" s="244"/>
      <c r="D12" s="244"/>
      <c r="E12" s="244"/>
      <c r="F12" s="244"/>
      <c r="G12" s="1131" t="s">
        <v>478</v>
      </c>
      <c r="H12" s="1132"/>
      <c r="I12" s="1132"/>
      <c r="J12" s="1133"/>
      <c r="K12" s="267" t="s">
        <v>479</v>
      </c>
      <c r="L12" s="268" t="s">
        <v>479</v>
      </c>
      <c r="M12" s="269">
        <v>967</v>
      </c>
      <c r="N12" s="270" t="s">
        <v>479</v>
      </c>
    </row>
    <row r="13" spans="1:16" ht="13.5" customHeight="1">
      <c r="A13" s="248"/>
      <c r="B13" s="244"/>
      <c r="C13" s="244"/>
      <c r="D13" s="244"/>
      <c r="E13" s="244"/>
      <c r="F13" s="244"/>
      <c r="G13" s="1131" t="s">
        <v>480</v>
      </c>
      <c r="H13" s="1132"/>
      <c r="I13" s="1132"/>
      <c r="J13" s="1133"/>
      <c r="K13" s="267" t="s">
        <v>479</v>
      </c>
      <c r="L13" s="268" t="s">
        <v>479</v>
      </c>
      <c r="M13" s="269">
        <v>2</v>
      </c>
      <c r="N13" s="270" t="s">
        <v>479</v>
      </c>
    </row>
    <row r="14" spans="1:16" ht="13.5" customHeight="1">
      <c r="A14" s="248"/>
      <c r="B14" s="244"/>
      <c r="C14" s="244"/>
      <c r="D14" s="244"/>
      <c r="E14" s="244"/>
      <c r="F14" s="244"/>
      <c r="G14" s="1131" t="s">
        <v>481</v>
      </c>
      <c r="H14" s="1132"/>
      <c r="I14" s="1132"/>
      <c r="J14" s="1133"/>
      <c r="K14" s="267" t="s">
        <v>479</v>
      </c>
      <c r="L14" s="268" t="s">
        <v>479</v>
      </c>
      <c r="M14" s="269">
        <v>2800</v>
      </c>
      <c r="N14" s="270" t="s">
        <v>479</v>
      </c>
    </row>
    <row r="15" spans="1:16" ht="13.5" customHeight="1">
      <c r="A15" s="248"/>
      <c r="B15" s="244"/>
      <c r="C15" s="244"/>
      <c r="D15" s="244"/>
      <c r="E15" s="244"/>
      <c r="F15" s="244"/>
      <c r="G15" s="1131" t="s">
        <v>482</v>
      </c>
      <c r="H15" s="1132"/>
      <c r="I15" s="1132"/>
      <c r="J15" s="1133"/>
      <c r="K15" s="267">
        <v>4908</v>
      </c>
      <c r="L15" s="268">
        <v>72</v>
      </c>
      <c r="M15" s="269">
        <v>1482</v>
      </c>
      <c r="N15" s="270">
        <v>-95.1</v>
      </c>
    </row>
    <row r="16" spans="1:16">
      <c r="A16" s="248"/>
      <c r="B16" s="244"/>
      <c r="C16" s="244"/>
      <c r="D16" s="244"/>
      <c r="E16" s="244"/>
      <c r="F16" s="244"/>
      <c r="G16" s="1134" t="s">
        <v>483</v>
      </c>
      <c r="H16" s="1135"/>
      <c r="I16" s="1135"/>
      <c r="J16" s="1136"/>
      <c r="K16" s="268">
        <v>-670001</v>
      </c>
      <c r="L16" s="268">
        <v>-9817</v>
      </c>
      <c r="M16" s="269">
        <v>-7690</v>
      </c>
      <c r="N16" s="270">
        <v>27.7</v>
      </c>
    </row>
    <row r="17" spans="1:16">
      <c r="A17" s="248"/>
      <c r="B17" s="244"/>
      <c r="C17" s="244"/>
      <c r="D17" s="244"/>
      <c r="E17" s="244"/>
      <c r="F17" s="244"/>
      <c r="G17" s="1134" t="s">
        <v>169</v>
      </c>
      <c r="H17" s="1135"/>
      <c r="I17" s="1135"/>
      <c r="J17" s="1136"/>
      <c r="K17" s="268">
        <v>4925166</v>
      </c>
      <c r="L17" s="268">
        <v>72161</v>
      </c>
      <c r="M17" s="269">
        <v>72313</v>
      </c>
      <c r="N17" s="270">
        <v>-0.2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28" t="s">
        <v>488</v>
      </c>
      <c r="H21" s="1129"/>
      <c r="I21" s="1129"/>
      <c r="J21" s="1130"/>
      <c r="K21" s="280">
        <v>8.34</v>
      </c>
      <c r="L21" s="281">
        <v>7.17</v>
      </c>
      <c r="M21" s="282">
        <v>1.17</v>
      </c>
      <c r="N21" s="249"/>
      <c r="O21" s="283"/>
      <c r="P21" s="279"/>
    </row>
    <row r="22" spans="1:16" s="284" customFormat="1">
      <c r="A22" s="279"/>
      <c r="B22" s="249"/>
      <c r="C22" s="249"/>
      <c r="D22" s="249"/>
      <c r="E22" s="249"/>
      <c r="F22" s="249"/>
      <c r="G22" s="1128" t="s">
        <v>489</v>
      </c>
      <c r="H22" s="1129"/>
      <c r="I22" s="1129"/>
      <c r="J22" s="1130"/>
      <c r="K22" s="285">
        <v>96.2</v>
      </c>
      <c r="L22" s="286">
        <v>98.1</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19" t="s">
        <v>493</v>
      </c>
      <c r="H32" s="1120"/>
      <c r="I32" s="1120"/>
      <c r="J32" s="1121"/>
      <c r="K32" s="294">
        <v>4316836</v>
      </c>
      <c r="L32" s="294">
        <v>63248</v>
      </c>
      <c r="M32" s="295">
        <v>43357</v>
      </c>
      <c r="N32" s="296">
        <v>45.9</v>
      </c>
    </row>
    <row r="33" spans="1:16" ht="13.5" customHeight="1">
      <c r="A33" s="248"/>
      <c r="B33" s="244"/>
      <c r="C33" s="244"/>
      <c r="D33" s="244"/>
      <c r="E33" s="244"/>
      <c r="F33" s="244"/>
      <c r="G33" s="1119" t="s">
        <v>494</v>
      </c>
      <c r="H33" s="1120"/>
      <c r="I33" s="1120"/>
      <c r="J33" s="1121"/>
      <c r="K33" s="294" t="s">
        <v>479</v>
      </c>
      <c r="L33" s="294" t="s">
        <v>479</v>
      </c>
      <c r="M33" s="295">
        <v>5</v>
      </c>
      <c r="N33" s="296" t="s">
        <v>479</v>
      </c>
    </row>
    <row r="34" spans="1:16" ht="27" customHeight="1">
      <c r="A34" s="248"/>
      <c r="B34" s="244"/>
      <c r="C34" s="244"/>
      <c r="D34" s="244"/>
      <c r="E34" s="244"/>
      <c r="F34" s="244"/>
      <c r="G34" s="1119" t="s">
        <v>495</v>
      </c>
      <c r="H34" s="1120"/>
      <c r="I34" s="1120"/>
      <c r="J34" s="1121"/>
      <c r="K34" s="294" t="s">
        <v>479</v>
      </c>
      <c r="L34" s="294" t="s">
        <v>479</v>
      </c>
      <c r="M34" s="295">
        <v>40</v>
      </c>
      <c r="N34" s="296" t="s">
        <v>479</v>
      </c>
    </row>
    <row r="35" spans="1:16" ht="27" customHeight="1">
      <c r="A35" s="248"/>
      <c r="B35" s="244"/>
      <c r="C35" s="244"/>
      <c r="D35" s="244"/>
      <c r="E35" s="244"/>
      <c r="F35" s="244"/>
      <c r="G35" s="1119" t="s">
        <v>496</v>
      </c>
      <c r="H35" s="1120"/>
      <c r="I35" s="1120"/>
      <c r="J35" s="1121"/>
      <c r="K35" s="294">
        <v>2470210</v>
      </c>
      <c r="L35" s="294">
        <v>36192</v>
      </c>
      <c r="M35" s="295">
        <v>11850</v>
      </c>
      <c r="N35" s="296">
        <v>205.4</v>
      </c>
    </row>
    <row r="36" spans="1:16" ht="27" customHeight="1">
      <c r="A36" s="248"/>
      <c r="B36" s="244"/>
      <c r="C36" s="244"/>
      <c r="D36" s="244"/>
      <c r="E36" s="244"/>
      <c r="F36" s="244"/>
      <c r="G36" s="1119" t="s">
        <v>497</v>
      </c>
      <c r="H36" s="1120"/>
      <c r="I36" s="1120"/>
      <c r="J36" s="1121"/>
      <c r="K36" s="294" t="s">
        <v>479</v>
      </c>
      <c r="L36" s="294" t="s">
        <v>479</v>
      </c>
      <c r="M36" s="295">
        <v>2171</v>
      </c>
      <c r="N36" s="296" t="s">
        <v>479</v>
      </c>
    </row>
    <row r="37" spans="1:16" ht="13.5" customHeight="1">
      <c r="A37" s="248"/>
      <c r="B37" s="244"/>
      <c r="C37" s="244"/>
      <c r="D37" s="244"/>
      <c r="E37" s="244"/>
      <c r="F37" s="244"/>
      <c r="G37" s="1119" t="s">
        <v>498</v>
      </c>
      <c r="H37" s="1120"/>
      <c r="I37" s="1120"/>
      <c r="J37" s="1121"/>
      <c r="K37" s="294">
        <v>92465</v>
      </c>
      <c r="L37" s="294">
        <v>1355</v>
      </c>
      <c r="M37" s="295">
        <v>1425</v>
      </c>
      <c r="N37" s="296">
        <v>-4.9000000000000004</v>
      </c>
    </row>
    <row r="38" spans="1:16" ht="27" customHeight="1">
      <c r="A38" s="248"/>
      <c r="B38" s="244"/>
      <c r="C38" s="244"/>
      <c r="D38" s="244"/>
      <c r="E38" s="244"/>
      <c r="F38" s="244"/>
      <c r="G38" s="1122" t="s">
        <v>499</v>
      </c>
      <c r="H38" s="1123"/>
      <c r="I38" s="1123"/>
      <c r="J38" s="1124"/>
      <c r="K38" s="297" t="s">
        <v>479</v>
      </c>
      <c r="L38" s="297" t="s">
        <v>479</v>
      </c>
      <c r="M38" s="298">
        <v>6</v>
      </c>
      <c r="N38" s="299" t="s">
        <v>479</v>
      </c>
      <c r="O38" s="293"/>
    </row>
    <row r="39" spans="1:16">
      <c r="A39" s="248"/>
      <c r="B39" s="244"/>
      <c r="C39" s="244"/>
      <c r="D39" s="244"/>
      <c r="E39" s="244"/>
      <c r="F39" s="244"/>
      <c r="G39" s="1122" t="s">
        <v>500</v>
      </c>
      <c r="H39" s="1123"/>
      <c r="I39" s="1123"/>
      <c r="J39" s="1124"/>
      <c r="K39" s="300">
        <v>-186966</v>
      </c>
      <c r="L39" s="300">
        <v>-2739</v>
      </c>
      <c r="M39" s="301">
        <v>-5332</v>
      </c>
      <c r="N39" s="302">
        <v>-48.6</v>
      </c>
      <c r="O39" s="293"/>
    </row>
    <row r="40" spans="1:16" ht="27" customHeight="1">
      <c r="A40" s="248"/>
      <c r="B40" s="244"/>
      <c r="C40" s="244"/>
      <c r="D40" s="244"/>
      <c r="E40" s="244"/>
      <c r="F40" s="244"/>
      <c r="G40" s="1119" t="s">
        <v>501</v>
      </c>
      <c r="H40" s="1120"/>
      <c r="I40" s="1120"/>
      <c r="J40" s="1121"/>
      <c r="K40" s="300">
        <v>-5107505</v>
      </c>
      <c r="L40" s="300">
        <v>-74833</v>
      </c>
      <c r="M40" s="301">
        <v>-35626</v>
      </c>
      <c r="N40" s="302">
        <v>110.1</v>
      </c>
      <c r="O40" s="293"/>
    </row>
    <row r="41" spans="1:16">
      <c r="A41" s="248"/>
      <c r="B41" s="244"/>
      <c r="C41" s="244"/>
      <c r="D41" s="244"/>
      <c r="E41" s="244"/>
      <c r="F41" s="244"/>
      <c r="G41" s="1125" t="s">
        <v>279</v>
      </c>
      <c r="H41" s="1126"/>
      <c r="I41" s="1126"/>
      <c r="J41" s="1127"/>
      <c r="K41" s="294">
        <v>1585040</v>
      </c>
      <c r="L41" s="300">
        <v>23223</v>
      </c>
      <c r="M41" s="301">
        <v>17897</v>
      </c>
      <c r="N41" s="302">
        <v>29.8</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2" t="s">
        <v>470</v>
      </c>
      <c r="J49" s="1114" t="s">
        <v>505</v>
      </c>
      <c r="K49" s="1115"/>
      <c r="L49" s="1115"/>
      <c r="M49" s="1115"/>
      <c r="N49" s="1116"/>
    </row>
    <row r="50" spans="1:14">
      <c r="A50" s="248"/>
      <c r="B50" s="244"/>
      <c r="C50" s="244"/>
      <c r="D50" s="244"/>
      <c r="E50" s="244"/>
      <c r="F50" s="244"/>
      <c r="G50" s="312"/>
      <c r="H50" s="313"/>
      <c r="I50" s="1113"/>
      <c r="J50" s="314" t="s">
        <v>506</v>
      </c>
      <c r="K50" s="315" t="s">
        <v>507</v>
      </c>
      <c r="L50" s="316" t="s">
        <v>508</v>
      </c>
      <c r="M50" s="317" t="s">
        <v>509</v>
      </c>
      <c r="N50" s="318" t="s">
        <v>510</v>
      </c>
    </row>
    <row r="51" spans="1:14">
      <c r="A51" s="248"/>
      <c r="B51" s="244"/>
      <c r="C51" s="244"/>
      <c r="D51" s="244"/>
      <c r="E51" s="244"/>
      <c r="F51" s="244"/>
      <c r="G51" s="310" t="s">
        <v>511</v>
      </c>
      <c r="H51" s="311"/>
      <c r="I51" s="319">
        <v>4967783</v>
      </c>
      <c r="J51" s="320">
        <v>71160</v>
      </c>
      <c r="K51" s="321">
        <v>15.1</v>
      </c>
      <c r="L51" s="322">
        <v>70789</v>
      </c>
      <c r="M51" s="323">
        <v>23.4</v>
      </c>
      <c r="N51" s="324">
        <v>-8.3000000000000007</v>
      </c>
    </row>
    <row r="52" spans="1:14">
      <c r="A52" s="248"/>
      <c r="B52" s="244"/>
      <c r="C52" s="244"/>
      <c r="D52" s="244"/>
      <c r="E52" s="244"/>
      <c r="F52" s="244"/>
      <c r="G52" s="325"/>
      <c r="H52" s="326" t="s">
        <v>512</v>
      </c>
      <c r="I52" s="327">
        <v>3248998</v>
      </c>
      <c r="J52" s="328">
        <v>46540</v>
      </c>
      <c r="K52" s="329">
        <v>6.6</v>
      </c>
      <c r="L52" s="330">
        <v>40880</v>
      </c>
      <c r="M52" s="331">
        <v>25.2</v>
      </c>
      <c r="N52" s="332">
        <v>-18.600000000000001</v>
      </c>
    </row>
    <row r="53" spans="1:14">
      <c r="A53" s="248"/>
      <c r="B53" s="244"/>
      <c r="C53" s="244"/>
      <c r="D53" s="244"/>
      <c r="E53" s="244"/>
      <c r="F53" s="244"/>
      <c r="G53" s="310" t="s">
        <v>513</v>
      </c>
      <c r="H53" s="311"/>
      <c r="I53" s="319">
        <v>4467610</v>
      </c>
      <c r="J53" s="320">
        <v>64442</v>
      </c>
      <c r="K53" s="321">
        <v>-9.4</v>
      </c>
      <c r="L53" s="322">
        <v>66876</v>
      </c>
      <c r="M53" s="323">
        <v>-5.5</v>
      </c>
      <c r="N53" s="324">
        <v>-3.9</v>
      </c>
    </row>
    <row r="54" spans="1:14">
      <c r="A54" s="248"/>
      <c r="B54" s="244"/>
      <c r="C54" s="244"/>
      <c r="D54" s="244"/>
      <c r="E54" s="244"/>
      <c r="F54" s="244"/>
      <c r="G54" s="325"/>
      <c r="H54" s="326" t="s">
        <v>512</v>
      </c>
      <c r="I54" s="327">
        <v>3102309</v>
      </c>
      <c r="J54" s="328">
        <v>44748</v>
      </c>
      <c r="K54" s="329">
        <v>-3.9</v>
      </c>
      <c r="L54" s="330">
        <v>36310</v>
      </c>
      <c r="M54" s="331">
        <v>-11.2</v>
      </c>
      <c r="N54" s="332">
        <v>7.3</v>
      </c>
    </row>
    <row r="55" spans="1:14">
      <c r="A55" s="248"/>
      <c r="B55" s="244"/>
      <c r="C55" s="244"/>
      <c r="D55" s="244"/>
      <c r="E55" s="244"/>
      <c r="F55" s="244"/>
      <c r="G55" s="310" t="s">
        <v>514</v>
      </c>
      <c r="H55" s="311"/>
      <c r="I55" s="319">
        <v>3193259</v>
      </c>
      <c r="J55" s="320">
        <v>46479</v>
      </c>
      <c r="K55" s="321">
        <v>-27.9</v>
      </c>
      <c r="L55" s="322">
        <v>47569</v>
      </c>
      <c r="M55" s="323">
        <v>-28.9</v>
      </c>
      <c r="N55" s="324">
        <v>1</v>
      </c>
    </row>
    <row r="56" spans="1:14">
      <c r="A56" s="248"/>
      <c r="B56" s="244"/>
      <c r="C56" s="244"/>
      <c r="D56" s="244"/>
      <c r="E56" s="244"/>
      <c r="F56" s="244"/>
      <c r="G56" s="325"/>
      <c r="H56" s="326" t="s">
        <v>512</v>
      </c>
      <c r="I56" s="327">
        <v>2226660</v>
      </c>
      <c r="J56" s="328">
        <v>32410</v>
      </c>
      <c r="K56" s="329">
        <v>-27.6</v>
      </c>
      <c r="L56" s="330">
        <v>26255</v>
      </c>
      <c r="M56" s="331">
        <v>-27.7</v>
      </c>
      <c r="N56" s="332">
        <v>0.1</v>
      </c>
    </row>
    <row r="57" spans="1:14">
      <c r="A57" s="248"/>
      <c r="B57" s="244"/>
      <c r="C57" s="244"/>
      <c r="D57" s="244"/>
      <c r="E57" s="244"/>
      <c r="F57" s="244"/>
      <c r="G57" s="310" t="s">
        <v>515</v>
      </c>
      <c r="H57" s="311"/>
      <c r="I57" s="319">
        <v>4075900</v>
      </c>
      <c r="J57" s="320">
        <v>59287</v>
      </c>
      <c r="K57" s="321">
        <v>27.6</v>
      </c>
      <c r="L57" s="322">
        <v>50880</v>
      </c>
      <c r="M57" s="323">
        <v>7</v>
      </c>
      <c r="N57" s="324">
        <v>20.6</v>
      </c>
    </row>
    <row r="58" spans="1:14">
      <c r="A58" s="248"/>
      <c r="B58" s="244"/>
      <c r="C58" s="244"/>
      <c r="D58" s="244"/>
      <c r="E58" s="244"/>
      <c r="F58" s="244"/>
      <c r="G58" s="325"/>
      <c r="H58" s="326" t="s">
        <v>512</v>
      </c>
      <c r="I58" s="327">
        <v>2692638</v>
      </c>
      <c r="J58" s="328">
        <v>39166</v>
      </c>
      <c r="K58" s="329">
        <v>20.8</v>
      </c>
      <c r="L58" s="330">
        <v>26879</v>
      </c>
      <c r="M58" s="331">
        <v>2.4</v>
      </c>
      <c r="N58" s="332">
        <v>18.399999999999999</v>
      </c>
    </row>
    <row r="59" spans="1:14">
      <c r="A59" s="248"/>
      <c r="B59" s="244"/>
      <c r="C59" s="244"/>
      <c r="D59" s="244"/>
      <c r="E59" s="244"/>
      <c r="F59" s="244"/>
      <c r="G59" s="310" t="s">
        <v>516</v>
      </c>
      <c r="H59" s="311"/>
      <c r="I59" s="319">
        <v>5381863</v>
      </c>
      <c r="J59" s="320">
        <v>78853</v>
      </c>
      <c r="K59" s="321">
        <v>33</v>
      </c>
      <c r="L59" s="322">
        <v>63956</v>
      </c>
      <c r="M59" s="323">
        <v>25.7</v>
      </c>
      <c r="N59" s="324">
        <v>7.3</v>
      </c>
    </row>
    <row r="60" spans="1:14">
      <c r="A60" s="248"/>
      <c r="B60" s="244"/>
      <c r="C60" s="244"/>
      <c r="D60" s="244"/>
      <c r="E60" s="244"/>
      <c r="F60" s="244"/>
      <c r="G60" s="325"/>
      <c r="H60" s="326" t="s">
        <v>512</v>
      </c>
      <c r="I60" s="333">
        <v>3169642</v>
      </c>
      <c r="J60" s="328">
        <v>46440</v>
      </c>
      <c r="K60" s="329">
        <v>18.600000000000001</v>
      </c>
      <c r="L60" s="330">
        <v>29239</v>
      </c>
      <c r="M60" s="331">
        <v>8.8000000000000007</v>
      </c>
      <c r="N60" s="332">
        <v>9.8000000000000007</v>
      </c>
    </row>
    <row r="61" spans="1:14">
      <c r="A61" s="248"/>
      <c r="B61" s="244"/>
      <c r="C61" s="244"/>
      <c r="D61" s="244"/>
      <c r="E61" s="244"/>
      <c r="F61" s="244"/>
      <c r="G61" s="310" t="s">
        <v>517</v>
      </c>
      <c r="H61" s="334"/>
      <c r="I61" s="335">
        <v>4417283</v>
      </c>
      <c r="J61" s="336">
        <v>64044</v>
      </c>
      <c r="K61" s="337">
        <v>7.7</v>
      </c>
      <c r="L61" s="338">
        <v>60014</v>
      </c>
      <c r="M61" s="339">
        <v>4.3</v>
      </c>
      <c r="N61" s="324">
        <v>3.4</v>
      </c>
    </row>
    <row r="62" spans="1:14">
      <c r="A62" s="248"/>
      <c r="B62" s="244"/>
      <c r="C62" s="244"/>
      <c r="D62" s="244"/>
      <c r="E62" s="244"/>
      <c r="F62" s="244"/>
      <c r="G62" s="325"/>
      <c r="H62" s="326" t="s">
        <v>512</v>
      </c>
      <c r="I62" s="327">
        <v>2888049</v>
      </c>
      <c r="J62" s="328">
        <v>41861</v>
      </c>
      <c r="K62" s="329">
        <v>2.9</v>
      </c>
      <c r="L62" s="330">
        <v>31913</v>
      </c>
      <c r="M62" s="331">
        <v>-0.5</v>
      </c>
      <c r="N62" s="332">
        <v>3.4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election activeCell="CD11" sqref="CD11:CS11"/>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7" t="s">
        <v>3</v>
      </c>
      <c r="D47" s="1137"/>
      <c r="E47" s="1138"/>
      <c r="F47" s="11">
        <v>27.02</v>
      </c>
      <c r="G47" s="12">
        <v>26.58</v>
      </c>
      <c r="H47" s="12">
        <v>29.19</v>
      </c>
      <c r="I47" s="12">
        <v>29.61</v>
      </c>
      <c r="J47" s="13">
        <v>29.39</v>
      </c>
    </row>
    <row r="48" spans="2:10" ht="57.75" customHeight="1">
      <c r="B48" s="14"/>
      <c r="C48" s="1139" t="s">
        <v>4</v>
      </c>
      <c r="D48" s="1139"/>
      <c r="E48" s="1140"/>
      <c r="F48" s="15">
        <v>6.47</v>
      </c>
      <c r="G48" s="16">
        <v>7.51</v>
      </c>
      <c r="H48" s="16">
        <v>7.15</v>
      </c>
      <c r="I48" s="16">
        <v>8.44</v>
      </c>
      <c r="J48" s="17">
        <v>6.96</v>
      </c>
    </row>
    <row r="49" spans="2:10" ht="57.75" customHeight="1" thickBot="1">
      <c r="B49" s="18"/>
      <c r="C49" s="1141" t="s">
        <v>5</v>
      </c>
      <c r="D49" s="1141"/>
      <c r="E49" s="1142"/>
      <c r="F49" s="19">
        <v>9.17</v>
      </c>
      <c r="G49" s="20">
        <v>11.24</v>
      </c>
      <c r="H49" s="20">
        <v>11.27</v>
      </c>
      <c r="I49" s="20">
        <v>10.47</v>
      </c>
      <c r="J49" s="21">
        <v>7.88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9" zoomScaleSheetLayoutView="100" workbookViewId="0">
      <selection activeCell="CD11" sqref="CD11:CS11"/>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49" t="s">
        <v>524</v>
      </c>
      <c r="D34" s="1149"/>
      <c r="E34" s="1150"/>
      <c r="F34" s="32">
        <v>6.31</v>
      </c>
      <c r="G34" s="33">
        <v>7.77</v>
      </c>
      <c r="H34" s="33">
        <v>9.26</v>
      </c>
      <c r="I34" s="33">
        <v>12.09</v>
      </c>
      <c r="J34" s="34">
        <v>13.2</v>
      </c>
      <c r="K34" s="22"/>
      <c r="L34" s="22"/>
      <c r="M34" s="22"/>
      <c r="N34" s="22"/>
      <c r="O34" s="22"/>
      <c r="P34" s="22"/>
    </row>
    <row r="35" spans="1:16" ht="39" customHeight="1">
      <c r="A35" s="22"/>
      <c r="B35" s="35"/>
      <c r="C35" s="1143" t="s">
        <v>525</v>
      </c>
      <c r="D35" s="1144"/>
      <c r="E35" s="1145"/>
      <c r="F35" s="36">
        <v>6.47</v>
      </c>
      <c r="G35" s="37">
        <v>7.51</v>
      </c>
      <c r="H35" s="37">
        <v>7.15</v>
      </c>
      <c r="I35" s="37">
        <v>8.44</v>
      </c>
      <c r="J35" s="38">
        <v>6.86</v>
      </c>
      <c r="K35" s="22"/>
      <c r="L35" s="22"/>
      <c r="M35" s="22"/>
      <c r="N35" s="22"/>
      <c r="O35" s="22"/>
      <c r="P35" s="22"/>
    </row>
    <row r="36" spans="1:16" ht="39" customHeight="1">
      <c r="A36" s="22"/>
      <c r="B36" s="35"/>
      <c r="C36" s="1143" t="s">
        <v>526</v>
      </c>
      <c r="D36" s="1144"/>
      <c r="E36" s="1145"/>
      <c r="F36" s="36">
        <v>2.77</v>
      </c>
      <c r="G36" s="37">
        <v>1.9</v>
      </c>
      <c r="H36" s="37">
        <v>1.43</v>
      </c>
      <c r="I36" s="37">
        <v>1.65</v>
      </c>
      <c r="J36" s="38">
        <v>1.66</v>
      </c>
      <c r="K36" s="22"/>
      <c r="L36" s="22"/>
      <c r="M36" s="22"/>
      <c r="N36" s="22"/>
      <c r="O36" s="22"/>
      <c r="P36" s="22"/>
    </row>
    <row r="37" spans="1:16" ht="39" customHeight="1">
      <c r="A37" s="22"/>
      <c r="B37" s="35"/>
      <c r="C37" s="1143" t="s">
        <v>527</v>
      </c>
      <c r="D37" s="1144"/>
      <c r="E37" s="1145"/>
      <c r="F37" s="36">
        <v>0.6</v>
      </c>
      <c r="G37" s="37">
        <v>0.46</v>
      </c>
      <c r="H37" s="37">
        <v>0.47</v>
      </c>
      <c r="I37" s="37">
        <v>0.52</v>
      </c>
      <c r="J37" s="38">
        <v>0.65</v>
      </c>
      <c r="K37" s="22"/>
      <c r="L37" s="22"/>
      <c r="M37" s="22"/>
      <c r="N37" s="22"/>
      <c r="O37" s="22"/>
      <c r="P37" s="22"/>
    </row>
    <row r="38" spans="1:16" ht="39" customHeight="1">
      <c r="A38" s="22"/>
      <c r="B38" s="35"/>
      <c r="C38" s="1143" t="s">
        <v>528</v>
      </c>
      <c r="D38" s="1144"/>
      <c r="E38" s="1145"/>
      <c r="F38" s="36">
        <v>0.2</v>
      </c>
      <c r="G38" s="37">
        <v>0.23</v>
      </c>
      <c r="H38" s="37">
        <v>0.26</v>
      </c>
      <c r="I38" s="37">
        <v>0.19</v>
      </c>
      <c r="J38" s="38">
        <v>0.33</v>
      </c>
      <c r="K38" s="22"/>
      <c r="L38" s="22"/>
      <c r="M38" s="22"/>
      <c r="N38" s="22"/>
      <c r="O38" s="22"/>
      <c r="P38" s="22"/>
    </row>
    <row r="39" spans="1:16" ht="39" customHeight="1">
      <c r="A39" s="22"/>
      <c r="B39" s="35"/>
      <c r="C39" s="1143" t="s">
        <v>529</v>
      </c>
      <c r="D39" s="1144"/>
      <c r="E39" s="1145"/>
      <c r="F39" s="36">
        <v>0.06</v>
      </c>
      <c r="G39" s="37">
        <v>0.06</v>
      </c>
      <c r="H39" s="37">
        <v>0.06</v>
      </c>
      <c r="I39" s="37">
        <v>0.09</v>
      </c>
      <c r="J39" s="38">
        <v>7.0000000000000007E-2</v>
      </c>
      <c r="K39" s="22"/>
      <c r="L39" s="22"/>
      <c r="M39" s="22"/>
      <c r="N39" s="22"/>
      <c r="O39" s="22"/>
      <c r="P39" s="22"/>
    </row>
    <row r="40" spans="1:16" ht="39" customHeight="1">
      <c r="A40" s="22"/>
      <c r="B40" s="35"/>
      <c r="C40" s="1143" t="s">
        <v>530</v>
      </c>
      <c r="D40" s="1144"/>
      <c r="E40" s="1145"/>
      <c r="F40" s="36">
        <v>0.05</v>
      </c>
      <c r="G40" s="37">
        <v>0.02</v>
      </c>
      <c r="H40" s="37">
        <v>0.03</v>
      </c>
      <c r="I40" s="37">
        <v>0.04</v>
      </c>
      <c r="J40" s="38">
        <v>0.04</v>
      </c>
      <c r="K40" s="22"/>
      <c r="L40" s="22"/>
      <c r="M40" s="22"/>
      <c r="N40" s="22"/>
      <c r="O40" s="22"/>
      <c r="P40" s="22"/>
    </row>
    <row r="41" spans="1:16" ht="39" customHeight="1">
      <c r="A41" s="22"/>
      <c r="B41" s="35"/>
      <c r="C41" s="1143" t="s">
        <v>531</v>
      </c>
      <c r="D41" s="1144"/>
      <c r="E41" s="1145"/>
      <c r="F41" s="36">
        <v>0.05</v>
      </c>
      <c r="G41" s="37">
        <v>0.04</v>
      </c>
      <c r="H41" s="37">
        <v>0.04</v>
      </c>
      <c r="I41" s="37">
        <v>0.01</v>
      </c>
      <c r="J41" s="38">
        <v>0.02</v>
      </c>
      <c r="K41" s="22"/>
      <c r="L41" s="22"/>
      <c r="M41" s="22"/>
      <c r="N41" s="22"/>
      <c r="O41" s="22"/>
      <c r="P41" s="22"/>
    </row>
    <row r="42" spans="1:16" ht="39" customHeight="1">
      <c r="A42" s="22"/>
      <c r="B42" s="39"/>
      <c r="C42" s="1143" t="s">
        <v>532</v>
      </c>
      <c r="D42" s="1144"/>
      <c r="E42" s="1145"/>
      <c r="F42" s="36" t="s">
        <v>479</v>
      </c>
      <c r="G42" s="37" t="s">
        <v>479</v>
      </c>
      <c r="H42" s="37" t="s">
        <v>479</v>
      </c>
      <c r="I42" s="37" t="s">
        <v>479</v>
      </c>
      <c r="J42" s="38" t="s">
        <v>479</v>
      </c>
      <c r="K42" s="22"/>
      <c r="L42" s="22"/>
      <c r="M42" s="22"/>
      <c r="N42" s="22"/>
      <c r="O42" s="22"/>
      <c r="P42" s="22"/>
    </row>
    <row r="43" spans="1:16" ht="39" customHeight="1" thickBot="1">
      <c r="A43" s="22"/>
      <c r="B43" s="40"/>
      <c r="C43" s="1146" t="s">
        <v>533</v>
      </c>
      <c r="D43" s="1147"/>
      <c r="E43" s="1148"/>
      <c r="F43" s="41">
        <v>0.71</v>
      </c>
      <c r="G43" s="42">
        <v>0.01</v>
      </c>
      <c r="H43" s="42">
        <v>0.02</v>
      </c>
      <c r="I43" s="42">
        <v>0.03</v>
      </c>
      <c r="J43" s="43">
        <v>0.02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1" zoomScale="70" zoomScaleNormal="70" zoomScaleSheetLayoutView="55" workbookViewId="0">
      <selection activeCell="CD11" sqref="CD11:CS1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59" t="s">
        <v>11</v>
      </c>
      <c r="C45" s="1160"/>
      <c r="D45" s="58"/>
      <c r="E45" s="1165" t="s">
        <v>12</v>
      </c>
      <c r="F45" s="1165"/>
      <c r="G45" s="1165"/>
      <c r="H45" s="1165"/>
      <c r="I45" s="1165"/>
      <c r="J45" s="1166"/>
      <c r="K45" s="59">
        <v>4772</v>
      </c>
      <c r="L45" s="60">
        <v>4759</v>
      </c>
      <c r="M45" s="60">
        <v>4525</v>
      </c>
      <c r="N45" s="60">
        <v>4321</v>
      </c>
      <c r="O45" s="61">
        <v>4317</v>
      </c>
      <c r="P45" s="48"/>
      <c r="Q45" s="48"/>
      <c r="R45" s="48"/>
      <c r="S45" s="48"/>
      <c r="T45" s="48"/>
      <c r="U45" s="48"/>
    </row>
    <row r="46" spans="1:21" ht="30.75" customHeight="1">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c r="A48" s="48"/>
      <c r="B48" s="1161"/>
      <c r="C48" s="1162"/>
      <c r="D48" s="62"/>
      <c r="E48" s="1153" t="s">
        <v>15</v>
      </c>
      <c r="F48" s="1153"/>
      <c r="G48" s="1153"/>
      <c r="H48" s="1153"/>
      <c r="I48" s="1153"/>
      <c r="J48" s="1154"/>
      <c r="K48" s="63">
        <v>2775</v>
      </c>
      <c r="L48" s="64">
        <v>2509</v>
      </c>
      <c r="M48" s="64">
        <v>2463</v>
      </c>
      <c r="N48" s="64">
        <v>2419</v>
      </c>
      <c r="O48" s="65">
        <v>2470</v>
      </c>
      <c r="P48" s="48"/>
      <c r="Q48" s="48"/>
      <c r="R48" s="48"/>
      <c r="S48" s="48"/>
      <c r="T48" s="48"/>
      <c r="U48" s="48"/>
    </row>
    <row r="49" spans="1:21" ht="30.75" customHeight="1">
      <c r="A49" s="48"/>
      <c r="B49" s="1161"/>
      <c r="C49" s="1162"/>
      <c r="D49" s="62"/>
      <c r="E49" s="1153" t="s">
        <v>16</v>
      </c>
      <c r="F49" s="1153"/>
      <c r="G49" s="1153"/>
      <c r="H49" s="1153"/>
      <c r="I49" s="1153"/>
      <c r="J49" s="1154"/>
      <c r="K49" s="63">
        <v>79</v>
      </c>
      <c r="L49" s="64" t="s">
        <v>479</v>
      </c>
      <c r="M49" s="64" t="s">
        <v>479</v>
      </c>
      <c r="N49" s="64" t="s">
        <v>479</v>
      </c>
      <c r="O49" s="65" t="s">
        <v>479</v>
      </c>
      <c r="P49" s="48"/>
      <c r="Q49" s="48"/>
      <c r="R49" s="48"/>
      <c r="S49" s="48"/>
      <c r="T49" s="48"/>
      <c r="U49" s="48"/>
    </row>
    <row r="50" spans="1:21" ht="30.75" customHeight="1">
      <c r="A50" s="48"/>
      <c r="B50" s="1161"/>
      <c r="C50" s="1162"/>
      <c r="D50" s="62"/>
      <c r="E50" s="1153" t="s">
        <v>17</v>
      </c>
      <c r="F50" s="1153"/>
      <c r="G50" s="1153"/>
      <c r="H50" s="1153"/>
      <c r="I50" s="1153"/>
      <c r="J50" s="1154"/>
      <c r="K50" s="63">
        <v>117</v>
      </c>
      <c r="L50" s="64">
        <v>112</v>
      </c>
      <c r="M50" s="64">
        <v>105</v>
      </c>
      <c r="N50" s="64">
        <v>98</v>
      </c>
      <c r="O50" s="65">
        <v>92</v>
      </c>
      <c r="P50" s="48"/>
      <c r="Q50" s="48"/>
      <c r="R50" s="48"/>
      <c r="S50" s="48"/>
      <c r="T50" s="48"/>
      <c r="U50" s="48"/>
    </row>
    <row r="51" spans="1:21" ht="30.75" customHeight="1">
      <c r="A51" s="48"/>
      <c r="B51" s="1163"/>
      <c r="C51" s="1164"/>
      <c r="D51" s="66"/>
      <c r="E51" s="1153" t="s">
        <v>18</v>
      </c>
      <c r="F51" s="1153"/>
      <c r="G51" s="1153"/>
      <c r="H51" s="1153"/>
      <c r="I51" s="1153"/>
      <c r="J51" s="1154"/>
      <c r="K51" s="63" t="s">
        <v>479</v>
      </c>
      <c r="L51" s="64" t="s">
        <v>479</v>
      </c>
      <c r="M51" s="64" t="s">
        <v>479</v>
      </c>
      <c r="N51" s="64" t="s">
        <v>479</v>
      </c>
      <c r="O51" s="65" t="s">
        <v>479</v>
      </c>
      <c r="P51" s="48"/>
      <c r="Q51" s="48"/>
      <c r="R51" s="48"/>
      <c r="S51" s="48"/>
      <c r="T51" s="48"/>
      <c r="U51" s="48"/>
    </row>
    <row r="52" spans="1:21" ht="30.75" customHeight="1">
      <c r="A52" s="48"/>
      <c r="B52" s="1151" t="s">
        <v>19</v>
      </c>
      <c r="C52" s="1152"/>
      <c r="D52" s="66"/>
      <c r="E52" s="1153" t="s">
        <v>20</v>
      </c>
      <c r="F52" s="1153"/>
      <c r="G52" s="1153"/>
      <c r="H52" s="1153"/>
      <c r="I52" s="1153"/>
      <c r="J52" s="1154"/>
      <c r="K52" s="63">
        <v>5078</v>
      </c>
      <c r="L52" s="64">
        <v>5078</v>
      </c>
      <c r="M52" s="64">
        <v>5094</v>
      </c>
      <c r="N52" s="64">
        <v>5163</v>
      </c>
      <c r="O52" s="65">
        <v>5294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2665</v>
      </c>
      <c r="L53" s="69">
        <v>2302</v>
      </c>
      <c r="M53" s="69">
        <v>1999</v>
      </c>
      <c r="N53" s="69">
        <v>1675</v>
      </c>
      <c r="O53" s="70">
        <v>1585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2015-04-17T13:24:29Z</cp:lastPrinted>
  <dcterms:created xsi:type="dcterms:W3CDTF">2015-02-17T07:15:31Z</dcterms:created>
  <dcterms:modified xsi:type="dcterms:W3CDTF">2015-04-25T04:08:33Z</dcterms:modified>
</cp:coreProperties>
</file>