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U37" i="9"/>
  <c r="C37" i="9"/>
  <c r="AM36" i="9"/>
  <c r="C36"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c r="AM35" i="9" s="1"/>
  <c r="BE34" i="9"/>
  <c r="BE35" i="9" s="1"/>
  <c r="BE36" i="9" s="1"/>
  <c r="BW34" i="9" l="1"/>
  <c r="BW35" i="9" s="1"/>
  <c r="BW36" i="9" s="1"/>
  <c r="BW37" i="9" s="1"/>
  <c r="BW38" i="9" s="1"/>
  <c r="BW39" i="9" s="1"/>
  <c r="BW40" i="9" s="1"/>
  <c r="BW41" i="9" s="1"/>
  <c r="BW42" i="9" s="1"/>
  <c r="CO34" i="9" l="1"/>
  <c r="CO35" i="9" s="1"/>
  <c r="CO36" i="9" s="1"/>
  <c r="CO37" i="9" s="1"/>
  <c r="CO38" i="9" s="1"/>
</calcChain>
</file>

<file path=xl/sharedStrings.xml><?xml version="1.0" encoding="utf-8"?>
<sst xmlns="http://schemas.openxmlformats.org/spreadsheetml/2006/main" count="1020" uniqueCount="563">
  <si>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</si>
  <si>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</si>
  <si>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</si>
  <si>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</si>
  <si>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</si>
  <si>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</si>
  <si>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</si>
  <si>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</si>
  <si>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</si>
  <si>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</si>
  <si>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</si>
  <si>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</si>
  <si>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</si>
  <si>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</si>
  <si>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</si>
  <si>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</si>
  <si>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</si>
  <si>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</si>
  <si>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</si>
  <si>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</si>
  <si>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</si>
  <si>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</si>
  <si>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</si>
  <si>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</si>
  <si>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</si>
  <si>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</si>
  <si>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</si>
  <si>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</si>
  <si>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</si>
  <si>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</si>
  <si>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</si>
  <si>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</si>
  <si>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</si>
  <si>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</si>
  <si>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</si>
  <si>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</si>
  <si>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</si>
  <si>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</si>
  <si>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</si>
  <si>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</si>
  <si>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</si>
  <si>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</si>
  <si>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</si>
  <si>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</si>
  <si>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</si>
  <si>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</si>
  <si>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</si>
  <si>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</si>
  <si>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</si>
  <si>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</si>
  <si>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</si>
  <si>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</si>
  <si>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</si>
  <si>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</si>
  <si>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</si>
  <si>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</si>
  <si>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</si>
  <si>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</si>
  <si>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</si>
  <si>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</si>
  <si>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</si>
  <si>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</si>
  <si>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</si>
  <si>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</si>
  <si>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</si>
  <si>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</si>
  <si>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</si>
  <si>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</si>
  <si>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</si>
  <si>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</si>
  <si>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</si>
  <si>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</si>
  <si>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</si>
  <si>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</si>
  <si>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</si>
  <si>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</si>
  <si>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</si>
  <si>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</si>
  <si>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</si>
  <si>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</si>
  <si>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</si>
  <si>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</si>
  <si>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養父市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</si>
  <si>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</si>
  <si>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</si>
  <si>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</si>
  <si>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</si>
  <si>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</si>
  <si>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</si>
  <si>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</si>
  <si>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</si>
  <si>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</si>
  <si>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</si>
  <si>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</si>
  <si>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</si>
  <si>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</si>
  <si>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</si>
  <si>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</si>
  <si>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</si>
  <si>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</si>
  <si>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</si>
  <si>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</si>
  <si>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</si>
  <si>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</si>
  <si>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</si>
  <si>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</si>
  <si>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</si>
  <si>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</si>
  <si>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</si>
  <si>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</si>
  <si>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</si>
  <si>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</si>
  <si>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</si>
  <si>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</si>
  <si>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</si>
  <si>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</si>
  <si>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</si>
  <si>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</si>
  <si>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</si>
  <si>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</si>
  <si>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</si>
  <si>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</si>
  <si>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</si>
  <si>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</si>
  <si>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</si>
  <si>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</si>
  <si>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</si>
  <si>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</si>
  <si>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</si>
  <si>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</si>
  <si>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</si>
  <si>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</si>
  <si>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</si>
  <si>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</si>
  <si>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</si>
  <si>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</si>
  <si>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</si>
  <si>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</si>
  <si>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</si>
  <si>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</si>
  <si>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</si>
  <si>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</si>
  <si>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</si>
  <si>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</si>
  <si>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</si>
  <si>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</si>
  <si>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</si>
  <si>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</si>
  <si>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</si>
  <si>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</si>
  <si>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</si>
  <si>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</si>
  <si>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</si>
  <si>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</si>
  <si>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</si>
  <si>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</si>
  <si>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</si>
  <si>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</si>
  <si>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</si>
  <si>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</si>
  <si>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</si>
  <si>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</si>
  <si>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</si>
  <si>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</si>
  <si>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</si>
  <si>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</si>
  <si>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</si>
  <si>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</si>
  <si>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</si>
  <si>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</si>
  <si>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</si>
  <si>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</si>
  <si>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</si>
  <si>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</si>
  <si>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</si>
  <si>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</si>
  <si>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</si>
  <si>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</si>
  <si>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</si>
  <si>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</si>
  <si>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</si>
  <si>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</si>
  <si>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</si>
  <si>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</si>
  <si>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</si>
  <si>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</si>
  <si>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</si>
  <si>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</si>
  <si>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</si>
  <si>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</si>
  <si>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</si>
  <si>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</si>
  <si>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</si>
  <si>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</si>
  <si>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兵庫県養父市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</si>
  <si>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</si>
  <si>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</si>
  <si>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</si>
  <si>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</si>
  <si>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</si>
  <si>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</si>
  <si>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</si>
  <si>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</si>
  <si>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</si>
  <si>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</si>
  <si>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</si>
  <si>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</si>
  <si>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</si>
  <si>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</si>
  <si>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</si>
  <si>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</si>
  <si>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</si>
  <si>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</si>
  <si>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</si>
  <si>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</si>
  <si>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</si>
  <si>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</si>
  <si>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</si>
  <si>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</si>
  <si>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</si>
  <si>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</si>
  <si>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</si>
  <si>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</si>
  <si>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</si>
  <si>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</si>
  <si>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</si>
  <si>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</si>
  <si>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</si>
  <si>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</si>
  <si>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</si>
  <si>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</si>
  <si>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</si>
  <si>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</si>
  <si>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</si>
  <si>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</si>
  <si>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</si>
  <si>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</si>
  <si>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</si>
  <si>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</si>
  <si>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</si>
  <si>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</si>
  <si>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</si>
  <si>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</si>
  <si>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</si>
  <si>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</si>
  <si>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</si>
  <si>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</si>
  <si>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</si>
  <si>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</si>
  <si>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</si>
  <si>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</si>
  <si>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</si>
  <si>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</si>
  <si>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</si>
  <si>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</si>
  <si>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</si>
  <si>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</si>
  <si>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</si>
  <si>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</si>
  <si>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</si>
  <si>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</si>
  <si>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</si>
  <si>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</si>
  <si>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</si>
  <si>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</si>
  <si>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</si>
  <si>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</si>
  <si>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</si>
  <si>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</si>
  <si>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</si>
  <si>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</si>
  <si>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</si>
  <si>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</si>
  <si>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</si>
  <si>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</si>
  <si>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</si>
  <si>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</si>
  <si>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</si>
  <si>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</si>
  <si>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</si>
  <si>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</si>
  <si>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</si>
  <si>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</si>
  <si>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</si>
  <si>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</si>
  <si>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</si>
  <si>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</si>
  <si>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</si>
  <si>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</si>
  <si>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</si>
  <si>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</si>
  <si>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</si>
  <si>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</si>
  <si>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</si>
  <si>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</si>
  <si>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</si>
  <si>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</si>
  <si>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</si>
  <si>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</si>
  <si>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</si>
  <si>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</si>
  <si>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</si>
  <si>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</si>
  <si>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</si>
  <si>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</si>
  <si>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</si>
  <si>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</si>
  <si>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</si>
  <si>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</si>
  <si>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</si>
  <si>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</si>
  <si>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</si>
  <si>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</si>
  <si>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</si>
  <si>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</si>
  <si>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</si>
  <si>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</si>
  <si>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</si>
  <si>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</si>
  <si>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</si>
  <si>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</si>
  <si>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</si>
  <si>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</si>
  <si>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</si>
  <si>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</si>
  <si>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</si>
  <si>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</si>
  <si>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</si>
  <si>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</si>
  <si>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</si>
  <si>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</si>
  <si>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</si>
  <si>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</si>
  <si>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</si>
  <si>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</si>
  <si>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</si>
  <si>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</si>
  <si>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</si>
  <si>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</si>
  <si>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</si>
  <si>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</si>
  <si>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</si>
  <si>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</si>
  <si>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兵庫県養父市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</si>
  <si>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</si>
  <si>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</si>
  <si>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</si>
  <si>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</si>
  <si>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</si>
  <si>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</si>
  <si>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</si>
  <si>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</si>
  <si>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</si>
  <si>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</si>
  <si>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</si>
  <si>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</si>
  <si>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</si>
  <si>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</si>
  <si>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</si>
  <si>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</si>
  <si>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</si>
  <si>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</si>
  <si>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</si>
  <si>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</si>
  <si>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養父歯科診療所特別会計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</si>
  <si>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</si>
  <si>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</si>
  <si>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</si>
  <si>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</si>
  <si>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</si>
  <si>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</si>
  <si>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</si>
  <si>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</si>
  <si>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</si>
  <si>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</si>
  <si>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</si>
  <si>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</si>
  <si>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</si>
  <si>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</si>
  <si>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</si>
  <si>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</si>
  <si>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</si>
  <si>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</si>
  <si>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氷ノ山国際スキー場事業特別会計（法適）</t>
    <phoneticPr fontId="5"/>
  </si>
  <si>
    <t>簡易水道事業特別会計</t>
    <phoneticPr fontId="5"/>
  </si>
  <si>
    <t>法非適用企業</t>
    <phoneticPr fontId="5"/>
  </si>
  <si>
    <t>下水道事業特別会計</t>
    <phoneticPr fontId="5"/>
  </si>
  <si>
    <t>氷ノ山国際スキー場事業特別会計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</si>
  <si>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</si>
  <si>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</si>
  <si>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</si>
  <si>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</si>
  <si>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</si>
  <si>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</si>
  <si>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</si>
  <si>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</si>
  <si>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</si>
  <si>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</si>
  <si>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</si>
  <si>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</si>
  <si>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</si>
  <si>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</si>
  <si>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</si>
  <si>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</si>
  <si>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</si>
  <si>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</si>
  <si>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</si>
  <si>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</si>
  <si>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</si>
  <si>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</si>
  <si>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</si>
  <si>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</si>
  <si>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</si>
  <si>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</si>
  <si>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</si>
  <si>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</si>
  <si>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</si>
  <si>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</si>
  <si>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</si>
  <si>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</si>
  <si>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</si>
  <si>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</si>
  <si>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</si>
  <si>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</si>
  <si>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</si>
  <si>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</si>
  <si>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</si>
  <si>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</si>
  <si>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</si>
  <si>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</si>
  <si>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</si>
  <si>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</si>
  <si>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</si>
  <si>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</si>
  <si>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</si>
  <si>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</si>
  <si>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</si>
  <si>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</si>
  <si>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</si>
  <si>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</si>
  <si>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</si>
  <si>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t>
    <phoneticPr fontId="5"/>
  </si>
  <si>
    <t>将来負担比率（(Ｅ)－(Ｆ)）／（(Ｃ)－(Ｄ)）×１００</t>
    <rPh sb="0" eb="2">
      <t>ショウライ</t>
    </rPh>
    <rPh sb="2" eb="4">
      <t>フタン</t>
    </rPh>
    <rPh sb="4" eb="6">
      <t>ヒリツ</t>
    </rPh>
    <phoneticPr fontId="5"/>
  </si>
  <si>
    <t>氷ノ山国際スキー場事業</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</si>
  <si>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</si>
  <si>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</si>
  <si>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</si>
  <si>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</si>
  <si>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</si>
  <si>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</si>
  <si>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</si>
  <si>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</si>
  <si>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</si>
  <si>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</si>
  <si>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</si>
  <si>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</si>
  <si>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</si>
  <si>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</si>
  <si>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</si>
  <si>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</si>
  <si>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</si>
  <si>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</si>
  <si>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</si>
  <si>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</si>
  <si>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</si>
  <si>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</si>
  <si>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</si>
  <si>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</si>
  <si>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</si>
  <si>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</si>
  <si>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</si>
  <si>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</si>
  <si>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</si>
  <si>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</si>
  <si>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</si>
  <si>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</si>
  <si>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</si>
  <si>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</si>
  <si>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</si>
  <si>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</si>
  <si>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</si>
  <si>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</si>
  <si>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</si>
  <si>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</si>
  <si>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</si>
  <si>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</si>
  <si>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</si>
  <si>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</si>
  <si>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</si>
  <si>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</si>
  <si>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</si>
  <si>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</si>
  <si>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</si>
  <si>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</si>
  <si>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</si>
  <si>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</si>
  <si>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</si>
  <si>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</si>
  <si>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</si>
  <si>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</si>
  <si>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</si>
  <si>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</si>
  <si>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</si>
  <si>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</si>
  <si>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</si>
  <si>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</si>
  <si>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</si>
  <si>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</si>
  <si>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</si>
  <si>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</si>
  <si>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</si>
  <si>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</si>
  <si>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</si>
  <si>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</si>
  <si>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</si>
  <si>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</si>
  <si>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</si>
  <si>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</si>
  <si>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</si>
  <si>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</si>
  <si>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</si>
  <si>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</si>
  <si>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</si>
  <si>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</si>
  <si>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</si>
  <si>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国民健康保険特別会計</t>
  </si>
  <si>
    <t>介護保険特別会計</t>
  </si>
  <si>
    <t>後期高齢者医療特別会計</t>
  </si>
  <si>
    <t>氷ノ山国際スキー場事業特別会計（法適）</t>
  </si>
  <si>
    <t>下水道事業特別会計</t>
  </si>
  <si>
    <t>簡易水道事業特別会計</t>
  </si>
  <si>
    <t>その他会計（赤字）</t>
  </si>
  <si>
    <t>その他会計（黒字）</t>
  </si>
  <si>
    <t>兵庫県市町村職員退職手当組合</t>
    <rPh sb="0" eb="3">
      <t>ヒョウゴケン</t>
    </rPh>
    <rPh sb="3" eb="5">
      <t>シチョウ</t>
    </rPh>
    <rPh sb="5" eb="6">
      <t>ソン</t>
    </rPh>
    <rPh sb="6" eb="8">
      <t>ショクイン</t>
    </rPh>
    <rPh sb="8" eb="10">
      <t>タイショク</t>
    </rPh>
    <rPh sb="10" eb="12">
      <t>テアテ</t>
    </rPh>
    <rPh sb="12" eb="14">
      <t>クミアイ</t>
    </rPh>
    <phoneticPr fontId="2"/>
  </si>
  <si>
    <t>兵庫県議会議員公務災害補償組合</t>
    <rPh sb="0" eb="3">
      <t>ヒョウゴケン</t>
    </rPh>
    <rPh sb="3" eb="5">
      <t>ギカイ</t>
    </rPh>
    <rPh sb="5" eb="7">
      <t>ギイン</t>
    </rPh>
    <rPh sb="7" eb="9">
      <t>コウム</t>
    </rPh>
    <rPh sb="9" eb="11">
      <t>サイガイ</t>
    </rPh>
    <rPh sb="11" eb="13">
      <t>ホショウ</t>
    </rPh>
    <rPh sb="13" eb="15">
      <t>クミアイ</t>
    </rPh>
    <phoneticPr fontId="2"/>
  </si>
  <si>
    <t>兵庫県後期高齢者医療広域連合（一般会計）</t>
    <rPh sb="0" eb="3">
      <t>ヒョウゴケン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</si>
  <si>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7">
      <t>コウレイ</t>
    </rPh>
    <rPh sb="7" eb="8">
      <t>シャ</t>
    </rPh>
    <rPh sb="8" eb="10">
      <t>イリョウ</t>
    </rPh>
    <rPh sb="10" eb="12">
      <t>コウイキ</t>
    </rPh>
    <rPh sb="12" eb="14">
      <t>レンゴウ</t>
    </rPh>
    <rPh sb="15" eb="17">
      <t>トクベツ</t>
    </rPh>
    <rPh sb="17" eb="19">
      <t>カイケイ</t>
    </rPh>
    <phoneticPr fontId="2"/>
  </si>
  <si>
    <t>但馬広域行政事務組合（一般会計）</t>
    <rPh sb="0" eb="2">
      <t>タジマ</t>
    </rPh>
    <rPh sb="2" eb="4">
      <t>コウイキ</t>
    </rPh>
    <rPh sb="4" eb="6">
      <t>ギョウセイ</t>
    </rPh>
    <rPh sb="6" eb="8">
      <t>ジム</t>
    </rPh>
    <rPh sb="8" eb="10">
      <t>クミアイ</t>
    </rPh>
    <rPh sb="11" eb="13">
      <t>イッパン</t>
    </rPh>
    <rPh sb="13" eb="15">
      <t>カイケイ</t>
    </rPh>
    <phoneticPr fontId="2"/>
  </si>
  <si>
    <t>但馬広域行政事務組合（特別会計）</t>
    <rPh sb="0" eb="2">
      <t>タジマ</t>
    </rPh>
    <rPh sb="2" eb="4">
      <t>コウイキ</t>
    </rPh>
    <rPh sb="4" eb="6">
      <t>ギョウセイ</t>
    </rPh>
    <rPh sb="6" eb="8">
      <t>ジム</t>
    </rPh>
    <rPh sb="8" eb="10">
      <t>クミアイ</t>
    </rPh>
    <rPh sb="11" eb="13">
      <t>トクベツ</t>
    </rPh>
    <rPh sb="13" eb="15">
      <t>カイケイ</t>
    </rPh>
    <phoneticPr fontId="2"/>
  </si>
  <si>
    <t>南但広域行政事務組合（一般会計）</t>
    <rPh sb="0" eb="1">
      <t>ミナミ</t>
    </rPh>
    <rPh sb="2" eb="4">
      <t>コウイキ</t>
    </rPh>
    <rPh sb="4" eb="6">
      <t>ギョウセイ</t>
    </rPh>
    <rPh sb="6" eb="8">
      <t>ジム</t>
    </rPh>
    <rPh sb="8" eb="10">
      <t>クミアイ</t>
    </rPh>
    <rPh sb="11" eb="13">
      <t>イッパン</t>
    </rPh>
    <rPh sb="13" eb="15">
      <t>カイケイ</t>
    </rPh>
    <phoneticPr fontId="2"/>
  </si>
  <si>
    <t>南但広域行政事務組合（特別会計）</t>
    <rPh sb="0" eb="1">
      <t>ミナミ</t>
    </rPh>
    <rPh sb="2" eb="4">
      <t>コウイキ</t>
    </rPh>
    <rPh sb="4" eb="6">
      <t>ギョウセイ</t>
    </rPh>
    <rPh sb="6" eb="8">
      <t>ジム</t>
    </rPh>
    <rPh sb="8" eb="10">
      <t>クミアイ</t>
    </rPh>
    <rPh sb="11" eb="13">
      <t>トクベツ</t>
    </rPh>
    <rPh sb="13" eb="15">
      <t>カイケイ</t>
    </rPh>
    <phoneticPr fontId="2"/>
  </si>
  <si>
    <t>公立八鹿病院組合</t>
    <rPh sb="0" eb="2">
      <t>コウリツ</t>
    </rPh>
    <rPh sb="2" eb="4">
      <t>ヨウカ</t>
    </rPh>
    <rPh sb="4" eb="6">
      <t>ビョウイン</t>
    </rPh>
    <rPh sb="6" eb="8">
      <t>クミアイ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</si>
  <si>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</si>
  <si>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</si>
  <si>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</si>
  <si>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</si>
  <si>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</si>
  <si>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</si>
  <si>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</si>
  <si>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</si>
  <si>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</si>
  <si>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</si>
  <si>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やぶ温泉観光</t>
    <rPh sb="2" eb="4">
      <t>オンセン</t>
    </rPh>
    <rPh sb="4" eb="6">
      <t>カンコウ</t>
    </rPh>
    <phoneticPr fontId="2"/>
  </si>
  <si>
    <t>養父町開発</t>
    <rPh sb="0" eb="2">
      <t>ヤブ</t>
    </rPh>
    <rPh sb="2" eb="3">
      <t>チョウ</t>
    </rPh>
    <rPh sb="3" eb="5">
      <t>カイハツ</t>
    </rPh>
    <phoneticPr fontId="2"/>
  </si>
  <si>
    <t>養父市場開発</t>
    <rPh sb="0" eb="2">
      <t>ヤブ</t>
    </rPh>
    <rPh sb="2" eb="4">
      <t>イチバ</t>
    </rPh>
    <rPh sb="4" eb="6">
      <t>カイハツ</t>
    </rPh>
    <phoneticPr fontId="2"/>
  </si>
  <si>
    <t>おおや振興公社</t>
    <rPh sb="3" eb="5">
      <t>シンコウ</t>
    </rPh>
    <rPh sb="5" eb="7">
      <t>コウシャ</t>
    </rPh>
    <phoneticPr fontId="2"/>
  </si>
  <si>
    <t>やぶパートナーズ</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</si>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</sst>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102733</c:v>
                </c:pt>
                <c:pt idx="1">
                  <c:v>94612</c:v>
                </c:pt>
                <c:pt idx="2">
                  <c:v>96042</c:v>
                </c:pt>
                <c:pt idx="3">
                  <c:v>43241</c:v>
                </c:pt>
                <c:pt idx="4">
                  <c:v>40718</c:v>
                </c:pt>
              </c:numCache>
            </c:numRef>
          </c:val>
          <c:smooth val="0"/>
        </c:ser>
        <c:dLbls>
          <c:showLegendKey val="0"/>
          <c:showVal val="0"/>
          <c:showCatName val="0"/>
          <c:showSerName val="0"/>
          <c:showPercent val="0"/>
          <c:showBubbleSize val="0"/>
        </c:dLbls>
        <c:marker val="1"/>
        <c:smooth val="0"/>
        <c:axId val="101836672"/>
        <c:axId val="106041344"/>
      </c:lineChart>
      <c:catAx>
        <c:axId val="1018366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041344"/>
        <c:crosses val="autoZero"/>
        <c:auto val="1"/>
        <c:lblAlgn val="ctr"/>
        <c:lblOffset val="100"/>
        <c:tickLblSkip val="1"/>
        <c:tickMarkSkip val="1"/>
        <c:noMultiLvlLbl val="0"/>
      </c:catAx>
      <c:valAx>
        <c:axId val="10604134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836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3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5.31</c:v>
                </c:pt>
                <c:pt idx="1">
                  <c:v>6.18</c:v>
                </c:pt>
                <c:pt idx="2">
                  <c:v>4.6500000000000004</c:v>
                </c:pt>
                <c:pt idx="3">
                  <c:v>7.25</c:v>
                </c:pt>
                <c:pt idx="4">
                  <c:v>6.79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10.94</c:v>
                </c:pt>
                <c:pt idx="1">
                  <c:v>13.68</c:v>
                </c:pt>
                <c:pt idx="2">
                  <c:v>20.66</c:v>
                </c:pt>
                <c:pt idx="3">
                  <c:v>26.93</c:v>
                </c:pt>
                <c:pt idx="4">
                  <c:v>32.630000000000003</c:v>
                </c:pt>
              </c:numCache>
            </c:numRef>
          </c:val>
        </c:ser>
        <c:dLbls>
          <c:showLegendKey val="0"/>
          <c:showVal val="0"/>
          <c:showCatName val="0"/>
          <c:showSerName val="0"/>
          <c:showPercent val="0"/>
          <c:showBubbleSize val="0"/>
        </c:dLbls>
        <c:gapWidth val="250"/>
        <c:overlap val="100"/>
        <c:axId val="106452480"/>
        <c:axId val="106454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8.36</c:v>
                </c:pt>
                <c:pt idx="1">
                  <c:v>10.8</c:v>
                </c:pt>
                <c:pt idx="2">
                  <c:v>6.9</c:v>
                </c:pt>
                <c:pt idx="3">
                  <c:v>11.31</c:v>
                </c:pt>
                <c:pt idx="4">
                  <c:v>5.75</c:v>
                </c:pt>
              </c:numCache>
            </c:numRef>
          </c:val>
          <c:smooth val="0"/>
        </c:ser>
        <c:dLbls>
          <c:showLegendKey val="0"/>
          <c:showVal val="0"/>
          <c:showCatName val="0"/>
          <c:showSerName val="0"/>
          <c:showPercent val="0"/>
          <c:showBubbleSize val="0"/>
        </c:dLbls>
        <c:marker val="1"/>
        <c:smooth val="0"/>
        <c:axId val="106452480"/>
        <c:axId val="106454400"/>
      </c:lineChart>
      <c:catAx>
        <c:axId val="10645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54400"/>
        <c:crosses val="autoZero"/>
        <c:auto val="1"/>
        <c:lblAlgn val="ctr"/>
        <c:lblOffset val="100"/>
        <c:tickLblSkip val="1"/>
        <c:tickMarkSkip val="1"/>
        <c:noMultiLvlLbl val="0"/>
      </c:catAx>
      <c:valAx>
        <c:axId val="106454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52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0</c:v>
                </c:pt>
                <c:pt idx="6">
                  <c:v>#N/A</c:v>
                </c:pt>
                <c:pt idx="7">
                  <c:v>0</c:v>
                </c:pt>
                <c:pt idx="8">
                  <c:v>#N/A</c:v>
                </c:pt>
                <c:pt idx="9">
                  <c:v>0</c:v>
                </c:pt>
              </c:numCache>
            </c:numRef>
          </c:val>
        </c:ser>
        <c:ser>
          <c:idx val="4"/>
          <c:order val="4"/>
          <c:tx>
            <c:strRef>
              <c:f>データシート!$A$31</c:f>
              <c:strCache>
                <c:ptCount val="1"/>
                <c:pt idx="0">
                  <c:v>氷ノ山国際スキー場事業特別会計（法適）</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7.0000000000000007E-2</c:v>
                </c:pt>
                <c:pt idx="2">
                  <c:v>#N/A</c:v>
                </c:pt>
                <c:pt idx="3">
                  <c:v>0.08</c:v>
                </c:pt>
                <c:pt idx="4">
                  <c:v>#N/A</c:v>
                </c:pt>
                <c:pt idx="5">
                  <c:v>0.09</c:v>
                </c:pt>
                <c:pt idx="6">
                  <c:v>#N/A</c:v>
                </c:pt>
                <c:pt idx="7">
                  <c:v>0.06</c:v>
                </c:pt>
                <c:pt idx="8">
                  <c:v>#N/A</c:v>
                </c:pt>
                <c:pt idx="9">
                  <c:v>0.04</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0.05</c:v>
                </c:pt>
                <c:pt idx="4">
                  <c:v>#N/A</c:v>
                </c:pt>
                <c:pt idx="5">
                  <c:v>0.06</c:v>
                </c:pt>
                <c:pt idx="6">
                  <c:v>#N/A</c:v>
                </c:pt>
                <c:pt idx="7">
                  <c:v>0.06</c:v>
                </c:pt>
                <c:pt idx="8">
                  <c:v>#N/A</c:v>
                </c:pt>
                <c:pt idx="9">
                  <c:v>0.06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0.13</c:v>
                </c:pt>
                <c:pt idx="2">
                  <c:v>#N/A</c:v>
                </c:pt>
                <c:pt idx="3">
                  <c:v>0.11</c:v>
                </c:pt>
                <c:pt idx="4">
                  <c:v>#N/A</c:v>
                </c:pt>
                <c:pt idx="5">
                  <c:v>7.0000000000000007E-2</c:v>
                </c:pt>
                <c:pt idx="6">
                  <c:v>#N/A</c:v>
                </c:pt>
                <c:pt idx="7">
                  <c:v>0.16</c:v>
                </c:pt>
                <c:pt idx="8">
                  <c:v>#N/A</c:v>
                </c:pt>
                <c:pt idx="9">
                  <c:v>0.12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0.73</c:v>
                </c:pt>
                <c:pt idx="2">
                  <c:v>#N/A</c:v>
                </c:pt>
                <c:pt idx="3">
                  <c:v>1.31</c:v>
                </c:pt>
                <c:pt idx="4">
                  <c:v>#N/A</c:v>
                </c:pt>
                <c:pt idx="5">
                  <c:v>1.5</c:v>
                </c:pt>
                <c:pt idx="6">
                  <c:v>#N/A</c:v>
                </c:pt>
                <c:pt idx="7">
                  <c:v>1.54</c:v>
                </c:pt>
                <c:pt idx="8">
                  <c:v>#N/A</c:v>
                </c:pt>
                <c:pt idx="9">
                  <c:v>1.01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3.67</c:v>
                </c:pt>
                <c:pt idx="2">
                  <c:v>#N/A</c:v>
                </c:pt>
                <c:pt idx="3">
                  <c:v>3.89</c:v>
                </c:pt>
                <c:pt idx="4">
                  <c:v>#N/A</c:v>
                </c:pt>
                <c:pt idx="5">
                  <c:v>4.08</c:v>
                </c:pt>
                <c:pt idx="6">
                  <c:v>#N/A</c:v>
                </c:pt>
                <c:pt idx="7">
                  <c:v>4.5</c:v>
                </c:pt>
                <c:pt idx="8">
                  <c:v>#N/A</c:v>
                </c:pt>
                <c:pt idx="9">
                  <c:v>4.75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5.31</c:v>
                </c:pt>
                <c:pt idx="2">
                  <c:v>#N/A</c:v>
                </c:pt>
                <c:pt idx="3">
                  <c:v>6.18</c:v>
                </c:pt>
                <c:pt idx="4">
                  <c:v>#N/A</c:v>
                </c:pt>
                <c:pt idx="5">
                  <c:v>4.6500000000000004</c:v>
                </c:pt>
                <c:pt idx="6">
                  <c:v>#N/A</c:v>
                </c:pt>
                <c:pt idx="7">
                  <c:v>7.25</c:v>
                </c:pt>
                <c:pt idx="8">
                  <c:v>#N/A</c:v>
                </c:pt>
                <c:pt idx="9">
                  <c:v>6.79</c:v>
                </c:pt>
              </c:numCache>
            </c:numRef>
          </c:val>
        </c:ser>
        <c:dLbls>
          <c:showLegendKey val="0"/>
          <c:showVal val="0"/>
          <c:showCatName val="0"/>
          <c:showSerName val="0"/>
          <c:showPercent val="0"/>
          <c:showBubbleSize val="0"/>
        </c:dLbls>
        <c:gapWidth val="150"/>
        <c:overlap val="100"/>
        <c:axId val="106929536"/>
        <c:axId val="106939520"/>
      </c:barChart>
      <c:catAx>
        <c:axId val="106929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939520"/>
        <c:crosses val="autoZero"/>
        <c:auto val="1"/>
        <c:lblAlgn val="ctr"/>
        <c:lblOffset val="100"/>
        <c:tickLblSkip val="1"/>
        <c:tickMarkSkip val="1"/>
        <c:noMultiLvlLbl val="0"/>
      </c:catAx>
      <c:valAx>
        <c:axId val="106939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29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59E-2"/>
          <c:y val="8.7976539589442848E-2"/>
          <c:w val="0.90356317136844166"/>
          <c:h val="0.639296187683285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4188</c:v>
                </c:pt>
                <c:pt idx="5">
                  <c:v>4041</c:v>
                </c:pt>
                <c:pt idx="8">
                  <c:v>3986</c:v>
                </c:pt>
                <c:pt idx="11">
                  <c:v>3812</c:v>
                </c:pt>
                <c:pt idx="14">
                  <c:v>3738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14</c:v>
                </c:pt>
                <c:pt idx="3">
                  <c:v>10</c:v>
                </c:pt>
                <c:pt idx="6">
                  <c:v>7</c:v>
                </c:pt>
                <c:pt idx="9">
                  <c:v>9</c:v>
                </c:pt>
                <c:pt idx="12">
                  <c:v>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665</c:v>
                </c:pt>
                <c:pt idx="3">
                  <c:v>673</c:v>
                </c:pt>
                <c:pt idx="6">
                  <c:v>674</c:v>
                </c:pt>
                <c:pt idx="9">
                  <c:v>545</c:v>
                </c:pt>
                <c:pt idx="12">
                  <c:v>482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1422</c:v>
                </c:pt>
                <c:pt idx="3">
                  <c:v>1337</c:v>
                </c:pt>
                <c:pt idx="6">
                  <c:v>1455</c:v>
                </c:pt>
                <c:pt idx="9">
                  <c:v>1523</c:v>
                </c:pt>
                <c:pt idx="12">
                  <c:v>1422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c:v>
                </c:pt>
                <c:pt idx="3">
                  <c:v>10</c:v>
                </c:pt>
                <c:pt idx="6">
                  <c:v>10</c:v>
                </c:pt>
                <c:pt idx="9">
                  <c:v>3</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3744</c:v>
                </c:pt>
                <c:pt idx="3">
                  <c:v>3490</c:v>
                </c:pt>
                <c:pt idx="6">
                  <c:v>3400</c:v>
                </c:pt>
                <c:pt idx="9">
                  <c:v>3206</c:v>
                </c:pt>
                <c:pt idx="12">
                  <c:v>3049</c:v>
                </c:pt>
              </c:numCache>
            </c:numRef>
          </c:val>
        </c:ser>
        <c:dLbls>
          <c:showLegendKey val="0"/>
          <c:showVal val="0"/>
          <c:showCatName val="0"/>
          <c:showSerName val="0"/>
          <c:showPercent val="0"/>
          <c:showBubbleSize val="0"/>
        </c:dLbls>
        <c:gapWidth val="100"/>
        <c:overlap val="100"/>
        <c:axId val="105392768"/>
        <c:axId val="1054072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1667</c:v>
                </c:pt>
                <c:pt idx="2">
                  <c:v>#N/A</c:v>
                </c:pt>
                <c:pt idx="3">
                  <c:v>#N/A</c:v>
                </c:pt>
                <c:pt idx="4">
                  <c:v>1479</c:v>
                </c:pt>
                <c:pt idx="5">
                  <c:v>#N/A</c:v>
                </c:pt>
                <c:pt idx="6">
                  <c:v>#N/A</c:v>
                </c:pt>
                <c:pt idx="7">
                  <c:v>1560</c:v>
                </c:pt>
                <c:pt idx="8">
                  <c:v>#N/A</c:v>
                </c:pt>
                <c:pt idx="9">
                  <c:v>#N/A</c:v>
                </c:pt>
                <c:pt idx="10">
                  <c:v>1474</c:v>
                </c:pt>
                <c:pt idx="11">
                  <c:v>#N/A</c:v>
                </c:pt>
                <c:pt idx="12">
                  <c:v>#N/A</c:v>
                </c:pt>
                <c:pt idx="13">
                  <c:v>1222</c:v>
                </c:pt>
                <c:pt idx="14">
                  <c:v>#N/A</c:v>
                </c:pt>
              </c:numCache>
            </c:numRef>
          </c:val>
          <c:smooth val="0"/>
        </c:ser>
        <c:dLbls>
          <c:showLegendKey val="0"/>
          <c:showVal val="0"/>
          <c:showCatName val="0"/>
          <c:showSerName val="0"/>
          <c:showPercent val="0"/>
          <c:showBubbleSize val="0"/>
        </c:dLbls>
        <c:marker val="1"/>
        <c:smooth val="0"/>
        <c:axId val="105392768"/>
        <c:axId val="105407232"/>
      </c:lineChart>
      <c:catAx>
        <c:axId val="105392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07232"/>
        <c:crosses val="autoZero"/>
        <c:auto val="1"/>
        <c:lblAlgn val="ctr"/>
        <c:lblOffset val="100"/>
        <c:tickLblSkip val="1"/>
        <c:tickMarkSkip val="1"/>
        <c:noMultiLvlLbl val="0"/>
      </c:catAx>
      <c:valAx>
        <c:axId val="105407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92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84"/>
          <c:h val="0.589182127738553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36941</c:v>
                </c:pt>
                <c:pt idx="5">
                  <c:v>36399</c:v>
                </c:pt>
                <c:pt idx="8">
                  <c:v>35786</c:v>
                </c:pt>
                <c:pt idx="11">
                  <c:v>35048</c:v>
                </c:pt>
                <c:pt idx="14">
                  <c:v>33221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856</c:v>
                </c:pt>
                <c:pt idx="5">
                  <c:v>497</c:v>
                </c:pt>
                <c:pt idx="8">
                  <c:v>428</c:v>
                </c:pt>
                <c:pt idx="11">
                  <c:v>380</c:v>
                </c:pt>
                <c:pt idx="14">
                  <c:v>408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3246</c:v>
                </c:pt>
                <c:pt idx="5">
                  <c:v>4206</c:v>
                </c:pt>
                <c:pt idx="8">
                  <c:v>5191</c:v>
                </c:pt>
                <c:pt idx="11">
                  <c:v>6649</c:v>
                </c:pt>
                <c:pt idx="14">
                  <c:v>7700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4548</c:v>
                </c:pt>
                <c:pt idx="3">
                  <c:v>4368</c:v>
                </c:pt>
                <c:pt idx="6">
                  <c:v>4622</c:v>
                </c:pt>
                <c:pt idx="9">
                  <c:v>3544</c:v>
                </c:pt>
                <c:pt idx="12">
                  <c:v>3532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5681</c:v>
                </c:pt>
                <c:pt idx="3">
                  <c:v>5336</c:v>
                </c:pt>
                <c:pt idx="6">
                  <c:v>5405</c:v>
                </c:pt>
                <c:pt idx="9">
                  <c:v>5805</c:v>
                </c:pt>
                <c:pt idx="12">
                  <c:v>5528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18069</c:v>
                </c:pt>
                <c:pt idx="3">
                  <c:v>16415</c:v>
                </c:pt>
                <c:pt idx="6">
                  <c:v>15311</c:v>
                </c:pt>
                <c:pt idx="9">
                  <c:v>14826</c:v>
                </c:pt>
                <c:pt idx="12">
                  <c:v>14547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487</c:v>
                </c:pt>
                <c:pt idx="3">
                  <c:v>393</c:v>
                </c:pt>
                <c:pt idx="6">
                  <c:v>348</c:v>
                </c:pt>
                <c:pt idx="9">
                  <c:v>292</c:v>
                </c:pt>
                <c:pt idx="12">
                  <c:v>251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29391</c:v>
                </c:pt>
                <c:pt idx="3">
                  <c:v>28636</c:v>
                </c:pt>
                <c:pt idx="6">
                  <c:v>27422</c:v>
                </c:pt>
                <c:pt idx="9">
                  <c:v>26473</c:v>
                </c:pt>
                <c:pt idx="12">
                  <c:v>24536</c:v>
                </c:pt>
              </c:numCache>
            </c:numRef>
          </c:val>
        </c:ser>
        <c:dLbls>
          <c:showLegendKey val="0"/>
          <c:showVal val="0"/>
          <c:showCatName val="0"/>
          <c:showSerName val="0"/>
          <c:showPercent val="0"/>
          <c:showBubbleSize val="0"/>
        </c:dLbls>
        <c:gapWidth val="100"/>
        <c:overlap val="100"/>
        <c:axId val="101931264"/>
        <c:axId val="1019334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17132</c:v>
                </c:pt>
                <c:pt idx="2">
                  <c:v>#N/A</c:v>
                </c:pt>
                <c:pt idx="3">
                  <c:v>#N/A</c:v>
                </c:pt>
                <c:pt idx="4">
                  <c:v>14046</c:v>
                </c:pt>
                <c:pt idx="5">
                  <c:v>#N/A</c:v>
                </c:pt>
                <c:pt idx="6">
                  <c:v>#N/A</c:v>
                </c:pt>
                <c:pt idx="7">
                  <c:v>11703</c:v>
                </c:pt>
                <c:pt idx="8">
                  <c:v>#N/A</c:v>
                </c:pt>
                <c:pt idx="9">
                  <c:v>#N/A</c:v>
                </c:pt>
                <c:pt idx="10">
                  <c:v>8863</c:v>
                </c:pt>
                <c:pt idx="11">
                  <c:v>#N/A</c:v>
                </c:pt>
                <c:pt idx="12">
                  <c:v>#N/A</c:v>
                </c:pt>
                <c:pt idx="13">
                  <c:v>7065</c:v>
                </c:pt>
                <c:pt idx="14">
                  <c:v>#N/A</c:v>
                </c:pt>
              </c:numCache>
            </c:numRef>
          </c:val>
          <c:smooth val="0"/>
        </c:ser>
        <c:dLbls>
          <c:showLegendKey val="0"/>
          <c:showVal val="0"/>
          <c:showCatName val="0"/>
          <c:showSerName val="0"/>
          <c:showPercent val="0"/>
          <c:showBubbleSize val="0"/>
        </c:dLbls>
        <c:marker val="1"/>
        <c:smooth val="0"/>
        <c:axId val="101931264"/>
        <c:axId val="101933440"/>
      </c:lineChart>
      <c:catAx>
        <c:axId val="10193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933440"/>
        <c:crosses val="autoZero"/>
        <c:auto val="1"/>
        <c:lblAlgn val="ctr"/>
        <c:lblOffset val="100"/>
        <c:tickLblSkip val="1"/>
        <c:tickMarkSkip val="1"/>
        <c:noMultiLvlLbl val="0"/>
      </c:catAx>
      <c:valAx>
        <c:axId val="101933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931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兵庫県養父市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26,006
25,897
422.78
18,690,192
17,469,968
919,277
13,543,338
24,536,135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14.6
71.4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過疎化による人口の減少や全国平均を大きく上回る高齢化率（平成</a:t>
          </a:r>
          <a:r>
            <a:rPr kumimoji="1" lang="en-US" altLang="ja-JP" sz="1300">
              <a:latin typeface="ＭＳ Ｐゴシック"/>
            </a:rPr>
            <a:t>25</a:t>
          </a:r>
          <a:r>
            <a:rPr kumimoji="1" lang="ja-JP" altLang="en-US" sz="1300">
              <a:latin typeface="ＭＳ Ｐゴシック"/>
            </a:rPr>
            <a:t>年度末</a:t>
          </a:r>
          <a:r>
            <a:rPr kumimoji="1" lang="en-US" altLang="ja-JP" sz="1300">
              <a:latin typeface="ＭＳ Ｐゴシック"/>
            </a:rPr>
            <a:t>34.0</a:t>
          </a:r>
          <a:r>
            <a:rPr kumimoji="1" lang="ja-JP" altLang="en-US" sz="1300">
              <a:latin typeface="ＭＳ Ｐゴシック"/>
            </a:rPr>
            <a:t>％）に加え、市内に基幹産業がないため財政基盤が弱く、県下市町の中で最下位の状況が続いている。</a:t>
          </a:r>
          <a:endParaRPr kumimoji="1" lang="en-US" altLang="ja-JP" sz="1300">
            <a:latin typeface="ＭＳ Ｐゴシック"/>
          </a:endParaRPr>
        </a:p>
        <a:p>
          <a:r>
            <a:rPr kumimoji="1" lang="ja-JP" altLang="en-US" sz="1300">
              <a:latin typeface="ＭＳ Ｐゴシック"/>
            </a:rPr>
            <a:t>　今後は、第</a:t>
          </a:r>
          <a:r>
            <a:rPr kumimoji="1" lang="en-US" altLang="ja-JP" sz="1300">
              <a:latin typeface="ＭＳ Ｐゴシック"/>
            </a:rPr>
            <a:t>3</a:t>
          </a:r>
          <a:r>
            <a:rPr kumimoji="1" lang="ja-JP" altLang="en-US" sz="1300">
              <a:latin typeface="ＭＳ Ｐゴシック"/>
            </a:rPr>
            <a:t>次養父市行政改革大綱に基づき、事業の統廃合及び効率化等により更なる歳出の抑制（一般財源ベースの圧縮等）を図ると共に、企業誘致や地場産業の振興等を促進する施策を強力に進め、自主財源の確保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144992</xdr:rowOff>
    </xdr:from>
    <xdr:to>
      <xdr:col>7</xdr:col>
      <xdr:colOff>152400</xdr:colOff>
      <xdr:row>45</xdr:row>
      <xdr:rowOff>13758</xdr:rowOff>
    </xdr:to>
    <xdr:cxnSp macro="">
      <xdr:nvCxnSpPr>
        <xdr:cNvPr id="68" name="直線コネクタ 67"/>
        <xdr:cNvCxnSpPr/>
      </xdr:nvCxnSpPr>
      <xdr:spPr>
        <a:xfrm flipV="1">
          <a:off x="4114800" y="7688792"/>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165100</xdr:rowOff>
    </xdr:from>
    <xdr:to>
      <xdr:col>6</xdr:col>
      <xdr:colOff>0</xdr:colOff>
      <xdr:row>45</xdr:row>
      <xdr:rowOff>13758</xdr:rowOff>
    </xdr:to>
    <xdr:cxnSp macro="">
      <xdr:nvCxnSpPr>
        <xdr:cNvPr id="71" name="直線コネクタ 70"/>
        <xdr:cNvCxnSpPr/>
      </xdr:nvCxnSpPr>
      <xdr:spPr>
        <a:xfrm>
          <a:off x="3225800" y="77089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144992</xdr:rowOff>
    </xdr:from>
    <xdr:to>
      <xdr:col>4</xdr:col>
      <xdr:colOff>482600</xdr:colOff>
      <xdr:row>44</xdr:row>
      <xdr:rowOff>165100</xdr:rowOff>
    </xdr:to>
    <xdr:cxnSp macro="">
      <xdr:nvCxnSpPr>
        <xdr:cNvPr id="74" name="直線コネクタ 73"/>
        <xdr:cNvCxnSpPr/>
      </xdr:nvCxnSpPr>
      <xdr:spPr>
        <a:xfrm>
          <a:off x="2336800" y="76887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84667</xdr:rowOff>
    </xdr:from>
    <xdr:to>
      <xdr:col>3</xdr:col>
      <xdr:colOff>279400</xdr:colOff>
      <xdr:row>44</xdr:row>
      <xdr:rowOff>144992</xdr:rowOff>
    </xdr:to>
    <xdr:cxnSp macro="">
      <xdr:nvCxnSpPr>
        <xdr:cNvPr id="77" name="直線コネクタ 76"/>
        <xdr:cNvCxnSpPr/>
      </xdr:nvCxnSpPr>
      <xdr:spPr>
        <a:xfrm>
          <a:off x="1447800" y="762846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94192</xdr:rowOff>
    </xdr:from>
    <xdr:to>
      <xdr:col>7</xdr:col>
      <xdr:colOff>203200</xdr:colOff>
      <xdr:row>45</xdr:row>
      <xdr:rowOff>24342</xdr:rowOff>
    </xdr:to>
    <xdr:sp macro="" textlink="">
      <xdr:nvSpPr>
        <xdr:cNvPr id="87" name="円/楕円 86"/>
        <xdr:cNvSpPr/>
      </xdr:nvSpPr>
      <xdr:spPr>
        <a:xfrm>
          <a:off x="49022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66269</xdr:rowOff>
    </xdr:from>
    <xdr:ext cx="762000" cy="259045"/>
    <xdr:sp macro="" textlink="">
      <xdr:nvSpPr>
        <xdr:cNvPr id="88" name="財政力該当値テキスト"/>
        <xdr:cNvSpPr txBox="1"/>
      </xdr:nvSpPr>
      <xdr:spPr>
        <a:xfrm>
          <a:off x="5041900" y="761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134408</xdr:rowOff>
    </xdr:from>
    <xdr:to>
      <xdr:col>6</xdr:col>
      <xdr:colOff>50800</xdr:colOff>
      <xdr:row>45</xdr:row>
      <xdr:rowOff>64558</xdr:rowOff>
    </xdr:to>
    <xdr:sp macro="" textlink="">
      <xdr:nvSpPr>
        <xdr:cNvPr id="89" name="円/楕円 88"/>
        <xdr:cNvSpPr/>
      </xdr:nvSpPr>
      <xdr:spPr>
        <a:xfrm>
          <a:off x="4064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49335</xdr:rowOff>
    </xdr:from>
    <xdr:ext cx="736600" cy="259045"/>
    <xdr:sp macro="" textlink="">
      <xdr:nvSpPr>
        <xdr:cNvPr id="90" name="テキスト ボックス 89"/>
        <xdr:cNvSpPr txBox="1"/>
      </xdr:nvSpPr>
      <xdr:spPr>
        <a:xfrm>
          <a:off x="3733800" y="7764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114300</xdr:rowOff>
    </xdr:from>
    <xdr:to>
      <xdr:col>4</xdr:col>
      <xdr:colOff>533400</xdr:colOff>
      <xdr:row>45</xdr:row>
      <xdr:rowOff>44450</xdr:rowOff>
    </xdr:to>
    <xdr:sp macro="" textlink="">
      <xdr:nvSpPr>
        <xdr:cNvPr id="91" name="円/楕円 90"/>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29227</xdr:rowOff>
    </xdr:from>
    <xdr:ext cx="762000" cy="259045"/>
    <xdr:sp macro="" textlink="">
      <xdr:nvSpPr>
        <xdr:cNvPr id="92" name="テキスト ボックス 91"/>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94192</xdr:rowOff>
    </xdr:from>
    <xdr:to>
      <xdr:col>3</xdr:col>
      <xdr:colOff>330200</xdr:colOff>
      <xdr:row>45</xdr:row>
      <xdr:rowOff>24342</xdr:rowOff>
    </xdr:to>
    <xdr:sp macro="" textlink="">
      <xdr:nvSpPr>
        <xdr:cNvPr id="93" name="円/楕円 92"/>
        <xdr:cNvSpPr/>
      </xdr:nvSpPr>
      <xdr:spPr>
        <a:xfrm>
          <a:off x="2286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9119</xdr:rowOff>
    </xdr:from>
    <xdr:ext cx="762000" cy="259045"/>
    <xdr:sp macro="" textlink="">
      <xdr:nvSpPr>
        <xdr:cNvPr id="94" name="テキスト ボックス 93"/>
        <xdr:cNvSpPr txBox="1"/>
      </xdr:nvSpPr>
      <xdr:spPr>
        <a:xfrm>
          <a:off x="1955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33867</xdr:rowOff>
    </xdr:from>
    <xdr:to>
      <xdr:col>2</xdr:col>
      <xdr:colOff>127000</xdr:colOff>
      <xdr:row>44</xdr:row>
      <xdr:rowOff>135467</xdr:rowOff>
    </xdr:to>
    <xdr:sp macro="" textlink="">
      <xdr:nvSpPr>
        <xdr:cNvPr id="95" name="円/楕円 94"/>
        <xdr:cNvSpPr/>
      </xdr:nvSpPr>
      <xdr:spPr>
        <a:xfrm>
          <a:off x="1397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120244</xdr:rowOff>
    </xdr:from>
    <xdr:ext cx="762000" cy="259045"/>
    <xdr:sp macro="" textlink="">
      <xdr:nvSpPr>
        <xdr:cNvPr id="96" name="テキスト ボックス 95"/>
        <xdr:cNvSpPr txBox="1"/>
      </xdr:nvSpPr>
      <xdr:spPr>
        <a:xfrm>
          <a:off x="1066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退職者の補充抑制や積極的な繰上償還の実施により人件費や公債費が減額となったものの、一部企業の業績低迷により地方税の減収や普通交付税が減額となったことなどにより、前年度と比べ</a:t>
          </a:r>
          <a:r>
            <a:rPr kumimoji="1" lang="en-US" altLang="ja-JP" sz="1300">
              <a:latin typeface="ＭＳ Ｐゴシック"/>
            </a:rPr>
            <a:t>3.8</a:t>
          </a:r>
          <a:r>
            <a:rPr kumimoji="1" lang="ja-JP" altLang="en-US" sz="1300">
              <a:latin typeface="ＭＳ Ｐゴシック"/>
            </a:rPr>
            <a:t>ポイント悪化した。</a:t>
          </a:r>
          <a:endParaRPr kumimoji="1" lang="en-US" altLang="ja-JP" sz="1300">
            <a:latin typeface="ＭＳ Ｐゴシック"/>
          </a:endParaRPr>
        </a:p>
        <a:p>
          <a:r>
            <a:rPr kumimoji="1" lang="ja-JP" altLang="en-US" sz="1300">
              <a:latin typeface="ＭＳ Ｐゴシック"/>
            </a:rPr>
            <a:t>　今後は、第</a:t>
          </a:r>
          <a:r>
            <a:rPr kumimoji="1" lang="en-US" altLang="ja-JP" sz="1300">
              <a:latin typeface="ＭＳ Ｐゴシック"/>
            </a:rPr>
            <a:t>3</a:t>
          </a:r>
          <a:r>
            <a:rPr kumimoji="1" lang="ja-JP" altLang="en-US" sz="1300">
              <a:latin typeface="ＭＳ Ｐゴシック"/>
            </a:rPr>
            <a:t>次養父市行政改革大綱に基づき、事業の統廃合及び効率化等による経常経費の削減を図り、財源確保に取り組み、更なる財政基盤の強化に努める。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46083</xdr:rowOff>
    </xdr:from>
    <xdr:to>
      <xdr:col>7</xdr:col>
      <xdr:colOff>152400</xdr:colOff>
      <xdr:row>61</xdr:row>
      <xdr:rowOff>5624</xdr:rowOff>
    </xdr:to>
    <xdr:cxnSp macro="">
      <xdr:nvCxnSpPr>
        <xdr:cNvPr id="133" name="直線コネクタ 132"/>
        <xdr:cNvCxnSpPr/>
      </xdr:nvCxnSpPr>
      <xdr:spPr>
        <a:xfrm>
          <a:off x="4114800" y="10333083"/>
          <a:ext cx="838200" cy="130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46083</xdr:rowOff>
    </xdr:from>
    <xdr:to>
      <xdr:col>6</xdr:col>
      <xdr:colOff>0</xdr:colOff>
      <xdr:row>61</xdr:row>
      <xdr:rowOff>40096</xdr:rowOff>
    </xdr:to>
    <xdr:cxnSp macro="">
      <xdr:nvCxnSpPr>
        <xdr:cNvPr id="136" name="直線コネクタ 135"/>
        <xdr:cNvCxnSpPr/>
      </xdr:nvCxnSpPr>
      <xdr:spPr>
        <a:xfrm flipV="1">
          <a:off x="3225800" y="10333083"/>
          <a:ext cx="889000" cy="165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90896</xdr:rowOff>
    </xdr:from>
    <xdr:to>
      <xdr:col>4</xdr:col>
      <xdr:colOff>482600</xdr:colOff>
      <xdr:row>61</xdr:row>
      <xdr:rowOff>40096</xdr:rowOff>
    </xdr:to>
    <xdr:cxnSp macro="">
      <xdr:nvCxnSpPr>
        <xdr:cNvPr id="139" name="直線コネクタ 138"/>
        <xdr:cNvCxnSpPr/>
      </xdr:nvCxnSpPr>
      <xdr:spPr>
        <a:xfrm>
          <a:off x="2336800" y="10377896"/>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90896</xdr:rowOff>
    </xdr:from>
    <xdr:to>
      <xdr:col>3</xdr:col>
      <xdr:colOff>279400</xdr:colOff>
      <xdr:row>61</xdr:row>
      <xdr:rowOff>78015</xdr:rowOff>
    </xdr:to>
    <xdr:cxnSp macro="">
      <xdr:nvCxnSpPr>
        <xdr:cNvPr id="142" name="直線コネクタ 141"/>
        <xdr:cNvCxnSpPr/>
      </xdr:nvCxnSpPr>
      <xdr:spPr>
        <a:xfrm flipV="1">
          <a:off x="1447800" y="10377896"/>
          <a:ext cx="889000" cy="15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126274</xdr:rowOff>
    </xdr:from>
    <xdr:to>
      <xdr:col>7</xdr:col>
      <xdr:colOff>203200</xdr:colOff>
      <xdr:row>61</xdr:row>
      <xdr:rowOff>56424</xdr:rowOff>
    </xdr:to>
    <xdr:sp macro="" textlink="">
      <xdr:nvSpPr>
        <xdr:cNvPr id="152" name="円/楕円 151"/>
        <xdr:cNvSpPr/>
      </xdr:nvSpPr>
      <xdr:spPr>
        <a:xfrm>
          <a:off x="49022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142801</xdr:rowOff>
    </xdr:from>
    <xdr:ext cx="762000" cy="259045"/>
    <xdr:sp macro="" textlink="">
      <xdr:nvSpPr>
        <xdr:cNvPr id="153" name="財政構造の弾力性該当値テキスト"/>
        <xdr:cNvSpPr txBox="1"/>
      </xdr:nvSpPr>
      <xdr:spPr>
        <a:xfrm>
          <a:off x="5041900" y="1025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166733</xdr:rowOff>
    </xdr:from>
    <xdr:to>
      <xdr:col>6</xdr:col>
      <xdr:colOff>50800</xdr:colOff>
      <xdr:row>60</xdr:row>
      <xdr:rowOff>96883</xdr:rowOff>
    </xdr:to>
    <xdr:sp macro="" textlink="">
      <xdr:nvSpPr>
        <xdr:cNvPr id="154" name="円/楕円 153"/>
        <xdr:cNvSpPr/>
      </xdr:nvSpPr>
      <xdr:spPr>
        <a:xfrm>
          <a:off x="4064000" y="1028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107060</xdr:rowOff>
    </xdr:from>
    <xdr:ext cx="736600" cy="259045"/>
    <xdr:sp macro="" textlink="">
      <xdr:nvSpPr>
        <xdr:cNvPr id="155" name="テキスト ボックス 154"/>
        <xdr:cNvSpPr txBox="1"/>
      </xdr:nvSpPr>
      <xdr:spPr>
        <a:xfrm>
          <a:off x="3733800" y="10051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160746</xdr:rowOff>
    </xdr:from>
    <xdr:to>
      <xdr:col>4</xdr:col>
      <xdr:colOff>533400</xdr:colOff>
      <xdr:row>61</xdr:row>
      <xdr:rowOff>90896</xdr:rowOff>
    </xdr:to>
    <xdr:sp macro="" textlink="">
      <xdr:nvSpPr>
        <xdr:cNvPr id="156" name="円/楕円 155"/>
        <xdr:cNvSpPr/>
      </xdr:nvSpPr>
      <xdr:spPr>
        <a:xfrm>
          <a:off x="31750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101073</xdr:rowOff>
    </xdr:from>
    <xdr:ext cx="762000" cy="259045"/>
    <xdr:sp macro="" textlink="">
      <xdr:nvSpPr>
        <xdr:cNvPr id="157" name="テキスト ボックス 156"/>
        <xdr:cNvSpPr txBox="1"/>
      </xdr:nvSpPr>
      <xdr:spPr>
        <a:xfrm>
          <a:off x="2844800" y="1021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40096</xdr:rowOff>
    </xdr:from>
    <xdr:to>
      <xdr:col>3</xdr:col>
      <xdr:colOff>330200</xdr:colOff>
      <xdr:row>60</xdr:row>
      <xdr:rowOff>141696</xdr:rowOff>
    </xdr:to>
    <xdr:sp macro="" textlink="">
      <xdr:nvSpPr>
        <xdr:cNvPr id="158" name="円/楕円 157"/>
        <xdr:cNvSpPr/>
      </xdr:nvSpPr>
      <xdr:spPr>
        <a:xfrm>
          <a:off x="2286000" y="1032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151873</xdr:rowOff>
    </xdr:from>
    <xdr:ext cx="762000" cy="259045"/>
    <xdr:sp macro="" textlink="">
      <xdr:nvSpPr>
        <xdr:cNvPr id="159" name="テキスト ボックス 158"/>
        <xdr:cNvSpPr txBox="1"/>
      </xdr:nvSpPr>
      <xdr:spPr>
        <a:xfrm>
          <a:off x="1955800" y="1009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27215</xdr:rowOff>
    </xdr:from>
    <xdr:to>
      <xdr:col>2</xdr:col>
      <xdr:colOff>127000</xdr:colOff>
      <xdr:row>61</xdr:row>
      <xdr:rowOff>128815</xdr:rowOff>
    </xdr:to>
    <xdr:sp macro="" textlink="">
      <xdr:nvSpPr>
        <xdr:cNvPr id="160" name="円/楕円 159"/>
        <xdr:cNvSpPr/>
      </xdr:nvSpPr>
      <xdr:spPr>
        <a:xfrm>
          <a:off x="1397000" y="1048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138992</xdr:rowOff>
    </xdr:from>
    <xdr:ext cx="762000" cy="259045"/>
    <xdr:sp macro="" textlink="">
      <xdr:nvSpPr>
        <xdr:cNvPr id="161" name="テキスト ボックス 160"/>
        <xdr:cNvSpPr txBox="1"/>
      </xdr:nvSpPr>
      <xdr:spPr>
        <a:xfrm>
          <a:off x="1066800" y="1025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[178,359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前年度と比べ</a:t>
          </a:r>
          <a:r>
            <a:rPr kumimoji="1" lang="en-US" altLang="ja-JP" sz="1300">
              <a:latin typeface="ＭＳ Ｐゴシック"/>
            </a:rPr>
            <a:t>15,976</a:t>
          </a:r>
          <a:r>
            <a:rPr kumimoji="1" lang="ja-JP" altLang="en-US" sz="1300">
              <a:latin typeface="ＭＳ Ｐゴシック"/>
            </a:rPr>
            <a:t>円減額したが、類似団体平均と比較すると</a:t>
          </a:r>
          <a:r>
            <a:rPr kumimoji="1" lang="en-US" altLang="ja-JP" sz="1300">
              <a:latin typeface="ＭＳ Ｐゴシック"/>
            </a:rPr>
            <a:t>30,912</a:t>
          </a:r>
          <a:r>
            <a:rPr kumimoji="1" lang="ja-JP" altLang="en-US" sz="1300">
              <a:latin typeface="ＭＳ Ｐゴシック"/>
            </a:rPr>
            <a:t>円高い数値となっている。</a:t>
          </a:r>
          <a:endParaRPr kumimoji="1" lang="en-US" altLang="ja-JP" sz="1300">
            <a:latin typeface="ＭＳ Ｐゴシック"/>
          </a:endParaRPr>
        </a:p>
        <a:p>
          <a:r>
            <a:rPr kumimoji="1" lang="ja-JP" altLang="en-US" sz="1300">
              <a:latin typeface="ＭＳ Ｐゴシック"/>
            </a:rPr>
            <a:t>　これは、保育所などを市が運営しているために、職員数が類似団体に比べ多いことが主な要因となっている。</a:t>
          </a:r>
        </a:p>
        <a:p>
          <a:r>
            <a:rPr kumimoji="1" lang="ja-JP" altLang="en-US" sz="1300">
              <a:latin typeface="ＭＳ Ｐゴシック"/>
            </a:rPr>
            <a:t>　また、本市は合併団体であることから類似する施設を複数所有しており、それらの運営・管理に係る経費が嵩んでいることも一因である。</a:t>
          </a:r>
        </a:p>
        <a:p>
          <a:r>
            <a:rPr kumimoji="1" lang="ja-JP" altLang="en-US" sz="1300">
              <a:latin typeface="ＭＳ Ｐゴシック"/>
            </a:rPr>
            <a:t>　今後は、「定員適正化計画」に基づき、職員数を適正に管理し、「第</a:t>
          </a:r>
          <a:r>
            <a:rPr kumimoji="1" lang="en-US" altLang="ja-JP" sz="1300">
              <a:latin typeface="ＭＳ Ｐゴシック"/>
            </a:rPr>
            <a:t>3</a:t>
          </a:r>
          <a:r>
            <a:rPr kumimoji="1" lang="ja-JP" altLang="en-US" sz="1300">
              <a:latin typeface="ＭＳ Ｐゴシック"/>
            </a:rPr>
            <a:t>次養父市行政改革大綱」に基づき、公の施設管理適正化に努める。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56677</xdr:rowOff>
    </xdr:from>
    <xdr:to>
      <xdr:col>7</xdr:col>
      <xdr:colOff>152400</xdr:colOff>
      <xdr:row>81</xdr:row>
      <xdr:rowOff>69528</xdr:rowOff>
    </xdr:to>
    <xdr:cxnSp macro="">
      <xdr:nvCxnSpPr>
        <xdr:cNvPr id="195" name="直線コネクタ 194"/>
        <xdr:cNvCxnSpPr/>
      </xdr:nvCxnSpPr>
      <xdr:spPr>
        <a:xfrm flipV="1">
          <a:off x="4114800" y="13944127"/>
          <a:ext cx="838200" cy="12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68966</xdr:rowOff>
    </xdr:from>
    <xdr:to>
      <xdr:col>6</xdr:col>
      <xdr:colOff>0</xdr:colOff>
      <xdr:row>81</xdr:row>
      <xdr:rowOff>69528</xdr:rowOff>
    </xdr:to>
    <xdr:cxnSp macro="">
      <xdr:nvCxnSpPr>
        <xdr:cNvPr id="198" name="直線コネクタ 197"/>
        <xdr:cNvCxnSpPr/>
      </xdr:nvCxnSpPr>
      <xdr:spPr>
        <a:xfrm>
          <a:off x="3225800" y="13956416"/>
          <a:ext cx="889000" cy="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60344</xdr:rowOff>
    </xdr:from>
    <xdr:to>
      <xdr:col>4</xdr:col>
      <xdr:colOff>482600</xdr:colOff>
      <xdr:row>81</xdr:row>
      <xdr:rowOff>68966</xdr:rowOff>
    </xdr:to>
    <xdr:cxnSp macro="">
      <xdr:nvCxnSpPr>
        <xdr:cNvPr id="201" name="直線コネクタ 200"/>
        <xdr:cNvCxnSpPr/>
      </xdr:nvCxnSpPr>
      <xdr:spPr>
        <a:xfrm>
          <a:off x="2336800" y="13947794"/>
          <a:ext cx="889000" cy="8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60344</xdr:rowOff>
    </xdr:from>
    <xdr:to>
      <xdr:col>3</xdr:col>
      <xdr:colOff>279400</xdr:colOff>
      <xdr:row>81</xdr:row>
      <xdr:rowOff>62959</xdr:rowOff>
    </xdr:to>
    <xdr:cxnSp macro="">
      <xdr:nvCxnSpPr>
        <xdr:cNvPr id="204" name="直線コネクタ 203"/>
        <xdr:cNvCxnSpPr/>
      </xdr:nvCxnSpPr>
      <xdr:spPr>
        <a:xfrm flipV="1">
          <a:off x="1447800" y="13947794"/>
          <a:ext cx="889000" cy="2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5877</xdr:rowOff>
    </xdr:from>
    <xdr:to>
      <xdr:col>7</xdr:col>
      <xdr:colOff>203200</xdr:colOff>
      <xdr:row>81</xdr:row>
      <xdr:rowOff>107477</xdr:rowOff>
    </xdr:to>
    <xdr:sp macro="" textlink="">
      <xdr:nvSpPr>
        <xdr:cNvPr id="214" name="円/楕円 213"/>
        <xdr:cNvSpPr/>
      </xdr:nvSpPr>
      <xdr:spPr>
        <a:xfrm>
          <a:off x="4902200" y="1389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54154</xdr:rowOff>
    </xdr:from>
    <xdr:ext cx="762000" cy="259045"/>
    <xdr:sp macro="" textlink="">
      <xdr:nvSpPr>
        <xdr:cNvPr id="215" name="人件費・物件費等の状況該当値テキスト"/>
        <xdr:cNvSpPr txBox="1"/>
      </xdr:nvSpPr>
      <xdr:spPr>
        <a:xfrm>
          <a:off x="5041900" y="13941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178,359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18728</xdr:rowOff>
    </xdr:from>
    <xdr:to>
      <xdr:col>6</xdr:col>
      <xdr:colOff>50800</xdr:colOff>
      <xdr:row>81</xdr:row>
      <xdr:rowOff>120328</xdr:rowOff>
    </xdr:to>
    <xdr:sp macro="" textlink="">
      <xdr:nvSpPr>
        <xdr:cNvPr id="216" name="円/楕円 215"/>
        <xdr:cNvSpPr/>
      </xdr:nvSpPr>
      <xdr:spPr>
        <a:xfrm>
          <a:off x="4064000" y="1390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105105</xdr:rowOff>
    </xdr:from>
    <xdr:ext cx="736600" cy="259045"/>
    <xdr:sp macro="" textlink="">
      <xdr:nvSpPr>
        <xdr:cNvPr id="217" name="テキスト ボックス 216"/>
        <xdr:cNvSpPr txBox="1"/>
      </xdr:nvSpPr>
      <xdr:spPr>
        <a:xfrm>
          <a:off x="3733800" y="13992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194,335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18166</xdr:rowOff>
    </xdr:from>
    <xdr:to>
      <xdr:col>4</xdr:col>
      <xdr:colOff>533400</xdr:colOff>
      <xdr:row>81</xdr:row>
      <xdr:rowOff>119766</xdr:rowOff>
    </xdr:to>
    <xdr:sp macro="" textlink="">
      <xdr:nvSpPr>
        <xdr:cNvPr id="218" name="円/楕円 217"/>
        <xdr:cNvSpPr/>
      </xdr:nvSpPr>
      <xdr:spPr>
        <a:xfrm>
          <a:off x="3175000" y="13905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104543</xdr:rowOff>
    </xdr:from>
    <xdr:ext cx="762000" cy="259045"/>
    <xdr:sp macro="" textlink="">
      <xdr:nvSpPr>
        <xdr:cNvPr id="219" name="テキスト ボックス 218"/>
        <xdr:cNvSpPr txBox="1"/>
      </xdr:nvSpPr>
      <xdr:spPr>
        <a:xfrm>
          <a:off x="2844800" y="1399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193,638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9544</xdr:rowOff>
    </xdr:from>
    <xdr:to>
      <xdr:col>3</xdr:col>
      <xdr:colOff>330200</xdr:colOff>
      <xdr:row>81</xdr:row>
      <xdr:rowOff>111144</xdr:rowOff>
    </xdr:to>
    <xdr:sp macro="" textlink="">
      <xdr:nvSpPr>
        <xdr:cNvPr id="220" name="円/楕円 219"/>
        <xdr:cNvSpPr/>
      </xdr:nvSpPr>
      <xdr:spPr>
        <a:xfrm>
          <a:off x="2286000" y="13896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95921</xdr:rowOff>
    </xdr:from>
    <xdr:ext cx="762000" cy="259045"/>
    <xdr:sp macro="" textlink="">
      <xdr:nvSpPr>
        <xdr:cNvPr id="221" name="テキスト ボックス 220"/>
        <xdr:cNvSpPr txBox="1"/>
      </xdr:nvSpPr>
      <xdr:spPr>
        <a:xfrm>
          <a:off x="1955800" y="13983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182,918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12159</xdr:rowOff>
    </xdr:from>
    <xdr:to>
      <xdr:col>2</xdr:col>
      <xdr:colOff>127000</xdr:colOff>
      <xdr:row>81</xdr:row>
      <xdr:rowOff>113759</xdr:rowOff>
    </xdr:to>
    <xdr:sp macro="" textlink="">
      <xdr:nvSpPr>
        <xdr:cNvPr id="222" name="円/楕円 221"/>
        <xdr:cNvSpPr/>
      </xdr:nvSpPr>
      <xdr:spPr>
        <a:xfrm>
          <a:off x="1397000" y="13899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98536</xdr:rowOff>
    </xdr:from>
    <xdr:ext cx="762000" cy="259045"/>
    <xdr:sp macro="" textlink="">
      <xdr:nvSpPr>
        <xdr:cNvPr id="223" name="テキスト ボックス 222"/>
        <xdr:cNvSpPr txBox="1"/>
      </xdr:nvSpPr>
      <xdr:spPr>
        <a:xfrm>
          <a:off x="1066800" y="1398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186,169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以前から給与の適正化を図っており、類似団・全国体平均を下回っている。</a:t>
          </a:r>
        </a:p>
        <a:p>
          <a:r>
            <a:rPr kumimoji="1" lang="ja-JP" altLang="en-US" sz="1300">
              <a:latin typeface="ＭＳ Ｐゴシック"/>
            </a:rPr>
            <a:t>　今後も給与の適正化に努め、現在の水準を維持する。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69427</xdr:rowOff>
    </xdr:from>
    <xdr:to>
      <xdr:col>24</xdr:col>
      <xdr:colOff>558800</xdr:colOff>
      <xdr:row>88</xdr:row>
      <xdr:rowOff>8043</xdr:rowOff>
    </xdr:to>
    <xdr:cxnSp macro="">
      <xdr:nvCxnSpPr>
        <xdr:cNvPr id="257" name="直線コネクタ 256"/>
        <xdr:cNvCxnSpPr/>
      </xdr:nvCxnSpPr>
      <xdr:spPr>
        <a:xfrm flipV="1">
          <a:off x="16179800" y="14814127"/>
          <a:ext cx="8382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8043</xdr:rowOff>
    </xdr:from>
    <xdr:to>
      <xdr:col>23</xdr:col>
      <xdr:colOff>406400</xdr:colOff>
      <xdr:row>88</xdr:row>
      <xdr:rowOff>8043</xdr:rowOff>
    </xdr:to>
    <xdr:cxnSp macro="">
      <xdr:nvCxnSpPr>
        <xdr:cNvPr id="260" name="直線コネクタ 259"/>
        <xdr:cNvCxnSpPr/>
      </xdr:nvCxnSpPr>
      <xdr:spPr>
        <a:xfrm>
          <a:off x="15290800" y="150956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33232</xdr:rowOff>
    </xdr:from>
    <xdr:to>
      <xdr:col>22</xdr:col>
      <xdr:colOff>203200</xdr:colOff>
      <xdr:row>88</xdr:row>
      <xdr:rowOff>8043</xdr:rowOff>
    </xdr:to>
    <xdr:cxnSp macro="">
      <xdr:nvCxnSpPr>
        <xdr:cNvPr id="263" name="直線コネクタ 262"/>
        <xdr:cNvCxnSpPr/>
      </xdr:nvCxnSpPr>
      <xdr:spPr>
        <a:xfrm>
          <a:off x="14401800" y="14777932"/>
          <a:ext cx="889000" cy="317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33232</xdr:rowOff>
    </xdr:from>
    <xdr:to>
      <xdr:col>21</xdr:col>
      <xdr:colOff>0</xdr:colOff>
      <xdr:row>86</xdr:row>
      <xdr:rowOff>37254</xdr:rowOff>
    </xdr:to>
    <xdr:cxnSp macro="">
      <xdr:nvCxnSpPr>
        <xdr:cNvPr id="266" name="直線コネクタ 265"/>
        <xdr:cNvCxnSpPr/>
      </xdr:nvCxnSpPr>
      <xdr:spPr>
        <a:xfrm flipV="1">
          <a:off x="13512800" y="14777932"/>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18627</xdr:rowOff>
    </xdr:from>
    <xdr:to>
      <xdr:col>24</xdr:col>
      <xdr:colOff>609600</xdr:colOff>
      <xdr:row>86</xdr:row>
      <xdr:rowOff>120227</xdr:rowOff>
    </xdr:to>
    <xdr:sp macro="" textlink="">
      <xdr:nvSpPr>
        <xdr:cNvPr id="276" name="円/楕円 275"/>
        <xdr:cNvSpPr/>
      </xdr:nvSpPr>
      <xdr:spPr>
        <a:xfrm>
          <a:off x="16967200" y="1476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35154</xdr:rowOff>
    </xdr:from>
    <xdr:ext cx="762000" cy="259045"/>
    <xdr:sp macro="" textlink="">
      <xdr:nvSpPr>
        <xdr:cNvPr id="277" name="給与水準   （国との比較）該当値テキスト"/>
        <xdr:cNvSpPr txBox="1"/>
      </xdr:nvSpPr>
      <xdr:spPr>
        <a:xfrm>
          <a:off x="171069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128693</xdr:rowOff>
    </xdr:from>
    <xdr:to>
      <xdr:col>23</xdr:col>
      <xdr:colOff>457200</xdr:colOff>
      <xdr:row>88</xdr:row>
      <xdr:rowOff>58843</xdr:rowOff>
    </xdr:to>
    <xdr:sp macro="" textlink="">
      <xdr:nvSpPr>
        <xdr:cNvPr id="278" name="円/楕円 277"/>
        <xdr:cNvSpPr/>
      </xdr:nvSpPr>
      <xdr:spPr>
        <a:xfrm>
          <a:off x="16129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69020</xdr:rowOff>
    </xdr:from>
    <xdr:ext cx="736600" cy="259045"/>
    <xdr:sp macro="" textlink="">
      <xdr:nvSpPr>
        <xdr:cNvPr id="279" name="テキスト ボックス 278"/>
        <xdr:cNvSpPr txBox="1"/>
      </xdr:nvSpPr>
      <xdr:spPr>
        <a:xfrm>
          <a:off x="15798800" y="14813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128693</xdr:rowOff>
    </xdr:from>
    <xdr:to>
      <xdr:col>22</xdr:col>
      <xdr:colOff>254000</xdr:colOff>
      <xdr:row>88</xdr:row>
      <xdr:rowOff>58843</xdr:rowOff>
    </xdr:to>
    <xdr:sp macro="" textlink="">
      <xdr:nvSpPr>
        <xdr:cNvPr id="280" name="円/楕円 279"/>
        <xdr:cNvSpPr/>
      </xdr:nvSpPr>
      <xdr:spPr>
        <a:xfrm>
          <a:off x="15240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69020</xdr:rowOff>
    </xdr:from>
    <xdr:ext cx="762000" cy="259045"/>
    <xdr:sp macro="" textlink="">
      <xdr:nvSpPr>
        <xdr:cNvPr id="281" name="テキスト ボックス 280"/>
        <xdr:cNvSpPr txBox="1"/>
      </xdr:nvSpPr>
      <xdr:spPr>
        <a:xfrm>
          <a:off x="14909800" y="1481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153882</xdr:rowOff>
    </xdr:from>
    <xdr:to>
      <xdr:col>21</xdr:col>
      <xdr:colOff>50800</xdr:colOff>
      <xdr:row>86</xdr:row>
      <xdr:rowOff>84032</xdr:rowOff>
    </xdr:to>
    <xdr:sp macro="" textlink="">
      <xdr:nvSpPr>
        <xdr:cNvPr id="282" name="円/楕円 281"/>
        <xdr:cNvSpPr/>
      </xdr:nvSpPr>
      <xdr:spPr>
        <a:xfrm>
          <a:off x="14351000" y="14727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94209</xdr:rowOff>
    </xdr:from>
    <xdr:ext cx="762000" cy="259045"/>
    <xdr:sp macro="" textlink="">
      <xdr:nvSpPr>
        <xdr:cNvPr id="283" name="テキスト ボックス 282"/>
        <xdr:cNvSpPr txBox="1"/>
      </xdr:nvSpPr>
      <xdr:spPr>
        <a:xfrm>
          <a:off x="14020800" y="1449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157904</xdr:rowOff>
    </xdr:from>
    <xdr:to>
      <xdr:col>19</xdr:col>
      <xdr:colOff>533400</xdr:colOff>
      <xdr:row>86</xdr:row>
      <xdr:rowOff>88054</xdr:rowOff>
    </xdr:to>
    <xdr:sp macro="" textlink="">
      <xdr:nvSpPr>
        <xdr:cNvPr id="284" name="円/楕円 283"/>
        <xdr:cNvSpPr/>
      </xdr:nvSpPr>
      <xdr:spPr>
        <a:xfrm>
          <a:off x="13462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98231</xdr:rowOff>
    </xdr:from>
    <xdr:ext cx="762000" cy="259045"/>
    <xdr:sp macro="" textlink="">
      <xdr:nvSpPr>
        <xdr:cNvPr id="285" name="テキスト ボックス 284"/>
        <xdr:cNvSpPr txBox="1"/>
      </xdr:nvSpPr>
      <xdr:spPr>
        <a:xfrm>
          <a:off x="13131800" y="1450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前年度と同水準であるが、依然として類似団体平均を上回っている。これは、本市が合併団体であり、市域面積</a:t>
          </a:r>
          <a:r>
            <a:rPr kumimoji="1" lang="en-US" altLang="ja-JP" sz="1300">
              <a:latin typeface="ＭＳ Ｐゴシック"/>
            </a:rPr>
            <a:t>422.78k㎡</a:t>
          </a:r>
          <a:r>
            <a:rPr kumimoji="1" lang="ja-JP" altLang="en-US" sz="1300">
              <a:latin typeface="ＭＳ Ｐゴシック"/>
            </a:rPr>
            <a:t>と広大であり、谷筋を多く持つ地形的特徴から極端な職員数の削減が困難であることが要因である。</a:t>
          </a:r>
        </a:p>
        <a:p>
          <a:r>
            <a:rPr kumimoji="1" lang="ja-JP" altLang="en-US" sz="1300">
              <a:latin typeface="ＭＳ Ｐゴシック"/>
            </a:rPr>
            <a:t>　今後は、市民サービスの質を低下させることのないよう十分配慮し、公共施設の適正化を図りつつ、「定員適正化計画」に基づき、職員数の適正化に努める。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112244</xdr:rowOff>
    </xdr:from>
    <xdr:to>
      <xdr:col>24</xdr:col>
      <xdr:colOff>558800</xdr:colOff>
      <xdr:row>62</xdr:row>
      <xdr:rowOff>131778</xdr:rowOff>
    </xdr:to>
    <xdr:cxnSp macro="">
      <xdr:nvCxnSpPr>
        <xdr:cNvPr id="322" name="直線コネクタ 321"/>
        <xdr:cNvCxnSpPr/>
      </xdr:nvCxnSpPr>
      <xdr:spPr>
        <a:xfrm flipV="1">
          <a:off x="16179800" y="10742144"/>
          <a:ext cx="8382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131778</xdr:rowOff>
    </xdr:from>
    <xdr:to>
      <xdr:col>23</xdr:col>
      <xdr:colOff>406400</xdr:colOff>
      <xdr:row>64</xdr:row>
      <xdr:rowOff>11793</xdr:rowOff>
    </xdr:to>
    <xdr:cxnSp macro="">
      <xdr:nvCxnSpPr>
        <xdr:cNvPr id="325" name="直線コネクタ 324"/>
        <xdr:cNvCxnSpPr/>
      </xdr:nvCxnSpPr>
      <xdr:spPr>
        <a:xfrm flipV="1">
          <a:off x="15290800" y="10761678"/>
          <a:ext cx="889000" cy="22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170604</xdr:rowOff>
    </xdr:from>
    <xdr:to>
      <xdr:col>22</xdr:col>
      <xdr:colOff>203200</xdr:colOff>
      <xdr:row>64</xdr:row>
      <xdr:rowOff>11793</xdr:rowOff>
    </xdr:to>
    <xdr:cxnSp macro="">
      <xdr:nvCxnSpPr>
        <xdr:cNvPr id="328" name="直線コネクタ 327"/>
        <xdr:cNvCxnSpPr/>
      </xdr:nvCxnSpPr>
      <xdr:spPr>
        <a:xfrm>
          <a:off x="14401800" y="10971954"/>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147622</xdr:rowOff>
    </xdr:from>
    <xdr:to>
      <xdr:col>21</xdr:col>
      <xdr:colOff>0</xdr:colOff>
      <xdr:row>63</xdr:row>
      <xdr:rowOff>170604</xdr:rowOff>
    </xdr:to>
    <xdr:cxnSp macro="">
      <xdr:nvCxnSpPr>
        <xdr:cNvPr id="331" name="直線コネクタ 330"/>
        <xdr:cNvCxnSpPr/>
      </xdr:nvCxnSpPr>
      <xdr:spPr>
        <a:xfrm>
          <a:off x="13512800" y="10948972"/>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61444</xdr:rowOff>
    </xdr:from>
    <xdr:to>
      <xdr:col>24</xdr:col>
      <xdr:colOff>609600</xdr:colOff>
      <xdr:row>62</xdr:row>
      <xdr:rowOff>163044</xdr:rowOff>
    </xdr:to>
    <xdr:sp macro="" textlink="">
      <xdr:nvSpPr>
        <xdr:cNvPr id="341" name="円/楕円 340"/>
        <xdr:cNvSpPr/>
      </xdr:nvSpPr>
      <xdr:spPr>
        <a:xfrm>
          <a:off x="16967200" y="1069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33521</xdr:rowOff>
    </xdr:from>
    <xdr:ext cx="762000" cy="259045"/>
    <xdr:sp macro="" textlink="">
      <xdr:nvSpPr>
        <xdr:cNvPr id="342" name="定員管理の状況該当値テキスト"/>
        <xdr:cNvSpPr txBox="1"/>
      </xdr:nvSpPr>
      <xdr:spPr>
        <a:xfrm>
          <a:off x="17106900" y="10663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80978</xdr:rowOff>
    </xdr:from>
    <xdr:to>
      <xdr:col>23</xdr:col>
      <xdr:colOff>457200</xdr:colOff>
      <xdr:row>63</xdr:row>
      <xdr:rowOff>11128</xdr:rowOff>
    </xdr:to>
    <xdr:sp macro="" textlink="">
      <xdr:nvSpPr>
        <xdr:cNvPr id="343" name="円/楕円 342"/>
        <xdr:cNvSpPr/>
      </xdr:nvSpPr>
      <xdr:spPr>
        <a:xfrm>
          <a:off x="16129000" y="10710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167355</xdr:rowOff>
    </xdr:from>
    <xdr:ext cx="736600" cy="259045"/>
    <xdr:sp macro="" textlink="">
      <xdr:nvSpPr>
        <xdr:cNvPr id="344" name="テキスト ボックス 343"/>
        <xdr:cNvSpPr txBox="1"/>
      </xdr:nvSpPr>
      <xdr:spPr>
        <a:xfrm>
          <a:off x="15798800" y="10797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132443</xdr:rowOff>
    </xdr:from>
    <xdr:to>
      <xdr:col>22</xdr:col>
      <xdr:colOff>254000</xdr:colOff>
      <xdr:row>64</xdr:row>
      <xdr:rowOff>62593</xdr:rowOff>
    </xdr:to>
    <xdr:sp macro="" textlink="">
      <xdr:nvSpPr>
        <xdr:cNvPr id="345" name="円/楕円 344"/>
        <xdr:cNvSpPr/>
      </xdr:nvSpPr>
      <xdr:spPr>
        <a:xfrm>
          <a:off x="152400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47370</xdr:rowOff>
    </xdr:from>
    <xdr:ext cx="762000" cy="259045"/>
    <xdr:sp macro="" textlink="">
      <xdr:nvSpPr>
        <xdr:cNvPr id="346" name="テキスト ボックス 345"/>
        <xdr:cNvSpPr txBox="1"/>
      </xdr:nvSpPr>
      <xdr:spPr>
        <a:xfrm>
          <a:off x="14909800" y="1102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119804</xdr:rowOff>
    </xdr:from>
    <xdr:to>
      <xdr:col>21</xdr:col>
      <xdr:colOff>50800</xdr:colOff>
      <xdr:row>64</xdr:row>
      <xdr:rowOff>49954</xdr:rowOff>
    </xdr:to>
    <xdr:sp macro="" textlink="">
      <xdr:nvSpPr>
        <xdr:cNvPr id="347" name="円/楕円 346"/>
        <xdr:cNvSpPr/>
      </xdr:nvSpPr>
      <xdr:spPr>
        <a:xfrm>
          <a:off x="14351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34731</xdr:rowOff>
    </xdr:from>
    <xdr:ext cx="762000" cy="259045"/>
    <xdr:sp macro="" textlink="">
      <xdr:nvSpPr>
        <xdr:cNvPr id="348" name="テキスト ボックス 347"/>
        <xdr:cNvSpPr txBox="1"/>
      </xdr:nvSpPr>
      <xdr:spPr>
        <a:xfrm>
          <a:off x="14020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96822</xdr:rowOff>
    </xdr:from>
    <xdr:to>
      <xdr:col>19</xdr:col>
      <xdr:colOff>533400</xdr:colOff>
      <xdr:row>64</xdr:row>
      <xdr:rowOff>26972</xdr:rowOff>
    </xdr:to>
    <xdr:sp macro="" textlink="">
      <xdr:nvSpPr>
        <xdr:cNvPr id="349" name="円/楕円 348"/>
        <xdr:cNvSpPr/>
      </xdr:nvSpPr>
      <xdr:spPr>
        <a:xfrm>
          <a:off x="13462000" y="1089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11749</xdr:rowOff>
    </xdr:from>
    <xdr:ext cx="762000" cy="259045"/>
    <xdr:sp macro="" textlink="">
      <xdr:nvSpPr>
        <xdr:cNvPr id="350" name="テキスト ボックス 349"/>
        <xdr:cNvSpPr txBox="1"/>
      </xdr:nvSpPr>
      <xdr:spPr>
        <a:xfrm>
          <a:off x="13131800" y="1098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繰上償還などにより前年度から</a:t>
          </a:r>
          <a:r>
            <a:rPr kumimoji="1" lang="en-US" altLang="ja-JP" sz="1300">
              <a:latin typeface="ＭＳ Ｐゴシック"/>
            </a:rPr>
            <a:t>0.9</a:t>
          </a:r>
          <a:r>
            <a:rPr kumimoji="1" lang="ja-JP" altLang="en-US" sz="1300">
              <a:latin typeface="ＭＳ Ｐゴシック"/>
            </a:rPr>
            <a:t>ポイント改善したものの、依然として類似団体平均を大きく上回っている。これは、合併前後に実施した下水道整備事業、統合小学校建設事業等の地方債の償還金が多額であることなどによるものである。</a:t>
          </a:r>
        </a:p>
        <a:p>
          <a:r>
            <a:rPr kumimoji="1" lang="ja-JP" altLang="en-US" sz="1300">
              <a:latin typeface="ＭＳ Ｐゴシック"/>
            </a:rPr>
            <a:t>　今後数年は行革などの効果により数値は改善していく見通しであるが、平成</a:t>
          </a:r>
          <a:r>
            <a:rPr kumimoji="1" lang="en-US" altLang="ja-JP" sz="1300">
              <a:latin typeface="ＭＳ Ｐゴシック"/>
            </a:rPr>
            <a:t>30</a:t>
          </a:r>
          <a:r>
            <a:rPr kumimoji="1" lang="ja-JP" altLang="en-US" sz="1300">
              <a:latin typeface="ＭＳ Ｐゴシック"/>
            </a:rPr>
            <a:t>年度あたりから再び上昇傾向となる見込みであるため、新規地方債の発行抑制に努めていく。</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111397</xdr:rowOff>
    </xdr:from>
    <xdr:to>
      <xdr:col>24</xdr:col>
      <xdr:colOff>558800</xdr:colOff>
      <xdr:row>38</xdr:row>
      <xdr:rowOff>142422</xdr:rowOff>
    </xdr:to>
    <xdr:cxnSp macro="">
      <xdr:nvCxnSpPr>
        <xdr:cNvPr id="386" name="直線コネクタ 385"/>
        <xdr:cNvCxnSpPr/>
      </xdr:nvCxnSpPr>
      <xdr:spPr>
        <a:xfrm flipV="1">
          <a:off x="16179800" y="6626497"/>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142422</xdr:rowOff>
    </xdr:from>
    <xdr:to>
      <xdr:col>23</xdr:col>
      <xdr:colOff>406400</xdr:colOff>
      <xdr:row>39</xdr:row>
      <xdr:rowOff>5443</xdr:rowOff>
    </xdr:to>
    <xdr:cxnSp macro="">
      <xdr:nvCxnSpPr>
        <xdr:cNvPr id="389" name="直線コネクタ 388"/>
        <xdr:cNvCxnSpPr/>
      </xdr:nvCxnSpPr>
      <xdr:spPr>
        <a:xfrm flipV="1">
          <a:off x="15290800" y="665752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5443</xdr:rowOff>
    </xdr:from>
    <xdr:to>
      <xdr:col>22</xdr:col>
      <xdr:colOff>203200</xdr:colOff>
      <xdr:row>39</xdr:row>
      <xdr:rowOff>81280</xdr:rowOff>
    </xdr:to>
    <xdr:cxnSp macro="">
      <xdr:nvCxnSpPr>
        <xdr:cNvPr id="392" name="直線コネクタ 391"/>
        <xdr:cNvCxnSpPr/>
      </xdr:nvCxnSpPr>
      <xdr:spPr>
        <a:xfrm flipV="1">
          <a:off x="14401800" y="6691993"/>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81280</xdr:rowOff>
    </xdr:from>
    <xdr:to>
      <xdr:col>21</xdr:col>
      <xdr:colOff>0</xdr:colOff>
      <xdr:row>40</xdr:row>
      <xdr:rowOff>9797</xdr:rowOff>
    </xdr:to>
    <xdr:cxnSp macro="">
      <xdr:nvCxnSpPr>
        <xdr:cNvPr id="395" name="直線コネクタ 394"/>
        <xdr:cNvCxnSpPr/>
      </xdr:nvCxnSpPr>
      <xdr:spPr>
        <a:xfrm flipV="1">
          <a:off x="13512800" y="6767830"/>
          <a:ext cx="889000" cy="9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60597</xdr:rowOff>
    </xdr:from>
    <xdr:to>
      <xdr:col>24</xdr:col>
      <xdr:colOff>609600</xdr:colOff>
      <xdr:row>38</xdr:row>
      <xdr:rowOff>162197</xdr:rowOff>
    </xdr:to>
    <xdr:sp macro="" textlink="">
      <xdr:nvSpPr>
        <xdr:cNvPr id="405" name="円/楕円 404"/>
        <xdr:cNvSpPr/>
      </xdr:nvSpPr>
      <xdr:spPr>
        <a:xfrm>
          <a:off x="16967200" y="657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32674</xdr:rowOff>
    </xdr:from>
    <xdr:ext cx="762000" cy="259045"/>
    <xdr:sp macro="" textlink="">
      <xdr:nvSpPr>
        <xdr:cNvPr id="406" name="公債費負担の状況該当値テキスト"/>
        <xdr:cNvSpPr txBox="1"/>
      </xdr:nvSpPr>
      <xdr:spPr>
        <a:xfrm>
          <a:off x="17106900" y="6547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91622</xdr:rowOff>
    </xdr:from>
    <xdr:to>
      <xdr:col>23</xdr:col>
      <xdr:colOff>457200</xdr:colOff>
      <xdr:row>39</xdr:row>
      <xdr:rowOff>21772</xdr:rowOff>
    </xdr:to>
    <xdr:sp macro="" textlink="">
      <xdr:nvSpPr>
        <xdr:cNvPr id="407" name="円/楕円 406"/>
        <xdr:cNvSpPr/>
      </xdr:nvSpPr>
      <xdr:spPr>
        <a:xfrm>
          <a:off x="16129000" y="660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6549</xdr:rowOff>
    </xdr:from>
    <xdr:ext cx="736600" cy="259045"/>
    <xdr:sp macro="" textlink="">
      <xdr:nvSpPr>
        <xdr:cNvPr id="408" name="テキスト ボックス 407"/>
        <xdr:cNvSpPr txBox="1"/>
      </xdr:nvSpPr>
      <xdr:spPr>
        <a:xfrm>
          <a:off x="15798800" y="6693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126093</xdr:rowOff>
    </xdr:from>
    <xdr:to>
      <xdr:col>22</xdr:col>
      <xdr:colOff>254000</xdr:colOff>
      <xdr:row>39</xdr:row>
      <xdr:rowOff>56243</xdr:rowOff>
    </xdr:to>
    <xdr:sp macro="" textlink="">
      <xdr:nvSpPr>
        <xdr:cNvPr id="409" name="円/楕円 408"/>
        <xdr:cNvSpPr/>
      </xdr:nvSpPr>
      <xdr:spPr>
        <a:xfrm>
          <a:off x="15240000" y="664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41020</xdr:rowOff>
    </xdr:from>
    <xdr:ext cx="762000" cy="259045"/>
    <xdr:sp macro="" textlink="">
      <xdr:nvSpPr>
        <xdr:cNvPr id="410" name="テキスト ボックス 409"/>
        <xdr:cNvSpPr txBox="1"/>
      </xdr:nvSpPr>
      <xdr:spPr>
        <a:xfrm>
          <a:off x="14909800" y="672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30480</xdr:rowOff>
    </xdr:from>
    <xdr:to>
      <xdr:col>21</xdr:col>
      <xdr:colOff>50800</xdr:colOff>
      <xdr:row>39</xdr:row>
      <xdr:rowOff>132080</xdr:rowOff>
    </xdr:to>
    <xdr:sp macro="" textlink="">
      <xdr:nvSpPr>
        <xdr:cNvPr id="411" name="円/楕円 410"/>
        <xdr:cNvSpPr/>
      </xdr:nvSpPr>
      <xdr:spPr>
        <a:xfrm>
          <a:off x="14351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116857</xdr:rowOff>
    </xdr:from>
    <xdr:ext cx="762000" cy="259045"/>
    <xdr:sp macro="" textlink="">
      <xdr:nvSpPr>
        <xdr:cNvPr id="412" name="テキスト ボックス 411"/>
        <xdr:cNvSpPr txBox="1"/>
      </xdr:nvSpPr>
      <xdr:spPr>
        <a:xfrm>
          <a:off x="140208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130447</xdr:rowOff>
    </xdr:from>
    <xdr:to>
      <xdr:col>19</xdr:col>
      <xdr:colOff>533400</xdr:colOff>
      <xdr:row>40</xdr:row>
      <xdr:rowOff>60597</xdr:rowOff>
    </xdr:to>
    <xdr:sp macro="" textlink="">
      <xdr:nvSpPr>
        <xdr:cNvPr id="413" name="円/楕円 412"/>
        <xdr:cNvSpPr/>
      </xdr:nvSpPr>
      <xdr:spPr>
        <a:xfrm>
          <a:off x="13462000" y="681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45374</xdr:rowOff>
    </xdr:from>
    <xdr:ext cx="762000" cy="259045"/>
    <xdr:sp macro="" textlink="">
      <xdr:nvSpPr>
        <xdr:cNvPr id="414" name="テキスト ボックス 413"/>
        <xdr:cNvSpPr txBox="1"/>
      </xdr:nvSpPr>
      <xdr:spPr>
        <a:xfrm>
          <a:off x="13131800" y="690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年度から継続的に実施している繰上償還などにより前年度と比べ</a:t>
          </a:r>
          <a:r>
            <a:rPr kumimoji="1" lang="en-US" altLang="ja-JP" sz="1300">
              <a:latin typeface="ＭＳ Ｐゴシック"/>
            </a:rPr>
            <a:t>20.3</a:t>
          </a:r>
          <a:r>
            <a:rPr kumimoji="1" lang="ja-JP" altLang="en-US" sz="1300">
              <a:latin typeface="ＭＳ Ｐゴシック"/>
            </a:rPr>
            <a:t>ポイント改善し、県平均は下回る水準となったものの、全国平均と比較すると大きく上回っている。</a:t>
          </a:r>
        </a:p>
        <a:p>
          <a:r>
            <a:rPr kumimoji="1" lang="ja-JP" altLang="en-US" sz="1300">
              <a:latin typeface="ＭＳ Ｐゴシック"/>
            </a:rPr>
            <a:t>　少子高齢化が進む中において、活力ある地域づくりに向けた社会資本整備等を進めるための財源として、財政基盤が弱いことから多くを地方債に求めたことが大きな要因である。</a:t>
          </a:r>
        </a:p>
        <a:p>
          <a:r>
            <a:rPr kumimoji="1" lang="ja-JP" altLang="en-US" sz="1300">
              <a:latin typeface="ＭＳ Ｐゴシック"/>
            </a:rPr>
            <a:t>　今後においても、計画的な繰上償還の実施や新規地方債の発行抑制に努めていく。</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113940</xdr:rowOff>
    </xdr:from>
    <xdr:to>
      <xdr:col>24</xdr:col>
      <xdr:colOff>558800</xdr:colOff>
      <xdr:row>14</xdr:row>
      <xdr:rowOff>154760</xdr:rowOff>
    </xdr:to>
    <xdr:cxnSp macro="">
      <xdr:nvCxnSpPr>
        <xdr:cNvPr id="448" name="直線コネクタ 447"/>
        <xdr:cNvCxnSpPr/>
      </xdr:nvCxnSpPr>
      <xdr:spPr>
        <a:xfrm flipV="1">
          <a:off x="16179800" y="2514240"/>
          <a:ext cx="838200" cy="4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154760</xdr:rowOff>
    </xdr:from>
    <xdr:to>
      <xdr:col>23</xdr:col>
      <xdr:colOff>406400</xdr:colOff>
      <xdr:row>15</xdr:row>
      <xdr:rowOff>42429</xdr:rowOff>
    </xdr:to>
    <xdr:cxnSp macro="">
      <xdr:nvCxnSpPr>
        <xdr:cNvPr id="451" name="直線コネクタ 450"/>
        <xdr:cNvCxnSpPr/>
      </xdr:nvCxnSpPr>
      <xdr:spPr>
        <a:xfrm flipV="1">
          <a:off x="15290800" y="2555060"/>
          <a:ext cx="889000" cy="5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42429</xdr:rowOff>
    </xdr:from>
    <xdr:to>
      <xdr:col>22</xdr:col>
      <xdr:colOff>203200</xdr:colOff>
      <xdr:row>15</xdr:row>
      <xdr:rowOff>90085</xdr:rowOff>
    </xdr:to>
    <xdr:cxnSp macro="">
      <xdr:nvCxnSpPr>
        <xdr:cNvPr id="454" name="直線コネクタ 453"/>
        <xdr:cNvCxnSpPr/>
      </xdr:nvCxnSpPr>
      <xdr:spPr>
        <a:xfrm flipV="1">
          <a:off x="14401800" y="2614179"/>
          <a:ext cx="889000" cy="47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90085</xdr:rowOff>
    </xdr:from>
    <xdr:to>
      <xdr:col>21</xdr:col>
      <xdr:colOff>0</xdr:colOff>
      <xdr:row>16</xdr:row>
      <xdr:rowOff>4699</xdr:rowOff>
    </xdr:to>
    <xdr:cxnSp macro="">
      <xdr:nvCxnSpPr>
        <xdr:cNvPr id="457" name="直線コネクタ 456"/>
        <xdr:cNvCxnSpPr/>
      </xdr:nvCxnSpPr>
      <xdr:spPr>
        <a:xfrm flipV="1">
          <a:off x="13512800" y="2661835"/>
          <a:ext cx="889000" cy="86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63140</xdr:rowOff>
    </xdr:from>
    <xdr:to>
      <xdr:col>24</xdr:col>
      <xdr:colOff>609600</xdr:colOff>
      <xdr:row>14</xdr:row>
      <xdr:rowOff>164740</xdr:rowOff>
    </xdr:to>
    <xdr:sp macro="" textlink="">
      <xdr:nvSpPr>
        <xdr:cNvPr id="467" name="円/楕円 466"/>
        <xdr:cNvSpPr/>
      </xdr:nvSpPr>
      <xdr:spPr>
        <a:xfrm>
          <a:off x="16967200" y="2463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35217</xdr:rowOff>
    </xdr:from>
    <xdr:ext cx="762000" cy="259045"/>
    <xdr:sp macro="" textlink="">
      <xdr:nvSpPr>
        <xdr:cNvPr id="468" name="将来負担の状況該当値テキスト"/>
        <xdr:cNvSpPr txBox="1"/>
      </xdr:nvSpPr>
      <xdr:spPr>
        <a:xfrm>
          <a:off x="17106900" y="243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103960</xdr:rowOff>
    </xdr:from>
    <xdr:to>
      <xdr:col>23</xdr:col>
      <xdr:colOff>457200</xdr:colOff>
      <xdr:row>15</xdr:row>
      <xdr:rowOff>34110</xdr:rowOff>
    </xdr:to>
    <xdr:sp macro="" textlink="">
      <xdr:nvSpPr>
        <xdr:cNvPr id="469" name="円/楕円 468"/>
        <xdr:cNvSpPr/>
      </xdr:nvSpPr>
      <xdr:spPr>
        <a:xfrm>
          <a:off x="16129000" y="250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18887</xdr:rowOff>
    </xdr:from>
    <xdr:ext cx="736600" cy="259045"/>
    <xdr:sp macro="" textlink="">
      <xdr:nvSpPr>
        <xdr:cNvPr id="470" name="テキスト ボックス 469"/>
        <xdr:cNvSpPr txBox="1"/>
      </xdr:nvSpPr>
      <xdr:spPr>
        <a:xfrm>
          <a:off x="15798800" y="2590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163079</xdr:rowOff>
    </xdr:from>
    <xdr:to>
      <xdr:col>22</xdr:col>
      <xdr:colOff>254000</xdr:colOff>
      <xdr:row>15</xdr:row>
      <xdr:rowOff>93229</xdr:rowOff>
    </xdr:to>
    <xdr:sp macro="" textlink="">
      <xdr:nvSpPr>
        <xdr:cNvPr id="471" name="円/楕円 470"/>
        <xdr:cNvSpPr/>
      </xdr:nvSpPr>
      <xdr:spPr>
        <a:xfrm>
          <a:off x="15240000" y="2563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78006</xdr:rowOff>
    </xdr:from>
    <xdr:ext cx="762000" cy="259045"/>
    <xdr:sp macro="" textlink="">
      <xdr:nvSpPr>
        <xdr:cNvPr id="472" name="テキスト ボックス 471"/>
        <xdr:cNvSpPr txBox="1"/>
      </xdr:nvSpPr>
      <xdr:spPr>
        <a:xfrm>
          <a:off x="14909800" y="2649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39285</xdr:rowOff>
    </xdr:from>
    <xdr:to>
      <xdr:col>21</xdr:col>
      <xdr:colOff>50800</xdr:colOff>
      <xdr:row>15</xdr:row>
      <xdr:rowOff>140885</xdr:rowOff>
    </xdr:to>
    <xdr:sp macro="" textlink="">
      <xdr:nvSpPr>
        <xdr:cNvPr id="473" name="円/楕円 472"/>
        <xdr:cNvSpPr/>
      </xdr:nvSpPr>
      <xdr:spPr>
        <a:xfrm>
          <a:off x="14351000" y="261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125662</xdr:rowOff>
    </xdr:from>
    <xdr:ext cx="762000" cy="259045"/>
    <xdr:sp macro="" textlink="">
      <xdr:nvSpPr>
        <xdr:cNvPr id="474" name="テキスト ボックス 473"/>
        <xdr:cNvSpPr txBox="1"/>
      </xdr:nvSpPr>
      <xdr:spPr>
        <a:xfrm>
          <a:off x="14020800" y="269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125349</xdr:rowOff>
    </xdr:from>
    <xdr:to>
      <xdr:col>19</xdr:col>
      <xdr:colOff>533400</xdr:colOff>
      <xdr:row>16</xdr:row>
      <xdr:rowOff>55499</xdr:rowOff>
    </xdr:to>
    <xdr:sp macro="" textlink="">
      <xdr:nvSpPr>
        <xdr:cNvPr id="475" name="円/楕円 474"/>
        <xdr:cNvSpPr/>
      </xdr:nvSpPr>
      <xdr:spPr>
        <a:xfrm>
          <a:off x="13462000" y="269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40276</xdr:rowOff>
    </xdr:from>
    <xdr:ext cx="762000" cy="259045"/>
    <xdr:sp macro="" textlink="">
      <xdr:nvSpPr>
        <xdr:cNvPr id="476" name="テキスト ボックス 475"/>
        <xdr:cNvSpPr txBox="1"/>
      </xdr:nvSpPr>
      <xdr:spPr>
        <a:xfrm>
          <a:off x="13131800" y="278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兵庫県養父市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26,006
25,897
422.78
18,690,192
17,469,968
919,277
13,543,338
24,536,135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14.6
71.4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年度に大きく比率が下がったのは、常備消防及びごみ処理のうち焼却分を広域化し一部事務組合によって行うこととしたためである。</a:t>
          </a:r>
          <a:endParaRPr kumimoji="1" lang="en-US" altLang="ja-JP" sz="1300">
            <a:latin typeface="ＭＳ Ｐゴシック"/>
          </a:endParaRPr>
        </a:p>
        <a:p>
          <a:r>
            <a:rPr kumimoji="1" lang="ja-JP" altLang="en-US" sz="1300">
              <a:latin typeface="ＭＳ Ｐゴシック"/>
            </a:rPr>
            <a:t>　引き続き職員適正化計画により人件費の管理を行っていく。</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113284</xdr:rowOff>
    </xdr:from>
    <xdr:to>
      <xdr:col>7</xdr:col>
      <xdr:colOff>15875</xdr:colOff>
      <xdr:row>35</xdr:row>
      <xdr:rowOff>60706</xdr:rowOff>
    </xdr:to>
    <xdr:cxnSp macro="">
      <xdr:nvCxnSpPr>
        <xdr:cNvPr id="63" name="直線コネクタ 62"/>
        <xdr:cNvCxnSpPr/>
      </xdr:nvCxnSpPr>
      <xdr:spPr>
        <a:xfrm flipV="1">
          <a:off x="3987800" y="5942584"/>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60706</xdr:rowOff>
    </xdr:from>
    <xdr:to>
      <xdr:col>5</xdr:col>
      <xdr:colOff>549275</xdr:colOff>
      <xdr:row>35</xdr:row>
      <xdr:rowOff>106426</xdr:rowOff>
    </xdr:to>
    <xdr:cxnSp macro="">
      <xdr:nvCxnSpPr>
        <xdr:cNvPr id="66" name="直線コネクタ 65"/>
        <xdr:cNvCxnSpPr/>
      </xdr:nvCxnSpPr>
      <xdr:spPr>
        <a:xfrm flipV="1">
          <a:off x="3098800" y="60614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69850</xdr:rowOff>
    </xdr:from>
    <xdr:to>
      <xdr:col>4</xdr:col>
      <xdr:colOff>346075</xdr:colOff>
      <xdr:row>35</xdr:row>
      <xdr:rowOff>106426</xdr:rowOff>
    </xdr:to>
    <xdr:cxnSp macro="">
      <xdr:nvCxnSpPr>
        <xdr:cNvPr id="69" name="直線コネクタ 68"/>
        <xdr:cNvCxnSpPr/>
      </xdr:nvCxnSpPr>
      <xdr:spPr>
        <a:xfrm>
          <a:off x="2209800" y="60706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69850</xdr:rowOff>
    </xdr:from>
    <xdr:to>
      <xdr:col>3</xdr:col>
      <xdr:colOff>142875</xdr:colOff>
      <xdr:row>35</xdr:row>
      <xdr:rowOff>124714</xdr:rowOff>
    </xdr:to>
    <xdr:cxnSp macro="">
      <xdr:nvCxnSpPr>
        <xdr:cNvPr id="72" name="直線コネクタ 71"/>
        <xdr:cNvCxnSpPr/>
      </xdr:nvCxnSpPr>
      <xdr:spPr>
        <a:xfrm flipV="1">
          <a:off x="1320800" y="607060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62484</xdr:rowOff>
    </xdr:from>
    <xdr:to>
      <xdr:col>7</xdr:col>
      <xdr:colOff>66675</xdr:colOff>
      <xdr:row>34</xdr:row>
      <xdr:rowOff>164084</xdr:rowOff>
    </xdr:to>
    <xdr:sp macro="" textlink="">
      <xdr:nvSpPr>
        <xdr:cNvPr id="82" name="円/楕円 81"/>
        <xdr:cNvSpPr/>
      </xdr:nvSpPr>
      <xdr:spPr>
        <a:xfrm>
          <a:off x="4775200" y="589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142511</xdr:rowOff>
    </xdr:from>
    <xdr:ext cx="762000" cy="259045"/>
    <xdr:sp macro="" textlink="">
      <xdr:nvSpPr>
        <xdr:cNvPr id="83" name="人件費該当値テキスト"/>
        <xdr:cNvSpPr txBox="1"/>
      </xdr:nvSpPr>
      <xdr:spPr>
        <a:xfrm>
          <a:off x="4914900" y="5800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9906</xdr:rowOff>
    </xdr:from>
    <xdr:to>
      <xdr:col>5</xdr:col>
      <xdr:colOff>600075</xdr:colOff>
      <xdr:row>35</xdr:row>
      <xdr:rowOff>111506</xdr:rowOff>
    </xdr:to>
    <xdr:sp macro="" textlink="">
      <xdr:nvSpPr>
        <xdr:cNvPr id="84" name="円/楕円 83"/>
        <xdr:cNvSpPr/>
      </xdr:nvSpPr>
      <xdr:spPr>
        <a:xfrm>
          <a:off x="3937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121683</xdr:rowOff>
    </xdr:from>
    <xdr:ext cx="736600" cy="259045"/>
    <xdr:sp macro="" textlink="">
      <xdr:nvSpPr>
        <xdr:cNvPr id="85" name="テキスト ボックス 84"/>
        <xdr:cNvSpPr txBox="1"/>
      </xdr:nvSpPr>
      <xdr:spPr>
        <a:xfrm>
          <a:off x="3606800" y="577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55626</xdr:rowOff>
    </xdr:from>
    <xdr:to>
      <xdr:col>4</xdr:col>
      <xdr:colOff>396875</xdr:colOff>
      <xdr:row>35</xdr:row>
      <xdr:rowOff>157226</xdr:rowOff>
    </xdr:to>
    <xdr:sp macro="" textlink="">
      <xdr:nvSpPr>
        <xdr:cNvPr id="86" name="円/楕円 85"/>
        <xdr:cNvSpPr/>
      </xdr:nvSpPr>
      <xdr:spPr>
        <a:xfrm>
          <a:off x="3048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167403</xdr:rowOff>
    </xdr:from>
    <xdr:ext cx="762000" cy="259045"/>
    <xdr:sp macro="" textlink="">
      <xdr:nvSpPr>
        <xdr:cNvPr id="87" name="テキスト ボックス 86"/>
        <xdr:cNvSpPr txBox="1"/>
      </xdr:nvSpPr>
      <xdr:spPr>
        <a:xfrm>
          <a:off x="2717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19050</xdr:rowOff>
    </xdr:from>
    <xdr:to>
      <xdr:col>3</xdr:col>
      <xdr:colOff>193675</xdr:colOff>
      <xdr:row>35</xdr:row>
      <xdr:rowOff>120650</xdr:rowOff>
    </xdr:to>
    <xdr:sp macro="" textlink="">
      <xdr:nvSpPr>
        <xdr:cNvPr id="88" name="円/楕円 87"/>
        <xdr:cNvSpPr/>
      </xdr:nvSpPr>
      <xdr:spPr>
        <a:xfrm>
          <a:off x="2159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130827</xdr:rowOff>
    </xdr:from>
    <xdr:ext cx="762000" cy="259045"/>
    <xdr:sp macro="" textlink="">
      <xdr:nvSpPr>
        <xdr:cNvPr id="89" name="テキスト ボックス 88"/>
        <xdr:cNvSpPr txBox="1"/>
      </xdr:nvSpPr>
      <xdr:spPr>
        <a:xfrm>
          <a:off x="1828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73914</xdr:rowOff>
    </xdr:from>
    <xdr:to>
      <xdr:col>1</xdr:col>
      <xdr:colOff>676275</xdr:colOff>
      <xdr:row>36</xdr:row>
      <xdr:rowOff>4064</xdr:rowOff>
    </xdr:to>
    <xdr:sp macro="" textlink="">
      <xdr:nvSpPr>
        <xdr:cNvPr id="90" name="円/楕円 89"/>
        <xdr:cNvSpPr/>
      </xdr:nvSpPr>
      <xdr:spPr>
        <a:xfrm>
          <a:off x="1270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14241</xdr:rowOff>
    </xdr:from>
    <xdr:ext cx="762000" cy="259045"/>
    <xdr:sp macro="" textlink="">
      <xdr:nvSpPr>
        <xdr:cNvPr id="91" name="テキスト ボックス 90"/>
        <xdr:cNvSpPr txBox="1"/>
      </xdr:nvSpPr>
      <xdr:spPr>
        <a:xfrm>
          <a:off x="939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物件費に係る経常収支比率が上昇傾向にあるのは、行政改革大綱による施設管理の民営化（指定管理）及び職員の削減に伴う臨時職員等の採用による物件費へのシフトが起きているためである。</a:t>
          </a:r>
          <a:endParaRPr kumimoji="1" lang="en-US" altLang="ja-JP" sz="1300">
            <a:latin typeface="ＭＳ Ｐゴシック"/>
          </a:endParaRPr>
        </a:p>
        <a:p>
          <a:r>
            <a:rPr kumimoji="1" lang="ja-JP" altLang="en-US" sz="1300">
              <a:latin typeface="ＭＳ Ｐゴシック"/>
            </a:rPr>
            <a:t>　これは、人件費の減少傾向にも現れている。</a:t>
          </a:r>
          <a:endParaRPr kumimoji="1" lang="en-US" altLang="ja-JP" sz="1300">
            <a:latin typeface="ＭＳ Ｐゴシック"/>
          </a:endParaRPr>
        </a:p>
        <a:p>
          <a:r>
            <a:rPr kumimoji="1" lang="ja-JP" altLang="en-US" sz="1300">
              <a:latin typeface="ＭＳ Ｐゴシック"/>
            </a:rPr>
            <a:t>　引き続き民間委託を進めていく。</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29029</xdr:rowOff>
    </xdr:from>
    <xdr:to>
      <xdr:col>24</xdr:col>
      <xdr:colOff>31750</xdr:colOff>
      <xdr:row>14</xdr:row>
      <xdr:rowOff>50800</xdr:rowOff>
    </xdr:to>
    <xdr:cxnSp macro="">
      <xdr:nvCxnSpPr>
        <xdr:cNvPr id="126" name="直線コネクタ 125"/>
        <xdr:cNvCxnSpPr/>
      </xdr:nvCxnSpPr>
      <xdr:spPr>
        <a:xfrm>
          <a:off x="15671800" y="2429329"/>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91621</xdr:rowOff>
    </xdr:from>
    <xdr:to>
      <xdr:col>22</xdr:col>
      <xdr:colOff>565150</xdr:colOff>
      <xdr:row>14</xdr:row>
      <xdr:rowOff>29029</xdr:rowOff>
    </xdr:to>
    <xdr:cxnSp macro="">
      <xdr:nvCxnSpPr>
        <xdr:cNvPr id="129" name="直線コネクタ 128"/>
        <xdr:cNvCxnSpPr/>
      </xdr:nvCxnSpPr>
      <xdr:spPr>
        <a:xfrm>
          <a:off x="14782800" y="2320471"/>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69850</xdr:rowOff>
    </xdr:from>
    <xdr:to>
      <xdr:col>21</xdr:col>
      <xdr:colOff>361950</xdr:colOff>
      <xdr:row>13</xdr:row>
      <xdr:rowOff>91621</xdr:rowOff>
    </xdr:to>
    <xdr:cxnSp macro="">
      <xdr:nvCxnSpPr>
        <xdr:cNvPr id="132" name="直線コネクタ 131"/>
        <xdr:cNvCxnSpPr/>
      </xdr:nvCxnSpPr>
      <xdr:spPr>
        <a:xfrm>
          <a:off x="13893800" y="22987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69850</xdr:rowOff>
    </xdr:from>
    <xdr:to>
      <xdr:col>20</xdr:col>
      <xdr:colOff>158750</xdr:colOff>
      <xdr:row>14</xdr:row>
      <xdr:rowOff>18143</xdr:rowOff>
    </xdr:to>
    <xdr:cxnSp macro="">
      <xdr:nvCxnSpPr>
        <xdr:cNvPr id="135" name="直線コネクタ 134"/>
        <xdr:cNvCxnSpPr/>
      </xdr:nvCxnSpPr>
      <xdr:spPr>
        <a:xfrm flipV="1">
          <a:off x="13004800" y="2298700"/>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37" name="テキスト ボックス 136"/>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0</xdr:rowOff>
    </xdr:from>
    <xdr:to>
      <xdr:col>24</xdr:col>
      <xdr:colOff>82550</xdr:colOff>
      <xdr:row>14</xdr:row>
      <xdr:rowOff>101600</xdr:rowOff>
    </xdr:to>
    <xdr:sp macro="" textlink="">
      <xdr:nvSpPr>
        <xdr:cNvPr id="145" name="円/楕円 144"/>
        <xdr:cNvSpPr/>
      </xdr:nvSpPr>
      <xdr:spPr>
        <a:xfrm>
          <a:off x="164592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16527</xdr:rowOff>
    </xdr:from>
    <xdr:ext cx="762000" cy="259045"/>
    <xdr:sp macro="" textlink="">
      <xdr:nvSpPr>
        <xdr:cNvPr id="146" name="物件費該当値テキスト"/>
        <xdr:cNvSpPr txBox="1"/>
      </xdr:nvSpPr>
      <xdr:spPr>
        <a:xfrm>
          <a:off x="165989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149679</xdr:rowOff>
    </xdr:from>
    <xdr:to>
      <xdr:col>22</xdr:col>
      <xdr:colOff>615950</xdr:colOff>
      <xdr:row>14</xdr:row>
      <xdr:rowOff>79829</xdr:rowOff>
    </xdr:to>
    <xdr:sp macro="" textlink="">
      <xdr:nvSpPr>
        <xdr:cNvPr id="147" name="円/楕円 146"/>
        <xdr:cNvSpPr/>
      </xdr:nvSpPr>
      <xdr:spPr>
        <a:xfrm>
          <a:off x="15621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90006</xdr:rowOff>
    </xdr:from>
    <xdr:ext cx="736600" cy="259045"/>
    <xdr:sp macro="" textlink="">
      <xdr:nvSpPr>
        <xdr:cNvPr id="148" name="テキスト ボックス 147"/>
        <xdr:cNvSpPr txBox="1"/>
      </xdr:nvSpPr>
      <xdr:spPr>
        <a:xfrm>
          <a:off x="15290800" y="2147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40821</xdr:rowOff>
    </xdr:from>
    <xdr:to>
      <xdr:col>21</xdr:col>
      <xdr:colOff>412750</xdr:colOff>
      <xdr:row>13</xdr:row>
      <xdr:rowOff>142421</xdr:rowOff>
    </xdr:to>
    <xdr:sp macro="" textlink="">
      <xdr:nvSpPr>
        <xdr:cNvPr id="149" name="円/楕円 148"/>
        <xdr:cNvSpPr/>
      </xdr:nvSpPr>
      <xdr:spPr>
        <a:xfrm>
          <a:off x="14732000" y="226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152598</xdr:rowOff>
    </xdr:from>
    <xdr:ext cx="762000" cy="259045"/>
    <xdr:sp macro="" textlink="">
      <xdr:nvSpPr>
        <xdr:cNvPr id="150" name="テキスト ボックス 149"/>
        <xdr:cNvSpPr txBox="1"/>
      </xdr:nvSpPr>
      <xdr:spPr>
        <a:xfrm>
          <a:off x="14401800" y="2038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19050</xdr:rowOff>
    </xdr:from>
    <xdr:to>
      <xdr:col>20</xdr:col>
      <xdr:colOff>209550</xdr:colOff>
      <xdr:row>13</xdr:row>
      <xdr:rowOff>120650</xdr:rowOff>
    </xdr:to>
    <xdr:sp macro="" textlink="">
      <xdr:nvSpPr>
        <xdr:cNvPr id="151" name="円/楕円 150"/>
        <xdr:cNvSpPr/>
      </xdr:nvSpPr>
      <xdr:spPr>
        <a:xfrm>
          <a:off x="13843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130827</xdr:rowOff>
    </xdr:from>
    <xdr:ext cx="762000" cy="259045"/>
    <xdr:sp macro="" textlink="">
      <xdr:nvSpPr>
        <xdr:cNvPr id="152" name="テキスト ボックス 151"/>
        <xdr:cNvSpPr txBox="1"/>
      </xdr:nvSpPr>
      <xdr:spPr>
        <a:xfrm>
          <a:off x="13512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138793</xdr:rowOff>
    </xdr:from>
    <xdr:to>
      <xdr:col>19</xdr:col>
      <xdr:colOff>6350</xdr:colOff>
      <xdr:row>14</xdr:row>
      <xdr:rowOff>68943</xdr:rowOff>
    </xdr:to>
    <xdr:sp macro="" textlink="">
      <xdr:nvSpPr>
        <xdr:cNvPr id="153" name="円/楕円 152"/>
        <xdr:cNvSpPr/>
      </xdr:nvSpPr>
      <xdr:spPr>
        <a:xfrm>
          <a:off x="12954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79120</xdr:rowOff>
    </xdr:from>
    <xdr:ext cx="762000" cy="259045"/>
    <xdr:sp macro="" textlink="">
      <xdr:nvSpPr>
        <xdr:cNvPr id="154" name="テキスト ボックス 153"/>
        <xdr:cNvSpPr txBox="1"/>
      </xdr:nvSpPr>
      <xdr:spPr>
        <a:xfrm>
          <a:off x="12623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類似団体と比較すると扶助費に係る経常収支比率は類似団体平均を下回っているが、平成</a:t>
          </a:r>
          <a:r>
            <a:rPr kumimoji="1" lang="en-US" altLang="ja-JP" sz="1300">
              <a:latin typeface="ＭＳ Ｐゴシック"/>
            </a:rPr>
            <a:t>24</a:t>
          </a:r>
          <a:r>
            <a:rPr kumimoji="1" lang="ja-JP" altLang="en-US" sz="1300">
              <a:latin typeface="ＭＳ Ｐゴシック"/>
            </a:rPr>
            <a:t>年度に比べると</a:t>
          </a:r>
          <a:r>
            <a:rPr kumimoji="1" lang="en-US" altLang="ja-JP" sz="1300">
              <a:latin typeface="ＭＳ Ｐゴシック"/>
            </a:rPr>
            <a:t>1.2</a:t>
          </a:r>
          <a:r>
            <a:rPr kumimoji="1" lang="ja-JP" altLang="en-US" sz="1300">
              <a:latin typeface="ＭＳ Ｐゴシック"/>
            </a:rPr>
            <a:t>ポイント上昇している。</a:t>
          </a:r>
          <a:endParaRPr kumimoji="1" lang="en-US" altLang="ja-JP" sz="1300">
            <a:latin typeface="ＭＳ Ｐゴシック"/>
          </a:endParaRPr>
        </a:p>
        <a:p>
          <a:r>
            <a:rPr kumimoji="1" lang="ja-JP" altLang="en-US" sz="1300">
              <a:latin typeface="ＭＳ Ｐゴシック"/>
            </a:rPr>
            <a:t>　これは、扶助費のうち障害者福祉費が上昇しているためで、この傾向は今後も続くと見込まれる。</a:t>
          </a:r>
          <a:endParaRPr kumimoji="1" lang="en-US" altLang="ja-JP" sz="1300">
            <a:latin typeface="ＭＳ Ｐゴシック"/>
          </a:endParaRPr>
        </a:p>
        <a:p>
          <a:r>
            <a:rPr kumimoji="1" lang="ja-JP" altLang="en-US" sz="1300">
              <a:latin typeface="ＭＳ Ｐゴシック"/>
            </a:rPr>
            <a:t>　義務的経費である扶助費を確保するため、一層の行政コストの削減を図る。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165100</xdr:rowOff>
    </xdr:to>
    <xdr:cxnSp macro="">
      <xdr:nvCxnSpPr>
        <xdr:cNvPr id="187" name="直線コネクタ 186"/>
        <xdr:cNvCxnSpPr/>
      </xdr:nvCxnSpPr>
      <xdr:spPr>
        <a:xfrm>
          <a:off x="3987800" y="92710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152400</xdr:rowOff>
    </xdr:to>
    <xdr:cxnSp macro="">
      <xdr:nvCxnSpPr>
        <xdr:cNvPr id="190" name="直線コネクタ 189"/>
        <xdr:cNvCxnSpPr/>
      </xdr:nvCxnSpPr>
      <xdr:spPr>
        <a:xfrm flipV="1">
          <a:off x="3098800" y="92710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139700</xdr:rowOff>
    </xdr:from>
    <xdr:to>
      <xdr:col>4</xdr:col>
      <xdr:colOff>346075</xdr:colOff>
      <xdr:row>54</xdr:row>
      <xdr:rowOff>152400</xdr:rowOff>
    </xdr:to>
    <xdr:cxnSp macro="">
      <xdr:nvCxnSpPr>
        <xdr:cNvPr id="193" name="直線コネクタ 192"/>
        <xdr:cNvCxnSpPr/>
      </xdr:nvCxnSpPr>
      <xdr:spPr>
        <a:xfrm>
          <a:off x="2209800" y="9398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101600</xdr:rowOff>
    </xdr:from>
    <xdr:to>
      <xdr:col>3</xdr:col>
      <xdr:colOff>142875</xdr:colOff>
      <xdr:row>54</xdr:row>
      <xdr:rowOff>139700</xdr:rowOff>
    </xdr:to>
    <xdr:cxnSp macro="">
      <xdr:nvCxnSpPr>
        <xdr:cNvPr id="196" name="直線コネクタ 195"/>
        <xdr:cNvCxnSpPr/>
      </xdr:nvCxnSpPr>
      <xdr:spPr>
        <a:xfrm>
          <a:off x="1320800" y="9359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6" name="円/楕円 205"/>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7"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8" name="円/楕円 207"/>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9" name="テキスト ボックス 208"/>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101600</xdr:rowOff>
    </xdr:from>
    <xdr:to>
      <xdr:col>4</xdr:col>
      <xdr:colOff>396875</xdr:colOff>
      <xdr:row>55</xdr:row>
      <xdr:rowOff>31750</xdr:rowOff>
    </xdr:to>
    <xdr:sp macro="" textlink="">
      <xdr:nvSpPr>
        <xdr:cNvPr id="210" name="円/楕円 209"/>
        <xdr:cNvSpPr/>
      </xdr:nvSpPr>
      <xdr:spPr>
        <a:xfrm>
          <a:off x="3048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41927</xdr:rowOff>
    </xdr:from>
    <xdr:ext cx="762000" cy="259045"/>
    <xdr:sp macro="" textlink="">
      <xdr:nvSpPr>
        <xdr:cNvPr id="211" name="テキスト ボックス 210"/>
        <xdr:cNvSpPr txBox="1"/>
      </xdr:nvSpPr>
      <xdr:spPr>
        <a:xfrm>
          <a:off x="27178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88900</xdr:rowOff>
    </xdr:from>
    <xdr:to>
      <xdr:col>3</xdr:col>
      <xdr:colOff>193675</xdr:colOff>
      <xdr:row>55</xdr:row>
      <xdr:rowOff>19050</xdr:rowOff>
    </xdr:to>
    <xdr:sp macro="" textlink="">
      <xdr:nvSpPr>
        <xdr:cNvPr id="212" name="円/楕円 211"/>
        <xdr:cNvSpPr/>
      </xdr:nvSpPr>
      <xdr:spPr>
        <a:xfrm>
          <a:off x="21590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29227</xdr:rowOff>
    </xdr:from>
    <xdr:ext cx="762000" cy="259045"/>
    <xdr:sp macro="" textlink="">
      <xdr:nvSpPr>
        <xdr:cNvPr id="213" name="テキスト ボックス 212"/>
        <xdr:cNvSpPr txBox="1"/>
      </xdr:nvSpPr>
      <xdr:spPr>
        <a:xfrm>
          <a:off x="1828800" y="911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50800</xdr:rowOff>
    </xdr:from>
    <xdr:to>
      <xdr:col>1</xdr:col>
      <xdr:colOff>676275</xdr:colOff>
      <xdr:row>54</xdr:row>
      <xdr:rowOff>152400</xdr:rowOff>
    </xdr:to>
    <xdr:sp macro="" textlink="">
      <xdr:nvSpPr>
        <xdr:cNvPr id="214" name="円/楕円 213"/>
        <xdr:cNvSpPr/>
      </xdr:nvSpPr>
      <xdr:spPr>
        <a:xfrm>
          <a:off x="1270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162577</xdr:rowOff>
    </xdr:from>
    <xdr:ext cx="762000" cy="259045"/>
    <xdr:sp macro="" textlink="">
      <xdr:nvSpPr>
        <xdr:cNvPr id="215" name="テキスト ボックス 214"/>
        <xdr:cNvSpPr txBox="1"/>
      </xdr:nvSpPr>
      <xdr:spPr>
        <a:xfrm>
          <a:off x="939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その他の経常経費比率のほとんどを占めているのが繰出金で、集中的に整備した下水道整備による公債費負担によるものである。下水道の公債費は、平成</a:t>
          </a:r>
          <a:r>
            <a:rPr kumimoji="1" lang="en-US" altLang="ja-JP" sz="1300">
              <a:latin typeface="ＭＳ Ｐゴシック"/>
            </a:rPr>
            <a:t>33</a:t>
          </a:r>
          <a:r>
            <a:rPr kumimoji="1" lang="ja-JP" altLang="en-US" sz="1300">
              <a:latin typeface="ＭＳ Ｐゴシック"/>
            </a:rPr>
            <a:t>年度まで上昇傾向にあるため、経営健全化に向けて、施設の統廃合や平成</a:t>
          </a:r>
          <a:r>
            <a:rPr kumimoji="1" lang="en-US" altLang="ja-JP" sz="1300">
              <a:latin typeface="ＭＳ Ｐゴシック"/>
            </a:rPr>
            <a:t>26</a:t>
          </a:r>
          <a:r>
            <a:rPr kumimoji="1" lang="ja-JP" altLang="en-US" sz="1300">
              <a:latin typeface="ＭＳ Ｐゴシック"/>
            </a:rPr>
            <a:t>年度には上下水道の料金改定を行ったところである。引き続き、施設の保守管理の民間化や処理施設の統廃合を実施して、事業運営の健全化を図る。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24130</xdr:rowOff>
    </xdr:from>
    <xdr:to>
      <xdr:col>24</xdr:col>
      <xdr:colOff>31750</xdr:colOff>
      <xdr:row>59</xdr:row>
      <xdr:rowOff>92710</xdr:rowOff>
    </xdr:to>
    <xdr:cxnSp macro="">
      <xdr:nvCxnSpPr>
        <xdr:cNvPr id="248" name="直線コネクタ 247"/>
        <xdr:cNvCxnSpPr/>
      </xdr:nvCxnSpPr>
      <xdr:spPr>
        <a:xfrm>
          <a:off x="15671800" y="101396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24130</xdr:rowOff>
    </xdr:from>
    <xdr:to>
      <xdr:col>22</xdr:col>
      <xdr:colOff>565150</xdr:colOff>
      <xdr:row>59</xdr:row>
      <xdr:rowOff>39370</xdr:rowOff>
    </xdr:to>
    <xdr:cxnSp macro="">
      <xdr:nvCxnSpPr>
        <xdr:cNvPr id="251" name="直線コネクタ 250"/>
        <xdr:cNvCxnSpPr/>
      </xdr:nvCxnSpPr>
      <xdr:spPr>
        <a:xfrm flipV="1">
          <a:off x="14782800" y="101396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58420</xdr:rowOff>
    </xdr:from>
    <xdr:to>
      <xdr:col>21</xdr:col>
      <xdr:colOff>361950</xdr:colOff>
      <xdr:row>59</xdr:row>
      <xdr:rowOff>39370</xdr:rowOff>
    </xdr:to>
    <xdr:cxnSp macro="">
      <xdr:nvCxnSpPr>
        <xdr:cNvPr id="254" name="直線コネクタ 253"/>
        <xdr:cNvCxnSpPr/>
      </xdr:nvCxnSpPr>
      <xdr:spPr>
        <a:xfrm>
          <a:off x="13893800" y="100025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58420</xdr:rowOff>
    </xdr:from>
    <xdr:to>
      <xdr:col>20</xdr:col>
      <xdr:colOff>158750</xdr:colOff>
      <xdr:row>58</xdr:row>
      <xdr:rowOff>142240</xdr:rowOff>
    </xdr:to>
    <xdr:cxnSp macro="">
      <xdr:nvCxnSpPr>
        <xdr:cNvPr id="257" name="直線コネクタ 256"/>
        <xdr:cNvCxnSpPr/>
      </xdr:nvCxnSpPr>
      <xdr:spPr>
        <a:xfrm flipV="1">
          <a:off x="13004800" y="100025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41910</xdr:rowOff>
    </xdr:from>
    <xdr:to>
      <xdr:col>24</xdr:col>
      <xdr:colOff>82550</xdr:colOff>
      <xdr:row>59</xdr:row>
      <xdr:rowOff>143510</xdr:rowOff>
    </xdr:to>
    <xdr:sp macro="" textlink="">
      <xdr:nvSpPr>
        <xdr:cNvPr id="267" name="円/楕円 266"/>
        <xdr:cNvSpPr/>
      </xdr:nvSpPr>
      <xdr:spPr>
        <a:xfrm>
          <a:off x="16459200" y="1015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13987</xdr:rowOff>
    </xdr:from>
    <xdr:ext cx="762000" cy="259045"/>
    <xdr:sp macro="" textlink="">
      <xdr:nvSpPr>
        <xdr:cNvPr id="268" name="その他該当値テキスト"/>
        <xdr:cNvSpPr txBox="1"/>
      </xdr:nvSpPr>
      <xdr:spPr>
        <a:xfrm>
          <a:off x="165989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144780</xdr:rowOff>
    </xdr:from>
    <xdr:to>
      <xdr:col>22</xdr:col>
      <xdr:colOff>615950</xdr:colOff>
      <xdr:row>59</xdr:row>
      <xdr:rowOff>74930</xdr:rowOff>
    </xdr:to>
    <xdr:sp macro="" textlink="">
      <xdr:nvSpPr>
        <xdr:cNvPr id="269" name="円/楕円 268"/>
        <xdr:cNvSpPr/>
      </xdr:nvSpPr>
      <xdr:spPr>
        <a:xfrm>
          <a:off x="15621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59707</xdr:rowOff>
    </xdr:from>
    <xdr:ext cx="736600" cy="259045"/>
    <xdr:sp macro="" textlink="">
      <xdr:nvSpPr>
        <xdr:cNvPr id="270" name="テキスト ボックス 269"/>
        <xdr:cNvSpPr txBox="1"/>
      </xdr:nvSpPr>
      <xdr:spPr>
        <a:xfrm>
          <a:off x="15290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160020</xdr:rowOff>
    </xdr:from>
    <xdr:to>
      <xdr:col>21</xdr:col>
      <xdr:colOff>412750</xdr:colOff>
      <xdr:row>59</xdr:row>
      <xdr:rowOff>90170</xdr:rowOff>
    </xdr:to>
    <xdr:sp macro="" textlink="">
      <xdr:nvSpPr>
        <xdr:cNvPr id="271" name="円/楕円 270"/>
        <xdr:cNvSpPr/>
      </xdr:nvSpPr>
      <xdr:spPr>
        <a:xfrm>
          <a:off x="14732000" y="1010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74947</xdr:rowOff>
    </xdr:from>
    <xdr:ext cx="762000" cy="259045"/>
    <xdr:sp macro="" textlink="">
      <xdr:nvSpPr>
        <xdr:cNvPr id="272" name="テキスト ボックス 271"/>
        <xdr:cNvSpPr txBox="1"/>
      </xdr:nvSpPr>
      <xdr:spPr>
        <a:xfrm>
          <a:off x="14401800" y="1019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xdr:rowOff>
    </xdr:from>
    <xdr:to>
      <xdr:col>20</xdr:col>
      <xdr:colOff>209550</xdr:colOff>
      <xdr:row>58</xdr:row>
      <xdr:rowOff>109220</xdr:rowOff>
    </xdr:to>
    <xdr:sp macro="" textlink="">
      <xdr:nvSpPr>
        <xdr:cNvPr id="273" name="円/楕円 272"/>
        <xdr:cNvSpPr/>
      </xdr:nvSpPr>
      <xdr:spPr>
        <a:xfrm>
          <a:off x="13843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93997</xdr:rowOff>
    </xdr:from>
    <xdr:ext cx="762000" cy="259045"/>
    <xdr:sp macro="" textlink="">
      <xdr:nvSpPr>
        <xdr:cNvPr id="274" name="テキスト ボックス 273"/>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91440</xdr:rowOff>
    </xdr:from>
    <xdr:to>
      <xdr:col>19</xdr:col>
      <xdr:colOff>6350</xdr:colOff>
      <xdr:row>59</xdr:row>
      <xdr:rowOff>21590</xdr:rowOff>
    </xdr:to>
    <xdr:sp macro="" textlink="">
      <xdr:nvSpPr>
        <xdr:cNvPr id="275" name="円/楕円 274"/>
        <xdr:cNvSpPr/>
      </xdr:nvSpPr>
      <xdr:spPr>
        <a:xfrm>
          <a:off x="12954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6367</xdr:rowOff>
    </xdr:from>
    <xdr:ext cx="762000" cy="259045"/>
    <xdr:sp macro="" textlink="">
      <xdr:nvSpPr>
        <xdr:cNvPr id="276" name="テキスト ボックス 275"/>
        <xdr:cNvSpPr txBox="1"/>
      </xdr:nvSpPr>
      <xdr:spPr>
        <a:xfrm>
          <a:off x="126238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が大きく増加したのは、常備消防及びごみ処理のうち焼却分を広域化し一部事務組合で行うこととしたためであり、このことは、人件費に係る経常収支比率の大幅な減少に現れている。</a:t>
          </a:r>
          <a:endParaRPr kumimoji="1" lang="en-US" altLang="ja-JP" sz="1300">
            <a:latin typeface="ＭＳ Ｐゴシック"/>
          </a:endParaRPr>
        </a:p>
        <a:p>
          <a:r>
            <a:rPr kumimoji="1" lang="ja-JP" altLang="en-US" sz="1300">
              <a:latin typeface="ＭＳ Ｐゴシック"/>
            </a:rPr>
            <a:t>　補助金については、平成</a:t>
          </a:r>
          <a:r>
            <a:rPr kumimoji="1" lang="en-US" altLang="ja-JP" sz="1300">
              <a:latin typeface="ＭＳ Ｐゴシック"/>
            </a:rPr>
            <a:t>18</a:t>
          </a:r>
          <a:r>
            <a:rPr kumimoji="1" lang="ja-JP" altLang="en-US" sz="1300">
              <a:latin typeface="ＭＳ Ｐゴシック"/>
            </a:rPr>
            <a:t>年度から行政改革大綱により適正化を図っており、引き続き経費の縮減に努めていく。</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170434</xdr:rowOff>
    </xdr:from>
    <xdr:to>
      <xdr:col>24</xdr:col>
      <xdr:colOff>31750</xdr:colOff>
      <xdr:row>37</xdr:row>
      <xdr:rowOff>5842</xdr:rowOff>
    </xdr:to>
    <xdr:cxnSp macro="">
      <xdr:nvCxnSpPr>
        <xdr:cNvPr id="306" name="直線コネクタ 305"/>
        <xdr:cNvCxnSpPr/>
      </xdr:nvCxnSpPr>
      <xdr:spPr>
        <a:xfrm>
          <a:off x="15671800" y="6171184"/>
          <a:ext cx="8382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170434</xdr:rowOff>
    </xdr:from>
    <xdr:to>
      <xdr:col>22</xdr:col>
      <xdr:colOff>565150</xdr:colOff>
      <xdr:row>36</xdr:row>
      <xdr:rowOff>58420</xdr:rowOff>
    </xdr:to>
    <xdr:cxnSp macro="">
      <xdr:nvCxnSpPr>
        <xdr:cNvPr id="309" name="直線コネクタ 308"/>
        <xdr:cNvCxnSpPr/>
      </xdr:nvCxnSpPr>
      <xdr:spPr>
        <a:xfrm flipV="1">
          <a:off x="14782800" y="617118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44704</xdr:rowOff>
    </xdr:from>
    <xdr:to>
      <xdr:col>21</xdr:col>
      <xdr:colOff>361950</xdr:colOff>
      <xdr:row>36</xdr:row>
      <xdr:rowOff>58420</xdr:rowOff>
    </xdr:to>
    <xdr:cxnSp macro="">
      <xdr:nvCxnSpPr>
        <xdr:cNvPr id="312" name="直線コネクタ 311"/>
        <xdr:cNvCxnSpPr/>
      </xdr:nvCxnSpPr>
      <xdr:spPr>
        <a:xfrm>
          <a:off x="13893800" y="62169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xdr:rowOff>
    </xdr:from>
    <xdr:to>
      <xdr:col>20</xdr:col>
      <xdr:colOff>158750</xdr:colOff>
      <xdr:row>36</xdr:row>
      <xdr:rowOff>44704</xdr:rowOff>
    </xdr:to>
    <xdr:cxnSp macro="">
      <xdr:nvCxnSpPr>
        <xdr:cNvPr id="315" name="直線コネクタ 314"/>
        <xdr:cNvCxnSpPr/>
      </xdr:nvCxnSpPr>
      <xdr:spPr>
        <a:xfrm>
          <a:off x="13004800" y="61757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25" name="円/楕円 324"/>
        <xdr:cNvSpPr/>
      </xdr:nvSpPr>
      <xdr:spPr>
        <a:xfrm>
          <a:off x="164592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98569</xdr:rowOff>
    </xdr:from>
    <xdr:ext cx="762000" cy="259045"/>
    <xdr:sp macro="" textlink="">
      <xdr:nvSpPr>
        <xdr:cNvPr id="326" name="補助費等該当値テキスト"/>
        <xdr:cNvSpPr txBox="1"/>
      </xdr:nvSpPr>
      <xdr:spPr>
        <a:xfrm>
          <a:off x="165989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119634</xdr:rowOff>
    </xdr:from>
    <xdr:to>
      <xdr:col>22</xdr:col>
      <xdr:colOff>615950</xdr:colOff>
      <xdr:row>36</xdr:row>
      <xdr:rowOff>49784</xdr:rowOff>
    </xdr:to>
    <xdr:sp macro="" textlink="">
      <xdr:nvSpPr>
        <xdr:cNvPr id="327" name="円/楕円 326"/>
        <xdr:cNvSpPr/>
      </xdr:nvSpPr>
      <xdr:spPr>
        <a:xfrm>
          <a:off x="15621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59961</xdr:rowOff>
    </xdr:from>
    <xdr:ext cx="736600" cy="259045"/>
    <xdr:sp macro="" textlink="">
      <xdr:nvSpPr>
        <xdr:cNvPr id="328" name="テキスト ボックス 327"/>
        <xdr:cNvSpPr txBox="1"/>
      </xdr:nvSpPr>
      <xdr:spPr>
        <a:xfrm>
          <a:off x="15290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xdr:rowOff>
    </xdr:from>
    <xdr:to>
      <xdr:col>21</xdr:col>
      <xdr:colOff>412750</xdr:colOff>
      <xdr:row>36</xdr:row>
      <xdr:rowOff>109220</xdr:rowOff>
    </xdr:to>
    <xdr:sp macro="" textlink="">
      <xdr:nvSpPr>
        <xdr:cNvPr id="329" name="円/楕円 328"/>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30" name="テキスト ボックス 329"/>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165354</xdr:rowOff>
    </xdr:from>
    <xdr:to>
      <xdr:col>20</xdr:col>
      <xdr:colOff>209550</xdr:colOff>
      <xdr:row>36</xdr:row>
      <xdr:rowOff>95504</xdr:rowOff>
    </xdr:to>
    <xdr:sp macro="" textlink="">
      <xdr:nvSpPr>
        <xdr:cNvPr id="331" name="円/楕円 330"/>
        <xdr:cNvSpPr/>
      </xdr:nvSpPr>
      <xdr:spPr>
        <a:xfrm>
          <a:off x="13843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105681</xdr:rowOff>
    </xdr:from>
    <xdr:ext cx="762000" cy="259045"/>
    <xdr:sp macro="" textlink="">
      <xdr:nvSpPr>
        <xdr:cNvPr id="332" name="テキスト ボックス 331"/>
        <xdr:cNvSpPr txBox="1"/>
      </xdr:nvSpPr>
      <xdr:spPr>
        <a:xfrm>
          <a:off x="13512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124206</xdr:rowOff>
    </xdr:from>
    <xdr:to>
      <xdr:col>19</xdr:col>
      <xdr:colOff>6350</xdr:colOff>
      <xdr:row>36</xdr:row>
      <xdr:rowOff>54356</xdr:rowOff>
    </xdr:to>
    <xdr:sp macro="" textlink="">
      <xdr:nvSpPr>
        <xdr:cNvPr id="333" name="円/楕円 332"/>
        <xdr:cNvSpPr/>
      </xdr:nvSpPr>
      <xdr:spPr>
        <a:xfrm>
          <a:off x="12954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64533</xdr:rowOff>
    </xdr:from>
    <xdr:ext cx="762000" cy="259045"/>
    <xdr:sp macro="" textlink="">
      <xdr:nvSpPr>
        <xdr:cNvPr id="334" name="テキスト ボックス 333"/>
        <xdr:cNvSpPr txBox="1"/>
      </xdr:nvSpPr>
      <xdr:spPr>
        <a:xfrm>
          <a:off x="12623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年度に策定した行政改革大綱により平成</a:t>
          </a:r>
          <a:r>
            <a:rPr kumimoji="1" lang="en-US" altLang="ja-JP" sz="1300">
              <a:latin typeface="ＭＳ Ｐゴシック"/>
            </a:rPr>
            <a:t>18</a:t>
          </a:r>
          <a:r>
            <a:rPr kumimoji="1" lang="ja-JP" altLang="en-US" sz="1300">
              <a:latin typeface="ＭＳ Ｐゴシック"/>
            </a:rPr>
            <a:t>年度から地方債の発行抑制及び繰上償還による公債費の削減に努めた結果、公債費に係る経常収支比率は減少傾向にあるが、類似団体及び全国平均を上回っている。</a:t>
          </a:r>
          <a:endParaRPr kumimoji="1" lang="en-US" altLang="ja-JP" sz="1300">
            <a:latin typeface="ＭＳ Ｐゴシック"/>
          </a:endParaRPr>
        </a:p>
        <a:p>
          <a:r>
            <a:rPr kumimoji="1" lang="ja-JP" altLang="en-US" sz="1300">
              <a:latin typeface="ＭＳ Ｐゴシック"/>
            </a:rPr>
            <a:t>　現在、第</a:t>
          </a:r>
          <a:r>
            <a:rPr kumimoji="1" lang="en-US" altLang="ja-JP" sz="1300">
              <a:latin typeface="ＭＳ Ｐゴシック"/>
            </a:rPr>
            <a:t>3</a:t>
          </a:r>
          <a:r>
            <a:rPr kumimoji="1" lang="ja-JP" altLang="en-US" sz="1300">
              <a:latin typeface="ＭＳ Ｐゴシック"/>
            </a:rPr>
            <a:t>次となっている行政改革大綱及び収支見通しにより、地方債残高をコントロールしていく。</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85090</xdr:rowOff>
    </xdr:from>
    <xdr:to>
      <xdr:col>7</xdr:col>
      <xdr:colOff>15875</xdr:colOff>
      <xdr:row>75</xdr:row>
      <xdr:rowOff>88900</xdr:rowOff>
    </xdr:to>
    <xdr:cxnSp macro="">
      <xdr:nvCxnSpPr>
        <xdr:cNvPr id="366" name="直線コネクタ 365"/>
        <xdr:cNvCxnSpPr/>
      </xdr:nvCxnSpPr>
      <xdr:spPr>
        <a:xfrm>
          <a:off x="3987800" y="1294384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85090</xdr:rowOff>
    </xdr:from>
    <xdr:to>
      <xdr:col>5</xdr:col>
      <xdr:colOff>549275</xdr:colOff>
      <xdr:row>75</xdr:row>
      <xdr:rowOff>127000</xdr:rowOff>
    </xdr:to>
    <xdr:cxnSp macro="">
      <xdr:nvCxnSpPr>
        <xdr:cNvPr id="369" name="直線コネクタ 368"/>
        <xdr:cNvCxnSpPr/>
      </xdr:nvCxnSpPr>
      <xdr:spPr>
        <a:xfrm flipV="1">
          <a:off x="3098800" y="1294384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125095</xdr:rowOff>
    </xdr:from>
    <xdr:to>
      <xdr:col>4</xdr:col>
      <xdr:colOff>346075</xdr:colOff>
      <xdr:row>75</xdr:row>
      <xdr:rowOff>127000</xdr:rowOff>
    </xdr:to>
    <xdr:cxnSp macro="">
      <xdr:nvCxnSpPr>
        <xdr:cNvPr id="372" name="直線コネクタ 371"/>
        <xdr:cNvCxnSpPr/>
      </xdr:nvCxnSpPr>
      <xdr:spPr>
        <a:xfrm>
          <a:off x="2209800" y="1298384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125095</xdr:rowOff>
    </xdr:from>
    <xdr:to>
      <xdr:col>3</xdr:col>
      <xdr:colOff>142875</xdr:colOff>
      <xdr:row>75</xdr:row>
      <xdr:rowOff>170814</xdr:rowOff>
    </xdr:to>
    <xdr:cxnSp macro="">
      <xdr:nvCxnSpPr>
        <xdr:cNvPr id="375" name="直線コネクタ 374"/>
        <xdr:cNvCxnSpPr/>
      </xdr:nvCxnSpPr>
      <xdr:spPr>
        <a:xfrm flipV="1">
          <a:off x="1320800" y="1298384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38100</xdr:rowOff>
    </xdr:from>
    <xdr:to>
      <xdr:col>7</xdr:col>
      <xdr:colOff>66675</xdr:colOff>
      <xdr:row>75</xdr:row>
      <xdr:rowOff>139700</xdr:rowOff>
    </xdr:to>
    <xdr:sp macro="" textlink="">
      <xdr:nvSpPr>
        <xdr:cNvPr id="385" name="円/楕円 384"/>
        <xdr:cNvSpPr/>
      </xdr:nvSpPr>
      <xdr:spPr>
        <a:xfrm>
          <a:off x="47752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10177</xdr:rowOff>
    </xdr:from>
    <xdr:ext cx="762000" cy="259045"/>
    <xdr:sp macro="" textlink="">
      <xdr:nvSpPr>
        <xdr:cNvPr id="386" name="公債費該当値テキスト"/>
        <xdr:cNvSpPr txBox="1"/>
      </xdr:nvSpPr>
      <xdr:spPr>
        <a:xfrm>
          <a:off x="4914900" y="1286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34290</xdr:rowOff>
    </xdr:from>
    <xdr:to>
      <xdr:col>5</xdr:col>
      <xdr:colOff>600075</xdr:colOff>
      <xdr:row>75</xdr:row>
      <xdr:rowOff>135890</xdr:rowOff>
    </xdr:to>
    <xdr:sp macro="" textlink="">
      <xdr:nvSpPr>
        <xdr:cNvPr id="387" name="円/楕円 386"/>
        <xdr:cNvSpPr/>
      </xdr:nvSpPr>
      <xdr:spPr>
        <a:xfrm>
          <a:off x="3937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120666</xdr:rowOff>
    </xdr:from>
    <xdr:ext cx="736600" cy="259045"/>
    <xdr:sp macro="" textlink="">
      <xdr:nvSpPr>
        <xdr:cNvPr id="388" name="テキスト ボックス 387"/>
        <xdr:cNvSpPr txBox="1"/>
      </xdr:nvSpPr>
      <xdr:spPr>
        <a:xfrm>
          <a:off x="3606800" y="12979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76200</xdr:rowOff>
    </xdr:from>
    <xdr:to>
      <xdr:col>4</xdr:col>
      <xdr:colOff>396875</xdr:colOff>
      <xdr:row>76</xdr:row>
      <xdr:rowOff>6350</xdr:rowOff>
    </xdr:to>
    <xdr:sp macro="" textlink="">
      <xdr:nvSpPr>
        <xdr:cNvPr id="389" name="円/楕円 388"/>
        <xdr:cNvSpPr/>
      </xdr:nvSpPr>
      <xdr:spPr>
        <a:xfrm>
          <a:off x="3048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162577</xdr:rowOff>
    </xdr:from>
    <xdr:ext cx="762000" cy="259045"/>
    <xdr:sp macro="" textlink="">
      <xdr:nvSpPr>
        <xdr:cNvPr id="390" name="テキスト ボックス 389"/>
        <xdr:cNvSpPr txBox="1"/>
      </xdr:nvSpPr>
      <xdr:spPr>
        <a:xfrm>
          <a:off x="2717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74295</xdr:rowOff>
    </xdr:from>
    <xdr:to>
      <xdr:col>3</xdr:col>
      <xdr:colOff>193675</xdr:colOff>
      <xdr:row>76</xdr:row>
      <xdr:rowOff>4445</xdr:rowOff>
    </xdr:to>
    <xdr:sp macro="" textlink="">
      <xdr:nvSpPr>
        <xdr:cNvPr id="391" name="円/楕円 390"/>
        <xdr:cNvSpPr/>
      </xdr:nvSpPr>
      <xdr:spPr>
        <a:xfrm>
          <a:off x="2159000" y="1293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160672</xdr:rowOff>
    </xdr:from>
    <xdr:ext cx="762000" cy="259045"/>
    <xdr:sp macro="" textlink="">
      <xdr:nvSpPr>
        <xdr:cNvPr id="392" name="テキスト ボックス 391"/>
        <xdr:cNvSpPr txBox="1"/>
      </xdr:nvSpPr>
      <xdr:spPr>
        <a:xfrm>
          <a:off x="1828800" y="13019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120015</xdr:rowOff>
    </xdr:from>
    <xdr:to>
      <xdr:col>1</xdr:col>
      <xdr:colOff>676275</xdr:colOff>
      <xdr:row>76</xdr:row>
      <xdr:rowOff>50164</xdr:rowOff>
    </xdr:to>
    <xdr:sp macro="" textlink="">
      <xdr:nvSpPr>
        <xdr:cNvPr id="393" name="円/楕円 392"/>
        <xdr:cNvSpPr/>
      </xdr:nvSpPr>
      <xdr:spPr>
        <a:xfrm>
          <a:off x="1270000" y="129787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34941</xdr:rowOff>
    </xdr:from>
    <xdr:ext cx="762000" cy="259045"/>
    <xdr:sp macro="" textlink="">
      <xdr:nvSpPr>
        <xdr:cNvPr id="394" name="テキスト ボックス 393"/>
        <xdr:cNvSpPr txBox="1"/>
      </xdr:nvSpPr>
      <xdr:spPr>
        <a:xfrm>
          <a:off x="939800" y="13065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経常収支比率に係る歳出一般財源は、平成</a:t>
          </a:r>
          <a:r>
            <a:rPr kumimoji="1" lang="en-US" altLang="ja-JP" sz="1300">
              <a:latin typeface="ＭＳ Ｐゴシック"/>
            </a:rPr>
            <a:t>24</a:t>
          </a:r>
          <a:r>
            <a:rPr kumimoji="1" lang="ja-JP" altLang="en-US" sz="1300">
              <a:latin typeface="ＭＳ Ｐゴシック"/>
            </a:rPr>
            <a:t>年度決算額に比べて</a:t>
          </a:r>
          <a:r>
            <a:rPr kumimoji="1" lang="en-US" altLang="ja-JP" sz="1300">
              <a:latin typeface="ＭＳ Ｐゴシック"/>
            </a:rPr>
            <a:t>3</a:t>
          </a:r>
          <a:r>
            <a:rPr kumimoji="1" lang="ja-JP" altLang="en-US" sz="1300">
              <a:latin typeface="ＭＳ Ｐゴシック"/>
            </a:rPr>
            <a:t>億円程度減額しているものの経常経費比率が増加しているのは、地方税及び地方交付税の減収によるものである。</a:t>
          </a:r>
          <a:endParaRPr kumimoji="1" lang="en-US" altLang="ja-JP" sz="1300">
            <a:latin typeface="ＭＳ Ｐゴシック"/>
          </a:endParaRPr>
        </a:p>
        <a:p>
          <a:r>
            <a:rPr kumimoji="1" lang="ja-JP" altLang="en-US" sz="1300">
              <a:latin typeface="ＭＳ Ｐゴシック"/>
            </a:rPr>
            <a:t>　類似団体平均や全国平均と比べて比率は下回っているものの、繰出金は上昇傾向にあり、特別会計の健全化を進め、財政基盤の強化に努める。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157480</xdr:rowOff>
    </xdr:from>
    <xdr:to>
      <xdr:col>24</xdr:col>
      <xdr:colOff>31750</xdr:colOff>
      <xdr:row>75</xdr:row>
      <xdr:rowOff>123190</xdr:rowOff>
    </xdr:to>
    <xdr:cxnSp macro="">
      <xdr:nvCxnSpPr>
        <xdr:cNvPr id="427" name="直線コネクタ 426"/>
        <xdr:cNvCxnSpPr/>
      </xdr:nvCxnSpPr>
      <xdr:spPr>
        <a:xfrm>
          <a:off x="15671800" y="1284478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157480</xdr:rowOff>
    </xdr:from>
    <xdr:to>
      <xdr:col>22</xdr:col>
      <xdr:colOff>565150</xdr:colOff>
      <xdr:row>75</xdr:row>
      <xdr:rowOff>85090</xdr:rowOff>
    </xdr:to>
    <xdr:cxnSp macro="">
      <xdr:nvCxnSpPr>
        <xdr:cNvPr id="430" name="直線コネクタ 429"/>
        <xdr:cNvCxnSpPr/>
      </xdr:nvCxnSpPr>
      <xdr:spPr>
        <a:xfrm flipV="1">
          <a:off x="14782800" y="12844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127000</xdr:rowOff>
    </xdr:from>
    <xdr:to>
      <xdr:col>21</xdr:col>
      <xdr:colOff>361950</xdr:colOff>
      <xdr:row>75</xdr:row>
      <xdr:rowOff>85090</xdr:rowOff>
    </xdr:to>
    <xdr:cxnSp macro="">
      <xdr:nvCxnSpPr>
        <xdr:cNvPr id="433" name="直線コネクタ 432"/>
        <xdr:cNvCxnSpPr/>
      </xdr:nvCxnSpPr>
      <xdr:spPr>
        <a:xfrm>
          <a:off x="13893800" y="128143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127000</xdr:rowOff>
    </xdr:from>
    <xdr:to>
      <xdr:col>20</xdr:col>
      <xdr:colOff>158750</xdr:colOff>
      <xdr:row>75</xdr:row>
      <xdr:rowOff>39370</xdr:rowOff>
    </xdr:to>
    <xdr:cxnSp macro="">
      <xdr:nvCxnSpPr>
        <xdr:cNvPr id="436" name="直線コネクタ 435"/>
        <xdr:cNvCxnSpPr/>
      </xdr:nvCxnSpPr>
      <xdr:spPr>
        <a:xfrm flipV="1">
          <a:off x="13004800" y="128143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72390</xdr:rowOff>
    </xdr:from>
    <xdr:to>
      <xdr:col>24</xdr:col>
      <xdr:colOff>82550</xdr:colOff>
      <xdr:row>76</xdr:row>
      <xdr:rowOff>2539</xdr:rowOff>
    </xdr:to>
    <xdr:sp macro="" textlink="">
      <xdr:nvSpPr>
        <xdr:cNvPr id="446" name="円/楕円 445"/>
        <xdr:cNvSpPr/>
      </xdr:nvSpPr>
      <xdr:spPr>
        <a:xfrm>
          <a:off x="164592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88917</xdr:rowOff>
    </xdr:from>
    <xdr:ext cx="762000" cy="259045"/>
    <xdr:sp macro="" textlink="">
      <xdr:nvSpPr>
        <xdr:cNvPr id="447" name="公債費以外該当値テキスト"/>
        <xdr:cNvSpPr txBox="1"/>
      </xdr:nvSpPr>
      <xdr:spPr>
        <a:xfrm>
          <a:off x="165989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106680</xdr:rowOff>
    </xdr:from>
    <xdr:to>
      <xdr:col>22</xdr:col>
      <xdr:colOff>615950</xdr:colOff>
      <xdr:row>75</xdr:row>
      <xdr:rowOff>36830</xdr:rowOff>
    </xdr:to>
    <xdr:sp macro="" textlink="">
      <xdr:nvSpPr>
        <xdr:cNvPr id="448" name="円/楕円 447"/>
        <xdr:cNvSpPr/>
      </xdr:nvSpPr>
      <xdr:spPr>
        <a:xfrm>
          <a:off x="15621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47007</xdr:rowOff>
    </xdr:from>
    <xdr:ext cx="736600" cy="259045"/>
    <xdr:sp macro="" textlink="">
      <xdr:nvSpPr>
        <xdr:cNvPr id="449" name="テキスト ボックス 448"/>
        <xdr:cNvSpPr txBox="1"/>
      </xdr:nvSpPr>
      <xdr:spPr>
        <a:xfrm>
          <a:off x="15290800" y="12562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34290</xdr:rowOff>
    </xdr:from>
    <xdr:to>
      <xdr:col>21</xdr:col>
      <xdr:colOff>412750</xdr:colOff>
      <xdr:row>75</xdr:row>
      <xdr:rowOff>135890</xdr:rowOff>
    </xdr:to>
    <xdr:sp macro="" textlink="">
      <xdr:nvSpPr>
        <xdr:cNvPr id="450" name="円/楕円 449"/>
        <xdr:cNvSpPr/>
      </xdr:nvSpPr>
      <xdr:spPr>
        <a:xfrm>
          <a:off x="14732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146067</xdr:rowOff>
    </xdr:from>
    <xdr:ext cx="762000" cy="259045"/>
    <xdr:sp macro="" textlink="">
      <xdr:nvSpPr>
        <xdr:cNvPr id="451" name="テキスト ボックス 450"/>
        <xdr:cNvSpPr txBox="1"/>
      </xdr:nvSpPr>
      <xdr:spPr>
        <a:xfrm>
          <a:off x="14401800" y="1266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76200</xdr:rowOff>
    </xdr:from>
    <xdr:to>
      <xdr:col>20</xdr:col>
      <xdr:colOff>209550</xdr:colOff>
      <xdr:row>75</xdr:row>
      <xdr:rowOff>6350</xdr:rowOff>
    </xdr:to>
    <xdr:sp macro="" textlink="">
      <xdr:nvSpPr>
        <xdr:cNvPr id="452" name="円/楕円 451"/>
        <xdr:cNvSpPr/>
      </xdr:nvSpPr>
      <xdr:spPr>
        <a:xfrm>
          <a:off x="13843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16527</xdr:rowOff>
    </xdr:from>
    <xdr:ext cx="762000" cy="259045"/>
    <xdr:sp macro="" textlink="">
      <xdr:nvSpPr>
        <xdr:cNvPr id="453" name="テキスト ボックス 452"/>
        <xdr:cNvSpPr txBox="1"/>
      </xdr:nvSpPr>
      <xdr:spPr>
        <a:xfrm>
          <a:off x="13512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160020</xdr:rowOff>
    </xdr:from>
    <xdr:to>
      <xdr:col>19</xdr:col>
      <xdr:colOff>6350</xdr:colOff>
      <xdr:row>75</xdr:row>
      <xdr:rowOff>90170</xdr:rowOff>
    </xdr:to>
    <xdr:sp macro="" textlink="">
      <xdr:nvSpPr>
        <xdr:cNvPr id="454" name="円/楕円 453"/>
        <xdr:cNvSpPr/>
      </xdr:nvSpPr>
      <xdr:spPr>
        <a:xfrm>
          <a:off x="12954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100347</xdr:rowOff>
    </xdr:from>
    <xdr:ext cx="762000" cy="259045"/>
    <xdr:sp macro="" textlink="">
      <xdr:nvSpPr>
        <xdr:cNvPr id="455" name="テキスト ボックス 454"/>
        <xdr:cNvSpPr txBox="1"/>
      </xdr:nvSpPr>
      <xdr:spPr>
        <a:xfrm>
          <a:off x="12623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兵庫県養父市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21323</xdr:rowOff>
    </xdr:from>
    <xdr:to>
      <xdr:col>4</xdr:col>
      <xdr:colOff>1117600</xdr:colOff>
      <xdr:row>16</xdr:row>
      <xdr:rowOff>81217</xdr:rowOff>
    </xdr:to>
    <xdr:cxnSp macro="">
      <xdr:nvCxnSpPr>
        <xdr:cNvPr id="50" name="直線コネクタ 49"/>
        <xdr:cNvCxnSpPr/>
      </xdr:nvCxnSpPr>
      <xdr:spPr bwMode="auto">
        <a:xfrm>
          <a:off x="5003800" y="2812148"/>
          <a:ext cx="647700" cy="598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21323</xdr:rowOff>
    </xdr:from>
    <xdr:to>
      <xdr:col>4</xdr:col>
      <xdr:colOff>469900</xdr:colOff>
      <xdr:row>16</xdr:row>
      <xdr:rowOff>66040</xdr:rowOff>
    </xdr:to>
    <xdr:cxnSp macro="">
      <xdr:nvCxnSpPr>
        <xdr:cNvPr id="53" name="直線コネクタ 52"/>
        <xdr:cNvCxnSpPr/>
      </xdr:nvCxnSpPr>
      <xdr:spPr bwMode="auto">
        <a:xfrm flipV="1">
          <a:off x="4305300" y="2812148"/>
          <a:ext cx="698500" cy="44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66040</xdr:rowOff>
    </xdr:from>
    <xdr:to>
      <xdr:col>3</xdr:col>
      <xdr:colOff>904875</xdr:colOff>
      <xdr:row>16</xdr:row>
      <xdr:rowOff>155753</xdr:rowOff>
    </xdr:to>
    <xdr:cxnSp macro="">
      <xdr:nvCxnSpPr>
        <xdr:cNvPr id="56" name="直線コネクタ 55"/>
        <xdr:cNvCxnSpPr/>
      </xdr:nvCxnSpPr>
      <xdr:spPr bwMode="auto">
        <a:xfrm flipV="1">
          <a:off x="3606800" y="2856865"/>
          <a:ext cx="698500" cy="89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131686</xdr:rowOff>
    </xdr:from>
    <xdr:to>
      <xdr:col>3</xdr:col>
      <xdr:colOff>206375</xdr:colOff>
      <xdr:row>16</xdr:row>
      <xdr:rowOff>155753</xdr:rowOff>
    </xdr:to>
    <xdr:cxnSp macro="">
      <xdr:nvCxnSpPr>
        <xdr:cNvPr id="59" name="直線コネクタ 58"/>
        <xdr:cNvCxnSpPr/>
      </xdr:nvCxnSpPr>
      <xdr:spPr bwMode="auto">
        <a:xfrm>
          <a:off x="2908300" y="2922511"/>
          <a:ext cx="698500" cy="24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30417</xdr:rowOff>
    </xdr:from>
    <xdr:to>
      <xdr:col>5</xdr:col>
      <xdr:colOff>34925</xdr:colOff>
      <xdr:row>16</xdr:row>
      <xdr:rowOff>132017</xdr:rowOff>
    </xdr:to>
    <xdr:sp macro="" textlink="">
      <xdr:nvSpPr>
        <xdr:cNvPr id="69" name="円/楕円 68"/>
        <xdr:cNvSpPr/>
      </xdr:nvSpPr>
      <xdr:spPr bwMode="auto">
        <a:xfrm>
          <a:off x="5600700" y="2821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46944</xdr:rowOff>
    </xdr:from>
    <xdr:ext cx="762000" cy="259045"/>
    <xdr:sp macro="" textlink="">
      <xdr:nvSpPr>
        <xdr:cNvPr id="70" name="人口1人当たり決算額の推移該当値テキスト130"/>
        <xdr:cNvSpPr txBox="1"/>
      </xdr:nvSpPr>
      <xdr:spPr>
        <a:xfrm>
          <a:off x="5740400" y="2666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113,855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141973</xdr:rowOff>
    </xdr:from>
    <xdr:to>
      <xdr:col>4</xdr:col>
      <xdr:colOff>520700</xdr:colOff>
      <xdr:row>16</xdr:row>
      <xdr:rowOff>72123</xdr:rowOff>
    </xdr:to>
    <xdr:sp macro="" textlink="">
      <xdr:nvSpPr>
        <xdr:cNvPr id="71" name="円/楕円 70"/>
        <xdr:cNvSpPr/>
      </xdr:nvSpPr>
      <xdr:spPr bwMode="auto">
        <a:xfrm>
          <a:off x="4953000" y="27613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82300</xdr:rowOff>
    </xdr:from>
    <xdr:ext cx="736600" cy="259045"/>
    <xdr:sp macro="" textlink="">
      <xdr:nvSpPr>
        <xdr:cNvPr id="72" name="テキスト ボックス 71"/>
        <xdr:cNvSpPr txBox="1"/>
      </xdr:nvSpPr>
      <xdr:spPr>
        <a:xfrm>
          <a:off x="4622800" y="253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118,571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15240</xdr:rowOff>
    </xdr:from>
    <xdr:to>
      <xdr:col>3</xdr:col>
      <xdr:colOff>955675</xdr:colOff>
      <xdr:row>16</xdr:row>
      <xdr:rowOff>116840</xdr:rowOff>
    </xdr:to>
    <xdr:sp macro="" textlink="">
      <xdr:nvSpPr>
        <xdr:cNvPr id="73" name="円/楕円 72"/>
        <xdr:cNvSpPr/>
      </xdr:nvSpPr>
      <xdr:spPr bwMode="auto">
        <a:xfrm>
          <a:off x="4254500" y="2806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127017</xdr:rowOff>
    </xdr:from>
    <xdr:ext cx="762000" cy="259045"/>
    <xdr:sp macro="" textlink="">
      <xdr:nvSpPr>
        <xdr:cNvPr id="74" name="テキスト ボックス 73"/>
        <xdr:cNvSpPr txBox="1"/>
      </xdr:nvSpPr>
      <xdr:spPr>
        <a:xfrm>
          <a:off x="3924300" y="2574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115,050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104953</xdr:rowOff>
    </xdr:from>
    <xdr:to>
      <xdr:col>3</xdr:col>
      <xdr:colOff>257175</xdr:colOff>
      <xdr:row>17</xdr:row>
      <xdr:rowOff>35103</xdr:rowOff>
    </xdr:to>
    <xdr:sp macro="" textlink="">
      <xdr:nvSpPr>
        <xdr:cNvPr id="75" name="円/楕円 74"/>
        <xdr:cNvSpPr/>
      </xdr:nvSpPr>
      <xdr:spPr bwMode="auto">
        <a:xfrm>
          <a:off x="3556000" y="2895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45280</xdr:rowOff>
    </xdr:from>
    <xdr:ext cx="762000" cy="259045"/>
    <xdr:sp macro="" textlink="">
      <xdr:nvSpPr>
        <xdr:cNvPr id="76" name="テキスト ボックス 75"/>
        <xdr:cNvSpPr txBox="1"/>
      </xdr:nvSpPr>
      <xdr:spPr>
        <a:xfrm>
          <a:off x="3225800" y="266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107,986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80886</xdr:rowOff>
    </xdr:from>
    <xdr:to>
      <xdr:col>2</xdr:col>
      <xdr:colOff>692150</xdr:colOff>
      <xdr:row>17</xdr:row>
      <xdr:rowOff>11036</xdr:rowOff>
    </xdr:to>
    <xdr:sp macro="" textlink="">
      <xdr:nvSpPr>
        <xdr:cNvPr id="77" name="円/楕円 76"/>
        <xdr:cNvSpPr/>
      </xdr:nvSpPr>
      <xdr:spPr bwMode="auto">
        <a:xfrm>
          <a:off x="2857500" y="28717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21213</xdr:rowOff>
    </xdr:from>
    <xdr:ext cx="762000" cy="259045"/>
    <xdr:sp macro="" textlink="">
      <xdr:nvSpPr>
        <xdr:cNvPr id="78" name="テキスト ボックス 77"/>
        <xdr:cNvSpPr txBox="1"/>
      </xdr:nvSpPr>
      <xdr:spPr>
        <a:xfrm>
          <a:off x="2527300" y="2640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109,881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217601</xdr:rowOff>
    </xdr:from>
    <xdr:to>
      <xdr:col>4</xdr:col>
      <xdr:colOff>1117600</xdr:colOff>
      <xdr:row>37</xdr:row>
      <xdr:rowOff>252685</xdr:rowOff>
    </xdr:to>
    <xdr:cxnSp macro="">
      <xdr:nvCxnSpPr>
        <xdr:cNvPr id="112" name="直線コネクタ 111"/>
        <xdr:cNvCxnSpPr/>
      </xdr:nvCxnSpPr>
      <xdr:spPr bwMode="auto">
        <a:xfrm>
          <a:off x="5003800" y="7342301"/>
          <a:ext cx="647700" cy="35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208927</xdr:rowOff>
    </xdr:from>
    <xdr:to>
      <xdr:col>4</xdr:col>
      <xdr:colOff>469900</xdr:colOff>
      <xdr:row>37</xdr:row>
      <xdr:rowOff>217601</xdr:rowOff>
    </xdr:to>
    <xdr:cxnSp macro="">
      <xdr:nvCxnSpPr>
        <xdr:cNvPr id="115" name="直線コネクタ 114"/>
        <xdr:cNvCxnSpPr/>
      </xdr:nvCxnSpPr>
      <xdr:spPr bwMode="auto">
        <a:xfrm>
          <a:off x="4305300" y="7333627"/>
          <a:ext cx="698500" cy="86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208927</xdr:rowOff>
    </xdr:from>
    <xdr:to>
      <xdr:col>3</xdr:col>
      <xdr:colOff>904875</xdr:colOff>
      <xdr:row>37</xdr:row>
      <xdr:rowOff>224985</xdr:rowOff>
    </xdr:to>
    <xdr:cxnSp macro="">
      <xdr:nvCxnSpPr>
        <xdr:cNvPr id="118" name="直線コネクタ 117"/>
        <xdr:cNvCxnSpPr/>
      </xdr:nvCxnSpPr>
      <xdr:spPr bwMode="auto">
        <a:xfrm flipV="1">
          <a:off x="3606800" y="7333627"/>
          <a:ext cx="698500" cy="16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201127</xdr:rowOff>
    </xdr:from>
    <xdr:to>
      <xdr:col>3</xdr:col>
      <xdr:colOff>206375</xdr:colOff>
      <xdr:row>37</xdr:row>
      <xdr:rowOff>224985</xdr:rowOff>
    </xdr:to>
    <xdr:cxnSp macro="">
      <xdr:nvCxnSpPr>
        <xdr:cNvPr id="121" name="直線コネクタ 120"/>
        <xdr:cNvCxnSpPr/>
      </xdr:nvCxnSpPr>
      <xdr:spPr bwMode="auto">
        <a:xfrm>
          <a:off x="2908300" y="7325827"/>
          <a:ext cx="698500" cy="238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201885</xdr:rowOff>
    </xdr:from>
    <xdr:to>
      <xdr:col>5</xdr:col>
      <xdr:colOff>34925</xdr:colOff>
      <xdr:row>37</xdr:row>
      <xdr:rowOff>303485</xdr:rowOff>
    </xdr:to>
    <xdr:sp macro="" textlink="">
      <xdr:nvSpPr>
        <xdr:cNvPr id="131" name="円/楕円 130"/>
        <xdr:cNvSpPr/>
      </xdr:nvSpPr>
      <xdr:spPr bwMode="auto">
        <a:xfrm>
          <a:off x="5600700" y="7326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46962</xdr:rowOff>
    </xdr:from>
    <xdr:ext cx="762000" cy="259045"/>
    <xdr:sp macro="" textlink="">
      <xdr:nvSpPr>
        <xdr:cNvPr id="132" name="人口1人当たり決算額の推移該当値テキスト445"/>
        <xdr:cNvSpPr txBox="1"/>
      </xdr:nvSpPr>
      <xdr:spPr>
        <a:xfrm>
          <a:off x="5740400" y="717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47,012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166801</xdr:rowOff>
    </xdr:from>
    <xdr:to>
      <xdr:col>4</xdr:col>
      <xdr:colOff>520700</xdr:colOff>
      <xdr:row>37</xdr:row>
      <xdr:rowOff>268401</xdr:rowOff>
    </xdr:to>
    <xdr:sp macro="" textlink="">
      <xdr:nvSpPr>
        <xdr:cNvPr id="133" name="円/楕円 132"/>
        <xdr:cNvSpPr/>
      </xdr:nvSpPr>
      <xdr:spPr bwMode="auto">
        <a:xfrm>
          <a:off x="4953000" y="72915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107128</xdr:rowOff>
    </xdr:from>
    <xdr:ext cx="736600" cy="259045"/>
    <xdr:sp macro="" textlink="">
      <xdr:nvSpPr>
        <xdr:cNvPr id="134" name="テキスト ボックス 133"/>
        <xdr:cNvSpPr txBox="1"/>
      </xdr:nvSpPr>
      <xdr:spPr>
        <a:xfrm>
          <a:off x="4622800" y="7060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56,220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158127</xdr:rowOff>
    </xdr:from>
    <xdr:to>
      <xdr:col>3</xdr:col>
      <xdr:colOff>955675</xdr:colOff>
      <xdr:row>37</xdr:row>
      <xdr:rowOff>259727</xdr:rowOff>
    </xdr:to>
    <xdr:sp macro="" textlink="">
      <xdr:nvSpPr>
        <xdr:cNvPr id="135" name="円/楕円 134"/>
        <xdr:cNvSpPr/>
      </xdr:nvSpPr>
      <xdr:spPr bwMode="auto">
        <a:xfrm>
          <a:off x="4254500" y="7282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98454</xdr:rowOff>
    </xdr:from>
    <xdr:ext cx="762000" cy="259045"/>
    <xdr:sp macro="" textlink="">
      <xdr:nvSpPr>
        <xdr:cNvPr id="136" name="テキスト ボックス 135"/>
        <xdr:cNvSpPr txBox="1"/>
      </xdr:nvSpPr>
      <xdr:spPr>
        <a:xfrm>
          <a:off x="3924300" y="7051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58,497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174185</xdr:rowOff>
    </xdr:from>
    <xdr:to>
      <xdr:col>3</xdr:col>
      <xdr:colOff>257175</xdr:colOff>
      <xdr:row>37</xdr:row>
      <xdr:rowOff>275785</xdr:rowOff>
    </xdr:to>
    <xdr:sp macro="" textlink="">
      <xdr:nvSpPr>
        <xdr:cNvPr id="137" name="円/楕円 136"/>
        <xdr:cNvSpPr/>
      </xdr:nvSpPr>
      <xdr:spPr bwMode="auto">
        <a:xfrm>
          <a:off x="3556000" y="72988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114512</xdr:rowOff>
    </xdr:from>
    <xdr:ext cx="762000" cy="259045"/>
    <xdr:sp macro="" textlink="">
      <xdr:nvSpPr>
        <xdr:cNvPr id="138" name="テキスト ボックス 137"/>
        <xdr:cNvSpPr txBox="1"/>
      </xdr:nvSpPr>
      <xdr:spPr>
        <a:xfrm>
          <a:off x="3225800" y="706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54,282</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150327</xdr:rowOff>
    </xdr:from>
    <xdr:to>
      <xdr:col>2</xdr:col>
      <xdr:colOff>692150</xdr:colOff>
      <xdr:row>37</xdr:row>
      <xdr:rowOff>251927</xdr:rowOff>
    </xdr:to>
    <xdr:sp macro="" textlink="">
      <xdr:nvSpPr>
        <xdr:cNvPr id="139" name="円/楕円 138"/>
        <xdr:cNvSpPr/>
      </xdr:nvSpPr>
      <xdr:spPr bwMode="auto">
        <a:xfrm>
          <a:off x="2857500" y="7275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90654</xdr:rowOff>
    </xdr:from>
    <xdr:ext cx="762000" cy="259045"/>
    <xdr:sp macro="" textlink="">
      <xdr:nvSpPr>
        <xdr:cNvPr id="140" name="テキスト ボックス 139"/>
        <xdr:cNvSpPr txBox="1"/>
      </xdr:nvSpPr>
      <xdr:spPr>
        <a:xfrm>
          <a:off x="2527300" y="7043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兵庫県養父市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財政調整基金残高については、行革の推進やコスト削減などにより、計画的に基金を積み立てているため増加している。</a:t>
          </a:r>
        </a:p>
        <a:p>
          <a:r>
            <a:rPr kumimoji="1" lang="ja-JP" altLang="en-US" sz="1400">
              <a:latin typeface="ＭＳ ゴシック" pitchFamily="49" charset="-128"/>
              <a:ea typeface="ＭＳ ゴシック" pitchFamily="49" charset="-128"/>
            </a:rPr>
            <a:t>　実質収支比率、実質単年度収支ともに黒字で推移しており、今後も安定的な財政運営に努めていく。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兵庫県養父市</a:t>
          </a:r>
        </a:p>
      </xdr:txBody>
    </xdr:sp>
    <xdr:clientData/>
  </xdr:twoCellAnchor>
  <xdr:twoCellAnchor editAs="oneCell">
    <xdr:from>
      <xdr:col>1</xdr:col>
      <xdr:colOff>0</xdr:colOff>
      <xdr:row>3</xdr:row>
      <xdr:rowOff>28575</xdr:rowOff>
    </xdr:from>
    <xdr:to>
      <xdr:col>4</xdr:col>
      <xdr:colOff>914400</xdr:colOff>
      <xdr:row>5</xdr:row>
      <xdr:rowOff>9525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すべての会計において、歳出の削減に努めていることや一般会計の繰出金等により、平成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年度以降、赤字決算の会計はない。</a:t>
          </a:r>
        </a:p>
        <a:p>
          <a:r>
            <a:rPr kumimoji="1" lang="ja-JP" altLang="en-US" sz="1400">
              <a:latin typeface="ＭＳ ゴシック" pitchFamily="49" charset="-128"/>
              <a:ea typeface="ＭＳ ゴシック" pitchFamily="49" charset="-128"/>
            </a:rPr>
            <a:t>　今後も、引き続きコスト削減等に努め、安定的な財政運営を行う。</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兵庫県養父市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元利償還金と公営企業債の元利償還金に対する繰入金が大きく占めているが減少傾向となっている。</a:t>
          </a:r>
        </a:p>
        <a:p>
          <a:r>
            <a:rPr kumimoji="1" lang="ja-JP" altLang="en-US" sz="1400">
              <a:latin typeface="ＭＳ ゴシック" pitchFamily="49" charset="-128"/>
              <a:ea typeface="ＭＳ ゴシック" pitchFamily="49" charset="-128"/>
            </a:rPr>
            <a:t>　これは、平成</a:t>
          </a:r>
          <a:r>
            <a:rPr kumimoji="1" lang="en-US" altLang="ja-JP" sz="1400">
              <a:latin typeface="ＭＳ ゴシック" pitchFamily="49" charset="-128"/>
              <a:ea typeface="ＭＳ ゴシック" pitchFamily="49" charset="-128"/>
            </a:rPr>
            <a:t>17</a:t>
          </a:r>
          <a:r>
            <a:rPr kumimoji="1" lang="ja-JP" altLang="en-US" sz="1400">
              <a:latin typeface="ＭＳ ゴシック" pitchFamily="49" charset="-128"/>
              <a:ea typeface="ＭＳ ゴシック" pitchFamily="49" charset="-128"/>
            </a:rPr>
            <a:t>年度から計画的な繰上償還と行政改革大綱に基づく新規地方債の発行抑制によるものである。</a:t>
          </a:r>
        </a:p>
        <a:p>
          <a:r>
            <a:rPr kumimoji="1" lang="ja-JP" altLang="en-US" sz="1400">
              <a:latin typeface="ＭＳ ゴシック" pitchFamily="49" charset="-128"/>
              <a:ea typeface="ＭＳ ゴシック" pitchFamily="49" charset="-128"/>
            </a:rPr>
            <a:t>　今後も、計画的な繰上償還及び新規地方債の発行抑制を行って、元利償還金の削減に努めていく。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兵庫県養父市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一般会計等に係る地方債の現在高と公営企業債等繰入見込額が大半を占めている。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17</a:t>
          </a:r>
          <a:r>
            <a:rPr kumimoji="1" lang="ja-JP" altLang="en-US" sz="1400">
              <a:latin typeface="ＭＳ ゴシック" pitchFamily="49" charset="-128"/>
              <a:ea typeface="ＭＳ ゴシック" pitchFamily="49" charset="-128"/>
            </a:rPr>
            <a:t>年度から実施している繰上償還により減少傾向となっている。</a:t>
          </a:r>
        </a:p>
        <a:p>
          <a:r>
            <a:rPr kumimoji="1" lang="ja-JP" altLang="en-US" sz="1400">
              <a:latin typeface="ＭＳ ゴシック" pitchFamily="49" charset="-128"/>
              <a:ea typeface="ＭＳ ゴシック" pitchFamily="49" charset="-128"/>
            </a:rPr>
            <a:t>　基金については、行革の推進やコスト削減などにより計画的に積立を行っており、増加傾向となっている。</a:t>
          </a:r>
        </a:p>
        <a:p>
          <a:r>
            <a:rPr kumimoji="1" lang="ja-JP" altLang="en-US" sz="1400">
              <a:latin typeface="ＭＳ ゴシック" pitchFamily="49" charset="-128"/>
              <a:ea typeface="ＭＳ ゴシック" pitchFamily="49" charset="-128"/>
            </a:rPr>
            <a:t>　今後も、計画的に繰上償還を実施し、「第</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次養父市行政改革大綱」に基づき、新たな借入の抑制に努め、地方債残高の削減に努める。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61" zoomScaleNormal="6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18690192</v>
      </c>
      <c r="BO4" s="379"/>
      <c r="BP4" s="379"/>
      <c r="BQ4" s="379"/>
      <c r="BR4" s="379"/>
      <c r="BS4" s="379"/>
      <c r="BT4" s="379"/>
      <c r="BU4" s="380"/>
      <c r="BV4" s="378">
        <v>21754802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6.8</v>
      </c>
      <c r="CU4" s="554"/>
      <c r="CV4" s="554"/>
      <c r="CW4" s="554"/>
      <c r="CX4" s="554"/>
      <c r="CY4" s="554"/>
      <c r="CZ4" s="554"/>
      <c r="DA4" s="555"/>
      <c r="DB4" s="553">
        <v>7.3</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17469968</v>
      </c>
      <c r="BO5" s="384"/>
      <c r="BP5" s="384"/>
      <c r="BQ5" s="384"/>
      <c r="BR5" s="384"/>
      <c r="BS5" s="384"/>
      <c r="BT5" s="384"/>
      <c r="BU5" s="385"/>
      <c r="BV5" s="383">
        <v>20734963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85.4</v>
      </c>
      <c r="CU5" s="354"/>
      <c r="CV5" s="354"/>
      <c r="CW5" s="354"/>
      <c r="CX5" s="354"/>
      <c r="CY5" s="354"/>
      <c r="CZ5" s="354"/>
      <c r="DA5" s="355"/>
      <c r="DB5" s="353">
        <v>81.599999999999994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1220224</v>
      </c>
      <c r="BO6" s="384"/>
      <c r="BP6" s="384"/>
      <c r="BQ6" s="384"/>
      <c r="BR6" s="384"/>
      <c r="BS6" s="384"/>
      <c r="BT6" s="384"/>
      <c r="BU6" s="385"/>
      <c r="BV6" s="383">
        <v>1019839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90.3</v>
      </c>
      <c r="CU6" s="528"/>
      <c r="CV6" s="528"/>
      <c r="CW6" s="528"/>
      <c r="CX6" s="528"/>
      <c r="CY6" s="528"/>
      <c r="CZ6" s="528"/>
      <c r="DA6" s="529"/>
      <c r="DB6" s="527">
        <v>85.9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300947</v>
      </c>
      <c r="BO7" s="384"/>
      <c r="BP7" s="384"/>
      <c r="BQ7" s="384"/>
      <c r="BR7" s="384"/>
      <c r="BS7" s="384"/>
      <c r="BT7" s="384"/>
      <c r="BU7" s="385"/>
      <c r="BV7" s="383">
        <v>51627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13543338</v>
      </c>
      <c r="CU7" s="384"/>
      <c r="CV7" s="384"/>
      <c r="CW7" s="384"/>
      <c r="CX7" s="384"/>
      <c r="CY7" s="384"/>
      <c r="CZ7" s="384"/>
      <c r="DA7" s="385"/>
      <c r="DB7" s="383">
        <v>13352790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919277</v>
      </c>
      <c r="BO8" s="384"/>
      <c r="BP8" s="384"/>
      <c r="BQ8" s="384"/>
      <c r="BR8" s="384"/>
      <c r="BS8" s="384"/>
      <c r="BT8" s="384"/>
      <c r="BU8" s="385"/>
      <c r="BV8" s="383">
        <v>968212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0.25</v>
      </c>
      <c r="CU8" s="491"/>
      <c r="CV8" s="491"/>
      <c r="CW8" s="491"/>
      <c r="CX8" s="491"/>
      <c r="CY8" s="491"/>
      <c r="CZ8" s="491"/>
      <c r="DA8" s="492"/>
      <c r="DB8" s="490">
        <v>0.23</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26501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-48935</v>
      </c>
      <c r="BO9" s="384"/>
      <c r="BP9" s="384"/>
      <c r="BQ9" s="384"/>
      <c r="BR9" s="384"/>
      <c r="BS9" s="384"/>
      <c r="BT9" s="384"/>
      <c r="BU9" s="385"/>
      <c r="BV9" s="383">
        <v>339818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25.2</v>
      </c>
      <c r="CU9" s="354"/>
      <c r="CV9" s="354"/>
      <c r="CW9" s="354"/>
      <c r="CX9" s="354"/>
      <c r="CY9" s="354"/>
      <c r="CZ9" s="354"/>
      <c r="DA9" s="355"/>
      <c r="DB9" s="353">
        <v>25.8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28306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102812</v>
      </c>
      <c r="BO10" s="384"/>
      <c r="BP10" s="384"/>
      <c r="BQ10" s="384"/>
      <c r="BR10" s="384"/>
      <c r="BS10" s="384"/>
      <c r="BT10" s="384"/>
      <c r="BU10" s="385"/>
      <c r="BV10" s="383">
        <v>341519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725026</v>
      </c>
      <c r="BO11" s="384"/>
      <c r="BP11" s="384"/>
      <c r="BQ11" s="384"/>
      <c r="BR11" s="384"/>
      <c r="BS11" s="384"/>
      <c r="BT11" s="384"/>
      <c r="BU11" s="385"/>
      <c r="BV11" s="383">
        <v>829296</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26006</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25897</v>
      </c>
      <c r="S13" s="483"/>
      <c r="T13" s="483"/>
      <c r="U13" s="483"/>
      <c r="V13" s="484"/>
      <c r="W13" s="470" t="s">
        <v>124</v>
      </c>
      <c r="X13" s="396"/>
      <c r="Y13" s="396"/>
      <c r="Z13" s="396"/>
      <c r="AA13" s="396"/>
      <c r="AB13" s="397"/>
      <c r="AC13" s="359">
        <v>965</v>
      </c>
      <c r="AD13" s="360"/>
      <c r="AE13" s="360"/>
      <c r="AF13" s="360"/>
      <c r="AG13" s="361"/>
      <c r="AH13" s="359">
        <v>1266</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778903</v>
      </c>
      <c r="BO13" s="384"/>
      <c r="BP13" s="384"/>
      <c r="BQ13" s="384"/>
      <c r="BR13" s="384"/>
      <c r="BS13" s="384"/>
      <c r="BT13" s="384"/>
      <c r="BU13" s="385"/>
      <c r="BV13" s="383">
        <v>1510633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14.6</v>
      </c>
      <c r="CU13" s="354"/>
      <c r="CV13" s="354"/>
      <c r="CW13" s="354"/>
      <c r="CX13" s="354"/>
      <c r="CY13" s="354"/>
      <c r="CZ13" s="354"/>
      <c r="DA13" s="355"/>
      <c r="DB13" s="353">
        <v>15.5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26238</v>
      </c>
      <c r="S14" s="483"/>
      <c r="T14" s="483"/>
      <c r="U14" s="483"/>
      <c r="V14" s="484"/>
      <c r="W14" s="485"/>
      <c r="X14" s="399"/>
      <c r="Y14" s="399"/>
      <c r="Z14" s="399"/>
      <c r="AA14" s="399"/>
      <c r="AB14" s="400"/>
      <c r="AC14" s="475">
        <v>8.3000000000000007</v>
      </c>
      <c r="AD14" s="476"/>
      <c r="AE14" s="476"/>
      <c r="AF14" s="476"/>
      <c r="AG14" s="477"/>
      <c r="AH14" s="475">
        <v>9.4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71.400000000000006</v>
      </c>
      <c r="CU14" s="454"/>
      <c r="CV14" s="454"/>
      <c r="CW14" s="454"/>
      <c r="CX14" s="454"/>
      <c r="CY14" s="454"/>
      <c r="CZ14" s="454"/>
      <c r="DA14" s="455"/>
      <c r="DB14" s="486">
        <v>91.7</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26141</v>
      </c>
      <c r="S15" s="483"/>
      <c r="T15" s="483"/>
      <c r="U15" s="483"/>
      <c r="V15" s="484"/>
      <c r="W15" s="470" t="s">
        <v>130</v>
      </c>
      <c r="X15" s="396"/>
      <c r="Y15" s="396"/>
      <c r="Z15" s="396"/>
      <c r="AA15" s="396"/>
      <c r="AB15" s="397"/>
      <c r="AC15" s="359">
        <v>3302</v>
      </c>
      <c r="AD15" s="360"/>
      <c r="AE15" s="360"/>
      <c r="AF15" s="360"/>
      <c r="AG15" s="361"/>
      <c r="AH15" s="359">
        <v>4231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2899860</v>
      </c>
      <c r="BO15" s="379"/>
      <c r="BP15" s="379"/>
      <c r="BQ15" s="379"/>
      <c r="BR15" s="379"/>
      <c r="BS15" s="379"/>
      <c r="BT15" s="379"/>
      <c r="BU15" s="380"/>
      <c r="BV15" s="378">
        <v>2398273</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28.4</v>
      </c>
      <c r="AD16" s="476"/>
      <c r="AE16" s="476"/>
      <c r="AF16" s="476"/>
      <c r="AG16" s="477"/>
      <c r="AH16" s="475">
        <v>31.6</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10118983</v>
      </c>
      <c r="BO16" s="384"/>
      <c r="BP16" s="384"/>
      <c r="BQ16" s="384"/>
      <c r="BR16" s="384"/>
      <c r="BS16" s="384"/>
      <c r="BT16" s="384"/>
      <c r="BU16" s="385"/>
      <c r="BV16" s="383">
        <v>10182565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7380</v>
      </c>
      <c r="AD17" s="360"/>
      <c r="AE17" s="360"/>
      <c r="AF17" s="360"/>
      <c r="AG17" s="361"/>
      <c r="AH17" s="359">
        <v>7899</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3735046</v>
      </c>
      <c r="BO17" s="384"/>
      <c r="BP17" s="384"/>
      <c r="BQ17" s="384"/>
      <c r="BR17" s="384"/>
      <c r="BS17" s="384"/>
      <c r="BT17" s="384"/>
      <c r="BU17" s="385"/>
      <c r="BV17" s="383">
        <v>3057610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422.78</v>
      </c>
      <c r="M18" s="446"/>
      <c r="N18" s="446"/>
      <c r="O18" s="446"/>
      <c r="P18" s="446"/>
      <c r="Q18" s="446"/>
      <c r="R18" s="447"/>
      <c r="S18" s="447"/>
      <c r="T18" s="447"/>
      <c r="U18" s="447"/>
      <c r="V18" s="448"/>
      <c r="W18" s="462"/>
      <c r="X18" s="463"/>
      <c r="Y18" s="463"/>
      <c r="Z18" s="463"/>
      <c r="AA18" s="463"/>
      <c r="AB18" s="471"/>
      <c r="AC18" s="347">
        <v>63.4</v>
      </c>
      <c r="AD18" s="348"/>
      <c r="AE18" s="348"/>
      <c r="AF18" s="348"/>
      <c r="AG18" s="449"/>
      <c r="AH18" s="347">
        <v>58.9</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11043391</v>
      </c>
      <c r="BO18" s="384"/>
      <c r="BP18" s="384"/>
      <c r="BQ18" s="384"/>
      <c r="BR18" s="384"/>
      <c r="BS18" s="384"/>
      <c r="BT18" s="384"/>
      <c r="BU18" s="385"/>
      <c r="BV18" s="383">
        <v>11368680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63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14647020</v>
      </c>
      <c r="BO19" s="384"/>
      <c r="BP19" s="384"/>
      <c r="BQ19" s="384"/>
      <c r="BR19" s="384"/>
      <c r="BS19" s="384"/>
      <c r="BT19" s="384"/>
      <c r="BU19" s="385"/>
      <c r="BV19" s="383">
        <v>15505934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9062</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24536135</v>
      </c>
      <c r="BO23" s="384"/>
      <c r="BP23" s="384"/>
      <c r="BQ23" s="384"/>
      <c r="BR23" s="384"/>
      <c r="BS23" s="384"/>
      <c r="BT23" s="384"/>
      <c r="BU23" s="385"/>
      <c r="BV23" s="383">
        <v>26472854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7830</v>
      </c>
      <c r="R24" s="360"/>
      <c r="S24" s="360"/>
      <c r="T24" s="360"/>
      <c r="U24" s="360"/>
      <c r="V24" s="361"/>
      <c r="W24" s="425"/>
      <c r="X24" s="416"/>
      <c r="Y24" s="417"/>
      <c r="Z24" s="356" t="s">
        <v>153</v>
      </c>
      <c r="AA24" s="357"/>
      <c r="AB24" s="357"/>
      <c r="AC24" s="357"/>
      <c r="AD24" s="357"/>
      <c r="AE24" s="357"/>
      <c r="AF24" s="357"/>
      <c r="AG24" s="358"/>
      <c r="AH24" s="359">
        <v>254</v>
      </c>
      <c r="AI24" s="360"/>
      <c r="AJ24" s="360"/>
      <c r="AK24" s="360"/>
      <c r="AL24" s="361"/>
      <c r="AM24" s="359">
        <v>822960</v>
      </c>
      <c r="AN24" s="360"/>
      <c r="AO24" s="360"/>
      <c r="AP24" s="360"/>
      <c r="AQ24" s="360"/>
      <c r="AR24" s="361"/>
      <c r="AS24" s="359">
        <v>3240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16301201</v>
      </c>
      <c r="BO24" s="384"/>
      <c r="BP24" s="384"/>
      <c r="BQ24" s="384"/>
      <c r="BR24" s="384"/>
      <c r="BS24" s="384"/>
      <c r="BT24" s="384"/>
      <c r="BU24" s="385"/>
      <c r="BV24" s="383">
        <v>18595236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6300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563155</v>
      </c>
      <c r="BO25" s="379"/>
      <c r="BP25" s="379"/>
      <c r="BQ25" s="379"/>
      <c r="BR25" s="379"/>
      <c r="BS25" s="379"/>
      <c r="BT25" s="379"/>
      <c r="BU25" s="380"/>
      <c r="BV25" s="378">
        <v>382194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5850</v>
      </c>
      <c r="R26" s="360"/>
      <c r="S26" s="360"/>
      <c r="T26" s="360"/>
      <c r="U26" s="360"/>
      <c r="V26" s="361"/>
      <c r="W26" s="425"/>
      <c r="X26" s="416"/>
      <c r="Y26" s="417"/>
      <c r="Z26" s="356" t="s">
        <v>159</v>
      </c>
      <c r="AA26" s="436"/>
      <c r="AB26" s="436"/>
      <c r="AC26" s="436"/>
      <c r="AD26" s="436"/>
      <c r="AE26" s="436"/>
      <c r="AF26" s="436"/>
      <c r="AG26" s="437"/>
      <c r="AH26" s="359">
        <v>22</v>
      </c>
      <c r="AI26" s="360"/>
      <c r="AJ26" s="360"/>
      <c r="AK26" s="360"/>
      <c r="AL26" s="361"/>
      <c r="AM26" s="359">
        <v>69982</v>
      </c>
      <c r="AN26" s="360"/>
      <c r="AO26" s="360"/>
      <c r="AP26" s="360"/>
      <c r="AQ26" s="360"/>
      <c r="AR26" s="361"/>
      <c r="AS26" s="359">
        <v>3181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4300</v>
      </c>
      <c r="R27" s="360"/>
      <c r="S27" s="360"/>
      <c r="T27" s="360"/>
      <c r="U27" s="360"/>
      <c r="V27" s="361"/>
      <c r="W27" s="425"/>
      <c r="X27" s="416"/>
      <c r="Y27" s="417"/>
      <c r="Z27" s="356" t="s">
        <v>162</v>
      </c>
      <c r="AA27" s="357"/>
      <c r="AB27" s="357"/>
      <c r="AC27" s="357"/>
      <c r="AD27" s="357"/>
      <c r="AE27" s="357"/>
      <c r="AF27" s="357"/>
      <c r="AG27" s="358"/>
      <c r="AH27" s="359">
        <v>7</v>
      </c>
      <c r="AI27" s="360"/>
      <c r="AJ27" s="360"/>
      <c r="AK27" s="360"/>
      <c r="AL27" s="361"/>
      <c r="AM27" s="359">
        <v>23122</v>
      </c>
      <c r="AN27" s="360"/>
      <c r="AO27" s="360"/>
      <c r="AP27" s="360"/>
      <c r="AQ27" s="360"/>
      <c r="AR27" s="361"/>
      <c r="AS27" s="359">
        <v>3303</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481498</v>
      </c>
      <c r="BO27" s="387"/>
      <c r="BP27" s="387"/>
      <c r="BQ27" s="387"/>
      <c r="BR27" s="387"/>
      <c r="BS27" s="387"/>
      <c r="BT27" s="387"/>
      <c r="BU27" s="388"/>
      <c r="BV27" s="386">
        <v>479460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3400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4419326</v>
      </c>
      <c r="BO28" s="379"/>
      <c r="BP28" s="379"/>
      <c r="BQ28" s="379"/>
      <c r="BR28" s="379"/>
      <c r="BS28" s="379"/>
      <c r="BT28" s="379"/>
      <c r="BU28" s="380"/>
      <c r="BV28" s="378">
        <v>3596514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3100</v>
      </c>
      <c r="R29" s="360"/>
      <c r="S29" s="360"/>
      <c r="T29" s="360"/>
      <c r="U29" s="360"/>
      <c r="V29" s="361"/>
      <c r="W29" s="425"/>
      <c r="X29" s="416"/>
      <c r="Y29" s="417"/>
      <c r="Z29" s="356" t="s">
        <v>169</v>
      </c>
      <c r="AA29" s="357"/>
      <c r="AB29" s="357"/>
      <c r="AC29" s="357"/>
      <c r="AD29" s="357"/>
      <c r="AE29" s="357"/>
      <c r="AF29" s="357"/>
      <c r="AG29" s="358"/>
      <c r="AH29" s="359">
        <v>261</v>
      </c>
      <c r="AI29" s="360"/>
      <c r="AJ29" s="360"/>
      <c r="AK29" s="360"/>
      <c r="AL29" s="361"/>
      <c r="AM29" s="359">
        <v>846082</v>
      </c>
      <c r="AN29" s="360"/>
      <c r="AO29" s="360"/>
      <c r="AP29" s="360"/>
      <c r="AQ29" s="360"/>
      <c r="AR29" s="361"/>
      <c r="AS29" s="359">
        <v>3242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968441</v>
      </c>
      <c r="BO29" s="384"/>
      <c r="BP29" s="384"/>
      <c r="BQ29" s="384"/>
      <c r="BR29" s="384"/>
      <c r="BS29" s="384"/>
      <c r="BT29" s="384"/>
      <c r="BU29" s="385"/>
      <c r="BV29" s="383">
        <v>922795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95.2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4304026</v>
      </c>
      <c r="BO30" s="387"/>
      <c r="BP30" s="387"/>
      <c r="BQ30" s="387"/>
      <c r="BR30" s="387"/>
      <c r="BS30" s="387"/>
      <c r="BT30" s="387"/>
      <c r="BU30" s="388"/>
      <c r="BV30" s="386">
        <v>4094500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やぶ温泉観光</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養父歯科診療所特別会計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氷ノ山国際スキー場事業特別会計（法適）</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兵庫県議会議員公務災害補償組合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養父町開発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IF('各会計、関係団体の財政状況及び健全化判断比率'!B35="","",'各会計、関係団体の財政状況及び健全化判断比率'!B35)</f>
        <v>氷ノ山国際スキー場事業特別会計</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養父市場開発</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おおや振興公社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但馬広域行政事務組合（一般会計）</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やぶパートナーズ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但馬広域行政事務組合（特別会計）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南但広域行政事務組合（一般会計）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南但広域行政事務組合（特別会計）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公立八鹿病院組合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8" zoomScaleNormal="58" zoomScaleSheetLayoutView="100" workbookViewId="0">
      <selection activeCell="C50" sqref="A1:XFD50"/>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9" t="s">
        <v>24</v>
      </c>
      <c r="C41" s="1180"/>
      <c r="D41" s="81"/>
      <c r="E41" s="1181" t="s">
        <v>25</v>
      </c>
      <c r="F41" s="1181"/>
      <c r="G41" s="1181"/>
      <c r="H41" s="1182"/>
      <c r="I41" s="82">
        <v>29391</v>
      </c>
      <c r="J41" s="83">
        <v>28636</v>
      </c>
      <c r="K41" s="83">
        <v>27422</v>
      </c>
      <c r="L41" s="83">
        <v>26473</v>
      </c>
      <c r="M41" s="84">
        <v>24536</v>
      </c>
    </row>
    <row r="42" spans="2:13" ht="27.75" customHeight="1">
      <c r="B42" s="1169"/>
      <c r="C42" s="1170"/>
      <c r="D42" s="85"/>
      <c r="E42" s="1173" t="s">
        <v>26</v>
      </c>
      <c r="F42" s="1173"/>
      <c r="G42" s="1173"/>
      <c r="H42" s="1174"/>
      <c r="I42" s="86">
        <v>487</v>
      </c>
      <c r="J42" s="87">
        <v>393</v>
      </c>
      <c r="K42" s="87">
        <v>348</v>
      </c>
      <c r="L42" s="87">
        <v>292</v>
      </c>
      <c r="M42" s="88">
        <v>251</v>
      </c>
    </row>
    <row r="43" spans="2:13" ht="27.75" customHeight="1">
      <c r="B43" s="1169"/>
      <c r="C43" s="1170"/>
      <c r="D43" s="85"/>
      <c r="E43" s="1173" t="s">
        <v>27</v>
      </c>
      <c r="F43" s="1173"/>
      <c r="G43" s="1173"/>
      <c r="H43" s="1174"/>
      <c r="I43" s="86">
        <v>18069</v>
      </c>
      <c r="J43" s="87">
        <v>16415</v>
      </c>
      <c r="K43" s="87">
        <v>15311</v>
      </c>
      <c r="L43" s="87">
        <v>14826</v>
      </c>
      <c r="M43" s="88">
        <v>14547</v>
      </c>
    </row>
    <row r="44" spans="2:13" ht="27.75" customHeight="1">
      <c r="B44" s="1169"/>
      <c r="C44" s="1170"/>
      <c r="D44" s="85"/>
      <c r="E44" s="1173" t="s">
        <v>28</v>
      </c>
      <c r="F44" s="1173"/>
      <c r="G44" s="1173"/>
      <c r="H44" s="1174"/>
      <c r="I44" s="86">
        <v>5681</v>
      </c>
      <c r="J44" s="87">
        <v>5336</v>
      </c>
      <c r="K44" s="87">
        <v>5405</v>
      </c>
      <c r="L44" s="87">
        <v>5805</v>
      </c>
      <c r="M44" s="88">
        <v>5528</v>
      </c>
    </row>
    <row r="45" spans="2:13" ht="27.75" customHeight="1">
      <c r="B45" s="1169"/>
      <c r="C45" s="1170"/>
      <c r="D45" s="85"/>
      <c r="E45" s="1173" t="s">
        <v>29</v>
      </c>
      <c r="F45" s="1173"/>
      <c r="G45" s="1173"/>
      <c r="H45" s="1174"/>
      <c r="I45" s="86">
        <v>4548</v>
      </c>
      <c r="J45" s="87">
        <v>4368</v>
      </c>
      <c r="K45" s="87">
        <v>4622</v>
      </c>
      <c r="L45" s="87">
        <v>3544</v>
      </c>
      <c r="M45" s="88">
        <v>3532</v>
      </c>
    </row>
    <row r="46" spans="2:13" ht="27.75" customHeight="1">
      <c r="B46" s="1169"/>
      <c r="C46" s="1170"/>
      <c r="D46" s="85"/>
      <c r="E46" s="1173" t="s">
        <v>30</v>
      </c>
      <c r="F46" s="1173"/>
      <c r="G46" s="1173"/>
      <c r="H46" s="1174"/>
      <c r="I46" s="86" t="s">
        <v>478</v>
      </c>
      <c r="J46" s="87" t="s">
        <v>478</v>
      </c>
      <c r="K46" s="87" t="s">
        <v>478</v>
      </c>
      <c r="L46" s="87" t="s">
        <v>478</v>
      </c>
      <c r="M46" s="88" t="s">
        <v>478</v>
      </c>
    </row>
    <row r="47" spans="2:13" ht="27.75" customHeight="1">
      <c r="B47" s="1169"/>
      <c r="C47" s="1170"/>
      <c r="D47" s="85"/>
      <c r="E47" s="1173" t="s">
        <v>31</v>
      </c>
      <c r="F47" s="1173"/>
      <c r="G47" s="1173"/>
      <c r="H47" s="1174"/>
      <c r="I47" s="86" t="s">
        <v>478</v>
      </c>
      <c r="J47" s="87" t="s">
        <v>478</v>
      </c>
      <c r="K47" s="87" t="s">
        <v>478</v>
      </c>
      <c r="L47" s="87" t="s">
        <v>478</v>
      </c>
      <c r="M47" s="88" t="s">
        <v>478</v>
      </c>
    </row>
    <row r="48" spans="2:13" ht="27.75" customHeight="1">
      <c r="B48" s="1171"/>
      <c r="C48" s="1172"/>
      <c r="D48" s="85"/>
      <c r="E48" s="1173" t="s">
        <v>32</v>
      </c>
      <c r="F48" s="1173"/>
      <c r="G48" s="1173"/>
      <c r="H48" s="1174"/>
      <c r="I48" s="86" t="s">
        <v>478</v>
      </c>
      <c r="J48" s="87" t="s">
        <v>478</v>
      </c>
      <c r="K48" s="87" t="s">
        <v>478</v>
      </c>
      <c r="L48" s="87" t="s">
        <v>478</v>
      </c>
      <c r="M48" s="88" t="s">
        <v>478</v>
      </c>
    </row>
    <row r="49" spans="2:13" ht="27.75" customHeight="1">
      <c r="B49" s="1167" t="s">
        <v>33</v>
      </c>
      <c r="C49" s="1168"/>
      <c r="D49" s="89"/>
      <c r="E49" s="1173" t="s">
        <v>34</v>
      </c>
      <c r="F49" s="1173"/>
      <c r="G49" s="1173"/>
      <c r="H49" s="1174"/>
      <c r="I49" s="86">
        <v>3246</v>
      </c>
      <c r="J49" s="87">
        <v>4206</v>
      </c>
      <c r="K49" s="87">
        <v>5191</v>
      </c>
      <c r="L49" s="87">
        <v>6649</v>
      </c>
      <c r="M49" s="88">
        <v>7700</v>
      </c>
    </row>
    <row r="50" spans="2:13" ht="27.75" customHeight="1">
      <c r="B50" s="1169"/>
      <c r="C50" s="1170"/>
      <c r="D50" s="85"/>
      <c r="E50" s="1173" t="s">
        <v>35</v>
      </c>
      <c r="F50" s="1173"/>
      <c r="G50" s="1173"/>
      <c r="H50" s="1174"/>
      <c r="I50" s="86">
        <v>856</v>
      </c>
      <c r="J50" s="87">
        <v>497</v>
      </c>
      <c r="K50" s="87">
        <v>428</v>
      </c>
      <c r="L50" s="87">
        <v>380</v>
      </c>
      <c r="M50" s="88">
        <v>408</v>
      </c>
    </row>
    <row r="51" spans="2:13" ht="27.75" customHeight="1">
      <c r="B51" s="1171"/>
      <c r="C51" s="1172"/>
      <c r="D51" s="85"/>
      <c r="E51" s="1173" t="s">
        <v>36</v>
      </c>
      <c r="F51" s="1173"/>
      <c r="G51" s="1173"/>
      <c r="H51" s="1174"/>
      <c r="I51" s="86">
        <v>36941</v>
      </c>
      <c r="J51" s="87">
        <v>36399</v>
      </c>
      <c r="K51" s="87">
        <v>35786</v>
      </c>
      <c r="L51" s="87">
        <v>35048</v>
      </c>
      <c r="M51" s="88">
        <v>33221</v>
      </c>
    </row>
    <row r="52" spans="2:13" ht="27.75" customHeight="1" thickBot="1">
      <c r="B52" s="1175" t="s">
        <v>37</v>
      </c>
      <c r="C52" s="1176"/>
      <c r="D52" s="90"/>
      <c r="E52" s="1177" t="s">
        <v>38</v>
      </c>
      <c r="F52" s="1177"/>
      <c r="G52" s="1177"/>
      <c r="H52" s="1178"/>
      <c r="I52" s="91">
        <v>17132</v>
      </c>
      <c r="J52" s="92">
        <v>14046</v>
      </c>
      <c r="K52" s="92">
        <v>11703</v>
      </c>
      <c r="L52" s="92">
        <v>8863</v>
      </c>
      <c r="M52" s="93">
        <v>7065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102733</v>
      </c>
      <c r="E3" s="116"/>
      <c r="F3" s="117">
        <v>76282</v>
      </c>
      <c r="G3" s="118"/>
      <c r="H3" s="119"/>
    </row>
    <row r="4" spans="1:8">
      <c r="A4" s="120"/>
      <c r="B4" s="121"/>
      <c r="C4" s="122"/>
      <c r="D4" s="123">
        <v>51480</v>
      </c>
      <c r="E4" s="124"/>
      <c r="F4" s="125">
        <v>41092</v>
      </c>
      <c r="G4" s="126"/>
      <c r="H4" s="127"/>
    </row>
    <row r="5" spans="1:8">
      <c r="A5" s="108" t="s">
        <v>512</v>
      </c>
      <c r="B5" s="113"/>
      <c r="C5" s="114"/>
      <c r="D5" s="115">
        <v>94612</v>
      </c>
      <c r="E5" s="116"/>
      <c r="F5" s="117">
        <v>78670</v>
      </c>
      <c r="G5" s="118"/>
      <c r="H5" s="119"/>
    </row>
    <row r="6" spans="1:8">
      <c r="A6" s="120"/>
      <c r="B6" s="121"/>
      <c r="C6" s="122"/>
      <c r="D6" s="123">
        <v>60987</v>
      </c>
      <c r="E6" s="124"/>
      <c r="F6" s="125">
        <v>38094</v>
      </c>
      <c r="G6" s="126"/>
      <c r="H6" s="127"/>
    </row>
    <row r="7" spans="1:8">
      <c r="A7" s="108" t="s">
        <v>513</v>
      </c>
      <c r="B7" s="113"/>
      <c r="C7" s="114"/>
      <c r="D7" s="115">
        <v>96042</v>
      </c>
      <c r="E7" s="116"/>
      <c r="F7" s="117">
        <v>67201</v>
      </c>
      <c r="G7" s="118"/>
      <c r="H7" s="119"/>
    </row>
    <row r="8" spans="1:8">
      <c r="A8" s="120"/>
      <c r="B8" s="121"/>
      <c r="C8" s="122"/>
      <c r="D8" s="123">
        <v>69344</v>
      </c>
      <c r="E8" s="124"/>
      <c r="F8" s="125">
        <v>35210</v>
      </c>
      <c r="G8" s="126"/>
      <c r="H8" s="127"/>
    </row>
    <row r="9" spans="1:8">
      <c r="A9" s="108" t="s">
        <v>514</v>
      </c>
      <c r="B9" s="113"/>
      <c r="C9" s="114"/>
      <c r="D9" s="115">
        <v>43241</v>
      </c>
      <c r="E9" s="116"/>
      <c r="F9" s="117">
        <v>75709</v>
      </c>
      <c r="G9" s="118"/>
      <c r="H9" s="119"/>
    </row>
    <row r="10" spans="1:8">
      <c r="A10" s="120"/>
      <c r="B10" s="121"/>
      <c r="C10" s="122"/>
      <c r="D10" s="123">
        <v>26222</v>
      </c>
      <c r="E10" s="124"/>
      <c r="F10" s="125">
        <v>35212</v>
      </c>
      <c r="G10" s="126"/>
      <c r="H10" s="127"/>
    </row>
    <row r="11" spans="1:8">
      <c r="A11" s="108" t="s">
        <v>515</v>
      </c>
      <c r="B11" s="113"/>
      <c r="C11" s="114"/>
      <c r="D11" s="115">
        <v>40718</v>
      </c>
      <c r="E11" s="116"/>
      <c r="F11" s="117">
        <v>90961</v>
      </c>
      <c r="G11" s="118"/>
      <c r="H11" s="119"/>
    </row>
    <row r="12" spans="1:8">
      <c r="A12" s="120"/>
      <c r="B12" s="121"/>
      <c r="C12" s="128"/>
      <c r="D12" s="123">
        <v>27909</v>
      </c>
      <c r="E12" s="124"/>
      <c r="F12" s="125">
        <v>37720</v>
      </c>
      <c r="G12" s="126"/>
      <c r="H12" s="127"/>
    </row>
    <row r="13" spans="1:8">
      <c r="A13" s="108"/>
      <c r="B13" s="113"/>
      <c r="C13" s="129"/>
      <c r="D13" s="130">
        <v>75469</v>
      </c>
      <c r="E13" s="131"/>
      <c r="F13" s="132">
        <v>77765</v>
      </c>
      <c r="G13" s="133"/>
      <c r="H13" s="119"/>
    </row>
    <row r="14" spans="1:8">
      <c r="A14" s="120"/>
      <c r="B14" s="121"/>
      <c r="C14" s="122"/>
      <c r="D14" s="123">
        <v>47188</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5.31</v>
      </c>
      <c r="C19" s="134">
        <f>ROUND(VALUE(SUBSTITUTE(実質収支比率等に係る経年分析!G$48,"▲","-")),2)</f>
        <v>6.18</v>
      </c>
      <c r="D19" s="134">
        <f>ROUND(VALUE(SUBSTITUTE(実質収支比率等に係る経年分析!H$48,"▲","-")),2)</f>
        <v>4.6500000000000004</v>
      </c>
      <c r="E19" s="134">
        <f>ROUND(VALUE(SUBSTITUTE(実質収支比率等に係る経年分析!I$48,"▲","-")),2)</f>
        <v>7.25</v>
      </c>
      <c r="F19" s="134">
        <f>ROUND(VALUE(SUBSTITUTE(実質収支比率等に係る経年分析!J$48,"▲","-")),2)</f>
        <v>6.79</v>
      </c>
    </row>
    <row r="20" spans="1:11">
      <c r="A20" s="134" t="s">
        <v>43</v>
      </c>
      <c r="B20" s="134">
        <f>ROUND(VALUE(SUBSTITUTE(実質収支比率等に係る経年分析!F$47,"▲","-")),2)</f>
        <v>10.94</v>
      </c>
      <c r="C20" s="134">
        <f>ROUND(VALUE(SUBSTITUTE(実質収支比率等に係る経年分析!G$47,"▲","-")),2)</f>
        <v>13.68</v>
      </c>
      <c r="D20" s="134">
        <f>ROUND(VALUE(SUBSTITUTE(実質収支比率等に係る経年分析!H$47,"▲","-")),2)</f>
        <v>20.66</v>
      </c>
      <c r="E20" s="134">
        <f>ROUND(VALUE(SUBSTITUTE(実質収支比率等に係る経年分析!I$47,"▲","-")),2)</f>
        <v>26.93</v>
      </c>
      <c r="F20" s="134">
        <f>ROUND(VALUE(SUBSTITUTE(実質収支比率等に係る経年分析!J$47,"▲","-")),2)</f>
        <v>32.630000000000003</v>
      </c>
    </row>
    <row r="21" spans="1:11">
      <c r="A21" s="134" t="s">
        <v>44</v>
      </c>
      <c r="B21" s="134">
        <f>IF(ISNUMBER(VALUE(SUBSTITUTE(実質収支比率等に係る経年分析!F$49,"▲","-"))),ROUND(VALUE(SUBSTITUTE(実質収支比率等に係る経年分析!F$49,"▲","-")),2),NA())</f>
        <v>8.36</v>
      </c>
      <c r="C21" s="134">
        <f>IF(ISNUMBER(VALUE(SUBSTITUTE(実質収支比率等に係る経年分析!G$49,"▲","-"))),ROUND(VALUE(SUBSTITUTE(実質収支比率等に係る経年分析!G$49,"▲","-")),2),NA())</f>
        <v>10.8</v>
      </c>
      <c r="D21" s="134">
        <f>IF(ISNUMBER(VALUE(SUBSTITUTE(実質収支比率等に係る経年分析!H$49,"▲","-"))),ROUND(VALUE(SUBSTITUTE(実質収支比率等に係る経年分析!H$49,"▲","-")),2),NA())</f>
        <v>6.9</v>
      </c>
      <c r="E21" s="134">
        <f>IF(ISNUMBER(VALUE(SUBSTITUTE(実質収支比率等に係る経年分析!I$49,"▲","-"))),ROUND(VALUE(SUBSTITUTE(実質収支比率等に係る経年分析!I$49,"▲","-")),2),NA())</f>
        <v>11.31</v>
      </c>
      <c r="F21" s="134">
        <f>IF(ISNUMBER(VALUE(SUBSTITUTE(実質収支比率等に係る経年分析!J$49,"▲","-"))),ROUND(VALUE(SUBSTITUTE(実質収支比率等に係る経年分析!J$49,"▲","-")),2),NA())</f>
        <v>5.75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氷ノ山国際スキー場事業特別会計（法適）</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3.67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5.31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4.6500000000000004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7.25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6.79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4188</v>
      </c>
      <c r="E42" s="136"/>
      <c r="F42" s="136"/>
      <c r="G42" s="136">
        <f>'実質公債費比率（分子）の構造'!L$52</f>
        <v>4041</v>
      </c>
      <c r="H42" s="136"/>
      <c r="I42" s="136"/>
      <c r="J42" s="136">
        <f>'実質公債費比率（分子）の構造'!M$52</f>
        <v>3986</v>
      </c>
      <c r="K42" s="136"/>
      <c r="L42" s="136"/>
      <c r="M42" s="136">
        <f>'実質公債費比率（分子）の構造'!N$52</f>
        <v>3812</v>
      </c>
      <c r="N42" s="136"/>
      <c r="O42" s="136"/>
      <c r="P42" s="136">
        <f>'実質公債費比率（分子）の構造'!O$52</f>
        <v>3738</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14</v>
      </c>
      <c r="C44" s="136"/>
      <c r="D44" s="136"/>
      <c r="E44" s="136">
        <f>'実質公債費比率（分子）の構造'!L$50</f>
        <v>10</v>
      </c>
      <c r="F44" s="136"/>
      <c r="G44" s="136"/>
      <c r="H44" s="136">
        <f>'実質公債費比率（分子）の構造'!M$50</f>
        <v>7</v>
      </c>
      <c r="I44" s="136"/>
      <c r="J44" s="136"/>
      <c r="K44" s="136">
        <f>'実質公債費比率（分子）の構造'!N$50</f>
        <v>9</v>
      </c>
      <c r="L44" s="136"/>
      <c r="M44" s="136"/>
      <c r="N44" s="136">
        <f>'実質公債費比率（分子）の構造'!O$50</f>
        <v>7</v>
      </c>
      <c r="O44" s="136"/>
      <c r="P44" s="136"/>
    </row>
    <row r="45" spans="1:16">
      <c r="A45" s="136" t="s">
        <v>54</v>
      </c>
      <c r="B45" s="136">
        <f>'実質公債費比率（分子）の構造'!K$49</f>
        <v>665</v>
      </c>
      <c r="C45" s="136"/>
      <c r="D45" s="136"/>
      <c r="E45" s="136">
        <f>'実質公債費比率（分子）の構造'!L$49</f>
        <v>673</v>
      </c>
      <c r="F45" s="136"/>
      <c r="G45" s="136"/>
      <c r="H45" s="136">
        <f>'実質公債費比率（分子）の構造'!M$49</f>
        <v>674</v>
      </c>
      <c r="I45" s="136"/>
      <c r="J45" s="136"/>
      <c r="K45" s="136">
        <f>'実質公債費比率（分子）の構造'!N$49</f>
        <v>545</v>
      </c>
      <c r="L45" s="136"/>
      <c r="M45" s="136"/>
      <c r="N45" s="136">
        <f>'実質公債費比率（分子）の構造'!O$49</f>
        <v>482</v>
      </c>
      <c r="O45" s="136"/>
      <c r="P45" s="136"/>
    </row>
    <row r="46" spans="1:16">
      <c r="A46" s="136" t="s">
        <v>55</v>
      </c>
      <c r="B46" s="136">
        <f>'実質公債費比率（分子）の構造'!K$48</f>
        <v>1422</v>
      </c>
      <c r="C46" s="136"/>
      <c r="D46" s="136"/>
      <c r="E46" s="136">
        <f>'実質公債費比率（分子）の構造'!L$48</f>
        <v>1337</v>
      </c>
      <c r="F46" s="136"/>
      <c r="G46" s="136"/>
      <c r="H46" s="136">
        <f>'実質公債費比率（分子）の構造'!M$48</f>
        <v>1455</v>
      </c>
      <c r="I46" s="136"/>
      <c r="J46" s="136"/>
      <c r="K46" s="136">
        <f>'実質公債費比率（分子）の構造'!N$48</f>
        <v>1523</v>
      </c>
      <c r="L46" s="136"/>
      <c r="M46" s="136"/>
      <c r="N46" s="136">
        <f>'実質公債費比率（分子）の構造'!O$48</f>
        <v>1422</v>
      </c>
      <c r="O46" s="136"/>
      <c r="P46" s="136"/>
    </row>
    <row r="47" spans="1:16">
      <c r="A47" s="136" t="s">
        <v>56</v>
      </c>
      <c r="B47" s="136">
        <f>'実質公債費比率（分子）の構造'!K$47</f>
        <v>10</v>
      </c>
      <c r="C47" s="136"/>
      <c r="D47" s="136"/>
      <c r="E47" s="136">
        <f>'実質公債費比率（分子）の構造'!L$47</f>
        <v>10</v>
      </c>
      <c r="F47" s="136"/>
      <c r="G47" s="136"/>
      <c r="H47" s="136">
        <f>'実質公債費比率（分子）の構造'!M$47</f>
        <v>10</v>
      </c>
      <c r="I47" s="136"/>
      <c r="J47" s="136"/>
      <c r="K47" s="136">
        <f>'実質公債費比率（分子）の構造'!N$47</f>
        <v>3</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3744</v>
      </c>
      <c r="C49" s="136"/>
      <c r="D49" s="136"/>
      <c r="E49" s="136">
        <f>'実質公債費比率（分子）の構造'!L$45</f>
        <v>3490</v>
      </c>
      <c r="F49" s="136"/>
      <c r="G49" s="136"/>
      <c r="H49" s="136">
        <f>'実質公債費比率（分子）の構造'!M$45</f>
        <v>3400</v>
      </c>
      <c r="I49" s="136"/>
      <c r="J49" s="136"/>
      <c r="K49" s="136">
        <f>'実質公債費比率（分子）の構造'!N$45</f>
        <v>3206</v>
      </c>
      <c r="L49" s="136"/>
      <c r="M49" s="136"/>
      <c r="N49" s="136">
        <f>'実質公債費比率（分子）の構造'!O$45</f>
        <v>3049</v>
      </c>
      <c r="O49" s="136"/>
      <c r="P49" s="136"/>
    </row>
    <row r="50" spans="1:16">
      <c r="A50" s="136" t="s">
        <v>59</v>
      </c>
      <c r="B50" s="136" t="e">
        <f>NA()</f>
        <v>#N/A</v>
      </c>
      <c r="C50" s="136">
        <f>IF(ISNUMBER('実質公債費比率（分子）の構造'!K$53),'実質公債費比率（分子）の構造'!K$53,NA())</f>
        <v>1667</v>
      </c>
      <c r="D50" s="136" t="e">
        <f>NA()</f>
        <v>#N/A</v>
      </c>
      <c r="E50" s="136" t="e">
        <f>NA()</f>
        <v>#N/A</v>
      </c>
      <c r="F50" s="136">
        <f>IF(ISNUMBER('実質公債費比率（分子）の構造'!L$53),'実質公債費比率（分子）の構造'!L$53,NA())</f>
        <v>1479</v>
      </c>
      <c r="G50" s="136" t="e">
        <f>NA()</f>
        <v>#N/A</v>
      </c>
      <c r="H50" s="136" t="e">
        <f>NA()</f>
        <v>#N/A</v>
      </c>
      <c r="I50" s="136">
        <f>IF(ISNUMBER('実質公債費比率（分子）の構造'!M$53),'実質公債費比率（分子）の構造'!M$53,NA())</f>
        <v>1560</v>
      </c>
      <c r="J50" s="136" t="e">
        <f>NA()</f>
        <v>#N/A</v>
      </c>
      <c r="K50" s="136" t="e">
        <f>NA()</f>
        <v>#N/A</v>
      </c>
      <c r="L50" s="136">
        <f>IF(ISNUMBER('実質公債費比率（分子）の構造'!N$53),'実質公債費比率（分子）の構造'!N$53,NA())</f>
        <v>1474</v>
      </c>
      <c r="M50" s="136" t="e">
        <f>NA()</f>
        <v>#N/A</v>
      </c>
      <c r="N50" s="136" t="e">
        <f>NA()</f>
        <v>#N/A</v>
      </c>
      <c r="O50" s="136">
        <f>IF(ISNUMBER('実質公債費比率（分子）の構造'!O$53),'実質公債費比率（分子）の構造'!O$53,NA())</f>
        <v>1222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36941</v>
      </c>
      <c r="E56" s="135"/>
      <c r="F56" s="135"/>
      <c r="G56" s="135">
        <f>'将来負担比率（分子）の構造'!J$51</f>
        <v>36399</v>
      </c>
      <c r="H56" s="135"/>
      <c r="I56" s="135"/>
      <c r="J56" s="135">
        <f>'将来負担比率（分子）の構造'!K$51</f>
        <v>35786</v>
      </c>
      <c r="K56" s="135"/>
      <c r="L56" s="135"/>
      <c r="M56" s="135">
        <f>'将来負担比率（分子）の構造'!L$51</f>
        <v>35048</v>
      </c>
      <c r="N56" s="135"/>
      <c r="O56" s="135"/>
      <c r="P56" s="135">
        <f>'将来負担比率（分子）の構造'!M$51</f>
        <v>33221</v>
      </c>
    </row>
    <row r="57" spans="1:16">
      <c r="A57" s="135" t="s">
        <v>35</v>
      </c>
      <c r="B57" s="135"/>
      <c r="C57" s="135"/>
      <c r="D57" s="135">
        <f>'将来負担比率（分子）の構造'!I$50</f>
        <v>856</v>
      </c>
      <c r="E57" s="135"/>
      <c r="F57" s="135"/>
      <c r="G57" s="135">
        <f>'将来負担比率（分子）の構造'!J$50</f>
        <v>497</v>
      </c>
      <c r="H57" s="135"/>
      <c r="I57" s="135"/>
      <c r="J57" s="135">
        <f>'将来負担比率（分子）の構造'!K$50</f>
        <v>428</v>
      </c>
      <c r="K57" s="135"/>
      <c r="L57" s="135"/>
      <c r="M57" s="135">
        <f>'将来負担比率（分子）の構造'!L$50</f>
        <v>380</v>
      </c>
      <c r="N57" s="135"/>
      <c r="O57" s="135"/>
      <c r="P57" s="135">
        <f>'将来負担比率（分子）の構造'!M$50</f>
        <v>408</v>
      </c>
    </row>
    <row r="58" spans="1:16">
      <c r="A58" s="135" t="s">
        <v>34</v>
      </c>
      <c r="B58" s="135"/>
      <c r="C58" s="135"/>
      <c r="D58" s="135">
        <f>'将来負担比率（分子）の構造'!I$49</f>
        <v>3246</v>
      </c>
      <c r="E58" s="135"/>
      <c r="F58" s="135"/>
      <c r="G58" s="135">
        <f>'将来負担比率（分子）の構造'!J$49</f>
        <v>4206</v>
      </c>
      <c r="H58" s="135"/>
      <c r="I58" s="135"/>
      <c r="J58" s="135">
        <f>'将来負担比率（分子）の構造'!K$49</f>
        <v>5191</v>
      </c>
      <c r="K58" s="135"/>
      <c r="L58" s="135"/>
      <c r="M58" s="135">
        <f>'将来負担比率（分子）の構造'!L$49</f>
        <v>6649</v>
      </c>
      <c r="N58" s="135"/>
      <c r="O58" s="135"/>
      <c r="P58" s="135">
        <f>'将来負担比率（分子）の構造'!M$49</f>
        <v>7700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4548</v>
      </c>
      <c r="C62" s="135"/>
      <c r="D62" s="135"/>
      <c r="E62" s="135">
        <f>'将来負担比率（分子）の構造'!J$45</f>
        <v>4368</v>
      </c>
      <c r="F62" s="135"/>
      <c r="G62" s="135"/>
      <c r="H62" s="135">
        <f>'将来負担比率（分子）の構造'!K$45</f>
        <v>4622</v>
      </c>
      <c r="I62" s="135"/>
      <c r="J62" s="135"/>
      <c r="K62" s="135">
        <f>'将来負担比率（分子）の構造'!L$45</f>
        <v>3544</v>
      </c>
      <c r="L62" s="135"/>
      <c r="M62" s="135"/>
      <c r="N62" s="135">
        <f>'将来負担比率（分子）の構造'!M$45</f>
        <v>3532</v>
      </c>
      <c r="O62" s="135"/>
      <c r="P62" s="135"/>
    </row>
    <row r="63" spans="1:16">
      <c r="A63" s="135" t="s">
        <v>28</v>
      </c>
      <c r="B63" s="135">
        <f>'将来負担比率（分子）の構造'!I$44</f>
        <v>5681</v>
      </c>
      <c r="C63" s="135"/>
      <c r="D63" s="135"/>
      <c r="E63" s="135">
        <f>'将来負担比率（分子）の構造'!J$44</f>
        <v>5336</v>
      </c>
      <c r="F63" s="135"/>
      <c r="G63" s="135"/>
      <c r="H63" s="135">
        <f>'将来負担比率（分子）の構造'!K$44</f>
        <v>5405</v>
      </c>
      <c r="I63" s="135"/>
      <c r="J63" s="135"/>
      <c r="K63" s="135">
        <f>'将来負担比率（分子）の構造'!L$44</f>
        <v>5805</v>
      </c>
      <c r="L63" s="135"/>
      <c r="M63" s="135"/>
      <c r="N63" s="135">
        <f>'将来負担比率（分子）の構造'!M$44</f>
        <v>5528</v>
      </c>
      <c r="O63" s="135"/>
      <c r="P63" s="135"/>
    </row>
    <row r="64" spans="1:16">
      <c r="A64" s="135" t="s">
        <v>27</v>
      </c>
      <c r="B64" s="135">
        <f>'将来負担比率（分子）の構造'!I$43</f>
        <v>18069</v>
      </c>
      <c r="C64" s="135"/>
      <c r="D64" s="135"/>
      <c r="E64" s="135">
        <f>'将来負担比率（分子）の構造'!J$43</f>
        <v>16415</v>
      </c>
      <c r="F64" s="135"/>
      <c r="G64" s="135"/>
      <c r="H64" s="135">
        <f>'将来負担比率（分子）の構造'!K$43</f>
        <v>15311</v>
      </c>
      <c r="I64" s="135"/>
      <c r="J64" s="135"/>
      <c r="K64" s="135">
        <f>'将来負担比率（分子）の構造'!L$43</f>
        <v>14826</v>
      </c>
      <c r="L64" s="135"/>
      <c r="M64" s="135"/>
      <c r="N64" s="135">
        <f>'将来負担比率（分子）の構造'!M$43</f>
        <v>14547</v>
      </c>
      <c r="O64" s="135"/>
      <c r="P64" s="135"/>
    </row>
    <row r="65" spans="1:16">
      <c r="A65" s="135" t="s">
        <v>26</v>
      </c>
      <c r="B65" s="135">
        <f>'将来負担比率（分子）の構造'!I$42</f>
        <v>487</v>
      </c>
      <c r="C65" s="135"/>
      <c r="D65" s="135"/>
      <c r="E65" s="135">
        <f>'将来負担比率（分子）の構造'!J$42</f>
        <v>393</v>
      </c>
      <c r="F65" s="135"/>
      <c r="G65" s="135"/>
      <c r="H65" s="135">
        <f>'将来負担比率（分子）の構造'!K$42</f>
        <v>348</v>
      </c>
      <c r="I65" s="135"/>
      <c r="J65" s="135"/>
      <c r="K65" s="135">
        <f>'将来負担比率（分子）の構造'!L$42</f>
        <v>292</v>
      </c>
      <c r="L65" s="135"/>
      <c r="M65" s="135"/>
      <c r="N65" s="135">
        <f>'将来負担比率（分子）の構造'!M$42</f>
        <v>251</v>
      </c>
      <c r="O65" s="135"/>
      <c r="P65" s="135"/>
    </row>
    <row r="66" spans="1:16">
      <c r="A66" s="135" t="s">
        <v>25</v>
      </c>
      <c r="B66" s="135">
        <f>'将来負担比率（分子）の構造'!I$41</f>
        <v>29391</v>
      </c>
      <c r="C66" s="135"/>
      <c r="D66" s="135"/>
      <c r="E66" s="135">
        <f>'将来負担比率（分子）の構造'!J$41</f>
        <v>28636</v>
      </c>
      <c r="F66" s="135"/>
      <c r="G66" s="135"/>
      <c r="H66" s="135">
        <f>'将来負担比率（分子）の構造'!K$41</f>
        <v>27422</v>
      </c>
      <c r="I66" s="135"/>
      <c r="J66" s="135"/>
      <c r="K66" s="135">
        <f>'将来負担比率（分子）の構造'!L$41</f>
        <v>26473</v>
      </c>
      <c r="L66" s="135"/>
      <c r="M66" s="135"/>
      <c r="N66" s="135">
        <f>'将来負担比率（分子）の構造'!M$41</f>
        <v>24536</v>
      </c>
      <c r="O66" s="135"/>
      <c r="P66" s="135"/>
    </row>
    <row r="67" spans="1:16">
      <c r="A67" s="135" t="s">
        <v>63</v>
      </c>
      <c r="B67" s="135" t="e">
        <f>NA()</f>
        <v>#N/A</v>
      </c>
      <c r="C67" s="135">
        <f>IF(ISNUMBER('将来負担比率（分子）の構造'!I$52), IF('将来負担比率（分子）の構造'!I$52 &lt; 0, 0, '将来負担比率（分子）の構造'!I$52), NA())</f>
        <v>17132</v>
      </c>
      <c r="D67" s="135" t="e">
        <f>NA()</f>
        <v>#N/A</v>
      </c>
      <c r="E67" s="135" t="e">
        <f>NA()</f>
        <v>#N/A</v>
      </c>
      <c r="F67" s="135">
        <f>IF(ISNUMBER('将来負担比率（分子）の構造'!J$52), IF('将来負担比率（分子）の構造'!J$52 &lt; 0, 0, '将来負担比率（分子）の構造'!J$52), NA())</f>
        <v>14046</v>
      </c>
      <c r="G67" s="135" t="e">
        <f>NA()</f>
        <v>#N/A</v>
      </c>
      <c r="H67" s="135" t="e">
        <f>NA()</f>
        <v>#N/A</v>
      </c>
      <c r="I67" s="135">
        <f>IF(ISNUMBER('将来負担比率（分子）の構造'!K$52), IF('将来負担比率（分子）の構造'!K$52 &lt; 0, 0, '将来負担比率（分子）の構造'!K$52), NA())</f>
        <v>11703</v>
      </c>
      <c r="J67" s="135" t="e">
        <f>NA()</f>
        <v>#N/A</v>
      </c>
      <c r="K67" s="135" t="e">
        <f>NA()</f>
        <v>#N/A</v>
      </c>
      <c r="L67" s="135">
        <f>IF(ISNUMBER('将来負担比率（分子）の構造'!L$52), IF('将来負担比率（分子）の構造'!L$52 &lt; 0, 0, '将来負担比率（分子）の構造'!L$52), NA())</f>
        <v>8863</v>
      </c>
      <c r="M67" s="135" t="e">
        <f>NA()</f>
        <v>#N/A</v>
      </c>
      <c r="N67" s="135" t="e">
        <f>NA()</f>
        <v>#N/A</v>
      </c>
      <c r="O67" s="135">
        <f>IF(ISNUMBER('将来負担比率（分子）の構造'!M$52), IF('将来負担比率（分子）の構造'!M$52 &lt; 0, 0, '将来負担比率（分子）の構造'!M$52), NA())</f>
        <v>7065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2" zoomScaleNormal="72" workbookViewId="0">
      <selection activeCell="AX30" sqref="AX30:BF3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2499087</v>
      </c>
      <c r="S5" s="637"/>
      <c r="T5" s="637"/>
      <c r="U5" s="637"/>
      <c r="V5" s="637"/>
      <c r="W5" s="637"/>
      <c r="X5" s="637"/>
      <c r="Y5" s="684"/>
      <c r="Z5" s="697">
        <v>13.4</v>
      </c>
      <c r="AA5" s="697"/>
      <c r="AB5" s="697"/>
      <c r="AC5" s="697"/>
      <c r="AD5" s="698">
        <v>2499087</v>
      </c>
      <c r="AE5" s="698"/>
      <c r="AF5" s="698"/>
      <c r="AG5" s="698"/>
      <c r="AH5" s="698"/>
      <c r="AI5" s="698"/>
      <c r="AJ5" s="698"/>
      <c r="AK5" s="698"/>
      <c r="AL5" s="685">
        <v>20.399999999999999</v>
      </c>
      <c r="AM5" s="654"/>
      <c r="AN5" s="654"/>
      <c r="AO5" s="686"/>
      <c r="AP5" s="673" t="s">
        <v>207</v>
      </c>
      <c r="AQ5" s="674"/>
      <c r="AR5" s="674"/>
      <c r="AS5" s="674"/>
      <c r="AT5" s="674"/>
      <c r="AU5" s="674"/>
      <c r="AV5" s="674"/>
      <c r="AW5" s="674"/>
      <c r="AX5" s="674"/>
      <c r="AY5" s="674"/>
      <c r="AZ5" s="674"/>
      <c r="BA5" s="674"/>
      <c r="BB5" s="674"/>
      <c r="BC5" s="674"/>
      <c r="BD5" s="674"/>
      <c r="BE5" s="674"/>
      <c r="BF5" s="675"/>
      <c r="BG5" s="586">
        <v>2498219</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155800</v>
      </c>
      <c r="S6" s="587"/>
      <c r="T6" s="587"/>
      <c r="U6" s="587"/>
      <c r="V6" s="587"/>
      <c r="W6" s="587"/>
      <c r="X6" s="587"/>
      <c r="Y6" s="588"/>
      <c r="Z6" s="639">
        <v>0.8</v>
      </c>
      <c r="AA6" s="639"/>
      <c r="AB6" s="639"/>
      <c r="AC6" s="639"/>
      <c r="AD6" s="640">
        <v>155800</v>
      </c>
      <c r="AE6" s="640"/>
      <c r="AF6" s="640"/>
      <c r="AG6" s="640"/>
      <c r="AH6" s="640"/>
      <c r="AI6" s="640"/>
      <c r="AJ6" s="640"/>
      <c r="AK6" s="640"/>
      <c r="AL6" s="609">
        <v>1.3</v>
      </c>
      <c r="AM6" s="641"/>
      <c r="AN6" s="641"/>
      <c r="AO6" s="642"/>
      <c r="AP6" s="583" t="s">
        <v>213</v>
      </c>
      <c r="AQ6" s="584"/>
      <c r="AR6" s="584"/>
      <c r="AS6" s="584"/>
      <c r="AT6" s="584"/>
      <c r="AU6" s="584"/>
      <c r="AV6" s="584"/>
      <c r="AW6" s="584"/>
      <c r="AX6" s="584"/>
      <c r="AY6" s="584"/>
      <c r="AZ6" s="584"/>
      <c r="BA6" s="584"/>
      <c r="BB6" s="584"/>
      <c r="BC6" s="584"/>
      <c r="BD6" s="584"/>
      <c r="BE6" s="584"/>
      <c r="BF6" s="585"/>
      <c r="BG6" s="586">
        <v>2498219</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154858</v>
      </c>
      <c r="CS6" s="587"/>
      <c r="CT6" s="587"/>
      <c r="CU6" s="587"/>
      <c r="CV6" s="587"/>
      <c r="CW6" s="587"/>
      <c r="CX6" s="587"/>
      <c r="CY6" s="588"/>
      <c r="CZ6" s="639">
        <v>0.9</v>
      </c>
      <c r="DA6" s="639"/>
      <c r="DB6" s="639"/>
      <c r="DC6" s="639"/>
      <c r="DD6" s="592" t="s">
        <v>208</v>
      </c>
      <c r="DE6" s="587"/>
      <c r="DF6" s="587"/>
      <c r="DG6" s="587"/>
      <c r="DH6" s="587"/>
      <c r="DI6" s="587"/>
      <c r="DJ6" s="587"/>
      <c r="DK6" s="587"/>
      <c r="DL6" s="587"/>
      <c r="DM6" s="587"/>
      <c r="DN6" s="587"/>
      <c r="DO6" s="587"/>
      <c r="DP6" s="588"/>
      <c r="DQ6" s="592">
        <v>154858</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7064</v>
      </c>
      <c r="S7" s="587"/>
      <c r="T7" s="587"/>
      <c r="U7" s="587"/>
      <c r="V7" s="587"/>
      <c r="W7" s="587"/>
      <c r="X7" s="587"/>
      <c r="Y7" s="588"/>
      <c r="Z7" s="639">
        <v>0</v>
      </c>
      <c r="AA7" s="639"/>
      <c r="AB7" s="639"/>
      <c r="AC7" s="639"/>
      <c r="AD7" s="640">
        <v>7064</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1014858</v>
      </c>
      <c r="BH7" s="587"/>
      <c r="BI7" s="587"/>
      <c r="BJ7" s="587"/>
      <c r="BK7" s="587"/>
      <c r="BL7" s="587"/>
      <c r="BM7" s="587"/>
      <c r="BN7" s="588"/>
      <c r="BO7" s="639">
        <v>40.6</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2427738</v>
      </c>
      <c r="CS7" s="587"/>
      <c r="CT7" s="587"/>
      <c r="CU7" s="587"/>
      <c r="CV7" s="587"/>
      <c r="CW7" s="587"/>
      <c r="CX7" s="587"/>
      <c r="CY7" s="588"/>
      <c r="CZ7" s="639">
        <v>13.9</v>
      </c>
      <c r="DA7" s="639"/>
      <c r="DB7" s="639"/>
      <c r="DC7" s="639"/>
      <c r="DD7" s="592">
        <v>89803</v>
      </c>
      <c r="DE7" s="587"/>
      <c r="DF7" s="587"/>
      <c r="DG7" s="587"/>
      <c r="DH7" s="587"/>
      <c r="DI7" s="587"/>
      <c r="DJ7" s="587"/>
      <c r="DK7" s="587"/>
      <c r="DL7" s="587"/>
      <c r="DM7" s="587"/>
      <c r="DN7" s="587"/>
      <c r="DO7" s="587"/>
      <c r="DP7" s="588"/>
      <c r="DQ7" s="592">
        <v>1695671</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13679</v>
      </c>
      <c r="S8" s="587"/>
      <c r="T8" s="587"/>
      <c r="U8" s="587"/>
      <c r="V8" s="587"/>
      <c r="W8" s="587"/>
      <c r="X8" s="587"/>
      <c r="Y8" s="588"/>
      <c r="Z8" s="639">
        <v>0.1</v>
      </c>
      <c r="AA8" s="639"/>
      <c r="AB8" s="639"/>
      <c r="AC8" s="639"/>
      <c r="AD8" s="640">
        <v>13679</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34760</v>
      </c>
      <c r="BH8" s="587"/>
      <c r="BI8" s="587"/>
      <c r="BJ8" s="587"/>
      <c r="BK8" s="587"/>
      <c r="BL8" s="587"/>
      <c r="BM8" s="587"/>
      <c r="BN8" s="588"/>
      <c r="BO8" s="639">
        <v>1.4</v>
      </c>
      <c r="BP8" s="639"/>
      <c r="BQ8" s="639"/>
      <c r="BR8" s="639"/>
      <c r="BS8" s="592" t="s">
        <v>113</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3939926</v>
      </c>
      <c r="CS8" s="587"/>
      <c r="CT8" s="587"/>
      <c r="CU8" s="587"/>
      <c r="CV8" s="587"/>
      <c r="CW8" s="587"/>
      <c r="CX8" s="587"/>
      <c r="CY8" s="588"/>
      <c r="CZ8" s="639">
        <v>22.6</v>
      </c>
      <c r="DA8" s="639"/>
      <c r="DB8" s="639"/>
      <c r="DC8" s="639"/>
      <c r="DD8" s="592">
        <v>98521</v>
      </c>
      <c r="DE8" s="587"/>
      <c r="DF8" s="587"/>
      <c r="DG8" s="587"/>
      <c r="DH8" s="587"/>
      <c r="DI8" s="587"/>
      <c r="DJ8" s="587"/>
      <c r="DK8" s="587"/>
      <c r="DL8" s="587"/>
      <c r="DM8" s="587"/>
      <c r="DN8" s="587"/>
      <c r="DO8" s="587"/>
      <c r="DP8" s="588"/>
      <c r="DQ8" s="592">
        <v>2369073</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21805</v>
      </c>
      <c r="S9" s="587"/>
      <c r="T9" s="587"/>
      <c r="U9" s="587"/>
      <c r="V9" s="587"/>
      <c r="W9" s="587"/>
      <c r="X9" s="587"/>
      <c r="Y9" s="588"/>
      <c r="Z9" s="639">
        <v>0.1</v>
      </c>
      <c r="AA9" s="639"/>
      <c r="AB9" s="639"/>
      <c r="AC9" s="639"/>
      <c r="AD9" s="640">
        <v>21805</v>
      </c>
      <c r="AE9" s="640"/>
      <c r="AF9" s="640"/>
      <c r="AG9" s="640"/>
      <c r="AH9" s="640"/>
      <c r="AI9" s="640"/>
      <c r="AJ9" s="640"/>
      <c r="AK9" s="640"/>
      <c r="AL9" s="609">
        <v>0.2</v>
      </c>
      <c r="AM9" s="641"/>
      <c r="AN9" s="641"/>
      <c r="AO9" s="642"/>
      <c r="AP9" s="583" t="s">
        <v>222</v>
      </c>
      <c r="AQ9" s="584"/>
      <c r="AR9" s="584"/>
      <c r="AS9" s="584"/>
      <c r="AT9" s="584"/>
      <c r="AU9" s="584"/>
      <c r="AV9" s="584"/>
      <c r="AW9" s="584"/>
      <c r="AX9" s="584"/>
      <c r="AY9" s="584"/>
      <c r="AZ9" s="584"/>
      <c r="BA9" s="584"/>
      <c r="BB9" s="584"/>
      <c r="BC9" s="584"/>
      <c r="BD9" s="584"/>
      <c r="BE9" s="584"/>
      <c r="BF9" s="585"/>
      <c r="BG9" s="586">
        <v>841765</v>
      </c>
      <c r="BH9" s="587"/>
      <c r="BI9" s="587"/>
      <c r="BJ9" s="587"/>
      <c r="BK9" s="587"/>
      <c r="BL9" s="587"/>
      <c r="BM9" s="587"/>
      <c r="BN9" s="588"/>
      <c r="BO9" s="639">
        <v>33.700000000000003</v>
      </c>
      <c r="BP9" s="639"/>
      <c r="BQ9" s="639"/>
      <c r="BR9" s="639"/>
      <c r="BS9" s="592" t="s">
        <v>113</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2287256</v>
      </c>
      <c r="CS9" s="587"/>
      <c r="CT9" s="587"/>
      <c r="CU9" s="587"/>
      <c r="CV9" s="587"/>
      <c r="CW9" s="587"/>
      <c r="CX9" s="587"/>
      <c r="CY9" s="588"/>
      <c r="CZ9" s="639">
        <v>13.1</v>
      </c>
      <c r="DA9" s="639"/>
      <c r="DB9" s="639"/>
      <c r="DC9" s="639"/>
      <c r="DD9" s="592">
        <v>32638</v>
      </c>
      <c r="DE9" s="587"/>
      <c r="DF9" s="587"/>
      <c r="DG9" s="587"/>
      <c r="DH9" s="587"/>
      <c r="DI9" s="587"/>
      <c r="DJ9" s="587"/>
      <c r="DK9" s="587"/>
      <c r="DL9" s="587"/>
      <c r="DM9" s="587"/>
      <c r="DN9" s="587"/>
      <c r="DO9" s="587"/>
      <c r="DP9" s="588"/>
      <c r="DQ9" s="592">
        <v>2037976</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237825</v>
      </c>
      <c r="S10" s="587"/>
      <c r="T10" s="587"/>
      <c r="U10" s="587"/>
      <c r="V10" s="587"/>
      <c r="W10" s="587"/>
      <c r="X10" s="587"/>
      <c r="Y10" s="588"/>
      <c r="Z10" s="639">
        <v>1.3</v>
      </c>
      <c r="AA10" s="639"/>
      <c r="AB10" s="639"/>
      <c r="AC10" s="639"/>
      <c r="AD10" s="640">
        <v>237825</v>
      </c>
      <c r="AE10" s="640"/>
      <c r="AF10" s="640"/>
      <c r="AG10" s="640"/>
      <c r="AH10" s="640"/>
      <c r="AI10" s="640"/>
      <c r="AJ10" s="640"/>
      <c r="AK10" s="640"/>
      <c r="AL10" s="609">
        <v>1.9</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59504</v>
      </c>
      <c r="BH10" s="587"/>
      <c r="BI10" s="587"/>
      <c r="BJ10" s="587"/>
      <c r="BK10" s="587"/>
      <c r="BL10" s="587"/>
      <c r="BM10" s="587"/>
      <c r="BN10" s="588"/>
      <c r="BO10" s="639">
        <v>2.4</v>
      </c>
      <c r="BP10" s="639"/>
      <c r="BQ10" s="639"/>
      <c r="BR10" s="639"/>
      <c r="BS10" s="592" t="s">
        <v>113</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87018</v>
      </c>
      <c r="CS10" s="587"/>
      <c r="CT10" s="587"/>
      <c r="CU10" s="587"/>
      <c r="CV10" s="587"/>
      <c r="CW10" s="587"/>
      <c r="CX10" s="587"/>
      <c r="CY10" s="588"/>
      <c r="CZ10" s="639">
        <v>0.5</v>
      </c>
      <c r="DA10" s="639"/>
      <c r="DB10" s="639"/>
      <c r="DC10" s="639"/>
      <c r="DD10" s="592" t="s">
        <v>113</v>
      </c>
      <c r="DE10" s="587"/>
      <c r="DF10" s="587"/>
      <c r="DG10" s="587"/>
      <c r="DH10" s="587"/>
      <c r="DI10" s="587"/>
      <c r="DJ10" s="587"/>
      <c r="DK10" s="587"/>
      <c r="DL10" s="587"/>
      <c r="DM10" s="587"/>
      <c r="DN10" s="587"/>
      <c r="DO10" s="587"/>
      <c r="DP10" s="588"/>
      <c r="DQ10" s="592">
        <v>11304</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78829</v>
      </c>
      <c r="BH11" s="587"/>
      <c r="BI11" s="587"/>
      <c r="BJ11" s="587"/>
      <c r="BK11" s="587"/>
      <c r="BL11" s="587"/>
      <c r="BM11" s="587"/>
      <c r="BN11" s="588"/>
      <c r="BO11" s="639">
        <v>3.2</v>
      </c>
      <c r="BP11" s="639"/>
      <c r="BQ11" s="639"/>
      <c r="BR11" s="639"/>
      <c r="BS11" s="592" t="s">
        <v>113</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891751</v>
      </c>
      <c r="CS11" s="587"/>
      <c r="CT11" s="587"/>
      <c r="CU11" s="587"/>
      <c r="CV11" s="587"/>
      <c r="CW11" s="587"/>
      <c r="CX11" s="587"/>
      <c r="CY11" s="588"/>
      <c r="CZ11" s="639">
        <v>5.0999999999999996</v>
      </c>
      <c r="DA11" s="639"/>
      <c r="DB11" s="639"/>
      <c r="DC11" s="639"/>
      <c r="DD11" s="592">
        <v>86073</v>
      </c>
      <c r="DE11" s="587"/>
      <c r="DF11" s="587"/>
      <c r="DG11" s="587"/>
      <c r="DH11" s="587"/>
      <c r="DI11" s="587"/>
      <c r="DJ11" s="587"/>
      <c r="DK11" s="587"/>
      <c r="DL11" s="587"/>
      <c r="DM11" s="587"/>
      <c r="DN11" s="587"/>
      <c r="DO11" s="587"/>
      <c r="DP11" s="588"/>
      <c r="DQ11" s="592">
        <v>622348</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1244231</v>
      </c>
      <c r="BH12" s="587"/>
      <c r="BI12" s="587"/>
      <c r="BJ12" s="587"/>
      <c r="BK12" s="587"/>
      <c r="BL12" s="587"/>
      <c r="BM12" s="587"/>
      <c r="BN12" s="588"/>
      <c r="BO12" s="639">
        <v>49.8</v>
      </c>
      <c r="BP12" s="639"/>
      <c r="BQ12" s="639"/>
      <c r="BR12" s="639"/>
      <c r="BS12" s="592" t="s">
        <v>113</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384902</v>
      </c>
      <c r="CS12" s="587"/>
      <c r="CT12" s="587"/>
      <c r="CU12" s="587"/>
      <c r="CV12" s="587"/>
      <c r="CW12" s="587"/>
      <c r="CX12" s="587"/>
      <c r="CY12" s="588"/>
      <c r="CZ12" s="639">
        <v>2.2000000000000002</v>
      </c>
      <c r="DA12" s="639"/>
      <c r="DB12" s="639"/>
      <c r="DC12" s="639"/>
      <c r="DD12" s="592">
        <v>46080</v>
      </c>
      <c r="DE12" s="587"/>
      <c r="DF12" s="587"/>
      <c r="DG12" s="587"/>
      <c r="DH12" s="587"/>
      <c r="DI12" s="587"/>
      <c r="DJ12" s="587"/>
      <c r="DK12" s="587"/>
      <c r="DL12" s="587"/>
      <c r="DM12" s="587"/>
      <c r="DN12" s="587"/>
      <c r="DO12" s="587"/>
      <c r="DP12" s="588"/>
      <c r="DQ12" s="592">
        <v>320434</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60356</v>
      </c>
      <c r="S13" s="587"/>
      <c r="T13" s="587"/>
      <c r="U13" s="587"/>
      <c r="V13" s="587"/>
      <c r="W13" s="587"/>
      <c r="X13" s="587"/>
      <c r="Y13" s="588"/>
      <c r="Z13" s="639">
        <v>0.3</v>
      </c>
      <c r="AA13" s="639"/>
      <c r="AB13" s="639"/>
      <c r="AC13" s="639"/>
      <c r="AD13" s="640">
        <v>60356</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1238451</v>
      </c>
      <c r="BH13" s="587"/>
      <c r="BI13" s="587"/>
      <c r="BJ13" s="587"/>
      <c r="BK13" s="587"/>
      <c r="BL13" s="587"/>
      <c r="BM13" s="587"/>
      <c r="BN13" s="588"/>
      <c r="BO13" s="639">
        <v>49.6</v>
      </c>
      <c r="BP13" s="639"/>
      <c r="BQ13" s="639"/>
      <c r="BR13" s="639"/>
      <c r="BS13" s="592" t="s">
        <v>113</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1310250</v>
      </c>
      <c r="CS13" s="587"/>
      <c r="CT13" s="587"/>
      <c r="CU13" s="587"/>
      <c r="CV13" s="587"/>
      <c r="CW13" s="587"/>
      <c r="CX13" s="587"/>
      <c r="CY13" s="588"/>
      <c r="CZ13" s="639">
        <v>7.5</v>
      </c>
      <c r="DA13" s="639"/>
      <c r="DB13" s="639"/>
      <c r="DC13" s="639"/>
      <c r="DD13" s="592">
        <v>301726</v>
      </c>
      <c r="DE13" s="587"/>
      <c r="DF13" s="587"/>
      <c r="DG13" s="587"/>
      <c r="DH13" s="587"/>
      <c r="DI13" s="587"/>
      <c r="DJ13" s="587"/>
      <c r="DK13" s="587"/>
      <c r="DL13" s="587"/>
      <c r="DM13" s="587"/>
      <c r="DN13" s="587"/>
      <c r="DO13" s="587"/>
      <c r="DP13" s="588"/>
      <c r="DQ13" s="592">
        <v>937695</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66036</v>
      </c>
      <c r="BH14" s="587"/>
      <c r="BI14" s="587"/>
      <c r="BJ14" s="587"/>
      <c r="BK14" s="587"/>
      <c r="BL14" s="587"/>
      <c r="BM14" s="587"/>
      <c r="BN14" s="588"/>
      <c r="BO14" s="639">
        <v>2.6</v>
      </c>
      <c r="BP14" s="639"/>
      <c r="BQ14" s="639"/>
      <c r="BR14" s="639"/>
      <c r="BS14" s="592" t="s">
        <v>113</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593875</v>
      </c>
      <c r="CS14" s="587"/>
      <c r="CT14" s="587"/>
      <c r="CU14" s="587"/>
      <c r="CV14" s="587"/>
      <c r="CW14" s="587"/>
      <c r="CX14" s="587"/>
      <c r="CY14" s="588"/>
      <c r="CZ14" s="639">
        <v>3.4</v>
      </c>
      <c r="DA14" s="639"/>
      <c r="DB14" s="639"/>
      <c r="DC14" s="639"/>
      <c r="DD14" s="592">
        <v>36010</v>
      </c>
      <c r="DE14" s="587"/>
      <c r="DF14" s="587"/>
      <c r="DG14" s="587"/>
      <c r="DH14" s="587"/>
      <c r="DI14" s="587"/>
      <c r="DJ14" s="587"/>
      <c r="DK14" s="587"/>
      <c r="DL14" s="587"/>
      <c r="DM14" s="587"/>
      <c r="DN14" s="587"/>
      <c r="DO14" s="587"/>
      <c r="DP14" s="588"/>
      <c r="DQ14" s="592">
        <v>538787</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9199</v>
      </c>
      <c r="S15" s="587"/>
      <c r="T15" s="587"/>
      <c r="U15" s="587"/>
      <c r="V15" s="587"/>
      <c r="W15" s="587"/>
      <c r="X15" s="587"/>
      <c r="Y15" s="588"/>
      <c r="Z15" s="639">
        <v>0</v>
      </c>
      <c r="AA15" s="639"/>
      <c r="AB15" s="639"/>
      <c r="AC15" s="639"/>
      <c r="AD15" s="640">
        <v>9199</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173000</v>
      </c>
      <c r="BH15" s="587"/>
      <c r="BI15" s="587"/>
      <c r="BJ15" s="587"/>
      <c r="BK15" s="587"/>
      <c r="BL15" s="587"/>
      <c r="BM15" s="587"/>
      <c r="BN15" s="588"/>
      <c r="BO15" s="639">
        <v>6.9</v>
      </c>
      <c r="BP15" s="639"/>
      <c r="BQ15" s="639"/>
      <c r="BR15" s="639"/>
      <c r="BS15" s="592" t="s">
        <v>113</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1508066</v>
      </c>
      <c r="CS15" s="587"/>
      <c r="CT15" s="587"/>
      <c r="CU15" s="587"/>
      <c r="CV15" s="587"/>
      <c r="CW15" s="587"/>
      <c r="CX15" s="587"/>
      <c r="CY15" s="588"/>
      <c r="CZ15" s="639">
        <v>8.6</v>
      </c>
      <c r="DA15" s="639"/>
      <c r="DB15" s="639"/>
      <c r="DC15" s="639"/>
      <c r="DD15" s="592">
        <v>368059</v>
      </c>
      <c r="DE15" s="587"/>
      <c r="DF15" s="587"/>
      <c r="DG15" s="587"/>
      <c r="DH15" s="587"/>
      <c r="DI15" s="587"/>
      <c r="DJ15" s="587"/>
      <c r="DK15" s="587"/>
      <c r="DL15" s="587"/>
      <c r="DM15" s="587"/>
      <c r="DN15" s="587"/>
      <c r="DO15" s="587"/>
      <c r="DP15" s="588"/>
      <c r="DQ15" s="592">
        <v>970158</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10366158</v>
      </c>
      <c r="S16" s="587"/>
      <c r="T16" s="587"/>
      <c r="U16" s="587"/>
      <c r="V16" s="587"/>
      <c r="W16" s="587"/>
      <c r="X16" s="587"/>
      <c r="Y16" s="588"/>
      <c r="Z16" s="639">
        <v>55.5</v>
      </c>
      <c r="AA16" s="639"/>
      <c r="AB16" s="639"/>
      <c r="AC16" s="639"/>
      <c r="AD16" s="640">
        <v>9106037</v>
      </c>
      <c r="AE16" s="640"/>
      <c r="AF16" s="640"/>
      <c r="AG16" s="640"/>
      <c r="AH16" s="640"/>
      <c r="AI16" s="640"/>
      <c r="AJ16" s="640"/>
      <c r="AK16" s="640"/>
      <c r="AL16" s="609">
        <v>74.5</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v>94</v>
      </c>
      <c r="BH16" s="587"/>
      <c r="BI16" s="587"/>
      <c r="BJ16" s="587"/>
      <c r="BK16" s="587"/>
      <c r="BL16" s="587"/>
      <c r="BM16" s="587"/>
      <c r="BN16" s="588"/>
      <c r="BO16" s="639">
        <v>0</v>
      </c>
      <c r="BP16" s="639"/>
      <c r="BQ16" s="639"/>
      <c r="BR16" s="639"/>
      <c r="BS16" s="592" t="s">
        <v>113</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87223</v>
      </c>
      <c r="CS16" s="587"/>
      <c r="CT16" s="587"/>
      <c r="CU16" s="587"/>
      <c r="CV16" s="587"/>
      <c r="CW16" s="587"/>
      <c r="CX16" s="587"/>
      <c r="CY16" s="588"/>
      <c r="CZ16" s="639">
        <v>0.5</v>
      </c>
      <c r="DA16" s="639"/>
      <c r="DB16" s="639"/>
      <c r="DC16" s="639"/>
      <c r="DD16" s="592" t="s">
        <v>113</v>
      </c>
      <c r="DE16" s="587"/>
      <c r="DF16" s="587"/>
      <c r="DG16" s="587"/>
      <c r="DH16" s="587"/>
      <c r="DI16" s="587"/>
      <c r="DJ16" s="587"/>
      <c r="DK16" s="587"/>
      <c r="DL16" s="587"/>
      <c r="DM16" s="587"/>
      <c r="DN16" s="587"/>
      <c r="DO16" s="587"/>
      <c r="DP16" s="588"/>
      <c r="DQ16" s="592">
        <v>50140</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9106037</v>
      </c>
      <c r="S17" s="587"/>
      <c r="T17" s="587"/>
      <c r="U17" s="587"/>
      <c r="V17" s="587"/>
      <c r="W17" s="587"/>
      <c r="X17" s="587"/>
      <c r="Y17" s="588"/>
      <c r="Z17" s="639">
        <v>48.7</v>
      </c>
      <c r="AA17" s="639"/>
      <c r="AB17" s="639"/>
      <c r="AC17" s="639"/>
      <c r="AD17" s="640">
        <v>9106037</v>
      </c>
      <c r="AE17" s="640"/>
      <c r="AF17" s="640"/>
      <c r="AG17" s="640"/>
      <c r="AH17" s="640"/>
      <c r="AI17" s="640"/>
      <c r="AJ17" s="640"/>
      <c r="AK17" s="640"/>
      <c r="AL17" s="609">
        <v>74.5</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3797105</v>
      </c>
      <c r="CS17" s="587"/>
      <c r="CT17" s="587"/>
      <c r="CU17" s="587"/>
      <c r="CV17" s="587"/>
      <c r="CW17" s="587"/>
      <c r="CX17" s="587"/>
      <c r="CY17" s="588"/>
      <c r="CZ17" s="639">
        <v>21.7</v>
      </c>
      <c r="DA17" s="639"/>
      <c r="DB17" s="639"/>
      <c r="DC17" s="639"/>
      <c r="DD17" s="592" t="s">
        <v>113</v>
      </c>
      <c r="DE17" s="587"/>
      <c r="DF17" s="587"/>
      <c r="DG17" s="587"/>
      <c r="DH17" s="587"/>
      <c r="DI17" s="587"/>
      <c r="DJ17" s="587"/>
      <c r="DK17" s="587"/>
      <c r="DL17" s="587"/>
      <c r="DM17" s="587"/>
      <c r="DN17" s="587"/>
      <c r="DO17" s="587"/>
      <c r="DP17" s="588"/>
      <c r="DQ17" s="592">
        <v>3718352</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1260113</v>
      </c>
      <c r="S18" s="587"/>
      <c r="T18" s="587"/>
      <c r="U18" s="587"/>
      <c r="V18" s="587"/>
      <c r="W18" s="587"/>
      <c r="X18" s="587"/>
      <c r="Y18" s="588"/>
      <c r="Z18" s="639">
        <v>6.7</v>
      </c>
      <c r="AA18" s="639"/>
      <c r="AB18" s="639"/>
      <c r="AC18" s="639"/>
      <c r="AD18" s="640" t="s">
        <v>113</v>
      </c>
      <c r="AE18" s="640"/>
      <c r="AF18" s="640"/>
      <c r="AG18" s="640"/>
      <c r="AH18" s="640"/>
      <c r="AI18" s="640"/>
      <c r="AJ18" s="640"/>
      <c r="AK18" s="640"/>
      <c r="AL18" s="609" t="s">
        <v>113</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868</v>
      </c>
      <c r="BH19" s="587"/>
      <c r="BI19" s="587"/>
      <c r="BJ19" s="587"/>
      <c r="BK19" s="587"/>
      <c r="BL19" s="587"/>
      <c r="BM19" s="587"/>
      <c r="BN19" s="588"/>
      <c r="BO19" s="639">
        <v>0</v>
      </c>
      <c r="BP19" s="639"/>
      <c r="BQ19" s="639"/>
      <c r="BR19" s="639"/>
      <c r="BS19" s="592" t="s">
        <v>113</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13370973</v>
      </c>
      <c r="S20" s="587"/>
      <c r="T20" s="587"/>
      <c r="U20" s="587"/>
      <c r="V20" s="587"/>
      <c r="W20" s="587"/>
      <c r="X20" s="587"/>
      <c r="Y20" s="588"/>
      <c r="Z20" s="639">
        <v>71.5</v>
      </c>
      <c r="AA20" s="639"/>
      <c r="AB20" s="639"/>
      <c r="AC20" s="639"/>
      <c r="AD20" s="640">
        <v>12110852</v>
      </c>
      <c r="AE20" s="640"/>
      <c r="AF20" s="640"/>
      <c r="AG20" s="640"/>
      <c r="AH20" s="640"/>
      <c r="AI20" s="640"/>
      <c r="AJ20" s="640"/>
      <c r="AK20" s="640"/>
      <c r="AL20" s="609">
        <v>99</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868</v>
      </c>
      <c r="BH20" s="587"/>
      <c r="BI20" s="587"/>
      <c r="BJ20" s="587"/>
      <c r="BK20" s="587"/>
      <c r="BL20" s="587"/>
      <c r="BM20" s="587"/>
      <c r="BN20" s="588"/>
      <c r="BO20" s="639">
        <v>0</v>
      </c>
      <c r="BP20" s="639"/>
      <c r="BQ20" s="639"/>
      <c r="BR20" s="639"/>
      <c r="BS20" s="592" t="s">
        <v>113</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17469968</v>
      </c>
      <c r="CS20" s="587"/>
      <c r="CT20" s="587"/>
      <c r="CU20" s="587"/>
      <c r="CV20" s="587"/>
      <c r="CW20" s="587"/>
      <c r="CX20" s="587"/>
      <c r="CY20" s="588"/>
      <c r="CZ20" s="639">
        <v>100</v>
      </c>
      <c r="DA20" s="639"/>
      <c r="DB20" s="639"/>
      <c r="DC20" s="639"/>
      <c r="DD20" s="592">
        <v>1058910</v>
      </c>
      <c r="DE20" s="587"/>
      <c r="DF20" s="587"/>
      <c r="DG20" s="587"/>
      <c r="DH20" s="587"/>
      <c r="DI20" s="587"/>
      <c r="DJ20" s="587"/>
      <c r="DK20" s="587"/>
      <c r="DL20" s="587"/>
      <c r="DM20" s="587"/>
      <c r="DN20" s="587"/>
      <c r="DO20" s="587"/>
      <c r="DP20" s="588"/>
      <c r="DQ20" s="592">
        <v>13426796</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5093</v>
      </c>
      <c r="S21" s="587"/>
      <c r="T21" s="587"/>
      <c r="U21" s="587"/>
      <c r="V21" s="587"/>
      <c r="W21" s="587"/>
      <c r="X21" s="587"/>
      <c r="Y21" s="588"/>
      <c r="Z21" s="639">
        <v>0</v>
      </c>
      <c r="AA21" s="639"/>
      <c r="AB21" s="639"/>
      <c r="AC21" s="639"/>
      <c r="AD21" s="640">
        <v>5093</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868</v>
      </c>
      <c r="BH21" s="587"/>
      <c r="BI21" s="587"/>
      <c r="BJ21" s="587"/>
      <c r="BK21" s="587"/>
      <c r="BL21" s="587"/>
      <c r="BM21" s="587"/>
      <c r="BN21" s="588"/>
      <c r="BO21" s="639">
        <v>0</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210461</v>
      </c>
      <c r="S22" s="587"/>
      <c r="T22" s="587"/>
      <c r="U22" s="587"/>
      <c r="V22" s="587"/>
      <c r="W22" s="587"/>
      <c r="X22" s="587"/>
      <c r="Y22" s="588"/>
      <c r="Z22" s="639">
        <v>1.1000000000000001</v>
      </c>
      <c r="AA22" s="639"/>
      <c r="AB22" s="639"/>
      <c r="AC22" s="639"/>
      <c r="AD22" s="640" t="s">
        <v>113</v>
      </c>
      <c r="AE22" s="640"/>
      <c r="AF22" s="640"/>
      <c r="AG22" s="640"/>
      <c r="AH22" s="640"/>
      <c r="AI22" s="640"/>
      <c r="AJ22" s="640"/>
      <c r="AK22" s="640"/>
      <c r="AL22" s="609" t="s">
        <v>113</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585026</v>
      </c>
      <c r="S23" s="587"/>
      <c r="T23" s="587"/>
      <c r="U23" s="587"/>
      <c r="V23" s="587"/>
      <c r="W23" s="587"/>
      <c r="X23" s="587"/>
      <c r="Y23" s="588"/>
      <c r="Z23" s="639">
        <v>3.1</v>
      </c>
      <c r="AA23" s="639"/>
      <c r="AB23" s="639"/>
      <c r="AC23" s="639"/>
      <c r="AD23" s="640">
        <v>15831</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79648</v>
      </c>
      <c r="S24" s="587"/>
      <c r="T24" s="587"/>
      <c r="U24" s="587"/>
      <c r="V24" s="587"/>
      <c r="W24" s="587"/>
      <c r="X24" s="587"/>
      <c r="Y24" s="588"/>
      <c r="Z24" s="639">
        <v>0.4</v>
      </c>
      <c r="AA24" s="639"/>
      <c r="AB24" s="639"/>
      <c r="AC24" s="639"/>
      <c r="AD24" s="640" t="s">
        <v>113</v>
      </c>
      <c r="AE24" s="640"/>
      <c r="AF24" s="640"/>
      <c r="AG24" s="640"/>
      <c r="AH24" s="640"/>
      <c r="AI24" s="640"/>
      <c r="AJ24" s="640"/>
      <c r="AK24" s="640"/>
      <c r="AL24" s="609" t="s">
        <v>113</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8084113</v>
      </c>
      <c r="CS24" s="637"/>
      <c r="CT24" s="637"/>
      <c r="CU24" s="637"/>
      <c r="CV24" s="637"/>
      <c r="CW24" s="637"/>
      <c r="CX24" s="637"/>
      <c r="CY24" s="684"/>
      <c r="CZ24" s="688">
        <v>46.3</v>
      </c>
      <c r="DA24" s="689"/>
      <c r="DB24" s="689"/>
      <c r="DC24" s="690"/>
      <c r="DD24" s="683">
        <v>6439129</v>
      </c>
      <c r="DE24" s="637"/>
      <c r="DF24" s="637"/>
      <c r="DG24" s="637"/>
      <c r="DH24" s="637"/>
      <c r="DI24" s="637"/>
      <c r="DJ24" s="637"/>
      <c r="DK24" s="684"/>
      <c r="DL24" s="683">
        <v>5610056</v>
      </c>
      <c r="DM24" s="637"/>
      <c r="DN24" s="637"/>
      <c r="DO24" s="637"/>
      <c r="DP24" s="637"/>
      <c r="DQ24" s="637"/>
      <c r="DR24" s="637"/>
      <c r="DS24" s="637"/>
      <c r="DT24" s="637"/>
      <c r="DU24" s="637"/>
      <c r="DV24" s="684"/>
      <c r="DW24" s="685">
        <v>43.4</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1041390</v>
      </c>
      <c r="S25" s="587"/>
      <c r="T25" s="587"/>
      <c r="U25" s="587"/>
      <c r="V25" s="587"/>
      <c r="W25" s="587"/>
      <c r="X25" s="587"/>
      <c r="Y25" s="588"/>
      <c r="Z25" s="639">
        <v>5.6</v>
      </c>
      <c r="AA25" s="639"/>
      <c r="AB25" s="639"/>
      <c r="AC25" s="639"/>
      <c r="AD25" s="640" t="s">
        <v>113</v>
      </c>
      <c r="AE25" s="640"/>
      <c r="AF25" s="640"/>
      <c r="AG25" s="640"/>
      <c r="AH25" s="640"/>
      <c r="AI25" s="640"/>
      <c r="AJ25" s="640"/>
      <c r="AK25" s="640"/>
      <c r="AL25" s="609" t="s">
        <v>113</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2426595</v>
      </c>
      <c r="CS25" s="605"/>
      <c r="CT25" s="605"/>
      <c r="CU25" s="605"/>
      <c r="CV25" s="605"/>
      <c r="CW25" s="605"/>
      <c r="CX25" s="605"/>
      <c r="CY25" s="606"/>
      <c r="CZ25" s="589">
        <v>13.9</v>
      </c>
      <c r="DA25" s="607"/>
      <c r="DB25" s="607"/>
      <c r="DC25" s="608"/>
      <c r="DD25" s="592">
        <v>2007434</v>
      </c>
      <c r="DE25" s="605"/>
      <c r="DF25" s="605"/>
      <c r="DG25" s="605"/>
      <c r="DH25" s="605"/>
      <c r="DI25" s="605"/>
      <c r="DJ25" s="605"/>
      <c r="DK25" s="606"/>
      <c r="DL25" s="592">
        <v>1903471</v>
      </c>
      <c r="DM25" s="605"/>
      <c r="DN25" s="605"/>
      <c r="DO25" s="605"/>
      <c r="DP25" s="605"/>
      <c r="DQ25" s="605"/>
      <c r="DR25" s="605"/>
      <c r="DS25" s="605"/>
      <c r="DT25" s="605"/>
      <c r="DU25" s="605"/>
      <c r="DV25" s="606"/>
      <c r="DW25" s="609">
        <v>14.7</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1522814</v>
      </c>
      <c r="CS26" s="587"/>
      <c r="CT26" s="587"/>
      <c r="CU26" s="587"/>
      <c r="CV26" s="587"/>
      <c r="CW26" s="587"/>
      <c r="CX26" s="587"/>
      <c r="CY26" s="588"/>
      <c r="CZ26" s="589">
        <v>8.6999999999999993</v>
      </c>
      <c r="DA26" s="607"/>
      <c r="DB26" s="607"/>
      <c r="DC26" s="608"/>
      <c r="DD26" s="592">
        <v>1149479</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955074</v>
      </c>
      <c r="S27" s="587"/>
      <c r="T27" s="587"/>
      <c r="U27" s="587"/>
      <c r="V27" s="587"/>
      <c r="W27" s="587"/>
      <c r="X27" s="587"/>
      <c r="Y27" s="588"/>
      <c r="Z27" s="639">
        <v>5.0999999999999996</v>
      </c>
      <c r="AA27" s="639"/>
      <c r="AB27" s="639"/>
      <c r="AC27" s="639"/>
      <c r="AD27" s="640" t="s">
        <v>113</v>
      </c>
      <c r="AE27" s="640"/>
      <c r="AF27" s="640"/>
      <c r="AG27" s="640"/>
      <c r="AH27" s="640"/>
      <c r="AI27" s="640"/>
      <c r="AJ27" s="640"/>
      <c r="AK27" s="640"/>
      <c r="AL27" s="609" t="s">
        <v>113</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2499087</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1883403</v>
      </c>
      <c r="CS27" s="605"/>
      <c r="CT27" s="605"/>
      <c r="CU27" s="605"/>
      <c r="CV27" s="605"/>
      <c r="CW27" s="605"/>
      <c r="CX27" s="605"/>
      <c r="CY27" s="606"/>
      <c r="CZ27" s="589">
        <v>10.8</v>
      </c>
      <c r="DA27" s="607"/>
      <c r="DB27" s="607"/>
      <c r="DC27" s="608"/>
      <c r="DD27" s="592">
        <v>736333</v>
      </c>
      <c r="DE27" s="605"/>
      <c r="DF27" s="605"/>
      <c r="DG27" s="605"/>
      <c r="DH27" s="605"/>
      <c r="DI27" s="605"/>
      <c r="DJ27" s="605"/>
      <c r="DK27" s="606"/>
      <c r="DL27" s="592">
        <v>736249</v>
      </c>
      <c r="DM27" s="605"/>
      <c r="DN27" s="605"/>
      <c r="DO27" s="605"/>
      <c r="DP27" s="605"/>
      <c r="DQ27" s="605"/>
      <c r="DR27" s="605"/>
      <c r="DS27" s="605"/>
      <c r="DT27" s="605"/>
      <c r="DU27" s="605"/>
      <c r="DV27" s="606"/>
      <c r="DW27" s="609">
        <v>5.7</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148613</v>
      </c>
      <c r="S28" s="587"/>
      <c r="T28" s="587"/>
      <c r="U28" s="587"/>
      <c r="V28" s="587"/>
      <c r="W28" s="587"/>
      <c r="X28" s="587"/>
      <c r="Y28" s="588"/>
      <c r="Z28" s="639">
        <v>0.8</v>
      </c>
      <c r="AA28" s="639"/>
      <c r="AB28" s="639"/>
      <c r="AC28" s="639"/>
      <c r="AD28" s="640">
        <v>96790</v>
      </c>
      <c r="AE28" s="640"/>
      <c r="AF28" s="640"/>
      <c r="AG28" s="640"/>
      <c r="AH28" s="640"/>
      <c r="AI28" s="640"/>
      <c r="AJ28" s="640"/>
      <c r="AK28" s="640"/>
      <c r="AL28" s="609">
        <v>0.8</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3774115</v>
      </c>
      <c r="CS28" s="587"/>
      <c r="CT28" s="587"/>
      <c r="CU28" s="587"/>
      <c r="CV28" s="587"/>
      <c r="CW28" s="587"/>
      <c r="CX28" s="587"/>
      <c r="CY28" s="588"/>
      <c r="CZ28" s="589">
        <v>21.6</v>
      </c>
      <c r="DA28" s="607"/>
      <c r="DB28" s="607"/>
      <c r="DC28" s="608"/>
      <c r="DD28" s="592">
        <v>3695362</v>
      </c>
      <c r="DE28" s="587"/>
      <c r="DF28" s="587"/>
      <c r="DG28" s="587"/>
      <c r="DH28" s="587"/>
      <c r="DI28" s="587"/>
      <c r="DJ28" s="587"/>
      <c r="DK28" s="588"/>
      <c r="DL28" s="592">
        <v>2970336</v>
      </c>
      <c r="DM28" s="587"/>
      <c r="DN28" s="587"/>
      <c r="DO28" s="587"/>
      <c r="DP28" s="587"/>
      <c r="DQ28" s="587"/>
      <c r="DR28" s="587"/>
      <c r="DS28" s="587"/>
      <c r="DT28" s="587"/>
      <c r="DU28" s="587"/>
      <c r="DV28" s="588"/>
      <c r="DW28" s="609">
        <v>23</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4592</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58</v>
      </c>
      <c r="CG29" s="620"/>
      <c r="CH29" s="620"/>
      <c r="CI29" s="620"/>
      <c r="CJ29" s="620"/>
      <c r="CK29" s="620"/>
      <c r="CL29" s="620"/>
      <c r="CM29" s="620"/>
      <c r="CN29" s="620"/>
      <c r="CO29" s="620"/>
      <c r="CP29" s="620"/>
      <c r="CQ29" s="621"/>
      <c r="CR29" s="586">
        <v>3774115</v>
      </c>
      <c r="CS29" s="605"/>
      <c r="CT29" s="605"/>
      <c r="CU29" s="605"/>
      <c r="CV29" s="605"/>
      <c r="CW29" s="605"/>
      <c r="CX29" s="605"/>
      <c r="CY29" s="606"/>
      <c r="CZ29" s="589">
        <v>21.6</v>
      </c>
      <c r="DA29" s="607"/>
      <c r="DB29" s="607"/>
      <c r="DC29" s="608"/>
      <c r="DD29" s="592">
        <v>3695362</v>
      </c>
      <c r="DE29" s="605"/>
      <c r="DF29" s="605"/>
      <c r="DG29" s="605"/>
      <c r="DH29" s="605"/>
      <c r="DI29" s="605"/>
      <c r="DJ29" s="605"/>
      <c r="DK29" s="606"/>
      <c r="DL29" s="592">
        <v>2970336</v>
      </c>
      <c r="DM29" s="605"/>
      <c r="DN29" s="605"/>
      <c r="DO29" s="605"/>
      <c r="DP29" s="605"/>
      <c r="DQ29" s="605"/>
      <c r="DR29" s="605"/>
      <c r="DS29" s="605"/>
      <c r="DT29" s="605"/>
      <c r="DU29" s="605"/>
      <c r="DV29" s="606"/>
      <c r="DW29" s="609">
        <v>23</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85980</v>
      </c>
      <c r="S30" s="587"/>
      <c r="T30" s="587"/>
      <c r="U30" s="587"/>
      <c r="V30" s="587"/>
      <c r="W30" s="587"/>
      <c r="X30" s="587"/>
      <c r="Y30" s="588"/>
      <c r="Z30" s="639">
        <v>0.5</v>
      </c>
      <c r="AA30" s="639"/>
      <c r="AB30" s="639"/>
      <c r="AC30" s="639"/>
      <c r="AD30" s="640" t="s">
        <v>113</v>
      </c>
      <c r="AE30" s="640"/>
      <c r="AF30" s="640"/>
      <c r="AG30" s="640"/>
      <c r="AH30" s="640"/>
      <c r="AI30" s="640"/>
      <c r="AJ30" s="640"/>
      <c r="AK30" s="640"/>
      <c r="AL30" s="609" t="s">
        <v>113</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98.1</v>
      </c>
      <c r="BH30" s="653"/>
      <c r="BI30" s="653"/>
      <c r="BJ30" s="653"/>
      <c r="BK30" s="653"/>
      <c r="BL30" s="653"/>
      <c r="BM30" s="654">
        <v>89</v>
      </c>
      <c r="BN30" s="653"/>
      <c r="BO30" s="653"/>
      <c r="BP30" s="653"/>
      <c r="BQ30" s="655"/>
      <c r="BR30" s="652">
        <v>98.1</v>
      </c>
      <c r="BS30" s="653"/>
      <c r="BT30" s="653"/>
      <c r="BU30" s="653"/>
      <c r="BV30" s="653"/>
      <c r="BW30" s="653"/>
      <c r="BX30" s="654">
        <v>90.9</v>
      </c>
      <c r="BY30" s="653"/>
      <c r="BZ30" s="653"/>
      <c r="CA30" s="653"/>
      <c r="CB30" s="655"/>
      <c r="CD30" s="658"/>
      <c r="CE30" s="659"/>
      <c r="CF30" s="623" t="s">
        <v>290</v>
      </c>
      <c r="CG30" s="620"/>
      <c r="CH30" s="620"/>
      <c r="CI30" s="620"/>
      <c r="CJ30" s="620"/>
      <c r="CK30" s="620"/>
      <c r="CL30" s="620"/>
      <c r="CM30" s="620"/>
      <c r="CN30" s="620"/>
      <c r="CO30" s="620"/>
      <c r="CP30" s="620"/>
      <c r="CQ30" s="621"/>
      <c r="CR30" s="586">
        <v>3433419</v>
      </c>
      <c r="CS30" s="587"/>
      <c r="CT30" s="587"/>
      <c r="CU30" s="587"/>
      <c r="CV30" s="587"/>
      <c r="CW30" s="587"/>
      <c r="CX30" s="587"/>
      <c r="CY30" s="588"/>
      <c r="CZ30" s="589">
        <v>19.7</v>
      </c>
      <c r="DA30" s="607"/>
      <c r="DB30" s="607"/>
      <c r="DC30" s="608"/>
      <c r="DD30" s="592">
        <v>3354666</v>
      </c>
      <c r="DE30" s="587"/>
      <c r="DF30" s="587"/>
      <c r="DG30" s="587"/>
      <c r="DH30" s="587"/>
      <c r="DI30" s="587"/>
      <c r="DJ30" s="587"/>
      <c r="DK30" s="588"/>
      <c r="DL30" s="592">
        <v>2629640</v>
      </c>
      <c r="DM30" s="587"/>
      <c r="DN30" s="587"/>
      <c r="DO30" s="587"/>
      <c r="DP30" s="587"/>
      <c r="DQ30" s="587"/>
      <c r="DR30" s="587"/>
      <c r="DS30" s="587"/>
      <c r="DT30" s="587"/>
      <c r="DU30" s="587"/>
      <c r="DV30" s="588"/>
      <c r="DW30" s="609">
        <v>20.3</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299839</v>
      </c>
      <c r="S31" s="587"/>
      <c r="T31" s="587"/>
      <c r="U31" s="587"/>
      <c r="V31" s="587"/>
      <c r="W31" s="587"/>
      <c r="X31" s="587"/>
      <c r="Y31" s="588"/>
      <c r="Z31" s="639">
        <v>1.6</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98.9</v>
      </c>
      <c r="BH31" s="605"/>
      <c r="BI31" s="605"/>
      <c r="BJ31" s="605"/>
      <c r="BK31" s="605"/>
      <c r="BL31" s="605"/>
      <c r="BM31" s="641">
        <v>94.8</v>
      </c>
      <c r="BN31" s="651"/>
      <c r="BO31" s="651"/>
      <c r="BP31" s="651"/>
      <c r="BQ31" s="615"/>
      <c r="BR31" s="650">
        <v>99.3</v>
      </c>
      <c r="BS31" s="605"/>
      <c r="BT31" s="605"/>
      <c r="BU31" s="605"/>
      <c r="BV31" s="605"/>
      <c r="BW31" s="605"/>
      <c r="BX31" s="641">
        <v>96.4</v>
      </c>
      <c r="BY31" s="651"/>
      <c r="BZ31" s="651"/>
      <c r="CA31" s="651"/>
      <c r="CB31" s="615"/>
      <c r="CD31" s="658"/>
      <c r="CE31" s="659"/>
      <c r="CF31" s="623" t="s">
        <v>294</v>
      </c>
      <c r="CG31" s="620"/>
      <c r="CH31" s="620"/>
      <c r="CI31" s="620"/>
      <c r="CJ31" s="620"/>
      <c r="CK31" s="620"/>
      <c r="CL31" s="620"/>
      <c r="CM31" s="620"/>
      <c r="CN31" s="620"/>
      <c r="CO31" s="620"/>
      <c r="CP31" s="620"/>
      <c r="CQ31" s="621"/>
      <c r="CR31" s="586">
        <v>340696</v>
      </c>
      <c r="CS31" s="605"/>
      <c r="CT31" s="605"/>
      <c r="CU31" s="605"/>
      <c r="CV31" s="605"/>
      <c r="CW31" s="605"/>
      <c r="CX31" s="605"/>
      <c r="CY31" s="606"/>
      <c r="CZ31" s="589">
        <v>2</v>
      </c>
      <c r="DA31" s="607"/>
      <c r="DB31" s="607"/>
      <c r="DC31" s="608"/>
      <c r="DD31" s="592">
        <v>340696</v>
      </c>
      <c r="DE31" s="605"/>
      <c r="DF31" s="605"/>
      <c r="DG31" s="605"/>
      <c r="DH31" s="605"/>
      <c r="DI31" s="605"/>
      <c r="DJ31" s="605"/>
      <c r="DK31" s="606"/>
      <c r="DL31" s="592">
        <v>340696</v>
      </c>
      <c r="DM31" s="605"/>
      <c r="DN31" s="605"/>
      <c r="DO31" s="605"/>
      <c r="DP31" s="605"/>
      <c r="DQ31" s="605"/>
      <c r="DR31" s="605"/>
      <c r="DS31" s="605"/>
      <c r="DT31" s="605"/>
      <c r="DU31" s="605"/>
      <c r="DV31" s="606"/>
      <c r="DW31" s="609">
        <v>2.6</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406803</v>
      </c>
      <c r="S32" s="587"/>
      <c r="T32" s="587"/>
      <c r="U32" s="587"/>
      <c r="V32" s="587"/>
      <c r="W32" s="587"/>
      <c r="X32" s="587"/>
      <c r="Y32" s="588"/>
      <c r="Z32" s="639">
        <v>2.2000000000000002</v>
      </c>
      <c r="AA32" s="639"/>
      <c r="AB32" s="639"/>
      <c r="AC32" s="639"/>
      <c r="AD32" s="640">
        <v>1342</v>
      </c>
      <c r="AE32" s="640"/>
      <c r="AF32" s="640"/>
      <c r="AG32" s="640"/>
      <c r="AH32" s="640"/>
      <c r="AI32" s="640"/>
      <c r="AJ32" s="640"/>
      <c r="AK32" s="640"/>
      <c r="AL32" s="609">
        <v>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97.1</v>
      </c>
      <c r="BH32" s="571"/>
      <c r="BI32" s="571"/>
      <c r="BJ32" s="571"/>
      <c r="BK32" s="571"/>
      <c r="BL32" s="571"/>
      <c r="BM32" s="634">
        <v>83.4</v>
      </c>
      <c r="BN32" s="571"/>
      <c r="BO32" s="571"/>
      <c r="BP32" s="571"/>
      <c r="BQ32" s="628"/>
      <c r="BR32" s="649">
        <v>96.5</v>
      </c>
      <c r="BS32" s="571"/>
      <c r="BT32" s="571"/>
      <c r="BU32" s="571"/>
      <c r="BV32" s="571"/>
      <c r="BW32" s="571"/>
      <c r="BX32" s="634">
        <v>83.7</v>
      </c>
      <c r="BY32" s="571"/>
      <c r="BZ32" s="571"/>
      <c r="CA32" s="571"/>
      <c r="CB32" s="628"/>
      <c r="CD32" s="660"/>
      <c r="CE32" s="661"/>
      <c r="CF32" s="623" t="s">
        <v>297</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1496700</v>
      </c>
      <c r="S33" s="587"/>
      <c r="T33" s="587"/>
      <c r="U33" s="587"/>
      <c r="V33" s="587"/>
      <c r="W33" s="587"/>
      <c r="X33" s="587"/>
      <c r="Y33" s="588"/>
      <c r="Z33" s="639">
        <v>8</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8239722</v>
      </c>
      <c r="CS33" s="605"/>
      <c r="CT33" s="605"/>
      <c r="CU33" s="605"/>
      <c r="CV33" s="605"/>
      <c r="CW33" s="605"/>
      <c r="CX33" s="605"/>
      <c r="CY33" s="606"/>
      <c r="CZ33" s="589">
        <v>47.2</v>
      </c>
      <c r="DA33" s="607"/>
      <c r="DB33" s="607"/>
      <c r="DC33" s="608"/>
      <c r="DD33" s="592">
        <v>6590105</v>
      </c>
      <c r="DE33" s="605"/>
      <c r="DF33" s="605"/>
      <c r="DG33" s="605"/>
      <c r="DH33" s="605"/>
      <c r="DI33" s="605"/>
      <c r="DJ33" s="605"/>
      <c r="DK33" s="606"/>
      <c r="DL33" s="592">
        <v>5433335</v>
      </c>
      <c r="DM33" s="605"/>
      <c r="DN33" s="605"/>
      <c r="DO33" s="605"/>
      <c r="DP33" s="605"/>
      <c r="DQ33" s="605"/>
      <c r="DR33" s="605"/>
      <c r="DS33" s="605"/>
      <c r="DT33" s="605"/>
      <c r="DU33" s="605"/>
      <c r="DV33" s="606"/>
      <c r="DW33" s="609">
        <v>42</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2199240</v>
      </c>
      <c r="CS34" s="587"/>
      <c r="CT34" s="587"/>
      <c r="CU34" s="587"/>
      <c r="CV34" s="587"/>
      <c r="CW34" s="587"/>
      <c r="CX34" s="587"/>
      <c r="CY34" s="588"/>
      <c r="CZ34" s="589">
        <v>12.6</v>
      </c>
      <c r="DA34" s="607"/>
      <c r="DB34" s="607"/>
      <c r="DC34" s="608"/>
      <c r="DD34" s="592">
        <v>1226416</v>
      </c>
      <c r="DE34" s="587"/>
      <c r="DF34" s="587"/>
      <c r="DG34" s="587"/>
      <c r="DH34" s="587"/>
      <c r="DI34" s="587"/>
      <c r="DJ34" s="587"/>
      <c r="DK34" s="588"/>
      <c r="DL34" s="592">
        <v>1115952</v>
      </c>
      <c r="DM34" s="587"/>
      <c r="DN34" s="587"/>
      <c r="DO34" s="587"/>
      <c r="DP34" s="587"/>
      <c r="DQ34" s="587"/>
      <c r="DR34" s="587"/>
      <c r="DS34" s="587"/>
      <c r="DT34" s="587"/>
      <c r="DU34" s="587"/>
      <c r="DV34" s="588"/>
      <c r="DW34" s="609">
        <v>8.6</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700000</v>
      </c>
      <c r="S35" s="587"/>
      <c r="T35" s="587"/>
      <c r="U35" s="587"/>
      <c r="V35" s="587"/>
      <c r="W35" s="587"/>
      <c r="X35" s="587"/>
      <c r="Y35" s="588"/>
      <c r="Z35" s="639">
        <v>3.7</v>
      </c>
      <c r="AA35" s="639"/>
      <c r="AB35" s="639"/>
      <c r="AC35" s="639"/>
      <c r="AD35" s="640" t="s">
        <v>113</v>
      </c>
      <c r="AE35" s="640"/>
      <c r="AF35" s="640"/>
      <c r="AG35" s="640"/>
      <c r="AH35" s="640"/>
      <c r="AI35" s="640"/>
      <c r="AJ35" s="640"/>
      <c r="AK35" s="640"/>
      <c r="AL35" s="609" t="s">
        <v>113</v>
      </c>
      <c r="AM35" s="641"/>
      <c r="AN35" s="641"/>
      <c r="AO35" s="642"/>
      <c r="AP35" s="186"/>
      <c r="AQ35" s="643" t="s">
        <v>305</v>
      </c>
      <c r="AR35" s="644"/>
      <c r="AS35" s="644"/>
      <c r="AT35" s="644"/>
      <c r="AU35" s="644"/>
      <c r="AV35" s="644"/>
      <c r="AW35" s="644"/>
      <c r="AX35" s="644"/>
      <c r="AY35" s="645"/>
      <c r="AZ35" s="636">
        <v>3569162</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66320</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283287</v>
      </c>
      <c r="CS35" s="605"/>
      <c r="CT35" s="605"/>
      <c r="CU35" s="605"/>
      <c r="CV35" s="605"/>
      <c r="CW35" s="605"/>
      <c r="CX35" s="605"/>
      <c r="CY35" s="606"/>
      <c r="CZ35" s="589">
        <v>1.6</v>
      </c>
      <c r="DA35" s="607"/>
      <c r="DB35" s="607"/>
      <c r="DC35" s="608"/>
      <c r="DD35" s="592">
        <v>175132</v>
      </c>
      <c r="DE35" s="605"/>
      <c r="DF35" s="605"/>
      <c r="DG35" s="605"/>
      <c r="DH35" s="605"/>
      <c r="DI35" s="605"/>
      <c r="DJ35" s="605"/>
      <c r="DK35" s="606"/>
      <c r="DL35" s="592">
        <v>175132</v>
      </c>
      <c r="DM35" s="605"/>
      <c r="DN35" s="605"/>
      <c r="DO35" s="605"/>
      <c r="DP35" s="605"/>
      <c r="DQ35" s="605"/>
      <c r="DR35" s="605"/>
      <c r="DS35" s="605"/>
      <c r="DT35" s="605"/>
      <c r="DU35" s="605"/>
      <c r="DV35" s="606"/>
      <c r="DW35" s="609">
        <v>1.4</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18690192</v>
      </c>
      <c r="S36" s="627"/>
      <c r="T36" s="627"/>
      <c r="U36" s="627"/>
      <c r="V36" s="627"/>
      <c r="W36" s="627"/>
      <c r="X36" s="627"/>
      <c r="Y36" s="630"/>
      <c r="Z36" s="631">
        <v>100</v>
      </c>
      <c r="AA36" s="631"/>
      <c r="AB36" s="631"/>
      <c r="AC36" s="631"/>
      <c r="AD36" s="632">
        <v>12229908</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913838</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36660</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2641614</v>
      </c>
      <c r="CS36" s="587"/>
      <c r="CT36" s="587"/>
      <c r="CU36" s="587"/>
      <c r="CV36" s="587"/>
      <c r="CW36" s="587"/>
      <c r="CX36" s="587"/>
      <c r="CY36" s="588"/>
      <c r="CZ36" s="589">
        <v>15.1</v>
      </c>
      <c r="DA36" s="607"/>
      <c r="DB36" s="607"/>
      <c r="DC36" s="608"/>
      <c r="DD36" s="592">
        <v>2279047</v>
      </c>
      <c r="DE36" s="587"/>
      <c r="DF36" s="587"/>
      <c r="DG36" s="587"/>
      <c r="DH36" s="587"/>
      <c r="DI36" s="587"/>
      <c r="DJ36" s="587"/>
      <c r="DK36" s="588"/>
      <c r="DL36" s="592">
        <v>1761503</v>
      </c>
      <c r="DM36" s="587"/>
      <c r="DN36" s="587"/>
      <c r="DO36" s="587"/>
      <c r="DP36" s="587"/>
      <c r="DQ36" s="587"/>
      <c r="DR36" s="587"/>
      <c r="DS36" s="587"/>
      <c r="DT36" s="587"/>
      <c r="DU36" s="587"/>
      <c r="DV36" s="588"/>
      <c r="DW36" s="609">
        <v>13.6</v>
      </c>
      <c r="DX36" s="610"/>
      <c r="DY36" s="610"/>
      <c r="DZ36" s="610"/>
      <c r="EA36" s="610"/>
      <c r="EB36" s="610"/>
      <c r="EC36" s="611"/>
    </row>
    <row r="37" spans="2:133" ht="11.25" customHeight="1">
      <c r="AQ37" s="612" t="s">
        <v>312</v>
      </c>
      <c r="AR37" s="613"/>
      <c r="AS37" s="613"/>
      <c r="AT37" s="613"/>
      <c r="AU37" s="613"/>
      <c r="AV37" s="613"/>
      <c r="AW37" s="613"/>
      <c r="AX37" s="613"/>
      <c r="AY37" s="614"/>
      <c r="AZ37" s="586">
        <v>882672</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3841</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773063</v>
      </c>
      <c r="CS37" s="605"/>
      <c r="CT37" s="605"/>
      <c r="CU37" s="605"/>
      <c r="CV37" s="605"/>
      <c r="CW37" s="605"/>
      <c r="CX37" s="605"/>
      <c r="CY37" s="606"/>
      <c r="CZ37" s="589">
        <v>4.4000000000000004</v>
      </c>
      <c r="DA37" s="607"/>
      <c r="DB37" s="607"/>
      <c r="DC37" s="608"/>
      <c r="DD37" s="592">
        <v>714554</v>
      </c>
      <c r="DE37" s="605"/>
      <c r="DF37" s="605"/>
      <c r="DG37" s="605"/>
      <c r="DH37" s="605"/>
      <c r="DI37" s="605"/>
      <c r="DJ37" s="605"/>
      <c r="DK37" s="606"/>
      <c r="DL37" s="592">
        <v>644369</v>
      </c>
      <c r="DM37" s="605"/>
      <c r="DN37" s="605"/>
      <c r="DO37" s="605"/>
      <c r="DP37" s="605"/>
      <c r="DQ37" s="605"/>
      <c r="DR37" s="605"/>
      <c r="DS37" s="605"/>
      <c r="DT37" s="605"/>
      <c r="DU37" s="605"/>
      <c r="DV37" s="606"/>
      <c r="DW37" s="609">
        <v>5</v>
      </c>
      <c r="DX37" s="610"/>
      <c r="DY37" s="610"/>
      <c r="DZ37" s="610"/>
      <c r="EA37" s="610"/>
      <c r="EB37" s="610"/>
      <c r="EC37" s="611"/>
    </row>
    <row r="38" spans="2:133" ht="11.25" customHeight="1">
      <c r="AQ38" s="612" t="s">
        <v>315</v>
      </c>
      <c r="AR38" s="613"/>
      <c r="AS38" s="613"/>
      <c r="AT38" s="613"/>
      <c r="AU38" s="613"/>
      <c r="AV38" s="613"/>
      <c r="AW38" s="613"/>
      <c r="AX38" s="613"/>
      <c r="AY38" s="614"/>
      <c r="AZ38" s="586">
        <v>495063</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6658</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2665617</v>
      </c>
      <c r="CS38" s="587"/>
      <c r="CT38" s="587"/>
      <c r="CU38" s="587"/>
      <c r="CV38" s="587"/>
      <c r="CW38" s="587"/>
      <c r="CX38" s="587"/>
      <c r="CY38" s="588"/>
      <c r="CZ38" s="589">
        <v>15.3</v>
      </c>
      <c r="DA38" s="607"/>
      <c r="DB38" s="607"/>
      <c r="DC38" s="608"/>
      <c r="DD38" s="592">
        <v>2535557</v>
      </c>
      <c r="DE38" s="587"/>
      <c r="DF38" s="587"/>
      <c r="DG38" s="587"/>
      <c r="DH38" s="587"/>
      <c r="DI38" s="587"/>
      <c r="DJ38" s="587"/>
      <c r="DK38" s="588"/>
      <c r="DL38" s="592">
        <v>2380748</v>
      </c>
      <c r="DM38" s="587"/>
      <c r="DN38" s="587"/>
      <c r="DO38" s="587"/>
      <c r="DP38" s="587"/>
      <c r="DQ38" s="587"/>
      <c r="DR38" s="587"/>
      <c r="DS38" s="587"/>
      <c r="DT38" s="587"/>
      <c r="DU38" s="587"/>
      <c r="DV38" s="588"/>
      <c r="DW38" s="609">
        <v>18.399999999999999</v>
      </c>
      <c r="DX38" s="610"/>
      <c r="DY38" s="610"/>
      <c r="DZ38" s="610"/>
      <c r="EA38" s="610"/>
      <c r="EB38" s="610"/>
      <c r="EC38" s="611"/>
    </row>
    <row r="39" spans="2:133" ht="11.25" customHeight="1">
      <c r="AQ39" s="612" t="s">
        <v>318</v>
      </c>
      <c r="AR39" s="613"/>
      <c r="AS39" s="613"/>
      <c r="AT39" s="613"/>
      <c r="AU39" s="613"/>
      <c r="AV39" s="613"/>
      <c r="AW39" s="613"/>
      <c r="AX39" s="613"/>
      <c r="AY39" s="614"/>
      <c r="AZ39" s="586">
        <v>50834</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70</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443964</v>
      </c>
      <c r="CS39" s="605"/>
      <c r="CT39" s="605"/>
      <c r="CU39" s="605"/>
      <c r="CV39" s="605"/>
      <c r="CW39" s="605"/>
      <c r="CX39" s="605"/>
      <c r="CY39" s="606"/>
      <c r="CZ39" s="589">
        <v>2.5</v>
      </c>
      <c r="DA39" s="607"/>
      <c r="DB39" s="607"/>
      <c r="DC39" s="608"/>
      <c r="DD39" s="592">
        <v>367953</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227303</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99</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6000</v>
      </c>
      <c r="CS40" s="587"/>
      <c r="CT40" s="587"/>
      <c r="CU40" s="587"/>
      <c r="CV40" s="587"/>
      <c r="CW40" s="587"/>
      <c r="CX40" s="587"/>
      <c r="CY40" s="588"/>
      <c r="CZ40" s="589">
        <v>0</v>
      </c>
      <c r="DA40" s="607"/>
      <c r="DB40" s="607"/>
      <c r="DC40" s="608"/>
      <c r="DD40" s="592">
        <v>6000</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999452</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323</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1146133</v>
      </c>
      <c r="CS42" s="587"/>
      <c r="CT42" s="587"/>
      <c r="CU42" s="587"/>
      <c r="CV42" s="587"/>
      <c r="CW42" s="587"/>
      <c r="CX42" s="587"/>
      <c r="CY42" s="588"/>
      <c r="CZ42" s="589">
        <v>6.6</v>
      </c>
      <c r="DA42" s="590"/>
      <c r="DB42" s="590"/>
      <c r="DC42" s="591"/>
      <c r="DD42" s="592">
        <v>397562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64783</v>
      </c>
      <c r="CS43" s="605"/>
      <c r="CT43" s="605"/>
      <c r="CU43" s="605"/>
      <c r="CV43" s="605"/>
      <c r="CW43" s="605"/>
      <c r="CX43" s="605"/>
      <c r="CY43" s="606"/>
      <c r="CZ43" s="589">
        <v>0.4</v>
      </c>
      <c r="DA43" s="607"/>
      <c r="DB43" s="607"/>
      <c r="DC43" s="608"/>
      <c r="DD43" s="592">
        <v>64783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1058910</v>
      </c>
      <c r="CS44" s="587"/>
      <c r="CT44" s="587"/>
      <c r="CU44" s="587"/>
      <c r="CV44" s="587"/>
      <c r="CW44" s="587"/>
      <c r="CX44" s="587"/>
      <c r="CY44" s="588"/>
      <c r="CZ44" s="589">
        <v>6.1</v>
      </c>
      <c r="DA44" s="590"/>
      <c r="DB44" s="590"/>
      <c r="DC44" s="591"/>
      <c r="DD44" s="592">
        <v>347422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311053</v>
      </c>
      <c r="CS45" s="605"/>
      <c r="CT45" s="605"/>
      <c r="CU45" s="605"/>
      <c r="CV45" s="605"/>
      <c r="CW45" s="605"/>
      <c r="CX45" s="605"/>
      <c r="CY45" s="606"/>
      <c r="CZ45" s="589">
        <v>1.8</v>
      </c>
      <c r="DA45" s="607"/>
      <c r="DB45" s="607"/>
      <c r="DC45" s="608"/>
      <c r="DD45" s="592">
        <v>23328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725807</v>
      </c>
      <c r="CS46" s="587"/>
      <c r="CT46" s="587"/>
      <c r="CU46" s="587"/>
      <c r="CV46" s="587"/>
      <c r="CW46" s="587"/>
      <c r="CX46" s="587"/>
      <c r="CY46" s="588"/>
      <c r="CZ46" s="589">
        <v>4.2</v>
      </c>
      <c r="DA46" s="590"/>
      <c r="DB46" s="590"/>
      <c r="DC46" s="591"/>
      <c r="DD46" s="592">
        <v>302044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87223</v>
      </c>
      <c r="CS47" s="605"/>
      <c r="CT47" s="605"/>
      <c r="CU47" s="605"/>
      <c r="CV47" s="605"/>
      <c r="CW47" s="605"/>
      <c r="CX47" s="605"/>
      <c r="CY47" s="606"/>
      <c r="CZ47" s="589">
        <v>0.5</v>
      </c>
      <c r="DA47" s="607"/>
      <c r="DB47" s="607"/>
      <c r="DC47" s="608"/>
      <c r="DD47" s="592">
        <v>50140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17469968</v>
      </c>
      <c r="CS49" s="571"/>
      <c r="CT49" s="571"/>
      <c r="CU49" s="571"/>
      <c r="CV49" s="571"/>
      <c r="CW49" s="571"/>
      <c r="CX49" s="571"/>
      <c r="CY49" s="572"/>
      <c r="CZ49" s="573">
        <v>100</v>
      </c>
      <c r="DA49" s="574"/>
      <c r="DB49" s="574"/>
      <c r="DC49" s="575"/>
      <c r="DD49" s="576">
        <v>13426796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31" zoomScale="43" zoomScaleNormal="43" zoomScaleSheetLayoutView="70" workbookViewId="0">
      <selection activeCell="BJ49" sqref="BJ4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18666</v>
      </c>
      <c r="R7" s="1099"/>
      <c r="S7" s="1099"/>
      <c r="T7" s="1099"/>
      <c r="U7" s="1099"/>
      <c r="V7" s="1099">
        <v>17446</v>
      </c>
      <c r="W7" s="1099"/>
      <c r="X7" s="1099"/>
      <c r="Y7" s="1099"/>
      <c r="Z7" s="1099"/>
      <c r="AA7" s="1099">
        <v>1220</v>
      </c>
      <c r="AB7" s="1099"/>
      <c r="AC7" s="1099"/>
      <c r="AD7" s="1099"/>
      <c r="AE7" s="1100"/>
      <c r="AF7" s="1101">
        <v>919</v>
      </c>
      <c r="AG7" s="1102"/>
      <c r="AH7" s="1102"/>
      <c r="AI7" s="1102"/>
      <c r="AJ7" s="1103"/>
      <c r="AK7" s="1085">
        <v>86</v>
      </c>
      <c r="AL7" s="1086"/>
      <c r="AM7" s="1086"/>
      <c r="AN7" s="1086"/>
      <c r="AO7" s="1086"/>
      <c r="AP7" s="1086">
        <v>24536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552</v>
      </c>
      <c r="BT7" s="1090"/>
      <c r="BU7" s="1090"/>
      <c r="BV7" s="1090"/>
      <c r="BW7" s="1090"/>
      <c r="BX7" s="1090"/>
      <c r="BY7" s="1090"/>
      <c r="BZ7" s="1090"/>
      <c r="CA7" s="1090"/>
      <c r="CB7" s="1090"/>
      <c r="CC7" s="1090"/>
      <c r="CD7" s="1090"/>
      <c r="CE7" s="1090"/>
      <c r="CF7" s="1090"/>
      <c r="CG7" s="1091"/>
      <c r="CH7" s="1082">
        <v>-30</v>
      </c>
      <c r="CI7" s="1083"/>
      <c r="CJ7" s="1083"/>
      <c r="CK7" s="1083"/>
      <c r="CL7" s="1084"/>
      <c r="CM7" s="1082">
        <v>-373</v>
      </c>
      <c r="CN7" s="1083"/>
      <c r="CO7" s="1083"/>
      <c r="CP7" s="1083"/>
      <c r="CQ7" s="1084"/>
      <c r="CR7" s="1082">
        <v>75</v>
      </c>
      <c r="CS7" s="1083"/>
      <c r="CT7" s="1083"/>
      <c r="CU7" s="1083"/>
      <c r="CV7" s="1084"/>
      <c r="CW7" s="1082" t="s">
        <v>557</v>
      </c>
      <c r="CX7" s="1083"/>
      <c r="CY7" s="1083"/>
      <c r="CZ7" s="1083"/>
      <c r="DA7" s="1084"/>
      <c r="DB7" s="1082" t="s">
        <v>557</v>
      </c>
      <c r="DC7" s="1083"/>
      <c r="DD7" s="1083"/>
      <c r="DE7" s="1083"/>
      <c r="DF7" s="1084"/>
      <c r="DG7" s="1082" t="s">
        <v>557</v>
      </c>
      <c r="DH7" s="1083"/>
      <c r="DI7" s="1083"/>
      <c r="DJ7" s="1083"/>
      <c r="DK7" s="1084"/>
      <c r="DL7" s="1082" t="s">
        <v>557</v>
      </c>
      <c r="DM7" s="1083"/>
      <c r="DN7" s="1083"/>
      <c r="DO7" s="1083"/>
      <c r="DP7" s="1084"/>
      <c r="DQ7" s="1082" t="s">
        <v>559</v>
      </c>
      <c r="DR7" s="1083"/>
      <c r="DS7" s="1083"/>
      <c r="DT7" s="1083"/>
      <c r="DU7" s="1084"/>
      <c r="DV7" s="1109"/>
      <c r="DW7" s="1110"/>
      <c r="DX7" s="1110"/>
      <c r="DY7" s="1110"/>
      <c r="DZ7" s="1111"/>
      <c r="EA7" s="205"/>
    </row>
    <row r="8" spans="1:131" s="206" customFormat="1" ht="26.25" customHeight="1">
      <c r="A8" s="212">
        <v>2</v>
      </c>
      <c r="B8" s="1031" t="s">
        <v>364</v>
      </c>
      <c r="C8" s="1032"/>
      <c r="D8" s="1032"/>
      <c r="E8" s="1032"/>
      <c r="F8" s="1032"/>
      <c r="G8" s="1032"/>
      <c r="H8" s="1032"/>
      <c r="I8" s="1032"/>
      <c r="J8" s="1032"/>
      <c r="K8" s="1032"/>
      <c r="L8" s="1032"/>
      <c r="M8" s="1032"/>
      <c r="N8" s="1032"/>
      <c r="O8" s="1032"/>
      <c r="P8" s="1033"/>
      <c r="Q8" s="1037">
        <v>52</v>
      </c>
      <c r="R8" s="1038"/>
      <c r="S8" s="1038"/>
      <c r="T8" s="1038"/>
      <c r="U8" s="1038"/>
      <c r="V8" s="1038">
        <v>52</v>
      </c>
      <c r="W8" s="1038"/>
      <c r="X8" s="1038"/>
      <c r="Y8" s="1038"/>
      <c r="Z8" s="1038"/>
      <c r="AA8" s="1038" t="s">
        <v>549</v>
      </c>
      <c r="AB8" s="1038"/>
      <c r="AC8" s="1038"/>
      <c r="AD8" s="1038"/>
      <c r="AE8" s="1039"/>
      <c r="AF8" s="1013" t="s">
        <v>113</v>
      </c>
      <c r="AG8" s="1014"/>
      <c r="AH8" s="1014"/>
      <c r="AI8" s="1014"/>
      <c r="AJ8" s="1015"/>
      <c r="AK8" s="1080">
        <v>16</v>
      </c>
      <c r="AL8" s="1081"/>
      <c r="AM8" s="1081"/>
      <c r="AN8" s="1081"/>
      <c r="AO8" s="1081"/>
      <c r="AP8" s="1081" t="s">
        <v>549</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553</v>
      </c>
      <c r="BT8" s="1009"/>
      <c r="BU8" s="1009"/>
      <c r="BV8" s="1009"/>
      <c r="BW8" s="1009"/>
      <c r="BX8" s="1009"/>
      <c r="BY8" s="1009"/>
      <c r="BZ8" s="1009"/>
      <c r="CA8" s="1009"/>
      <c r="CB8" s="1009"/>
      <c r="CC8" s="1009"/>
      <c r="CD8" s="1009"/>
      <c r="CE8" s="1009"/>
      <c r="CF8" s="1009"/>
      <c r="CG8" s="1010"/>
      <c r="CH8" s="983">
        <v>5</v>
      </c>
      <c r="CI8" s="984"/>
      <c r="CJ8" s="984"/>
      <c r="CK8" s="984"/>
      <c r="CL8" s="985"/>
      <c r="CM8" s="983">
        <v>91</v>
      </c>
      <c r="CN8" s="984"/>
      <c r="CO8" s="984"/>
      <c r="CP8" s="984"/>
      <c r="CQ8" s="985"/>
      <c r="CR8" s="983">
        <v>43</v>
      </c>
      <c r="CS8" s="984"/>
      <c r="CT8" s="984"/>
      <c r="CU8" s="984"/>
      <c r="CV8" s="985"/>
      <c r="CW8" s="983" t="s">
        <v>557</v>
      </c>
      <c r="CX8" s="984"/>
      <c r="CY8" s="984"/>
      <c r="CZ8" s="984"/>
      <c r="DA8" s="985"/>
      <c r="DB8" s="983" t="s">
        <v>558</v>
      </c>
      <c r="DC8" s="984"/>
      <c r="DD8" s="984"/>
      <c r="DE8" s="984"/>
      <c r="DF8" s="985"/>
      <c r="DG8" s="983" t="s">
        <v>557</v>
      </c>
      <c r="DH8" s="984"/>
      <c r="DI8" s="984"/>
      <c r="DJ8" s="984"/>
      <c r="DK8" s="985"/>
      <c r="DL8" s="983" t="s">
        <v>558</v>
      </c>
      <c r="DM8" s="984"/>
      <c r="DN8" s="984"/>
      <c r="DO8" s="984"/>
      <c r="DP8" s="985"/>
      <c r="DQ8" s="983" t="s">
        <v>557</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554</v>
      </c>
      <c r="BT9" s="1009"/>
      <c r="BU9" s="1009"/>
      <c r="BV9" s="1009"/>
      <c r="BW9" s="1009"/>
      <c r="BX9" s="1009"/>
      <c r="BY9" s="1009"/>
      <c r="BZ9" s="1009"/>
      <c r="CA9" s="1009"/>
      <c r="CB9" s="1009"/>
      <c r="CC9" s="1009"/>
      <c r="CD9" s="1009"/>
      <c r="CE9" s="1009"/>
      <c r="CF9" s="1009"/>
      <c r="CG9" s="1010"/>
      <c r="CH9" s="983">
        <v>0</v>
      </c>
      <c r="CI9" s="984"/>
      <c r="CJ9" s="984"/>
      <c r="CK9" s="984"/>
      <c r="CL9" s="985"/>
      <c r="CM9" s="983">
        <v>78</v>
      </c>
      <c r="CN9" s="984"/>
      <c r="CO9" s="984"/>
      <c r="CP9" s="984"/>
      <c r="CQ9" s="985"/>
      <c r="CR9" s="983">
        <v>25</v>
      </c>
      <c r="CS9" s="984"/>
      <c r="CT9" s="984"/>
      <c r="CU9" s="984"/>
      <c r="CV9" s="985"/>
      <c r="CW9" s="983" t="s">
        <v>557</v>
      </c>
      <c r="CX9" s="984"/>
      <c r="CY9" s="984"/>
      <c r="CZ9" s="984"/>
      <c r="DA9" s="985"/>
      <c r="DB9" s="983" t="s">
        <v>557</v>
      </c>
      <c r="DC9" s="984"/>
      <c r="DD9" s="984"/>
      <c r="DE9" s="984"/>
      <c r="DF9" s="985"/>
      <c r="DG9" s="983" t="s">
        <v>557</v>
      </c>
      <c r="DH9" s="984"/>
      <c r="DI9" s="984"/>
      <c r="DJ9" s="984"/>
      <c r="DK9" s="985"/>
      <c r="DL9" s="983" t="s">
        <v>557</v>
      </c>
      <c r="DM9" s="984"/>
      <c r="DN9" s="984"/>
      <c r="DO9" s="984"/>
      <c r="DP9" s="985"/>
      <c r="DQ9" s="983" t="s">
        <v>558</v>
      </c>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555</v>
      </c>
      <c r="BT10" s="1009"/>
      <c r="BU10" s="1009"/>
      <c r="BV10" s="1009"/>
      <c r="BW10" s="1009"/>
      <c r="BX10" s="1009"/>
      <c r="BY10" s="1009"/>
      <c r="BZ10" s="1009"/>
      <c r="CA10" s="1009"/>
      <c r="CB10" s="1009"/>
      <c r="CC10" s="1009"/>
      <c r="CD10" s="1009"/>
      <c r="CE10" s="1009"/>
      <c r="CF10" s="1009"/>
      <c r="CG10" s="1010"/>
      <c r="CH10" s="983">
        <v>5</v>
      </c>
      <c r="CI10" s="984"/>
      <c r="CJ10" s="984"/>
      <c r="CK10" s="984"/>
      <c r="CL10" s="985"/>
      <c r="CM10" s="983">
        <v>48</v>
      </c>
      <c r="CN10" s="984"/>
      <c r="CO10" s="984"/>
      <c r="CP10" s="984"/>
      <c r="CQ10" s="985"/>
      <c r="CR10" s="983">
        <v>56</v>
      </c>
      <c r="CS10" s="984"/>
      <c r="CT10" s="984"/>
      <c r="CU10" s="984"/>
      <c r="CV10" s="985"/>
      <c r="CW10" s="983" t="s">
        <v>557</v>
      </c>
      <c r="CX10" s="984"/>
      <c r="CY10" s="984"/>
      <c r="CZ10" s="984"/>
      <c r="DA10" s="985"/>
      <c r="DB10" s="983" t="s">
        <v>557</v>
      </c>
      <c r="DC10" s="984"/>
      <c r="DD10" s="984"/>
      <c r="DE10" s="984"/>
      <c r="DF10" s="985"/>
      <c r="DG10" s="983" t="s">
        <v>557</v>
      </c>
      <c r="DH10" s="984"/>
      <c r="DI10" s="984"/>
      <c r="DJ10" s="984"/>
      <c r="DK10" s="985"/>
      <c r="DL10" s="983" t="s">
        <v>557</v>
      </c>
      <c r="DM10" s="984"/>
      <c r="DN10" s="984"/>
      <c r="DO10" s="984"/>
      <c r="DP10" s="985"/>
      <c r="DQ10" s="983" t="s">
        <v>557</v>
      </c>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556</v>
      </c>
      <c r="BT11" s="1009"/>
      <c r="BU11" s="1009"/>
      <c r="BV11" s="1009"/>
      <c r="BW11" s="1009"/>
      <c r="BX11" s="1009"/>
      <c r="BY11" s="1009"/>
      <c r="BZ11" s="1009"/>
      <c r="CA11" s="1009"/>
      <c r="CB11" s="1009"/>
      <c r="CC11" s="1009"/>
      <c r="CD11" s="1009"/>
      <c r="CE11" s="1009"/>
      <c r="CF11" s="1009"/>
      <c r="CG11" s="1010"/>
      <c r="CH11" s="983">
        <v>6</v>
      </c>
      <c r="CI11" s="984"/>
      <c r="CJ11" s="984"/>
      <c r="CK11" s="984"/>
      <c r="CL11" s="985"/>
      <c r="CM11" s="983">
        <v>11</v>
      </c>
      <c r="CN11" s="984"/>
      <c r="CO11" s="984"/>
      <c r="CP11" s="984"/>
      <c r="CQ11" s="985"/>
      <c r="CR11" s="983">
        <v>6</v>
      </c>
      <c r="CS11" s="984"/>
      <c r="CT11" s="984"/>
      <c r="CU11" s="984"/>
      <c r="CV11" s="985"/>
      <c r="CW11" s="983" t="s">
        <v>557</v>
      </c>
      <c r="CX11" s="984"/>
      <c r="CY11" s="984"/>
      <c r="CZ11" s="984"/>
      <c r="DA11" s="985"/>
      <c r="DB11" s="983" t="s">
        <v>558</v>
      </c>
      <c r="DC11" s="984"/>
      <c r="DD11" s="984"/>
      <c r="DE11" s="984"/>
      <c r="DF11" s="985"/>
      <c r="DG11" s="983" t="s">
        <v>557</v>
      </c>
      <c r="DH11" s="984"/>
      <c r="DI11" s="984"/>
      <c r="DJ11" s="984"/>
      <c r="DK11" s="985"/>
      <c r="DL11" s="983" t="s">
        <v>557</v>
      </c>
      <c r="DM11" s="984"/>
      <c r="DN11" s="984"/>
      <c r="DO11" s="984"/>
      <c r="DP11" s="985"/>
      <c r="DQ11" s="983" t="s">
        <v>558</v>
      </c>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v>18701</v>
      </c>
      <c r="R23" s="1063"/>
      <c r="S23" s="1063"/>
      <c r="T23" s="1063"/>
      <c r="U23" s="1063"/>
      <c r="V23" s="1063">
        <v>17481</v>
      </c>
      <c r="W23" s="1063"/>
      <c r="X23" s="1063"/>
      <c r="Y23" s="1063"/>
      <c r="Z23" s="1063"/>
      <c r="AA23" s="1063">
        <v>1220</v>
      </c>
      <c r="AB23" s="1063"/>
      <c r="AC23" s="1063"/>
      <c r="AD23" s="1063"/>
      <c r="AE23" s="1064"/>
      <c r="AF23" s="1065">
        <v>919</v>
      </c>
      <c r="AG23" s="1063"/>
      <c r="AH23" s="1063"/>
      <c r="AI23" s="1063"/>
      <c r="AJ23" s="1066"/>
      <c r="AK23" s="1067"/>
      <c r="AL23" s="1068"/>
      <c r="AM23" s="1068"/>
      <c r="AN23" s="1068"/>
      <c r="AO23" s="1068"/>
      <c r="AP23" s="1063">
        <v>24536</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3619</v>
      </c>
      <c r="R28" s="1048"/>
      <c r="S28" s="1048"/>
      <c r="T28" s="1048"/>
      <c r="U28" s="1048"/>
      <c r="V28" s="1048">
        <v>3482</v>
      </c>
      <c r="W28" s="1048"/>
      <c r="X28" s="1048"/>
      <c r="Y28" s="1048"/>
      <c r="Z28" s="1048"/>
      <c r="AA28" s="1048">
        <v>136</v>
      </c>
      <c r="AB28" s="1048"/>
      <c r="AC28" s="1048"/>
      <c r="AD28" s="1048"/>
      <c r="AE28" s="1049"/>
      <c r="AF28" s="1050">
        <v>136</v>
      </c>
      <c r="AG28" s="1048"/>
      <c r="AH28" s="1048"/>
      <c r="AI28" s="1048"/>
      <c r="AJ28" s="1051"/>
      <c r="AK28" s="1052">
        <v>338</v>
      </c>
      <c r="AL28" s="1040"/>
      <c r="AM28" s="1040"/>
      <c r="AN28" s="1040"/>
      <c r="AO28" s="1040"/>
      <c r="AP28" s="1040" t="s">
        <v>549</v>
      </c>
      <c r="AQ28" s="1040"/>
      <c r="AR28" s="1040"/>
      <c r="AS28" s="1040"/>
      <c r="AT28" s="1040"/>
      <c r="AU28" s="1040" t="s">
        <v>549</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379</v>
      </c>
      <c r="C29" s="1032"/>
      <c r="D29" s="1032"/>
      <c r="E29" s="1032"/>
      <c r="F29" s="1032"/>
      <c r="G29" s="1032"/>
      <c r="H29" s="1032"/>
      <c r="I29" s="1032"/>
      <c r="J29" s="1032"/>
      <c r="K29" s="1032"/>
      <c r="L29" s="1032"/>
      <c r="M29" s="1032"/>
      <c r="N29" s="1032"/>
      <c r="O29" s="1032"/>
      <c r="P29" s="1033"/>
      <c r="Q29" s="1037">
        <v>372</v>
      </c>
      <c r="R29" s="1038"/>
      <c r="S29" s="1038"/>
      <c r="T29" s="1038"/>
      <c r="U29" s="1038"/>
      <c r="V29" s="1038">
        <v>364</v>
      </c>
      <c r="W29" s="1038"/>
      <c r="X29" s="1038"/>
      <c r="Y29" s="1038"/>
      <c r="Z29" s="1038"/>
      <c r="AA29" s="1038">
        <v>8</v>
      </c>
      <c r="AB29" s="1038"/>
      <c r="AC29" s="1038"/>
      <c r="AD29" s="1038"/>
      <c r="AE29" s="1039"/>
      <c r="AF29" s="1013">
        <v>8</v>
      </c>
      <c r="AG29" s="1014"/>
      <c r="AH29" s="1014"/>
      <c r="AI29" s="1014"/>
      <c r="AJ29" s="1015"/>
      <c r="AK29" s="974">
        <v>107</v>
      </c>
      <c r="AL29" s="965"/>
      <c r="AM29" s="965"/>
      <c r="AN29" s="965"/>
      <c r="AO29" s="965"/>
      <c r="AP29" s="965" t="s">
        <v>549</v>
      </c>
      <c r="AQ29" s="965"/>
      <c r="AR29" s="965"/>
      <c r="AS29" s="965"/>
      <c r="AT29" s="965"/>
      <c r="AU29" s="965" t="s">
        <v>551</v>
      </c>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380</v>
      </c>
      <c r="C30" s="1032"/>
      <c r="D30" s="1032"/>
      <c r="E30" s="1032"/>
      <c r="F30" s="1032"/>
      <c r="G30" s="1032"/>
      <c r="H30" s="1032"/>
      <c r="I30" s="1032"/>
      <c r="J30" s="1032"/>
      <c r="K30" s="1032"/>
      <c r="L30" s="1032"/>
      <c r="M30" s="1032"/>
      <c r="N30" s="1032"/>
      <c r="O30" s="1032"/>
      <c r="P30" s="1033"/>
      <c r="Q30" s="1037">
        <v>3460</v>
      </c>
      <c r="R30" s="1038"/>
      <c r="S30" s="1038"/>
      <c r="T30" s="1038"/>
      <c r="U30" s="1038"/>
      <c r="V30" s="1038">
        <v>3444</v>
      </c>
      <c r="W30" s="1038"/>
      <c r="X30" s="1038"/>
      <c r="Y30" s="1038"/>
      <c r="Z30" s="1038"/>
      <c r="AA30" s="1038">
        <v>16</v>
      </c>
      <c r="AB30" s="1038"/>
      <c r="AC30" s="1038"/>
      <c r="AD30" s="1038"/>
      <c r="AE30" s="1039"/>
      <c r="AF30" s="1013">
        <v>16</v>
      </c>
      <c r="AG30" s="1014"/>
      <c r="AH30" s="1014"/>
      <c r="AI30" s="1014"/>
      <c r="AJ30" s="1015"/>
      <c r="AK30" s="974">
        <v>497</v>
      </c>
      <c r="AL30" s="965"/>
      <c r="AM30" s="965"/>
      <c r="AN30" s="965"/>
      <c r="AO30" s="965"/>
      <c r="AP30" s="965">
        <v>19</v>
      </c>
      <c r="AQ30" s="965"/>
      <c r="AR30" s="965"/>
      <c r="AS30" s="965"/>
      <c r="AT30" s="965"/>
      <c r="AU30" s="965">
        <v>3</v>
      </c>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381</v>
      </c>
      <c r="C31" s="1032"/>
      <c r="D31" s="1032"/>
      <c r="E31" s="1032"/>
      <c r="F31" s="1032"/>
      <c r="G31" s="1032"/>
      <c r="H31" s="1032"/>
      <c r="I31" s="1032"/>
      <c r="J31" s="1032"/>
      <c r="K31" s="1032"/>
      <c r="L31" s="1032"/>
      <c r="M31" s="1032"/>
      <c r="N31" s="1032"/>
      <c r="O31" s="1032"/>
      <c r="P31" s="1033"/>
      <c r="Q31" s="1037">
        <v>14</v>
      </c>
      <c r="R31" s="1038"/>
      <c r="S31" s="1038"/>
      <c r="T31" s="1038"/>
      <c r="U31" s="1038"/>
      <c r="V31" s="1038">
        <v>657</v>
      </c>
      <c r="W31" s="1038"/>
      <c r="X31" s="1038"/>
      <c r="Y31" s="1038"/>
      <c r="Z31" s="1038"/>
      <c r="AA31" s="1038">
        <v>643</v>
      </c>
      <c r="AB31" s="1038"/>
      <c r="AC31" s="1038"/>
      <c r="AD31" s="1038"/>
      <c r="AE31" s="1039"/>
      <c r="AF31" s="1013">
        <v>643</v>
      </c>
      <c r="AG31" s="1014"/>
      <c r="AH31" s="1014"/>
      <c r="AI31" s="1014"/>
      <c r="AJ31" s="1015"/>
      <c r="AK31" s="974">
        <v>1</v>
      </c>
      <c r="AL31" s="965"/>
      <c r="AM31" s="965"/>
      <c r="AN31" s="965"/>
      <c r="AO31" s="965"/>
      <c r="AP31" s="965">
        <v>879</v>
      </c>
      <c r="AQ31" s="965"/>
      <c r="AR31" s="965"/>
      <c r="AS31" s="965"/>
      <c r="AT31" s="965"/>
      <c r="AU31" s="965">
        <v>4</v>
      </c>
      <c r="AV31" s="965"/>
      <c r="AW31" s="965"/>
      <c r="AX31" s="965"/>
      <c r="AY31" s="965"/>
      <c r="AZ31" s="1036"/>
      <c r="BA31" s="1036"/>
      <c r="BB31" s="1036"/>
      <c r="BC31" s="1036"/>
      <c r="BD31" s="1036"/>
      <c r="BE31" s="1026" t="s">
        <v>382</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0</v>
      </c>
      <c r="R32" s="1038"/>
      <c r="S32" s="1038"/>
      <c r="T32" s="1038"/>
      <c r="U32" s="1038"/>
      <c r="V32" s="1038">
        <v>5</v>
      </c>
      <c r="W32" s="1038"/>
      <c r="X32" s="1038"/>
      <c r="Y32" s="1038"/>
      <c r="Z32" s="1038"/>
      <c r="AA32" s="1038">
        <v>5</v>
      </c>
      <c r="AB32" s="1038"/>
      <c r="AC32" s="1038"/>
      <c r="AD32" s="1038"/>
      <c r="AE32" s="1039"/>
      <c r="AF32" s="1013">
        <v>5</v>
      </c>
      <c r="AG32" s="1014"/>
      <c r="AH32" s="1014"/>
      <c r="AI32" s="1014"/>
      <c r="AJ32" s="1015"/>
      <c r="AK32" s="974">
        <v>20</v>
      </c>
      <c r="AL32" s="965"/>
      <c r="AM32" s="965"/>
      <c r="AN32" s="965"/>
      <c r="AO32" s="965"/>
      <c r="AP32" s="965">
        <v>20</v>
      </c>
      <c r="AQ32" s="965"/>
      <c r="AR32" s="965"/>
      <c r="AS32" s="965"/>
      <c r="AT32" s="965"/>
      <c r="AU32" s="965">
        <v>19</v>
      </c>
      <c r="AV32" s="965"/>
      <c r="AW32" s="965"/>
      <c r="AX32" s="965"/>
      <c r="AY32" s="965"/>
      <c r="AZ32" s="1036"/>
      <c r="BA32" s="1036"/>
      <c r="BB32" s="1036"/>
      <c r="BC32" s="1036"/>
      <c r="BD32" s="1036"/>
      <c r="BE32" s="1026" t="s">
        <v>382</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384</v>
      </c>
      <c r="C33" s="1032"/>
      <c r="D33" s="1032"/>
      <c r="E33" s="1032"/>
      <c r="F33" s="1032"/>
      <c r="G33" s="1032"/>
      <c r="H33" s="1032"/>
      <c r="I33" s="1032"/>
      <c r="J33" s="1032"/>
      <c r="K33" s="1032"/>
      <c r="L33" s="1032"/>
      <c r="M33" s="1032"/>
      <c r="N33" s="1032"/>
      <c r="O33" s="1032"/>
      <c r="P33" s="1033"/>
      <c r="Q33" s="1037">
        <v>973</v>
      </c>
      <c r="R33" s="1038"/>
      <c r="S33" s="1038"/>
      <c r="T33" s="1038"/>
      <c r="U33" s="1038"/>
      <c r="V33" s="1038">
        <v>973</v>
      </c>
      <c r="W33" s="1038"/>
      <c r="X33" s="1038"/>
      <c r="Y33" s="1038"/>
      <c r="Z33" s="1038"/>
      <c r="AA33" s="1038">
        <v>0</v>
      </c>
      <c r="AB33" s="1038"/>
      <c r="AC33" s="1038"/>
      <c r="AD33" s="1038"/>
      <c r="AE33" s="1039"/>
      <c r="AF33" s="1013">
        <v>0</v>
      </c>
      <c r="AG33" s="1014"/>
      <c r="AH33" s="1014"/>
      <c r="AI33" s="1014"/>
      <c r="AJ33" s="1015"/>
      <c r="AK33" s="974">
        <v>495</v>
      </c>
      <c r="AL33" s="965"/>
      <c r="AM33" s="965"/>
      <c r="AN33" s="965"/>
      <c r="AO33" s="965"/>
      <c r="AP33" s="965">
        <v>6511</v>
      </c>
      <c r="AQ33" s="965"/>
      <c r="AR33" s="965"/>
      <c r="AS33" s="965"/>
      <c r="AT33" s="965"/>
      <c r="AU33" s="965">
        <v>4760</v>
      </c>
      <c r="AV33" s="965"/>
      <c r="AW33" s="965"/>
      <c r="AX33" s="965"/>
      <c r="AY33" s="965"/>
      <c r="AZ33" s="1036"/>
      <c r="BA33" s="1036"/>
      <c r="BB33" s="1036"/>
      <c r="BC33" s="1036"/>
      <c r="BD33" s="1036"/>
      <c r="BE33" s="1026" t="s">
        <v>385</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37">
        <v>1432</v>
      </c>
      <c r="R34" s="1038"/>
      <c r="S34" s="1038"/>
      <c r="T34" s="1038"/>
      <c r="U34" s="1038"/>
      <c r="V34" s="1038">
        <v>1432</v>
      </c>
      <c r="W34" s="1038"/>
      <c r="X34" s="1038"/>
      <c r="Y34" s="1038"/>
      <c r="Z34" s="1038"/>
      <c r="AA34" s="1038">
        <v>0</v>
      </c>
      <c r="AB34" s="1038"/>
      <c r="AC34" s="1038"/>
      <c r="AD34" s="1038"/>
      <c r="AE34" s="1039"/>
      <c r="AF34" s="1013">
        <v>0</v>
      </c>
      <c r="AG34" s="1014"/>
      <c r="AH34" s="1014"/>
      <c r="AI34" s="1014"/>
      <c r="AJ34" s="1015"/>
      <c r="AK34" s="974">
        <v>914</v>
      </c>
      <c r="AL34" s="965"/>
      <c r="AM34" s="965"/>
      <c r="AN34" s="965"/>
      <c r="AO34" s="965"/>
      <c r="AP34" s="965">
        <v>11732</v>
      </c>
      <c r="AQ34" s="965"/>
      <c r="AR34" s="965"/>
      <c r="AS34" s="965"/>
      <c r="AT34" s="965"/>
      <c r="AU34" s="965">
        <v>9761</v>
      </c>
      <c r="AV34" s="965"/>
      <c r="AW34" s="965"/>
      <c r="AX34" s="965"/>
      <c r="AY34" s="965"/>
      <c r="AZ34" s="1036"/>
      <c r="BA34" s="1036"/>
      <c r="BB34" s="1036"/>
      <c r="BC34" s="1036"/>
      <c r="BD34" s="1036"/>
      <c r="BE34" s="1026" t="s">
        <v>385</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387</v>
      </c>
      <c r="C35" s="1032"/>
      <c r="D35" s="1032"/>
      <c r="E35" s="1032"/>
      <c r="F35" s="1032"/>
      <c r="G35" s="1032"/>
      <c r="H35" s="1032"/>
      <c r="I35" s="1032"/>
      <c r="J35" s="1032"/>
      <c r="K35" s="1032"/>
      <c r="L35" s="1032"/>
      <c r="M35" s="1032"/>
      <c r="N35" s="1032"/>
      <c r="O35" s="1032"/>
      <c r="P35" s="1033"/>
      <c r="Q35" s="1037">
        <v>36</v>
      </c>
      <c r="R35" s="1038"/>
      <c r="S35" s="1038"/>
      <c r="T35" s="1038"/>
      <c r="U35" s="1038"/>
      <c r="V35" s="1038">
        <v>36</v>
      </c>
      <c r="W35" s="1038"/>
      <c r="X35" s="1038"/>
      <c r="Y35" s="1038"/>
      <c r="Z35" s="1038"/>
      <c r="AA35" s="1038" t="s">
        <v>549</v>
      </c>
      <c r="AB35" s="1038"/>
      <c r="AC35" s="1038"/>
      <c r="AD35" s="1038"/>
      <c r="AE35" s="1039"/>
      <c r="AF35" s="1013" t="s">
        <v>113</v>
      </c>
      <c r="AG35" s="1014"/>
      <c r="AH35" s="1014"/>
      <c r="AI35" s="1014"/>
      <c r="AJ35" s="1015"/>
      <c r="AK35" s="974">
        <v>31</v>
      </c>
      <c r="AL35" s="965"/>
      <c r="AM35" s="965"/>
      <c r="AN35" s="965"/>
      <c r="AO35" s="965"/>
      <c r="AP35" s="965" t="s">
        <v>549</v>
      </c>
      <c r="AQ35" s="965"/>
      <c r="AR35" s="965"/>
      <c r="AS35" s="965"/>
      <c r="AT35" s="965"/>
      <c r="AU35" s="965" t="s">
        <v>550</v>
      </c>
      <c r="AV35" s="965"/>
      <c r="AW35" s="965"/>
      <c r="AX35" s="965"/>
      <c r="AY35" s="965"/>
      <c r="AZ35" s="1036"/>
      <c r="BA35" s="1036"/>
      <c r="BB35" s="1036"/>
      <c r="BC35" s="1036"/>
      <c r="BD35" s="1036"/>
      <c r="BE35" s="1026" t="s">
        <v>385</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388</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809</v>
      </c>
      <c r="AG63" s="953"/>
      <c r="AH63" s="953"/>
      <c r="AI63" s="953"/>
      <c r="AJ63" s="1024"/>
      <c r="AK63" s="1025"/>
      <c r="AL63" s="957"/>
      <c r="AM63" s="957"/>
      <c r="AN63" s="957"/>
      <c r="AO63" s="957"/>
      <c r="AP63" s="953">
        <v>19161</v>
      </c>
      <c r="AQ63" s="953"/>
      <c r="AR63" s="953"/>
      <c r="AS63" s="953"/>
      <c r="AT63" s="953"/>
      <c r="AU63" s="953">
        <v>14547</v>
      </c>
      <c r="AV63" s="953"/>
      <c r="AW63" s="953"/>
      <c r="AX63" s="953"/>
      <c r="AY63" s="953"/>
      <c r="AZ63" s="1019"/>
      <c r="BA63" s="1019"/>
      <c r="BB63" s="1019"/>
      <c r="BC63" s="1019"/>
      <c r="BD63" s="1019"/>
      <c r="BE63" s="954"/>
      <c r="BF63" s="954"/>
      <c r="BG63" s="954"/>
      <c r="BH63" s="954"/>
      <c r="BI63" s="955"/>
      <c r="BJ63" s="1020" t="s">
        <v>113</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391</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392</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533</v>
      </c>
      <c r="C68" s="980"/>
      <c r="D68" s="980"/>
      <c r="E68" s="980"/>
      <c r="F68" s="980"/>
      <c r="G68" s="980"/>
      <c r="H68" s="980"/>
      <c r="I68" s="980"/>
      <c r="J68" s="980"/>
      <c r="K68" s="980"/>
      <c r="L68" s="980"/>
      <c r="M68" s="980"/>
      <c r="N68" s="980"/>
      <c r="O68" s="980"/>
      <c r="P68" s="981"/>
      <c r="Q68" s="982">
        <v>19284</v>
      </c>
      <c r="R68" s="976"/>
      <c r="S68" s="976"/>
      <c r="T68" s="976"/>
      <c r="U68" s="976"/>
      <c r="V68" s="976">
        <v>19130</v>
      </c>
      <c r="W68" s="976"/>
      <c r="X68" s="976"/>
      <c r="Y68" s="976"/>
      <c r="Z68" s="976"/>
      <c r="AA68" s="976">
        <v>154</v>
      </c>
      <c r="AB68" s="976"/>
      <c r="AC68" s="976"/>
      <c r="AD68" s="976"/>
      <c r="AE68" s="976"/>
      <c r="AF68" s="976">
        <v>154</v>
      </c>
      <c r="AG68" s="976"/>
      <c r="AH68" s="976"/>
      <c r="AI68" s="976"/>
      <c r="AJ68" s="976"/>
      <c r="AK68" s="976">
        <v>400</v>
      </c>
      <c r="AL68" s="976"/>
      <c r="AM68" s="976"/>
      <c r="AN68" s="976"/>
      <c r="AO68" s="976"/>
      <c r="AP68" s="976" t="s">
        <v>561</v>
      </c>
      <c r="AQ68" s="976"/>
      <c r="AR68" s="976"/>
      <c r="AS68" s="976"/>
      <c r="AT68" s="976"/>
      <c r="AU68" s="976" t="s">
        <v>561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534</v>
      </c>
      <c r="C69" s="969"/>
      <c r="D69" s="969"/>
      <c r="E69" s="969"/>
      <c r="F69" s="969"/>
      <c r="G69" s="969"/>
      <c r="H69" s="969"/>
      <c r="I69" s="969"/>
      <c r="J69" s="969"/>
      <c r="K69" s="969"/>
      <c r="L69" s="969"/>
      <c r="M69" s="969"/>
      <c r="N69" s="969"/>
      <c r="O69" s="969"/>
      <c r="P69" s="970"/>
      <c r="Q69" s="971">
        <v>19</v>
      </c>
      <c r="R69" s="965"/>
      <c r="S69" s="965"/>
      <c r="T69" s="965"/>
      <c r="U69" s="965"/>
      <c r="V69" s="965">
        <v>18</v>
      </c>
      <c r="W69" s="965"/>
      <c r="X69" s="965"/>
      <c r="Y69" s="965"/>
      <c r="Z69" s="965"/>
      <c r="AA69" s="965">
        <v>1</v>
      </c>
      <c r="AB69" s="965"/>
      <c r="AC69" s="965"/>
      <c r="AD69" s="965"/>
      <c r="AE69" s="965"/>
      <c r="AF69" s="965">
        <v>1</v>
      </c>
      <c r="AG69" s="965"/>
      <c r="AH69" s="965"/>
      <c r="AI69" s="965"/>
      <c r="AJ69" s="965"/>
      <c r="AK69" s="965">
        <v>1</v>
      </c>
      <c r="AL69" s="965"/>
      <c r="AM69" s="965"/>
      <c r="AN69" s="965"/>
      <c r="AO69" s="965"/>
      <c r="AP69" s="965" t="s">
        <v>561</v>
      </c>
      <c r="AQ69" s="965"/>
      <c r="AR69" s="965"/>
      <c r="AS69" s="965"/>
      <c r="AT69" s="965"/>
      <c r="AU69" s="965" t="s">
        <v>561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535</v>
      </c>
      <c r="C70" s="969"/>
      <c r="D70" s="969"/>
      <c r="E70" s="969"/>
      <c r="F70" s="969"/>
      <c r="G70" s="969"/>
      <c r="H70" s="969"/>
      <c r="I70" s="969"/>
      <c r="J70" s="969"/>
      <c r="K70" s="969"/>
      <c r="L70" s="969"/>
      <c r="M70" s="969"/>
      <c r="N70" s="969"/>
      <c r="O70" s="969"/>
      <c r="P70" s="970"/>
      <c r="Q70" s="971">
        <v>465</v>
      </c>
      <c r="R70" s="965"/>
      <c r="S70" s="965"/>
      <c r="T70" s="965"/>
      <c r="U70" s="965"/>
      <c r="V70" s="965">
        <v>368</v>
      </c>
      <c r="W70" s="965"/>
      <c r="X70" s="965"/>
      <c r="Y70" s="965"/>
      <c r="Z70" s="965"/>
      <c r="AA70" s="965">
        <v>98</v>
      </c>
      <c r="AB70" s="965"/>
      <c r="AC70" s="965"/>
      <c r="AD70" s="965"/>
      <c r="AE70" s="965"/>
      <c r="AF70" s="965">
        <v>98</v>
      </c>
      <c r="AG70" s="965"/>
      <c r="AH70" s="965"/>
      <c r="AI70" s="965"/>
      <c r="AJ70" s="965"/>
      <c r="AK70" s="965">
        <v>171</v>
      </c>
      <c r="AL70" s="965"/>
      <c r="AM70" s="965"/>
      <c r="AN70" s="965"/>
      <c r="AO70" s="965"/>
      <c r="AP70" s="965" t="s">
        <v>561</v>
      </c>
      <c r="AQ70" s="965"/>
      <c r="AR70" s="965"/>
      <c r="AS70" s="965"/>
      <c r="AT70" s="965"/>
      <c r="AU70" s="965" t="s">
        <v>562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536</v>
      </c>
      <c r="C71" s="969"/>
      <c r="D71" s="969"/>
      <c r="E71" s="969"/>
      <c r="F71" s="969"/>
      <c r="G71" s="969"/>
      <c r="H71" s="969"/>
      <c r="I71" s="969"/>
      <c r="J71" s="969"/>
      <c r="K71" s="969"/>
      <c r="L71" s="969"/>
      <c r="M71" s="969"/>
      <c r="N71" s="969"/>
      <c r="O71" s="969"/>
      <c r="P71" s="970"/>
      <c r="Q71" s="971">
        <v>633531</v>
      </c>
      <c r="R71" s="965"/>
      <c r="S71" s="965"/>
      <c r="T71" s="965"/>
      <c r="U71" s="965"/>
      <c r="V71" s="965">
        <v>615938</v>
      </c>
      <c r="W71" s="965"/>
      <c r="X71" s="965"/>
      <c r="Y71" s="965"/>
      <c r="Z71" s="965"/>
      <c r="AA71" s="965">
        <v>17593</v>
      </c>
      <c r="AB71" s="965"/>
      <c r="AC71" s="965"/>
      <c r="AD71" s="965"/>
      <c r="AE71" s="965"/>
      <c r="AF71" s="965">
        <v>17593</v>
      </c>
      <c r="AG71" s="965"/>
      <c r="AH71" s="965"/>
      <c r="AI71" s="965"/>
      <c r="AJ71" s="965"/>
      <c r="AK71" s="965">
        <v>7898</v>
      </c>
      <c r="AL71" s="965"/>
      <c r="AM71" s="965"/>
      <c r="AN71" s="965"/>
      <c r="AO71" s="965"/>
      <c r="AP71" s="965" t="s">
        <v>561</v>
      </c>
      <c r="AQ71" s="965"/>
      <c r="AR71" s="965"/>
      <c r="AS71" s="965"/>
      <c r="AT71" s="965"/>
      <c r="AU71" s="965" t="s">
        <v>561</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537</v>
      </c>
      <c r="C72" s="969"/>
      <c r="D72" s="969"/>
      <c r="E72" s="969"/>
      <c r="F72" s="969"/>
      <c r="G72" s="969"/>
      <c r="H72" s="969"/>
      <c r="I72" s="969"/>
      <c r="J72" s="969"/>
      <c r="K72" s="969"/>
      <c r="L72" s="969"/>
      <c r="M72" s="969"/>
      <c r="N72" s="969"/>
      <c r="O72" s="969"/>
      <c r="P72" s="970"/>
      <c r="Q72" s="971">
        <v>157</v>
      </c>
      <c r="R72" s="965"/>
      <c r="S72" s="965"/>
      <c r="T72" s="965"/>
      <c r="U72" s="965"/>
      <c r="V72" s="965">
        <v>153</v>
      </c>
      <c r="W72" s="965"/>
      <c r="X72" s="965"/>
      <c r="Y72" s="965"/>
      <c r="Z72" s="965"/>
      <c r="AA72" s="965">
        <v>4</v>
      </c>
      <c r="AB72" s="965"/>
      <c r="AC72" s="965"/>
      <c r="AD72" s="965"/>
      <c r="AE72" s="965"/>
      <c r="AF72" s="965">
        <v>4</v>
      </c>
      <c r="AG72" s="965"/>
      <c r="AH72" s="965"/>
      <c r="AI72" s="965"/>
      <c r="AJ72" s="965"/>
      <c r="AK72" s="965" t="s">
        <v>544</v>
      </c>
      <c r="AL72" s="965"/>
      <c r="AM72" s="965"/>
      <c r="AN72" s="965"/>
      <c r="AO72" s="965"/>
      <c r="AP72" s="965" t="s">
        <v>542</v>
      </c>
      <c r="AQ72" s="965"/>
      <c r="AR72" s="965"/>
      <c r="AS72" s="965"/>
      <c r="AT72" s="965"/>
      <c r="AU72" s="965" t="s">
        <v>547</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538</v>
      </c>
      <c r="C73" s="969"/>
      <c r="D73" s="969"/>
      <c r="E73" s="969"/>
      <c r="F73" s="969"/>
      <c r="G73" s="969"/>
      <c r="H73" s="969"/>
      <c r="I73" s="969"/>
      <c r="J73" s="969"/>
      <c r="K73" s="969"/>
      <c r="L73" s="969"/>
      <c r="M73" s="969"/>
      <c r="N73" s="969"/>
      <c r="O73" s="969"/>
      <c r="P73" s="970"/>
      <c r="Q73" s="971">
        <v>1</v>
      </c>
      <c r="R73" s="965"/>
      <c r="S73" s="965"/>
      <c r="T73" s="965"/>
      <c r="U73" s="965"/>
      <c r="V73" s="965">
        <v>1</v>
      </c>
      <c r="W73" s="965"/>
      <c r="X73" s="965"/>
      <c r="Y73" s="965"/>
      <c r="Z73" s="965"/>
      <c r="AA73" s="965">
        <v>1</v>
      </c>
      <c r="AB73" s="965"/>
      <c r="AC73" s="965"/>
      <c r="AD73" s="965"/>
      <c r="AE73" s="965"/>
      <c r="AF73" s="965">
        <v>1</v>
      </c>
      <c r="AG73" s="965"/>
      <c r="AH73" s="965"/>
      <c r="AI73" s="965"/>
      <c r="AJ73" s="965"/>
      <c r="AK73" s="965" t="s">
        <v>542</v>
      </c>
      <c r="AL73" s="965"/>
      <c r="AM73" s="965"/>
      <c r="AN73" s="965"/>
      <c r="AO73" s="965"/>
      <c r="AP73" s="965" t="s">
        <v>548</v>
      </c>
      <c r="AQ73" s="965"/>
      <c r="AR73" s="965"/>
      <c r="AS73" s="965"/>
      <c r="AT73" s="965"/>
      <c r="AU73" s="965" t="s">
        <v>546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539</v>
      </c>
      <c r="C74" s="969"/>
      <c r="D74" s="969"/>
      <c r="E74" s="969"/>
      <c r="F74" s="969"/>
      <c r="G74" s="969"/>
      <c r="H74" s="969"/>
      <c r="I74" s="969"/>
      <c r="J74" s="969"/>
      <c r="K74" s="969"/>
      <c r="L74" s="969"/>
      <c r="M74" s="969"/>
      <c r="N74" s="969"/>
      <c r="O74" s="969"/>
      <c r="P74" s="970"/>
      <c r="Q74" s="971">
        <v>2576</v>
      </c>
      <c r="R74" s="965"/>
      <c r="S74" s="965"/>
      <c r="T74" s="965"/>
      <c r="U74" s="965"/>
      <c r="V74" s="965">
        <v>2527</v>
      </c>
      <c r="W74" s="965"/>
      <c r="X74" s="965"/>
      <c r="Y74" s="965"/>
      <c r="Z74" s="965"/>
      <c r="AA74" s="965">
        <v>49</v>
      </c>
      <c r="AB74" s="965"/>
      <c r="AC74" s="965"/>
      <c r="AD74" s="965"/>
      <c r="AE74" s="965"/>
      <c r="AF74" s="965">
        <v>49</v>
      </c>
      <c r="AG74" s="965"/>
      <c r="AH74" s="965"/>
      <c r="AI74" s="965"/>
      <c r="AJ74" s="965"/>
      <c r="AK74" s="965" t="s">
        <v>542</v>
      </c>
      <c r="AL74" s="965"/>
      <c r="AM74" s="965"/>
      <c r="AN74" s="965"/>
      <c r="AO74" s="965"/>
      <c r="AP74" s="965" t="s">
        <v>542</v>
      </c>
      <c r="AQ74" s="965"/>
      <c r="AR74" s="965"/>
      <c r="AS74" s="965"/>
      <c r="AT74" s="965"/>
      <c r="AU74" s="965" t="s">
        <v>543</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540</v>
      </c>
      <c r="C75" s="969"/>
      <c r="D75" s="969"/>
      <c r="E75" s="969"/>
      <c r="F75" s="969"/>
      <c r="G75" s="969"/>
      <c r="H75" s="969"/>
      <c r="I75" s="969"/>
      <c r="J75" s="969"/>
      <c r="K75" s="969"/>
      <c r="L75" s="969"/>
      <c r="M75" s="969"/>
      <c r="N75" s="969"/>
      <c r="O75" s="969"/>
      <c r="P75" s="970"/>
      <c r="Q75" s="972">
        <v>157</v>
      </c>
      <c r="R75" s="973"/>
      <c r="S75" s="973"/>
      <c r="T75" s="973"/>
      <c r="U75" s="974"/>
      <c r="V75" s="975">
        <v>157</v>
      </c>
      <c r="W75" s="973"/>
      <c r="X75" s="973"/>
      <c r="Y75" s="973"/>
      <c r="Z75" s="974"/>
      <c r="AA75" s="975">
        <v>1</v>
      </c>
      <c r="AB75" s="973"/>
      <c r="AC75" s="973"/>
      <c r="AD75" s="973"/>
      <c r="AE75" s="974"/>
      <c r="AF75" s="975">
        <v>1</v>
      </c>
      <c r="AG75" s="973"/>
      <c r="AH75" s="973"/>
      <c r="AI75" s="973"/>
      <c r="AJ75" s="974"/>
      <c r="AK75" s="975">
        <v>48</v>
      </c>
      <c r="AL75" s="973"/>
      <c r="AM75" s="973"/>
      <c r="AN75" s="973"/>
      <c r="AO75" s="974"/>
      <c r="AP75" s="975" t="s">
        <v>545</v>
      </c>
      <c r="AQ75" s="973"/>
      <c r="AR75" s="973"/>
      <c r="AS75" s="973"/>
      <c r="AT75" s="974"/>
      <c r="AU75" s="975" t="s">
        <v>546</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541</v>
      </c>
      <c r="C76" s="969"/>
      <c r="D76" s="969"/>
      <c r="E76" s="969"/>
      <c r="F76" s="969"/>
      <c r="G76" s="969"/>
      <c r="H76" s="969"/>
      <c r="I76" s="969"/>
      <c r="J76" s="969"/>
      <c r="K76" s="969"/>
      <c r="L76" s="969"/>
      <c r="M76" s="969"/>
      <c r="N76" s="969"/>
      <c r="O76" s="969"/>
      <c r="P76" s="970"/>
      <c r="Q76" s="972">
        <v>5719</v>
      </c>
      <c r="R76" s="973"/>
      <c r="S76" s="973"/>
      <c r="T76" s="973"/>
      <c r="U76" s="974"/>
      <c r="V76" s="975">
        <v>782</v>
      </c>
      <c r="W76" s="973"/>
      <c r="X76" s="973"/>
      <c r="Y76" s="973"/>
      <c r="Z76" s="974"/>
      <c r="AA76" s="975">
        <v>4937</v>
      </c>
      <c r="AB76" s="973"/>
      <c r="AC76" s="973"/>
      <c r="AD76" s="973"/>
      <c r="AE76" s="974"/>
      <c r="AF76" s="975">
        <v>4937</v>
      </c>
      <c r="AG76" s="973"/>
      <c r="AH76" s="973"/>
      <c r="AI76" s="973"/>
      <c r="AJ76" s="974"/>
      <c r="AK76" s="975" t="s">
        <v>542</v>
      </c>
      <c r="AL76" s="973"/>
      <c r="AM76" s="973"/>
      <c r="AN76" s="973"/>
      <c r="AO76" s="974"/>
      <c r="AP76" s="975">
        <v>9199</v>
      </c>
      <c r="AQ76" s="973"/>
      <c r="AR76" s="973"/>
      <c r="AS76" s="973"/>
      <c r="AT76" s="974"/>
      <c r="AU76" s="975">
        <v>5528</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205</v>
      </c>
      <c r="CS102" s="945"/>
      <c r="CT102" s="945"/>
      <c r="CU102" s="945"/>
      <c r="CV102" s="946"/>
      <c r="CW102" s="944" t="s">
        <v>557</v>
      </c>
      <c r="CX102" s="945"/>
      <c r="CY102" s="945"/>
      <c r="CZ102" s="945"/>
      <c r="DA102" s="946"/>
      <c r="DB102" s="944" t="s">
        <v>558</v>
      </c>
      <c r="DC102" s="945"/>
      <c r="DD102" s="945"/>
      <c r="DE102" s="945"/>
      <c r="DF102" s="946"/>
      <c r="DG102" s="944" t="s">
        <v>558</v>
      </c>
      <c r="DH102" s="945"/>
      <c r="DI102" s="945"/>
      <c r="DJ102" s="945"/>
      <c r="DK102" s="946"/>
      <c r="DL102" s="944" t="s">
        <v>558</v>
      </c>
      <c r="DM102" s="945"/>
      <c r="DN102" s="945"/>
      <c r="DO102" s="945"/>
      <c r="DP102" s="946"/>
      <c r="DQ102" s="944" t="s">
        <v>560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285</v>
      </c>
      <c r="AG109" s="886"/>
      <c r="AH109" s="886"/>
      <c r="AI109" s="886"/>
      <c r="AJ109" s="887"/>
      <c r="AK109" s="888" t="s">
        <v>284</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285</v>
      </c>
      <c r="BW109" s="886"/>
      <c r="BX109" s="886"/>
      <c r="BY109" s="886"/>
      <c r="BZ109" s="887"/>
      <c r="CA109" s="888" t="s">
        <v>284</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285</v>
      </c>
      <c r="DM109" s="886"/>
      <c r="DN109" s="886"/>
      <c r="DO109" s="886"/>
      <c r="DP109" s="887"/>
      <c r="DQ109" s="888" t="s">
        <v>284</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3402751</v>
      </c>
      <c r="AB110" s="871"/>
      <c r="AC110" s="871"/>
      <c r="AD110" s="871"/>
      <c r="AE110" s="872"/>
      <c r="AF110" s="873">
        <v>3205699</v>
      </c>
      <c r="AG110" s="871"/>
      <c r="AH110" s="871"/>
      <c r="AI110" s="871"/>
      <c r="AJ110" s="872"/>
      <c r="AK110" s="873">
        <v>3049089</v>
      </c>
      <c r="AL110" s="871"/>
      <c r="AM110" s="871"/>
      <c r="AN110" s="871"/>
      <c r="AO110" s="872"/>
      <c r="AP110" s="874">
        <v>30.8</v>
      </c>
      <c r="AQ110" s="875"/>
      <c r="AR110" s="875"/>
      <c r="AS110" s="875"/>
      <c r="AT110" s="876"/>
      <c r="AU110" s="918" t="s">
        <v>61</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27422312</v>
      </c>
      <c r="BR110" s="798"/>
      <c r="BS110" s="798"/>
      <c r="BT110" s="798"/>
      <c r="BU110" s="798"/>
      <c r="BV110" s="798">
        <v>26472853</v>
      </c>
      <c r="BW110" s="798"/>
      <c r="BX110" s="798"/>
      <c r="BY110" s="798"/>
      <c r="BZ110" s="798"/>
      <c r="CA110" s="798">
        <v>24536134</v>
      </c>
      <c r="CB110" s="798"/>
      <c r="CC110" s="798"/>
      <c r="CD110" s="798"/>
      <c r="CE110" s="798"/>
      <c r="CF110" s="859">
        <v>248.2</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v>67146</v>
      </c>
      <c r="DH110" s="798"/>
      <c r="DI110" s="798"/>
      <c r="DJ110" s="798"/>
      <c r="DK110" s="798"/>
      <c r="DL110" s="798">
        <v>60236</v>
      </c>
      <c r="DM110" s="798"/>
      <c r="DN110" s="798"/>
      <c r="DO110" s="798"/>
      <c r="DP110" s="798"/>
      <c r="DQ110" s="798">
        <v>53326</v>
      </c>
      <c r="DR110" s="798"/>
      <c r="DS110" s="798"/>
      <c r="DT110" s="798"/>
      <c r="DU110" s="798"/>
      <c r="DV110" s="799">
        <v>0.5</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347816</v>
      </c>
      <c r="BR111" s="769"/>
      <c r="BS111" s="769"/>
      <c r="BT111" s="769"/>
      <c r="BU111" s="769"/>
      <c r="BV111" s="769">
        <v>291580</v>
      </c>
      <c r="BW111" s="769"/>
      <c r="BX111" s="769"/>
      <c r="BY111" s="769"/>
      <c r="BZ111" s="769"/>
      <c r="CA111" s="769">
        <v>251221</v>
      </c>
      <c r="CB111" s="769"/>
      <c r="CC111" s="769"/>
      <c r="CD111" s="769"/>
      <c r="CE111" s="769"/>
      <c r="CF111" s="846">
        <v>2.5</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10000</v>
      </c>
      <c r="AB112" s="782"/>
      <c r="AC112" s="782"/>
      <c r="AD112" s="782"/>
      <c r="AE112" s="783"/>
      <c r="AF112" s="784">
        <v>3333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15311295</v>
      </c>
      <c r="BR112" s="769"/>
      <c r="BS112" s="769"/>
      <c r="BT112" s="769"/>
      <c r="BU112" s="769"/>
      <c r="BV112" s="769">
        <v>14825554</v>
      </c>
      <c r="BW112" s="769"/>
      <c r="BX112" s="769"/>
      <c r="BY112" s="769"/>
      <c r="BZ112" s="769"/>
      <c r="CA112" s="769">
        <v>14547147</v>
      </c>
      <c r="CB112" s="769"/>
      <c r="CC112" s="769"/>
      <c r="CD112" s="769"/>
      <c r="CE112" s="769"/>
      <c r="CF112" s="846">
        <v>147.19999999999999</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1455088</v>
      </c>
      <c r="AB113" s="907"/>
      <c r="AC113" s="907"/>
      <c r="AD113" s="907"/>
      <c r="AE113" s="908"/>
      <c r="AF113" s="909">
        <v>1523435</v>
      </c>
      <c r="AG113" s="907"/>
      <c r="AH113" s="907"/>
      <c r="AI113" s="907"/>
      <c r="AJ113" s="908"/>
      <c r="AK113" s="909">
        <v>1421777</v>
      </c>
      <c r="AL113" s="907"/>
      <c r="AM113" s="907"/>
      <c r="AN113" s="907"/>
      <c r="AO113" s="908"/>
      <c r="AP113" s="910">
        <v>14.4</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5404615</v>
      </c>
      <c r="BR113" s="769"/>
      <c r="BS113" s="769"/>
      <c r="BT113" s="769"/>
      <c r="BU113" s="769"/>
      <c r="BV113" s="769">
        <v>5805405</v>
      </c>
      <c r="BW113" s="769"/>
      <c r="BX113" s="769"/>
      <c r="BY113" s="769"/>
      <c r="BZ113" s="769"/>
      <c r="CA113" s="769">
        <v>5528399</v>
      </c>
      <c r="CB113" s="769"/>
      <c r="CC113" s="769"/>
      <c r="CD113" s="769"/>
      <c r="CE113" s="769"/>
      <c r="CF113" s="846">
        <v>55.9</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674222</v>
      </c>
      <c r="AB114" s="782"/>
      <c r="AC114" s="782"/>
      <c r="AD114" s="782"/>
      <c r="AE114" s="783"/>
      <c r="AF114" s="784">
        <v>545349</v>
      </c>
      <c r="AG114" s="782"/>
      <c r="AH114" s="782"/>
      <c r="AI114" s="782"/>
      <c r="AJ114" s="783"/>
      <c r="AK114" s="784">
        <v>481584</v>
      </c>
      <c r="AL114" s="782"/>
      <c r="AM114" s="782"/>
      <c r="AN114" s="782"/>
      <c r="AO114" s="783"/>
      <c r="AP114" s="752">
        <v>4.9000000000000004</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4621877</v>
      </c>
      <c r="BR114" s="769"/>
      <c r="BS114" s="769"/>
      <c r="BT114" s="769"/>
      <c r="BU114" s="769"/>
      <c r="BV114" s="769">
        <v>3543872</v>
      </c>
      <c r="BW114" s="769"/>
      <c r="BX114" s="769"/>
      <c r="BY114" s="769"/>
      <c r="BZ114" s="769"/>
      <c r="CA114" s="769">
        <v>3532119</v>
      </c>
      <c r="CB114" s="769"/>
      <c r="CC114" s="769"/>
      <c r="CD114" s="769"/>
      <c r="CE114" s="769"/>
      <c r="CF114" s="846">
        <v>35.700000000000003</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7395</v>
      </c>
      <c r="AB115" s="907"/>
      <c r="AC115" s="907"/>
      <c r="AD115" s="907"/>
      <c r="AE115" s="908"/>
      <c r="AF115" s="909">
        <v>8707</v>
      </c>
      <c r="AG115" s="907"/>
      <c r="AH115" s="907"/>
      <c r="AI115" s="907"/>
      <c r="AJ115" s="908"/>
      <c r="AK115" s="909">
        <v>7405</v>
      </c>
      <c r="AL115" s="907"/>
      <c r="AM115" s="907"/>
      <c r="AN115" s="907"/>
      <c r="AO115" s="908"/>
      <c r="AP115" s="910">
        <v>0.1</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5549456</v>
      </c>
      <c r="AB117" s="893"/>
      <c r="AC117" s="893"/>
      <c r="AD117" s="893"/>
      <c r="AE117" s="894"/>
      <c r="AF117" s="896">
        <v>5286523</v>
      </c>
      <c r="AG117" s="893"/>
      <c r="AH117" s="893"/>
      <c r="AI117" s="893"/>
      <c r="AJ117" s="894"/>
      <c r="AK117" s="896">
        <v>4959855</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285</v>
      </c>
      <c r="AG118" s="886"/>
      <c r="AH118" s="886"/>
      <c r="AI118" s="886"/>
      <c r="AJ118" s="887"/>
      <c r="AK118" s="888" t="s">
        <v>284</v>
      </c>
      <c r="AL118" s="886"/>
      <c r="AM118" s="886"/>
      <c r="AN118" s="886"/>
      <c r="AO118" s="887"/>
      <c r="AP118" s="889" t="s">
        <v>403</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431</v>
      </c>
      <c r="BP118" s="836"/>
      <c r="BQ118" s="855">
        <v>53107915</v>
      </c>
      <c r="BR118" s="856"/>
      <c r="BS118" s="856"/>
      <c r="BT118" s="856"/>
      <c r="BU118" s="856"/>
      <c r="BV118" s="856">
        <v>50939264</v>
      </c>
      <c r="BW118" s="856"/>
      <c r="BX118" s="856"/>
      <c r="BY118" s="856"/>
      <c r="BZ118" s="856"/>
      <c r="CA118" s="856">
        <v>48395020</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v>6910</v>
      </c>
      <c r="AB119" s="871"/>
      <c r="AC119" s="871"/>
      <c r="AD119" s="871"/>
      <c r="AE119" s="872"/>
      <c r="AF119" s="873">
        <v>6910</v>
      </c>
      <c r="AG119" s="871"/>
      <c r="AH119" s="871"/>
      <c r="AI119" s="871"/>
      <c r="AJ119" s="872"/>
      <c r="AK119" s="873">
        <v>6910</v>
      </c>
      <c r="AL119" s="871"/>
      <c r="AM119" s="871"/>
      <c r="AN119" s="871"/>
      <c r="AO119" s="872"/>
      <c r="AP119" s="874">
        <v>0.1</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5191328</v>
      </c>
      <c r="BR119" s="798"/>
      <c r="BS119" s="798"/>
      <c r="BT119" s="798"/>
      <c r="BU119" s="798"/>
      <c r="BV119" s="798">
        <v>6648634</v>
      </c>
      <c r="BW119" s="798"/>
      <c r="BX119" s="798"/>
      <c r="BY119" s="798"/>
      <c r="BZ119" s="798"/>
      <c r="CA119" s="798">
        <v>7700005</v>
      </c>
      <c r="CB119" s="798"/>
      <c r="CC119" s="798"/>
      <c r="CD119" s="798"/>
      <c r="CE119" s="798"/>
      <c r="CF119" s="859">
        <v>77.900000000000006</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280670</v>
      </c>
      <c r="DH119" s="715"/>
      <c r="DI119" s="715"/>
      <c r="DJ119" s="715"/>
      <c r="DK119" s="716"/>
      <c r="DL119" s="717">
        <v>231344</v>
      </c>
      <c r="DM119" s="715"/>
      <c r="DN119" s="715"/>
      <c r="DO119" s="715"/>
      <c r="DP119" s="716"/>
      <c r="DQ119" s="717">
        <v>197895</v>
      </c>
      <c r="DR119" s="715"/>
      <c r="DS119" s="715"/>
      <c r="DT119" s="715"/>
      <c r="DU119" s="716"/>
      <c r="DV119" s="805">
        <v>2</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v>428427</v>
      </c>
      <c r="BR120" s="769"/>
      <c r="BS120" s="769"/>
      <c r="BT120" s="769"/>
      <c r="BU120" s="769"/>
      <c r="BV120" s="769">
        <v>380125</v>
      </c>
      <c r="BW120" s="769"/>
      <c r="BX120" s="769"/>
      <c r="BY120" s="769"/>
      <c r="BZ120" s="769"/>
      <c r="CA120" s="769">
        <v>408364</v>
      </c>
      <c r="CB120" s="769"/>
      <c r="CC120" s="769"/>
      <c r="CD120" s="769"/>
      <c r="CE120" s="769"/>
      <c r="CF120" s="846">
        <v>4.0999999999999996</v>
      </c>
      <c r="CG120" s="847"/>
      <c r="CH120" s="847"/>
      <c r="CI120" s="847"/>
      <c r="CJ120" s="847"/>
      <c r="CK120" s="848" t="s">
        <v>437</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10684061</v>
      </c>
      <c r="DH120" s="798"/>
      <c r="DI120" s="798"/>
      <c r="DJ120" s="798"/>
      <c r="DK120" s="798"/>
      <c r="DL120" s="798">
        <v>9972887</v>
      </c>
      <c r="DM120" s="798"/>
      <c r="DN120" s="798"/>
      <c r="DO120" s="798"/>
      <c r="DP120" s="798"/>
      <c r="DQ120" s="798">
        <v>9761265</v>
      </c>
      <c r="DR120" s="798"/>
      <c r="DS120" s="798"/>
      <c r="DT120" s="798"/>
      <c r="DU120" s="798"/>
      <c r="DV120" s="799">
        <v>98.8</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35785627</v>
      </c>
      <c r="BR121" s="856"/>
      <c r="BS121" s="856"/>
      <c r="BT121" s="856"/>
      <c r="BU121" s="856"/>
      <c r="BV121" s="856">
        <v>35047955</v>
      </c>
      <c r="BW121" s="856"/>
      <c r="BX121" s="856"/>
      <c r="BY121" s="856"/>
      <c r="BZ121" s="856"/>
      <c r="CA121" s="856">
        <v>33221360</v>
      </c>
      <c r="CB121" s="856"/>
      <c r="CC121" s="856"/>
      <c r="CD121" s="856"/>
      <c r="CE121" s="856"/>
      <c r="CF121" s="857">
        <v>336.1</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4544928</v>
      </c>
      <c r="DH121" s="769"/>
      <c r="DI121" s="769"/>
      <c r="DJ121" s="769"/>
      <c r="DK121" s="769"/>
      <c r="DL121" s="769">
        <v>4808731</v>
      </c>
      <c r="DM121" s="769"/>
      <c r="DN121" s="769"/>
      <c r="DO121" s="769"/>
      <c r="DP121" s="769"/>
      <c r="DQ121" s="769">
        <v>4759766</v>
      </c>
      <c r="DR121" s="769"/>
      <c r="DS121" s="769"/>
      <c r="DT121" s="769"/>
      <c r="DU121" s="769"/>
      <c r="DV121" s="821">
        <v>48.2</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440</v>
      </c>
      <c r="BP122" s="836"/>
      <c r="BQ122" s="837">
        <v>41405382</v>
      </c>
      <c r="BR122" s="838"/>
      <c r="BS122" s="838"/>
      <c r="BT122" s="838"/>
      <c r="BU122" s="838"/>
      <c r="BV122" s="838">
        <v>42076714</v>
      </c>
      <c r="BW122" s="838"/>
      <c r="BX122" s="838"/>
      <c r="BY122" s="838"/>
      <c r="BZ122" s="838"/>
      <c r="CA122" s="838">
        <v>41329729</v>
      </c>
      <c r="CB122" s="838"/>
      <c r="CC122" s="838"/>
      <c r="CD122" s="838"/>
      <c r="CE122" s="838"/>
      <c r="CF122" s="741"/>
      <c r="CG122" s="742"/>
      <c r="CH122" s="742"/>
      <c r="CI122" s="742"/>
      <c r="CJ122" s="839"/>
      <c r="CK122" s="849"/>
      <c r="CL122" s="810"/>
      <c r="CM122" s="810"/>
      <c r="CN122" s="810"/>
      <c r="CO122" s="811"/>
      <c r="CP122" s="826" t="s">
        <v>441</v>
      </c>
      <c r="CQ122" s="827"/>
      <c r="CR122" s="827"/>
      <c r="CS122" s="827"/>
      <c r="CT122" s="827"/>
      <c r="CU122" s="827"/>
      <c r="CV122" s="827"/>
      <c r="CW122" s="827"/>
      <c r="CX122" s="827"/>
      <c r="CY122" s="827"/>
      <c r="CZ122" s="827"/>
      <c r="DA122" s="827"/>
      <c r="DB122" s="827"/>
      <c r="DC122" s="827"/>
      <c r="DD122" s="827"/>
      <c r="DE122" s="827"/>
      <c r="DF122" s="828"/>
      <c r="DG122" s="768">
        <v>3987</v>
      </c>
      <c r="DH122" s="769"/>
      <c r="DI122" s="769"/>
      <c r="DJ122" s="769"/>
      <c r="DK122" s="769"/>
      <c r="DL122" s="769">
        <v>4698</v>
      </c>
      <c r="DM122" s="769"/>
      <c r="DN122" s="769"/>
      <c r="DO122" s="769"/>
      <c r="DP122" s="769"/>
      <c r="DQ122" s="769">
        <v>4394</v>
      </c>
      <c r="DR122" s="769"/>
      <c r="DS122" s="769"/>
      <c r="DT122" s="769"/>
      <c r="DU122" s="769"/>
      <c r="DV122" s="821">
        <v>0</v>
      </c>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121.1</v>
      </c>
      <c r="BR123" s="830"/>
      <c r="BS123" s="830"/>
      <c r="BT123" s="830"/>
      <c r="BU123" s="830"/>
      <c r="BV123" s="830">
        <v>91.7</v>
      </c>
      <c r="BW123" s="830"/>
      <c r="BX123" s="830"/>
      <c r="BY123" s="830"/>
      <c r="BZ123" s="830"/>
      <c r="CA123" s="830">
        <v>71.400000000000006</v>
      </c>
      <c r="CB123" s="830"/>
      <c r="CC123" s="830"/>
      <c r="CD123" s="830"/>
      <c r="CE123" s="830"/>
      <c r="CF123" s="728"/>
      <c r="CG123" s="729"/>
      <c r="CH123" s="729"/>
      <c r="CI123" s="729"/>
      <c r="CJ123" s="831"/>
      <c r="CK123" s="849"/>
      <c r="CL123" s="810"/>
      <c r="CM123" s="810"/>
      <c r="CN123" s="810"/>
      <c r="CO123" s="811"/>
      <c r="CP123" s="826" t="s">
        <v>443</v>
      </c>
      <c r="CQ123" s="827"/>
      <c r="CR123" s="827"/>
      <c r="CS123" s="827"/>
      <c r="CT123" s="827"/>
      <c r="CU123" s="827"/>
      <c r="CV123" s="827"/>
      <c r="CW123" s="827"/>
      <c r="CX123" s="827"/>
      <c r="CY123" s="827"/>
      <c r="CZ123" s="827"/>
      <c r="DA123" s="827"/>
      <c r="DB123" s="827"/>
      <c r="DC123" s="827"/>
      <c r="DD123" s="827"/>
      <c r="DE123" s="827"/>
      <c r="DF123" s="828"/>
      <c r="DG123" s="781">
        <v>75107</v>
      </c>
      <c r="DH123" s="782"/>
      <c r="DI123" s="782"/>
      <c r="DJ123" s="782"/>
      <c r="DK123" s="783"/>
      <c r="DL123" s="784">
        <v>37279</v>
      </c>
      <c r="DM123" s="782"/>
      <c r="DN123" s="782"/>
      <c r="DO123" s="782"/>
      <c r="DP123" s="783"/>
      <c r="DQ123" s="784" t="s">
        <v>113</v>
      </c>
      <c r="DR123" s="782"/>
      <c r="DS123" s="782"/>
      <c r="DT123" s="782"/>
      <c r="DU123" s="783"/>
      <c r="DV123" s="752" t="s">
        <v>113</v>
      </c>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485</v>
      </c>
      <c r="AB127" s="782"/>
      <c r="AC127" s="782"/>
      <c r="AD127" s="782"/>
      <c r="AE127" s="783"/>
      <c r="AF127" s="784">
        <v>1797</v>
      </c>
      <c r="AG127" s="782"/>
      <c r="AH127" s="782"/>
      <c r="AI127" s="782"/>
      <c r="AJ127" s="783"/>
      <c r="AK127" s="784">
        <v>495</v>
      </c>
      <c r="AL127" s="782"/>
      <c r="AM127" s="782"/>
      <c r="AN127" s="782"/>
      <c r="AO127" s="783"/>
      <c r="AP127" s="752">
        <v>0</v>
      </c>
      <c r="AQ127" s="753"/>
      <c r="AR127" s="753"/>
      <c r="AS127" s="753"/>
      <c r="AT127" s="754"/>
      <c r="AU127" s="233"/>
      <c r="AV127" s="233"/>
      <c r="AW127" s="233"/>
      <c r="AX127" s="755" t="s">
        <v>453</v>
      </c>
      <c r="AY127" s="756"/>
      <c r="AZ127" s="756"/>
      <c r="BA127" s="756"/>
      <c r="BB127" s="756"/>
      <c r="BC127" s="756"/>
      <c r="BD127" s="756"/>
      <c r="BE127" s="757"/>
      <c r="BF127" s="758" t="s">
        <v>113</v>
      </c>
      <c r="BG127" s="759"/>
      <c r="BH127" s="759"/>
      <c r="BI127" s="759"/>
      <c r="BJ127" s="759"/>
      <c r="BK127" s="759"/>
      <c r="BL127" s="760"/>
      <c r="BM127" s="758">
        <v>12.9</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116172</v>
      </c>
      <c r="AB128" s="722"/>
      <c r="AC128" s="722"/>
      <c r="AD128" s="722"/>
      <c r="AE128" s="723"/>
      <c r="AF128" s="724">
        <v>116455</v>
      </c>
      <c r="AG128" s="722"/>
      <c r="AH128" s="722"/>
      <c r="AI128" s="722"/>
      <c r="AJ128" s="723"/>
      <c r="AK128" s="724">
        <v>78753</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113</v>
      </c>
      <c r="BG128" s="789"/>
      <c r="BH128" s="789"/>
      <c r="BI128" s="789"/>
      <c r="BJ128" s="789"/>
      <c r="BK128" s="789"/>
      <c r="BL128" s="790"/>
      <c r="BM128" s="788">
        <v>17.899999999999999</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13526807</v>
      </c>
      <c r="AB129" s="782"/>
      <c r="AC129" s="782"/>
      <c r="AD129" s="782"/>
      <c r="AE129" s="783"/>
      <c r="AF129" s="784">
        <v>13352790</v>
      </c>
      <c r="AG129" s="782"/>
      <c r="AH129" s="782"/>
      <c r="AI129" s="782"/>
      <c r="AJ129" s="783"/>
      <c r="AK129" s="784">
        <v>13543338</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14.6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3869893</v>
      </c>
      <c r="AB130" s="782"/>
      <c r="AC130" s="782"/>
      <c r="AD130" s="782"/>
      <c r="AE130" s="783"/>
      <c r="AF130" s="784">
        <v>3694977</v>
      </c>
      <c r="AG130" s="782"/>
      <c r="AH130" s="782"/>
      <c r="AI130" s="782"/>
      <c r="AJ130" s="783"/>
      <c r="AK130" s="784">
        <v>3658519</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71.400000000000006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9656914</v>
      </c>
      <c r="AB131" s="715"/>
      <c r="AC131" s="715"/>
      <c r="AD131" s="715"/>
      <c r="AE131" s="716"/>
      <c r="AF131" s="717">
        <v>9657813</v>
      </c>
      <c r="AG131" s="715"/>
      <c r="AH131" s="715"/>
      <c r="AI131" s="715"/>
      <c r="AJ131" s="716"/>
      <c r="AK131" s="717">
        <v>9884819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16.18934372</v>
      </c>
      <c r="AB132" s="738"/>
      <c r="AC132" s="738"/>
      <c r="AD132" s="738"/>
      <c r="AE132" s="739"/>
      <c r="AF132" s="740">
        <v>15.273551060000001</v>
      </c>
      <c r="AG132" s="738"/>
      <c r="AH132" s="738"/>
      <c r="AI132" s="738"/>
      <c r="AJ132" s="739"/>
      <c r="AK132" s="740">
        <v>12.36828919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16.5</v>
      </c>
      <c r="AB133" s="747"/>
      <c r="AC133" s="747"/>
      <c r="AD133" s="747"/>
      <c r="AE133" s="748"/>
      <c r="AF133" s="746">
        <v>15.5</v>
      </c>
      <c r="AG133" s="747"/>
      <c r="AH133" s="747"/>
      <c r="AI133" s="747"/>
      <c r="AJ133" s="748"/>
      <c r="AK133" s="746">
        <v>14.6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rintOptions horizontalCentered="1"/>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election activeCell="D6" sqref="D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election activeCell="AH31" sqref="A1:AH104857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9" zoomScaleSheetLayoutView="69" workbookViewId="0">
      <selection activeCell="G35" sqref="G35:J3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31" t="s">
        <v>474</v>
      </c>
      <c r="H9" s="1132"/>
      <c r="I9" s="1132"/>
      <c r="J9" s="1133"/>
      <c r="K9" s="263">
        <v>2426595</v>
      </c>
      <c r="L9" s="264">
        <v>93309</v>
      </c>
      <c r="M9" s="265">
        <v>83170</v>
      </c>
      <c r="N9" s="266">
        <v>12.2</v>
      </c>
    </row>
    <row r="10" spans="1:16">
      <c r="A10" s="248"/>
      <c r="B10" s="244"/>
      <c r="C10" s="244"/>
      <c r="D10" s="244"/>
      <c r="E10" s="244"/>
      <c r="F10" s="244"/>
      <c r="G10" s="1131" t="s">
        <v>475</v>
      </c>
      <c r="H10" s="1132"/>
      <c r="I10" s="1132"/>
      <c r="J10" s="1133"/>
      <c r="K10" s="267">
        <v>345260</v>
      </c>
      <c r="L10" s="268">
        <v>13276</v>
      </c>
      <c r="M10" s="269">
        <v>7053</v>
      </c>
      <c r="N10" s="270">
        <v>88.2</v>
      </c>
    </row>
    <row r="11" spans="1:16" ht="13.5" customHeight="1">
      <c r="A11" s="248"/>
      <c r="B11" s="244"/>
      <c r="C11" s="244"/>
      <c r="D11" s="244"/>
      <c r="E11" s="244"/>
      <c r="F11" s="244"/>
      <c r="G11" s="1131" t="s">
        <v>476</v>
      </c>
      <c r="H11" s="1132"/>
      <c r="I11" s="1132"/>
      <c r="J11" s="1133"/>
      <c r="K11" s="267">
        <v>383207</v>
      </c>
      <c r="L11" s="268">
        <v>14735</v>
      </c>
      <c r="M11" s="269">
        <v>8860</v>
      </c>
      <c r="N11" s="270">
        <v>66.3</v>
      </c>
    </row>
    <row r="12" spans="1:16" ht="13.5" customHeight="1">
      <c r="A12" s="248"/>
      <c r="B12" s="244"/>
      <c r="C12" s="244"/>
      <c r="D12" s="244"/>
      <c r="E12" s="244"/>
      <c r="F12" s="244"/>
      <c r="G12" s="1131" t="s">
        <v>477</v>
      </c>
      <c r="H12" s="1132"/>
      <c r="I12" s="1132"/>
      <c r="J12" s="1133"/>
      <c r="K12" s="267" t="s">
        <v>478</v>
      </c>
      <c r="L12" s="268" t="s">
        <v>478</v>
      </c>
      <c r="M12" s="269">
        <v>837</v>
      </c>
      <c r="N12" s="270" t="s">
        <v>478</v>
      </c>
    </row>
    <row r="13" spans="1:16" ht="13.5" customHeight="1">
      <c r="A13" s="248"/>
      <c r="B13" s="244"/>
      <c r="C13" s="244"/>
      <c r="D13" s="244"/>
      <c r="E13" s="244"/>
      <c r="F13" s="244"/>
      <c r="G13" s="1131" t="s">
        <v>479</v>
      </c>
      <c r="H13" s="1132"/>
      <c r="I13" s="1132"/>
      <c r="J13" s="1133"/>
      <c r="K13" s="267" t="s">
        <v>478</v>
      </c>
      <c r="L13" s="268" t="s">
        <v>478</v>
      </c>
      <c r="M13" s="269">
        <v>4</v>
      </c>
      <c r="N13" s="270" t="s">
        <v>478</v>
      </c>
    </row>
    <row r="14" spans="1:16" ht="13.5" customHeight="1">
      <c r="A14" s="248"/>
      <c r="B14" s="244"/>
      <c r="C14" s="244"/>
      <c r="D14" s="244"/>
      <c r="E14" s="244"/>
      <c r="F14" s="244"/>
      <c r="G14" s="1131" t="s">
        <v>480</v>
      </c>
      <c r="H14" s="1132"/>
      <c r="I14" s="1132"/>
      <c r="J14" s="1133"/>
      <c r="K14" s="267">
        <v>76560</v>
      </c>
      <c r="L14" s="268">
        <v>2944</v>
      </c>
      <c r="M14" s="269">
        <v>3453</v>
      </c>
      <c r="N14" s="270">
        <v>-14.7</v>
      </c>
    </row>
    <row r="15" spans="1:16" ht="13.5" customHeight="1">
      <c r="A15" s="248"/>
      <c r="B15" s="244"/>
      <c r="C15" s="244"/>
      <c r="D15" s="244"/>
      <c r="E15" s="244"/>
      <c r="F15" s="244"/>
      <c r="G15" s="1131" t="s">
        <v>481</v>
      </c>
      <c r="H15" s="1132"/>
      <c r="I15" s="1132"/>
      <c r="J15" s="1133"/>
      <c r="K15" s="267">
        <v>64783</v>
      </c>
      <c r="L15" s="268">
        <v>2491</v>
      </c>
      <c r="M15" s="269">
        <v>1923</v>
      </c>
      <c r="N15" s="270">
        <v>29.5</v>
      </c>
    </row>
    <row r="16" spans="1:16">
      <c r="A16" s="248"/>
      <c r="B16" s="244"/>
      <c r="C16" s="244"/>
      <c r="D16" s="244"/>
      <c r="E16" s="244"/>
      <c r="F16" s="244"/>
      <c r="G16" s="1134" t="s">
        <v>482</v>
      </c>
      <c r="H16" s="1135"/>
      <c r="I16" s="1135"/>
      <c r="J16" s="1136"/>
      <c r="K16" s="268">
        <v>-335491</v>
      </c>
      <c r="L16" s="268">
        <v>-12901</v>
      </c>
      <c r="M16" s="269">
        <v>-10272</v>
      </c>
      <c r="N16" s="270">
        <v>25.6</v>
      </c>
    </row>
    <row r="17" spans="1:16">
      <c r="A17" s="248"/>
      <c r="B17" s="244"/>
      <c r="C17" s="244"/>
      <c r="D17" s="244"/>
      <c r="E17" s="244"/>
      <c r="F17" s="244"/>
      <c r="G17" s="1134" t="s">
        <v>169</v>
      </c>
      <c r="H17" s="1135"/>
      <c r="I17" s="1135"/>
      <c r="J17" s="1136"/>
      <c r="K17" s="268">
        <v>2960914</v>
      </c>
      <c r="L17" s="268">
        <v>113855</v>
      </c>
      <c r="M17" s="269">
        <v>95028</v>
      </c>
      <c r="N17" s="270">
        <v>19.8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28" t="s">
        <v>487</v>
      </c>
      <c r="H21" s="1129"/>
      <c r="I21" s="1129"/>
      <c r="J21" s="1130"/>
      <c r="K21" s="280">
        <v>10.039999999999999</v>
      </c>
      <c r="L21" s="281">
        <v>9.36</v>
      </c>
      <c r="M21" s="282">
        <v>0.68</v>
      </c>
      <c r="N21" s="249"/>
      <c r="O21" s="283"/>
      <c r="P21" s="279"/>
    </row>
    <row r="22" spans="1:16" s="284" customFormat="1">
      <c r="A22" s="279"/>
      <c r="B22" s="249"/>
      <c r="C22" s="249"/>
      <c r="D22" s="249"/>
      <c r="E22" s="249"/>
      <c r="F22" s="249"/>
      <c r="G22" s="1128" t="s">
        <v>488</v>
      </c>
      <c r="H22" s="1129"/>
      <c r="I22" s="1129"/>
      <c r="J22" s="1130"/>
      <c r="K22" s="285">
        <v>95.2</v>
      </c>
      <c r="L22" s="286">
        <v>96.8</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19" t="s">
        <v>492</v>
      </c>
      <c r="H32" s="1120"/>
      <c r="I32" s="1120"/>
      <c r="J32" s="1121"/>
      <c r="K32" s="294">
        <v>3049089</v>
      </c>
      <c r="L32" s="294">
        <v>117246</v>
      </c>
      <c r="M32" s="295">
        <v>65071</v>
      </c>
      <c r="N32" s="296">
        <v>80.2</v>
      </c>
    </row>
    <row r="33" spans="1:16" ht="13.5" customHeight="1">
      <c r="A33" s="248"/>
      <c r="B33" s="244"/>
      <c r="C33" s="244"/>
      <c r="D33" s="244"/>
      <c r="E33" s="244"/>
      <c r="F33" s="244"/>
      <c r="G33" s="1119" t="s">
        <v>493</v>
      </c>
      <c r="H33" s="1120"/>
      <c r="I33" s="1120"/>
      <c r="J33" s="1121"/>
      <c r="K33" s="294" t="s">
        <v>478</v>
      </c>
      <c r="L33" s="294" t="s">
        <v>478</v>
      </c>
      <c r="M33" s="295" t="s">
        <v>478</v>
      </c>
      <c r="N33" s="296" t="s">
        <v>478</v>
      </c>
    </row>
    <row r="34" spans="1:16" ht="27" customHeight="1">
      <c r="A34" s="248"/>
      <c r="B34" s="244"/>
      <c r="C34" s="244"/>
      <c r="D34" s="244"/>
      <c r="E34" s="244"/>
      <c r="F34" s="244"/>
      <c r="G34" s="1119" t="s">
        <v>494</v>
      </c>
      <c r="H34" s="1120"/>
      <c r="I34" s="1120"/>
      <c r="J34" s="1121"/>
      <c r="K34" s="294" t="s">
        <v>478</v>
      </c>
      <c r="L34" s="294" t="s">
        <v>478</v>
      </c>
      <c r="M34" s="295">
        <v>23</v>
      </c>
      <c r="N34" s="296" t="s">
        <v>478</v>
      </c>
    </row>
    <row r="35" spans="1:16" ht="27" customHeight="1">
      <c r="A35" s="248"/>
      <c r="B35" s="244"/>
      <c r="C35" s="244"/>
      <c r="D35" s="244"/>
      <c r="E35" s="244"/>
      <c r="F35" s="244"/>
      <c r="G35" s="1119" t="s">
        <v>495</v>
      </c>
      <c r="H35" s="1120"/>
      <c r="I35" s="1120"/>
      <c r="J35" s="1121"/>
      <c r="K35" s="294">
        <v>1421777</v>
      </c>
      <c r="L35" s="294">
        <v>54671</v>
      </c>
      <c r="M35" s="295">
        <v>17560</v>
      </c>
      <c r="N35" s="296">
        <v>211.3</v>
      </c>
    </row>
    <row r="36" spans="1:16" ht="27" customHeight="1">
      <c r="A36" s="248"/>
      <c r="B36" s="244"/>
      <c r="C36" s="244"/>
      <c r="D36" s="244"/>
      <c r="E36" s="244"/>
      <c r="F36" s="244"/>
      <c r="G36" s="1119" t="s">
        <v>496</v>
      </c>
      <c r="H36" s="1120"/>
      <c r="I36" s="1120"/>
      <c r="J36" s="1121"/>
      <c r="K36" s="294">
        <v>481584</v>
      </c>
      <c r="L36" s="294">
        <v>18518</v>
      </c>
      <c r="M36" s="295">
        <v>3274</v>
      </c>
      <c r="N36" s="296">
        <v>465.6</v>
      </c>
    </row>
    <row r="37" spans="1:16" ht="13.5" customHeight="1">
      <c r="A37" s="248"/>
      <c r="B37" s="244"/>
      <c r="C37" s="244"/>
      <c r="D37" s="244"/>
      <c r="E37" s="244"/>
      <c r="F37" s="244"/>
      <c r="G37" s="1119" t="s">
        <v>497</v>
      </c>
      <c r="H37" s="1120"/>
      <c r="I37" s="1120"/>
      <c r="J37" s="1121"/>
      <c r="K37" s="294">
        <v>7405</v>
      </c>
      <c r="L37" s="294">
        <v>285</v>
      </c>
      <c r="M37" s="295">
        <v>1387</v>
      </c>
      <c r="N37" s="296">
        <v>-79.5</v>
      </c>
    </row>
    <row r="38" spans="1:16" ht="27" customHeight="1">
      <c r="A38" s="248"/>
      <c r="B38" s="244"/>
      <c r="C38" s="244"/>
      <c r="D38" s="244"/>
      <c r="E38" s="244"/>
      <c r="F38" s="244"/>
      <c r="G38" s="1122" t="s">
        <v>498</v>
      </c>
      <c r="H38" s="1123"/>
      <c r="I38" s="1123"/>
      <c r="J38" s="1124"/>
      <c r="K38" s="297" t="s">
        <v>478</v>
      </c>
      <c r="L38" s="297" t="s">
        <v>478</v>
      </c>
      <c r="M38" s="298">
        <v>7</v>
      </c>
      <c r="N38" s="299" t="s">
        <v>478</v>
      </c>
      <c r="O38" s="293"/>
    </row>
    <row r="39" spans="1:16">
      <c r="A39" s="248"/>
      <c r="B39" s="244"/>
      <c r="C39" s="244"/>
      <c r="D39" s="244"/>
      <c r="E39" s="244"/>
      <c r="F39" s="244"/>
      <c r="G39" s="1122" t="s">
        <v>499</v>
      </c>
      <c r="H39" s="1123"/>
      <c r="I39" s="1123"/>
      <c r="J39" s="1124"/>
      <c r="K39" s="300">
        <v>-78753</v>
      </c>
      <c r="L39" s="300">
        <v>-3028</v>
      </c>
      <c r="M39" s="301">
        <v>-4282</v>
      </c>
      <c r="N39" s="302">
        <v>-29.3</v>
      </c>
      <c r="O39" s="293"/>
    </row>
    <row r="40" spans="1:16" ht="27" customHeight="1">
      <c r="A40" s="248"/>
      <c r="B40" s="244"/>
      <c r="C40" s="244"/>
      <c r="D40" s="244"/>
      <c r="E40" s="244"/>
      <c r="F40" s="244"/>
      <c r="G40" s="1119" t="s">
        <v>500</v>
      </c>
      <c r="H40" s="1120"/>
      <c r="I40" s="1120"/>
      <c r="J40" s="1121"/>
      <c r="K40" s="300">
        <v>-3658519</v>
      </c>
      <c r="L40" s="300">
        <v>-140680</v>
      </c>
      <c r="M40" s="301">
        <v>-54179</v>
      </c>
      <c r="N40" s="302">
        <v>159.69999999999999</v>
      </c>
      <c r="O40" s="293"/>
    </row>
    <row r="41" spans="1:16">
      <c r="A41" s="248"/>
      <c r="B41" s="244"/>
      <c r="C41" s="244"/>
      <c r="D41" s="244"/>
      <c r="E41" s="244"/>
      <c r="F41" s="244"/>
      <c r="G41" s="1125" t="s">
        <v>279</v>
      </c>
      <c r="H41" s="1126"/>
      <c r="I41" s="1126"/>
      <c r="J41" s="1127"/>
      <c r="K41" s="294">
        <v>1222583</v>
      </c>
      <c r="L41" s="300">
        <v>47012</v>
      </c>
      <c r="M41" s="301">
        <v>28861</v>
      </c>
      <c r="N41" s="302">
        <v>62.9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2" t="s">
        <v>469</v>
      </c>
      <c r="J49" s="1114" t="s">
        <v>504</v>
      </c>
      <c r="K49" s="1115"/>
      <c r="L49" s="1115"/>
      <c r="M49" s="1115"/>
      <c r="N49" s="1116"/>
    </row>
    <row r="50" spans="1:14">
      <c r="A50" s="248"/>
      <c r="B50" s="244"/>
      <c r="C50" s="244"/>
      <c r="D50" s="244"/>
      <c r="E50" s="244"/>
      <c r="F50" s="244"/>
      <c r="G50" s="312"/>
      <c r="H50" s="313"/>
      <c r="I50" s="1113"/>
      <c r="J50" s="314" t="s">
        <v>505</v>
      </c>
      <c r="K50" s="315" t="s">
        <v>506</v>
      </c>
      <c r="L50" s="316" t="s">
        <v>507</v>
      </c>
      <c r="M50" s="317" t="s">
        <v>508</v>
      </c>
      <c r="N50" s="318" t="s">
        <v>509</v>
      </c>
    </row>
    <row r="51" spans="1:14">
      <c r="A51" s="248"/>
      <c r="B51" s="244"/>
      <c r="C51" s="244"/>
      <c r="D51" s="244"/>
      <c r="E51" s="244"/>
      <c r="F51" s="244"/>
      <c r="G51" s="310" t="s">
        <v>510</v>
      </c>
      <c r="H51" s="311"/>
      <c r="I51" s="319">
        <v>2827624</v>
      </c>
      <c r="J51" s="320">
        <v>102733</v>
      </c>
      <c r="K51" s="321">
        <v>91.4</v>
      </c>
      <c r="L51" s="322">
        <v>76282</v>
      </c>
      <c r="M51" s="323">
        <v>25</v>
      </c>
      <c r="N51" s="324">
        <v>66.400000000000006</v>
      </c>
    </row>
    <row r="52" spans="1:14">
      <c r="A52" s="248"/>
      <c r="B52" s="244"/>
      <c r="C52" s="244"/>
      <c r="D52" s="244"/>
      <c r="E52" s="244"/>
      <c r="F52" s="244"/>
      <c r="G52" s="325"/>
      <c r="H52" s="326" t="s">
        <v>511</v>
      </c>
      <c r="I52" s="327">
        <v>1416924</v>
      </c>
      <c r="J52" s="328">
        <v>51480</v>
      </c>
      <c r="K52" s="329">
        <v>65</v>
      </c>
      <c r="L52" s="330">
        <v>41092</v>
      </c>
      <c r="M52" s="331">
        <v>31.8</v>
      </c>
      <c r="N52" s="332">
        <v>33.200000000000003</v>
      </c>
    </row>
    <row r="53" spans="1:14">
      <c r="A53" s="248"/>
      <c r="B53" s="244"/>
      <c r="C53" s="244"/>
      <c r="D53" s="244"/>
      <c r="E53" s="244"/>
      <c r="F53" s="244"/>
      <c r="G53" s="310" t="s">
        <v>512</v>
      </c>
      <c r="H53" s="311"/>
      <c r="I53" s="319">
        <v>2576676</v>
      </c>
      <c r="J53" s="320">
        <v>94612</v>
      </c>
      <c r="K53" s="321">
        <v>-7.9</v>
      </c>
      <c r="L53" s="322">
        <v>78670</v>
      </c>
      <c r="M53" s="323">
        <v>3.1</v>
      </c>
      <c r="N53" s="324">
        <v>-11</v>
      </c>
    </row>
    <row r="54" spans="1:14">
      <c r="A54" s="248"/>
      <c r="B54" s="244"/>
      <c r="C54" s="244"/>
      <c r="D54" s="244"/>
      <c r="E54" s="244"/>
      <c r="F54" s="244"/>
      <c r="G54" s="325"/>
      <c r="H54" s="326" t="s">
        <v>511</v>
      </c>
      <c r="I54" s="327">
        <v>1660933</v>
      </c>
      <c r="J54" s="328">
        <v>60987</v>
      </c>
      <c r="K54" s="329">
        <v>18.5</v>
      </c>
      <c r="L54" s="330">
        <v>38094</v>
      </c>
      <c r="M54" s="331">
        <v>-7.3</v>
      </c>
      <c r="N54" s="332">
        <v>25.8</v>
      </c>
    </row>
    <row r="55" spans="1:14">
      <c r="A55" s="248"/>
      <c r="B55" s="244"/>
      <c r="C55" s="244"/>
      <c r="D55" s="244"/>
      <c r="E55" s="244"/>
      <c r="F55" s="244"/>
      <c r="G55" s="310" t="s">
        <v>513</v>
      </c>
      <c r="H55" s="311"/>
      <c r="I55" s="319">
        <v>2561644</v>
      </c>
      <c r="J55" s="320">
        <v>96042</v>
      </c>
      <c r="K55" s="321">
        <v>1.5</v>
      </c>
      <c r="L55" s="322">
        <v>67201</v>
      </c>
      <c r="M55" s="323">
        <v>-14.6</v>
      </c>
      <c r="N55" s="324">
        <v>16.100000000000001</v>
      </c>
    </row>
    <row r="56" spans="1:14">
      <c r="A56" s="248"/>
      <c r="B56" s="244"/>
      <c r="C56" s="244"/>
      <c r="D56" s="244"/>
      <c r="E56" s="244"/>
      <c r="F56" s="244"/>
      <c r="G56" s="325"/>
      <c r="H56" s="326" t="s">
        <v>511</v>
      </c>
      <c r="I56" s="327">
        <v>1849549</v>
      </c>
      <c r="J56" s="328">
        <v>69344</v>
      </c>
      <c r="K56" s="329">
        <v>13.7</v>
      </c>
      <c r="L56" s="330">
        <v>35210</v>
      </c>
      <c r="M56" s="331">
        <v>-7.6</v>
      </c>
      <c r="N56" s="332">
        <v>21.3</v>
      </c>
    </row>
    <row r="57" spans="1:14">
      <c r="A57" s="248"/>
      <c r="B57" s="244"/>
      <c r="C57" s="244"/>
      <c r="D57" s="244"/>
      <c r="E57" s="244"/>
      <c r="F57" s="244"/>
      <c r="G57" s="310" t="s">
        <v>514</v>
      </c>
      <c r="H57" s="311"/>
      <c r="I57" s="319">
        <v>1134549</v>
      </c>
      <c r="J57" s="320">
        <v>43241</v>
      </c>
      <c r="K57" s="321">
        <v>-55</v>
      </c>
      <c r="L57" s="322">
        <v>75709</v>
      </c>
      <c r="M57" s="323">
        <v>12.7</v>
      </c>
      <c r="N57" s="324">
        <v>-67.7</v>
      </c>
    </row>
    <row r="58" spans="1:14">
      <c r="A58" s="248"/>
      <c r="B58" s="244"/>
      <c r="C58" s="244"/>
      <c r="D58" s="244"/>
      <c r="E58" s="244"/>
      <c r="F58" s="244"/>
      <c r="G58" s="325"/>
      <c r="H58" s="326" t="s">
        <v>511</v>
      </c>
      <c r="I58" s="327">
        <v>688022</v>
      </c>
      <c r="J58" s="328">
        <v>26222</v>
      </c>
      <c r="K58" s="329">
        <v>-62.2</v>
      </c>
      <c r="L58" s="330">
        <v>35212</v>
      </c>
      <c r="M58" s="331">
        <v>0</v>
      </c>
      <c r="N58" s="332">
        <v>-62.2</v>
      </c>
    </row>
    <row r="59" spans="1:14">
      <c r="A59" s="248"/>
      <c r="B59" s="244"/>
      <c r="C59" s="244"/>
      <c r="D59" s="244"/>
      <c r="E59" s="244"/>
      <c r="F59" s="244"/>
      <c r="G59" s="310" t="s">
        <v>515</v>
      </c>
      <c r="H59" s="311"/>
      <c r="I59" s="319">
        <v>1058910</v>
      </c>
      <c r="J59" s="320">
        <v>40718</v>
      </c>
      <c r="K59" s="321">
        <v>-5.8</v>
      </c>
      <c r="L59" s="322">
        <v>90961</v>
      </c>
      <c r="M59" s="323">
        <v>20.100000000000001</v>
      </c>
      <c r="N59" s="324">
        <v>-25.9</v>
      </c>
    </row>
    <row r="60" spans="1:14">
      <c r="A60" s="248"/>
      <c r="B60" s="244"/>
      <c r="C60" s="244"/>
      <c r="D60" s="244"/>
      <c r="E60" s="244"/>
      <c r="F60" s="244"/>
      <c r="G60" s="325"/>
      <c r="H60" s="326" t="s">
        <v>511</v>
      </c>
      <c r="I60" s="333">
        <v>725807</v>
      </c>
      <c r="J60" s="328">
        <v>27909</v>
      </c>
      <c r="K60" s="329">
        <v>6.4</v>
      </c>
      <c r="L60" s="330">
        <v>37720</v>
      </c>
      <c r="M60" s="331">
        <v>7.1</v>
      </c>
      <c r="N60" s="332">
        <v>-0.7</v>
      </c>
    </row>
    <row r="61" spans="1:14">
      <c r="A61" s="248"/>
      <c r="B61" s="244"/>
      <c r="C61" s="244"/>
      <c r="D61" s="244"/>
      <c r="E61" s="244"/>
      <c r="F61" s="244"/>
      <c r="G61" s="310" t="s">
        <v>516</v>
      </c>
      <c r="H61" s="334"/>
      <c r="I61" s="335">
        <v>2031881</v>
      </c>
      <c r="J61" s="336">
        <v>75469</v>
      </c>
      <c r="K61" s="337">
        <v>4.8</v>
      </c>
      <c r="L61" s="338">
        <v>77765</v>
      </c>
      <c r="M61" s="339">
        <v>9.3000000000000007</v>
      </c>
      <c r="N61" s="324">
        <v>-4.5</v>
      </c>
    </row>
    <row r="62" spans="1:14">
      <c r="A62" s="248"/>
      <c r="B62" s="244"/>
      <c r="C62" s="244"/>
      <c r="D62" s="244"/>
      <c r="E62" s="244"/>
      <c r="F62" s="244"/>
      <c r="G62" s="325"/>
      <c r="H62" s="326" t="s">
        <v>511</v>
      </c>
      <c r="I62" s="327">
        <v>1268247</v>
      </c>
      <c r="J62" s="328">
        <v>47188</v>
      </c>
      <c r="K62" s="329">
        <v>8.3000000000000007</v>
      </c>
      <c r="L62" s="330">
        <v>37466</v>
      </c>
      <c r="M62" s="331">
        <v>4.8</v>
      </c>
      <c r="N62" s="332">
        <v>3.5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election activeCell="C50" sqref="A1:XFD50"/>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10.94</v>
      </c>
      <c r="G47" s="12">
        <v>13.68</v>
      </c>
      <c r="H47" s="12">
        <v>20.66</v>
      </c>
      <c r="I47" s="12">
        <v>26.93</v>
      </c>
      <c r="J47" s="13">
        <v>32.630000000000003</v>
      </c>
    </row>
    <row r="48" spans="2:10" ht="57.75" customHeight="1">
      <c r="B48" s="14"/>
      <c r="C48" s="1139" t="s">
        <v>4</v>
      </c>
      <c r="D48" s="1139"/>
      <c r="E48" s="1140"/>
      <c r="F48" s="15">
        <v>5.31</v>
      </c>
      <c r="G48" s="16">
        <v>6.18</v>
      </c>
      <c r="H48" s="16">
        <v>4.6500000000000004</v>
      </c>
      <c r="I48" s="16">
        <v>7.25</v>
      </c>
      <c r="J48" s="17">
        <v>6.79</v>
      </c>
    </row>
    <row r="49" spans="2:10" ht="57.75" customHeight="1" thickBot="1">
      <c r="B49" s="18"/>
      <c r="C49" s="1141" t="s">
        <v>5</v>
      </c>
      <c r="D49" s="1141"/>
      <c r="E49" s="1142"/>
      <c r="F49" s="19">
        <v>8.36</v>
      </c>
      <c r="G49" s="20">
        <v>10.8</v>
      </c>
      <c r="H49" s="20">
        <v>6.9</v>
      </c>
      <c r="I49" s="20">
        <v>11.31</v>
      </c>
      <c r="J49" s="21">
        <v>5.75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6" zoomScaleNormal="56" zoomScaleSheetLayoutView="100" workbookViewId="0">
      <selection activeCell="C50" sqref="A1:XFD50"/>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5.31</v>
      </c>
      <c r="G34" s="33">
        <v>6.18</v>
      </c>
      <c r="H34" s="33">
        <v>4.6500000000000004</v>
      </c>
      <c r="I34" s="33">
        <v>7.25</v>
      </c>
      <c r="J34" s="34">
        <v>6.79</v>
      </c>
      <c r="K34" s="22"/>
      <c r="L34" s="22"/>
      <c r="M34" s="22"/>
      <c r="N34" s="22"/>
      <c r="O34" s="22"/>
      <c r="P34" s="22"/>
    </row>
    <row r="35" spans="1:16" ht="39" customHeight="1">
      <c r="A35" s="22"/>
      <c r="B35" s="35"/>
      <c r="C35" s="1143" t="s">
        <v>524</v>
      </c>
      <c r="D35" s="1144"/>
      <c r="E35" s="1145"/>
      <c r="F35" s="36">
        <v>3.67</v>
      </c>
      <c r="G35" s="37">
        <v>3.89</v>
      </c>
      <c r="H35" s="37">
        <v>4.08</v>
      </c>
      <c r="I35" s="37">
        <v>4.5</v>
      </c>
      <c r="J35" s="38">
        <v>4.75</v>
      </c>
      <c r="K35" s="22"/>
      <c r="L35" s="22"/>
      <c r="M35" s="22"/>
      <c r="N35" s="22"/>
      <c r="O35" s="22"/>
      <c r="P35" s="22"/>
    </row>
    <row r="36" spans="1:16" ht="39" customHeight="1">
      <c r="A36" s="22"/>
      <c r="B36" s="35"/>
      <c r="C36" s="1143" t="s">
        <v>525</v>
      </c>
      <c r="D36" s="1144"/>
      <c r="E36" s="1145"/>
      <c r="F36" s="36">
        <v>0.73</v>
      </c>
      <c r="G36" s="37">
        <v>1.31</v>
      </c>
      <c r="H36" s="37">
        <v>1.5</v>
      </c>
      <c r="I36" s="37">
        <v>1.54</v>
      </c>
      <c r="J36" s="38">
        <v>1.01</v>
      </c>
      <c r="K36" s="22"/>
      <c r="L36" s="22"/>
      <c r="M36" s="22"/>
      <c r="N36" s="22"/>
      <c r="O36" s="22"/>
      <c r="P36" s="22"/>
    </row>
    <row r="37" spans="1:16" ht="39" customHeight="1">
      <c r="A37" s="22"/>
      <c r="B37" s="35"/>
      <c r="C37" s="1143" t="s">
        <v>526</v>
      </c>
      <c r="D37" s="1144"/>
      <c r="E37" s="1145"/>
      <c r="F37" s="36">
        <v>0.13</v>
      </c>
      <c r="G37" s="37">
        <v>0.11</v>
      </c>
      <c r="H37" s="37">
        <v>7.0000000000000007E-2</v>
      </c>
      <c r="I37" s="37">
        <v>0.16</v>
      </c>
      <c r="J37" s="38">
        <v>0.12</v>
      </c>
      <c r="K37" s="22"/>
      <c r="L37" s="22"/>
      <c r="M37" s="22"/>
      <c r="N37" s="22"/>
      <c r="O37" s="22"/>
      <c r="P37" s="22"/>
    </row>
    <row r="38" spans="1:16" ht="39" customHeight="1">
      <c r="A38" s="22"/>
      <c r="B38" s="35"/>
      <c r="C38" s="1143" t="s">
        <v>527</v>
      </c>
      <c r="D38" s="1144"/>
      <c r="E38" s="1145"/>
      <c r="F38" s="36">
        <v>0</v>
      </c>
      <c r="G38" s="37">
        <v>0.05</v>
      </c>
      <c r="H38" s="37">
        <v>0.06</v>
      </c>
      <c r="I38" s="37">
        <v>0.06</v>
      </c>
      <c r="J38" s="38">
        <v>0.06</v>
      </c>
      <c r="K38" s="22"/>
      <c r="L38" s="22"/>
      <c r="M38" s="22"/>
      <c r="N38" s="22"/>
      <c r="O38" s="22"/>
      <c r="P38" s="22"/>
    </row>
    <row r="39" spans="1:16" ht="39" customHeight="1">
      <c r="A39" s="22"/>
      <c r="B39" s="35"/>
      <c r="C39" s="1143" t="s">
        <v>528</v>
      </c>
      <c r="D39" s="1144"/>
      <c r="E39" s="1145"/>
      <c r="F39" s="36">
        <v>7.0000000000000007E-2</v>
      </c>
      <c r="G39" s="37">
        <v>0.08</v>
      </c>
      <c r="H39" s="37">
        <v>0.09</v>
      </c>
      <c r="I39" s="37">
        <v>0.06</v>
      </c>
      <c r="J39" s="38">
        <v>0.04</v>
      </c>
      <c r="K39" s="22"/>
      <c r="L39" s="22"/>
      <c r="M39" s="22"/>
      <c r="N39" s="22"/>
      <c r="O39" s="22"/>
      <c r="P39" s="22"/>
    </row>
    <row r="40" spans="1:16" ht="39" customHeight="1">
      <c r="A40" s="22"/>
      <c r="B40" s="35"/>
      <c r="C40" s="1143" t="s">
        <v>529</v>
      </c>
      <c r="D40" s="1144"/>
      <c r="E40" s="1145"/>
      <c r="F40" s="36">
        <v>0.02</v>
      </c>
      <c r="G40" s="37">
        <v>0.01</v>
      </c>
      <c r="H40" s="37">
        <v>0</v>
      </c>
      <c r="I40" s="37">
        <v>0</v>
      </c>
      <c r="J40" s="38">
        <v>0</v>
      </c>
      <c r="K40" s="22"/>
      <c r="L40" s="22"/>
      <c r="M40" s="22"/>
      <c r="N40" s="22"/>
      <c r="O40" s="22"/>
      <c r="P40" s="22"/>
    </row>
    <row r="41" spans="1:16" ht="39" customHeight="1">
      <c r="A41" s="22"/>
      <c r="B41" s="35"/>
      <c r="C41" s="1143" t="s">
        <v>530</v>
      </c>
      <c r="D41" s="1144"/>
      <c r="E41" s="1145"/>
      <c r="F41" s="36">
        <v>0.01</v>
      </c>
      <c r="G41" s="37">
        <v>0</v>
      </c>
      <c r="H41" s="37">
        <v>0</v>
      </c>
      <c r="I41" s="37">
        <v>0</v>
      </c>
      <c r="J41" s="38">
        <v>0</v>
      </c>
      <c r="K41" s="22"/>
      <c r="L41" s="22"/>
      <c r="M41" s="22"/>
      <c r="N41" s="22"/>
      <c r="O41" s="22"/>
      <c r="P41" s="22"/>
    </row>
    <row r="42" spans="1:16" ht="39" customHeight="1">
      <c r="A42" s="22"/>
      <c r="B42" s="39"/>
      <c r="C42" s="1143" t="s">
        <v>531</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532</v>
      </c>
      <c r="D43" s="1147"/>
      <c r="E43" s="1148"/>
      <c r="F43" s="41">
        <v>0.3</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3" zoomScaleNormal="63" zoomScaleSheetLayoutView="55" workbookViewId="0">
      <selection activeCell="C50" sqref="A1:XFD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3744</v>
      </c>
      <c r="L45" s="60">
        <v>3490</v>
      </c>
      <c r="M45" s="60">
        <v>3400</v>
      </c>
      <c r="N45" s="60">
        <v>3206</v>
      </c>
      <c r="O45" s="61">
        <v>3049</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v>10</v>
      </c>
      <c r="L47" s="64">
        <v>10</v>
      </c>
      <c r="M47" s="64">
        <v>10</v>
      </c>
      <c r="N47" s="64">
        <v>3</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1422</v>
      </c>
      <c r="L48" s="64">
        <v>1337</v>
      </c>
      <c r="M48" s="64">
        <v>1455</v>
      </c>
      <c r="N48" s="64">
        <v>1523</v>
      </c>
      <c r="O48" s="65">
        <v>1422</v>
      </c>
      <c r="P48" s="48"/>
      <c r="Q48" s="48"/>
      <c r="R48" s="48"/>
      <c r="S48" s="48"/>
      <c r="T48" s="48"/>
      <c r="U48" s="48"/>
    </row>
    <row r="49" spans="1:21" ht="30.75" customHeight="1">
      <c r="A49" s="48"/>
      <c r="B49" s="1161"/>
      <c r="C49" s="1162"/>
      <c r="D49" s="62"/>
      <c r="E49" s="1153" t="s">
        <v>16</v>
      </c>
      <c r="F49" s="1153"/>
      <c r="G49" s="1153"/>
      <c r="H49" s="1153"/>
      <c r="I49" s="1153"/>
      <c r="J49" s="1154"/>
      <c r="K49" s="63">
        <v>665</v>
      </c>
      <c r="L49" s="64">
        <v>673</v>
      </c>
      <c r="M49" s="64">
        <v>674</v>
      </c>
      <c r="N49" s="64">
        <v>545</v>
      </c>
      <c r="O49" s="65">
        <v>482</v>
      </c>
      <c r="P49" s="48"/>
      <c r="Q49" s="48"/>
      <c r="R49" s="48"/>
      <c r="S49" s="48"/>
      <c r="T49" s="48"/>
      <c r="U49" s="48"/>
    </row>
    <row r="50" spans="1:21" ht="30.75" customHeight="1">
      <c r="A50" s="48"/>
      <c r="B50" s="1161"/>
      <c r="C50" s="1162"/>
      <c r="D50" s="62"/>
      <c r="E50" s="1153" t="s">
        <v>17</v>
      </c>
      <c r="F50" s="1153"/>
      <c r="G50" s="1153"/>
      <c r="H50" s="1153"/>
      <c r="I50" s="1153"/>
      <c r="J50" s="1154"/>
      <c r="K50" s="63">
        <v>14</v>
      </c>
      <c r="L50" s="64">
        <v>10</v>
      </c>
      <c r="M50" s="64">
        <v>7</v>
      </c>
      <c r="N50" s="64">
        <v>9</v>
      </c>
      <c r="O50" s="65">
        <v>7</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4188</v>
      </c>
      <c r="L52" s="64">
        <v>4041</v>
      </c>
      <c r="M52" s="64">
        <v>3986</v>
      </c>
      <c r="N52" s="64">
        <v>3812</v>
      </c>
      <c r="O52" s="65">
        <v>3738</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1667</v>
      </c>
      <c r="L53" s="69">
        <v>1479</v>
      </c>
      <c r="M53" s="69">
        <v>1560</v>
      </c>
      <c r="N53" s="69">
        <v>1474</v>
      </c>
      <c r="O53" s="70">
        <v>1222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2015-04-16T08:06:16Z</cp:lastPrinted>
  <dcterms:created xsi:type="dcterms:W3CDTF">2015-02-17T07:15:26Z</dcterms:created>
  <dcterms:modified xsi:type="dcterms:W3CDTF">2015-04-25T04:08:51Z</dcterms:modified>
  <cp:category/>
</cp:coreProperties>
</file>