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O34" i="9"/>
  <c r="BW34" i="9"/>
  <c r="C34" i="9"/>
  <c r="C35" i="9" l="1"/>
  <c r="U34" i="9" s="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alcChain>
</file>

<file path=xl/sharedStrings.xml><?xml version="1.0" encoding="utf-8"?>
<sst xmlns="http://schemas.openxmlformats.org/spreadsheetml/2006/main" count="994" uniqueCount="537">
  <si>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</si>
  <si>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</si>
  <si>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</si>
  <si>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</si>
  <si>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</si>
  <si>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</si>
  <si>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</si>
  <si>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</si>
  <si>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</si>
  <si>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</si>
  <si>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</si>
  <si>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</si>
  <si>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</si>
  <si>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</si>
  <si>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</si>
  <si>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</si>
  <si>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</si>
  <si>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</si>
  <si>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</si>
  <si>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</si>
  <si>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</si>
  <si>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</si>
  <si>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</si>
  <si>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</si>
  <si>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</si>
  <si>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</si>
  <si>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</si>
  <si>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</si>
  <si>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</si>
  <si>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</si>
  <si>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</si>
  <si>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</si>
  <si>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</si>
  <si>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</si>
  <si>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</si>
  <si>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</si>
  <si>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</si>
  <si>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</si>
  <si>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</si>
  <si>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</si>
  <si>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</si>
  <si>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</si>
  <si>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</si>
  <si>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</si>
  <si>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</si>
  <si>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</si>
  <si>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</si>
  <si>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</si>
  <si>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</si>
  <si>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</si>
  <si>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</si>
  <si>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</si>
  <si>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</si>
  <si>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</si>
  <si>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</si>
  <si>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</si>
  <si>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</si>
  <si>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</si>
  <si>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</si>
  <si>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</si>
  <si>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</si>
  <si>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</si>
  <si>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</si>
  <si>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</si>
  <si>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</si>
  <si>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</si>
  <si>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</si>
  <si>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</si>
  <si>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</si>
  <si>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</si>
  <si>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</si>
  <si>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</si>
  <si>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</si>
  <si>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</si>
  <si>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</si>
  <si>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</si>
  <si>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</si>
  <si>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</si>
  <si>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</si>
  <si>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</si>
  <si>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</si>
  <si>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</si>
  <si>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</si>
  <si>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</si>
  <si>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</si>
  <si>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</si>
  <si>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</si>
  <si>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</si>
  <si>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</si>
  <si>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</si>
  <si>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</si>
  <si>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</si>
  <si>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</si>
  <si>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</si>
  <si>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</si>
  <si>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</si>
  <si>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</si>
  <si>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</si>
  <si>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</si>
  <si>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</si>
  <si>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</si>
  <si>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</si>
  <si>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</si>
  <si>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</si>
  <si>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</si>
  <si>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</si>
  <si>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</si>
  <si>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</si>
  <si>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</si>
  <si>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</si>
  <si>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</si>
  <si>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</si>
  <si>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</si>
  <si>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</si>
  <si>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</si>
  <si>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</si>
  <si>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</si>
  <si>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</si>
  <si>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</si>
  <si>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</si>
  <si>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</si>
  <si>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</si>
  <si>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</si>
  <si>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</si>
  <si>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</si>
  <si>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</si>
  <si>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</si>
  <si>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</si>
  <si>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</si>
  <si>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</si>
  <si>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</si>
  <si>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</si>
  <si>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</si>
  <si>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</si>
  <si>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</si>
  <si>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</si>
  <si>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</si>
  <si>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</si>
  <si>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</si>
  <si>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</si>
  <si>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</si>
  <si>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</si>
  <si>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</si>
  <si>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</si>
  <si>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</si>
  <si>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</si>
  <si>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</si>
  <si>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</si>
  <si>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</si>
  <si>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</si>
  <si>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</si>
  <si>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</si>
  <si>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</si>
  <si>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</si>
  <si>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</si>
  <si>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</si>
  <si>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</si>
  <si>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</si>
  <si>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</si>
  <si>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</si>
  <si>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</si>
  <si>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</si>
  <si>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</si>
  <si>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</si>
  <si>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</si>
  <si>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</si>
  <si>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</si>
  <si>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</si>
  <si>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</si>
  <si>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</si>
  <si>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</si>
  <si>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</si>
  <si>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</si>
  <si>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</si>
  <si>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</si>
  <si>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</si>
  <si>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</si>
  <si>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</si>
  <si>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</si>
  <si>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</si>
  <si>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</si>
  <si>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</si>
  <si>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</si>
  <si>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</si>
  <si>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</si>
  <si>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</si>
  <si>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</si>
  <si>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</si>
  <si>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</si>
  <si>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</si>
  <si>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</si>
  <si>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</si>
  <si>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</si>
  <si>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</si>
  <si>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兵庫県相生市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</si>
  <si>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</si>
  <si>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</si>
  <si>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</si>
  <si>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</si>
  <si>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</si>
  <si>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</si>
  <si>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</si>
  <si>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</si>
  <si>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</si>
  <si>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</si>
  <si>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</si>
  <si>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</si>
  <si>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</si>
  <si>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</si>
  <si>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</si>
  <si>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</si>
  <si>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</si>
  <si>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</si>
  <si>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</si>
  <si>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</si>
  <si>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</si>
  <si>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</si>
  <si>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</si>
  <si>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</si>
  <si>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</si>
  <si>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</si>
  <si>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</si>
  <si>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</si>
  <si>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</si>
  <si>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</si>
  <si>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</si>
  <si>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</si>
  <si>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</si>
  <si>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</si>
  <si>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</si>
  <si>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</si>
  <si>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</si>
  <si>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</si>
  <si>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</si>
  <si>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</si>
  <si>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</si>
  <si>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</si>
  <si>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</si>
  <si>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</si>
  <si>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</si>
  <si>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</si>
  <si>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</si>
  <si>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</si>
  <si>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</si>
  <si>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</si>
  <si>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</si>
  <si>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</si>
  <si>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</si>
  <si>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</si>
  <si>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</si>
  <si>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</si>
  <si>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</si>
  <si>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</si>
  <si>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</si>
  <si>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</si>
  <si>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</si>
  <si>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</si>
  <si>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</si>
  <si>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</si>
  <si>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</si>
  <si>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</si>
  <si>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</si>
  <si>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</si>
  <si>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</si>
  <si>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</si>
  <si>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</si>
  <si>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</si>
  <si>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</si>
  <si>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</si>
  <si>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</si>
  <si>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</si>
  <si>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</si>
  <si>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</si>
  <si>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</si>
  <si>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</si>
  <si>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</si>
  <si>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</si>
  <si>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</si>
  <si>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</si>
  <si>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</si>
  <si>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</si>
  <si>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</si>
  <si>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</si>
  <si>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</si>
  <si>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</si>
  <si>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</si>
  <si>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</si>
  <si>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</si>
  <si>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</si>
  <si>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</si>
  <si>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</si>
  <si>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</si>
  <si>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</si>
  <si>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</si>
  <si>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</si>
  <si>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</si>
  <si>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</si>
  <si>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</si>
  <si>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</si>
  <si>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</si>
  <si>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</si>
  <si>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</si>
  <si>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</si>
  <si>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</si>
  <si>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</si>
  <si>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</si>
  <si>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</si>
  <si>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</si>
  <si>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</si>
  <si>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</si>
  <si>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</si>
  <si>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</si>
  <si>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</si>
  <si>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</si>
  <si>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</si>
  <si>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</si>
  <si>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</si>
  <si>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</si>
  <si>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</si>
  <si>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</si>
  <si>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</si>
  <si>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</si>
  <si>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</si>
  <si>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</si>
  <si>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</si>
  <si>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</si>
  <si>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</si>
  <si>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</si>
  <si>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</si>
  <si>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</si>
  <si>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</si>
  <si>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</si>
  <si>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</si>
  <si>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</si>
  <si>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</si>
  <si>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</si>
  <si>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</si>
  <si>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</si>
  <si>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</si>
  <si>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</si>
  <si>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</si>
  <si>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</si>
  <si>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兵庫県相生市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</si>
  <si>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</si>
  <si>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</si>
  <si>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</si>
  <si>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</si>
  <si>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</si>
  <si>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</si>
  <si>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</si>
  <si>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</si>
  <si>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</si>
  <si>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</si>
  <si>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</si>
  <si>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</si>
  <si>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</si>
  <si>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</si>
  <si>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</si>
  <si>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</si>
  <si>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</si>
  <si>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</si>
  <si>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</si>
  <si>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</si>
  <si>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看護専門学校特別会計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</si>
  <si>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</si>
  <si>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</si>
  <si>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</si>
  <si>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</si>
  <si>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</si>
  <si>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</si>
  <si>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</si>
  <si>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</si>
  <si>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</si>
  <si>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</si>
  <si>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</si>
  <si>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</si>
  <si>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</si>
  <si>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</si>
  <si>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</si>
  <si>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</si>
  <si>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病院事業会計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</si>
  <si>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</si>
  <si>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</si>
  <si>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</si>
  <si>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</si>
  <si>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</si>
  <si>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</si>
  <si>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</si>
  <si>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</si>
  <si>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</si>
  <si>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</si>
  <si>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</si>
  <si>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</si>
  <si>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</si>
  <si>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</si>
  <si>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</si>
  <si>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</si>
  <si>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</si>
  <si>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</si>
  <si>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</si>
  <si>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</si>
  <si>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</si>
  <si>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</si>
  <si>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</si>
  <si>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</si>
  <si>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</si>
  <si>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</si>
  <si>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</si>
  <si>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</si>
  <si>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</si>
  <si>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</si>
  <si>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</si>
  <si>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</si>
  <si>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</si>
  <si>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</si>
  <si>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</si>
  <si>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</si>
  <si>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</si>
  <si>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</si>
  <si>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</si>
  <si>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</si>
  <si>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</si>
  <si>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</si>
  <si>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</si>
  <si>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</si>
  <si>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</si>
  <si>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</si>
  <si>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</si>
  <si>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</si>
  <si>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</si>
  <si>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</si>
  <si>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</si>
  <si>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</si>
  <si>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</si>
  <si>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</si>
  <si>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</si>
  <si>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</si>
  <si>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</si>
  <si>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</si>
  <si>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</si>
  <si>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</si>
  <si>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</si>
  <si>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</si>
  <si>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</si>
  <si>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</si>
  <si>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</si>
  <si>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</si>
  <si>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</si>
  <si>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</si>
  <si>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</si>
  <si>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</si>
  <si>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</si>
  <si>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</si>
  <si>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</si>
  <si>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</si>
  <si>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</si>
  <si>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</si>
  <si>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</si>
  <si>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</si>
  <si>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</si>
  <si>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</si>
  <si>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</si>
  <si>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</si>
  <si>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</si>
  <si>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</si>
  <si>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</si>
  <si>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</si>
  <si>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</si>
  <si>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</si>
  <si>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</si>
  <si>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</si>
  <si>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</si>
  <si>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</si>
  <si>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</si>
  <si>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</si>
  <si>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</si>
  <si>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</si>
  <si>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</si>
  <si>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</si>
  <si>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</si>
  <si>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</si>
  <si>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</si>
  <si>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</si>
  <si>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</si>
  <si>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</si>
  <si>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</si>
  <si>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</si>
  <si>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</si>
  <si>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</si>
  <si>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</si>
  <si>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</si>
  <si>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</si>
  <si>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</si>
  <si>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</si>
  <si>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</si>
  <si>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</si>
  <si>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</si>
  <si>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</si>
  <si>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</si>
  <si>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</si>
  <si>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</si>
  <si>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</si>
  <si>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</si>
  <si>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</si>
  <si>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</si>
  <si>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</si>
  <si>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</si>
  <si>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</si>
  <si>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</si>
  <si>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</si>
  <si>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</si>
  <si>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</si>
  <si>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</si>
  <si>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</si>
  <si>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</si>
  <si>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</si>
  <si>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</si>
  <si>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</si>
  <si>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後期高齢者医療保険特別会計</t>
  </si>
  <si>
    <t>▲ 0.02</t>
  </si>
  <si>
    <t>一般会計</t>
  </si>
  <si>
    <t>国民健康保険特別会計</t>
  </si>
  <si>
    <t>病院事業会計</t>
  </si>
  <si>
    <t>介護保険特別会計</t>
  </si>
  <si>
    <t>看護専門学校特別会計</t>
  </si>
  <si>
    <t>公共下水道事業特別会計</t>
  </si>
  <si>
    <t>農業集落排水事業特別会計</t>
  </si>
  <si>
    <t>その他会計（赤字）</t>
  </si>
  <si>
    <t>その他会計（黒字）</t>
  </si>
  <si>
    <t>-</t>
    <phoneticPr fontId="2"/>
  </si>
  <si>
    <t>-</t>
    <phoneticPr fontId="2"/>
  </si>
  <si>
    <t>安室ダム水道用水供給企業団</t>
    <rPh sb="0" eb="2">
      <t>ヤスムロ</t>
    </rPh>
    <rPh sb="4" eb="6">
      <t>スイドウ</t>
    </rPh>
    <rPh sb="6" eb="8">
      <t>ヨウスイ</t>
    </rPh>
    <rPh sb="8" eb="10">
      <t>キョウキュウ</t>
    </rPh>
    <rPh sb="10" eb="12">
      <t>キギョウ</t>
    </rPh>
    <rPh sb="12" eb="13">
      <t>ダン</t>
    </rPh>
    <phoneticPr fontId="2"/>
  </si>
  <si>
    <t>西播磨水道企業団</t>
    <rPh sb="0" eb="1">
      <t>ニシ</t>
    </rPh>
    <rPh sb="1" eb="3">
      <t>ハリマ</t>
    </rPh>
    <rPh sb="3" eb="5">
      <t>スイドウ</t>
    </rPh>
    <rPh sb="5" eb="7">
      <t>キギョウ</t>
    </rPh>
    <rPh sb="7" eb="8">
      <t>ダン</t>
    </rPh>
    <phoneticPr fontId="2"/>
  </si>
  <si>
    <t>西はりま消防組合</t>
    <rPh sb="0" eb="1">
      <t>ニシ</t>
    </rPh>
    <rPh sb="4" eb="6">
      <t>ショウボウ</t>
    </rPh>
    <rPh sb="6" eb="8">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</si>
  <si>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</si>
  <si>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</si>
  <si>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あいおいアクアポリス</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</si>
</sst>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49094</c:v>
                </c:pt>
                <c:pt idx="3">
                  <c:v>60245</c:v>
                </c:pt>
                <c:pt idx="4">
                  <c:v>68386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50491</c:v>
                </c:pt>
                <c:pt idx="1">
                  <c:v>30359</c:v>
                </c:pt>
                <c:pt idx="2">
                  <c:v>45522</c:v>
                </c:pt>
                <c:pt idx="3">
                  <c:v>44617</c:v>
                </c:pt>
                <c:pt idx="4">
                  <c:v>35005</c:v>
                </c:pt>
              </c:numCache>
            </c:numRef>
          </c:val>
          <c:smooth val="0"/>
        </c:ser>
        <c:dLbls>
          <c:showLegendKey val="0"/>
          <c:showVal val="0"/>
          <c:showCatName val="0"/>
          <c:showSerName val="0"/>
          <c:showPercent val="0"/>
          <c:showBubbleSize val="0"/>
        </c:dLbls>
        <c:marker val="1"/>
        <c:smooth val="0"/>
        <c:axId val="81652352"/>
        <c:axId val="81736448"/>
      </c:lineChart>
      <c:catAx>
        <c:axId val="816523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736448"/>
        <c:crosses val="autoZero"/>
        <c:auto val="1"/>
        <c:lblAlgn val="ctr"/>
        <c:lblOffset val="100"/>
        <c:tickLblSkip val="1"/>
        <c:tickMarkSkip val="1"/>
        <c:noMultiLvlLbl val="0"/>
      </c:catAx>
      <c:valAx>
        <c:axId val="8173644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523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4.6399999999999997</c:v>
                </c:pt>
                <c:pt idx="1">
                  <c:v>5.38</c:v>
                </c:pt>
                <c:pt idx="2">
                  <c:v>4.24</c:v>
                </c:pt>
                <c:pt idx="3">
                  <c:v>5.14</c:v>
                </c:pt>
                <c:pt idx="4">
                  <c:v>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18.57</c:v>
                </c:pt>
                <c:pt idx="1">
                  <c:v>30.56</c:v>
                </c:pt>
                <c:pt idx="2">
                  <c:v>33.86</c:v>
                </c:pt>
                <c:pt idx="3">
                  <c:v>33.979999999999997</c:v>
                </c:pt>
                <c:pt idx="4">
                  <c:v>34.4</c:v>
                </c:pt>
              </c:numCache>
            </c:numRef>
          </c:val>
        </c:ser>
        <c:dLbls>
          <c:showLegendKey val="0"/>
          <c:showVal val="0"/>
          <c:showCatName val="0"/>
          <c:showSerName val="0"/>
          <c:showPercent val="0"/>
          <c:showBubbleSize val="0"/>
        </c:dLbls>
        <c:gapWidth val="250"/>
        <c:overlap val="100"/>
        <c:axId val="106344448"/>
        <c:axId val="1063463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4.08</c:v>
                </c:pt>
                <c:pt idx="1">
                  <c:v>12.64</c:v>
                </c:pt>
                <c:pt idx="2">
                  <c:v>2.06</c:v>
                </c:pt>
                <c:pt idx="3">
                  <c:v>0.73</c:v>
                </c:pt>
                <c:pt idx="4">
                  <c:v>0.55000000000000004</c:v>
                </c:pt>
              </c:numCache>
            </c:numRef>
          </c:val>
          <c:smooth val="0"/>
        </c:ser>
        <c:dLbls>
          <c:showLegendKey val="0"/>
          <c:showVal val="0"/>
          <c:showCatName val="0"/>
          <c:showSerName val="0"/>
          <c:showPercent val="0"/>
          <c:showBubbleSize val="0"/>
        </c:dLbls>
        <c:marker val="1"/>
        <c:smooth val="0"/>
        <c:axId val="106344448"/>
        <c:axId val="106346368"/>
      </c:lineChart>
      <c:catAx>
        <c:axId val="106344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346368"/>
        <c:crosses val="autoZero"/>
        <c:auto val="1"/>
        <c:lblAlgn val="ctr"/>
        <c:lblOffset val="100"/>
        <c:tickLblSkip val="1"/>
        <c:tickMarkSkip val="1"/>
        <c:noMultiLvlLbl val="0"/>
      </c:catAx>
      <c:valAx>
        <c:axId val="106346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44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看護専門学校特別会計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0.28000000000000003</c:v>
                </c:pt>
                <c:pt idx="2">
                  <c:v>#N/A</c:v>
                </c:pt>
                <c:pt idx="3">
                  <c:v>0.55000000000000004</c:v>
                </c:pt>
                <c:pt idx="4">
                  <c:v>#N/A</c:v>
                </c:pt>
                <c:pt idx="5">
                  <c:v>0.45</c:v>
                </c:pt>
                <c:pt idx="6">
                  <c:v>#N/A</c:v>
                </c:pt>
                <c:pt idx="7">
                  <c:v>0.39</c:v>
                </c:pt>
                <c:pt idx="8">
                  <c:v>#N/A</c:v>
                </c:pt>
                <c:pt idx="9">
                  <c:v>0.32</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0.95</c:v>
                </c:pt>
                <c:pt idx="4">
                  <c:v>#N/A</c:v>
                </c:pt>
                <c:pt idx="5">
                  <c:v>1.1399999999999999</c:v>
                </c:pt>
                <c:pt idx="6">
                  <c:v>#N/A</c:v>
                </c:pt>
                <c:pt idx="7">
                  <c:v>1.47</c:v>
                </c:pt>
                <c:pt idx="8">
                  <c:v>#N/A</c:v>
                </c:pt>
                <c:pt idx="9">
                  <c:v>1.59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1.39</c:v>
                </c:pt>
                <c:pt idx="2">
                  <c:v>#N/A</c:v>
                </c:pt>
                <c:pt idx="3">
                  <c:v>3.52</c:v>
                </c:pt>
                <c:pt idx="4">
                  <c:v>#N/A</c:v>
                </c:pt>
                <c:pt idx="5">
                  <c:v>1.65</c:v>
                </c:pt>
                <c:pt idx="6">
                  <c:v>#N/A</c:v>
                </c:pt>
                <c:pt idx="7">
                  <c:v>2.13</c:v>
                </c:pt>
                <c:pt idx="8">
                  <c:v>#N/A</c:v>
                </c:pt>
                <c:pt idx="9">
                  <c:v>2.5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4.6399999999999997</c:v>
                </c:pt>
                <c:pt idx="2">
                  <c:v>#N/A</c:v>
                </c:pt>
                <c:pt idx="3">
                  <c:v>5.38</c:v>
                </c:pt>
                <c:pt idx="4">
                  <c:v>#N/A</c:v>
                </c:pt>
                <c:pt idx="5">
                  <c:v>4.24</c:v>
                </c:pt>
                <c:pt idx="6">
                  <c:v>#N/A</c:v>
                </c:pt>
                <c:pt idx="7">
                  <c:v>5.14</c:v>
                </c:pt>
                <c:pt idx="8">
                  <c:v>#N/A</c:v>
                </c:pt>
                <c:pt idx="9">
                  <c:v>5.5</c:v>
                </c:pt>
              </c:numCache>
            </c:numRef>
          </c:val>
        </c:ser>
        <c:ser>
          <c:idx val="9"/>
          <c:order val="9"/>
          <c:tx>
            <c:strRef>
              <c:f>データシート!$A$36</c:f>
              <c:strCache>
                <c:ptCount val="1"/>
                <c:pt idx="0">
                  <c:v>後期高齢者医療保険特別会計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0.09</c:v>
                </c:pt>
                <c:pt idx="2">
                  <c:v>#N/A</c:v>
                </c:pt>
                <c:pt idx="3">
                  <c:v>0.1</c:v>
                </c:pt>
                <c:pt idx="4">
                  <c:v>#N/A</c:v>
                </c:pt>
                <c:pt idx="5">
                  <c:v>0.08</c:v>
                </c:pt>
                <c:pt idx="6">
                  <c:v>#N/A</c:v>
                </c:pt>
                <c:pt idx="7">
                  <c:v>0.11</c:v>
                </c:pt>
                <c:pt idx="8">
                  <c:v>0.02</c:v>
                </c:pt>
                <c:pt idx="9">
                  <c:v>#N/A</c:v>
                </c:pt>
              </c:numCache>
            </c:numRef>
          </c:val>
        </c:ser>
        <c:dLbls>
          <c:showLegendKey val="0"/>
          <c:showVal val="0"/>
          <c:showCatName val="0"/>
          <c:showSerName val="0"/>
          <c:showPercent val="0"/>
          <c:showBubbleSize val="0"/>
        </c:dLbls>
        <c:gapWidth val="150"/>
        <c:overlap val="100"/>
        <c:axId val="106583936"/>
        <c:axId val="106585472"/>
      </c:barChart>
      <c:catAx>
        <c:axId val="106583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85472"/>
        <c:crosses val="autoZero"/>
        <c:auto val="1"/>
        <c:lblAlgn val="ctr"/>
        <c:lblOffset val="100"/>
        <c:tickLblSkip val="1"/>
        <c:tickMarkSkip val="1"/>
        <c:noMultiLvlLbl val="0"/>
      </c:catAx>
      <c:valAx>
        <c:axId val="106585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839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2121</c:v>
                </c:pt>
                <c:pt idx="5">
                  <c:v>2053</c:v>
                </c:pt>
                <c:pt idx="8">
                  <c:v>2069</c:v>
                </c:pt>
                <c:pt idx="11">
                  <c:v>2043</c:v>
                </c:pt>
                <c:pt idx="14">
                  <c:v>2020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c:v>
                </c:pt>
                <c:pt idx="3">
                  <c:v>12</c:v>
                </c:pt>
                <c:pt idx="6">
                  <c:v>12</c:v>
                </c:pt>
                <c:pt idx="9">
                  <c:v>13</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1368</c:v>
                </c:pt>
                <c:pt idx="3">
                  <c:v>1322</c:v>
                </c:pt>
                <c:pt idx="6">
                  <c:v>1325</c:v>
                </c:pt>
                <c:pt idx="9">
                  <c:v>1336</c:v>
                </c:pt>
                <c:pt idx="12">
                  <c:v>1354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1663</c:v>
                </c:pt>
                <c:pt idx="3">
                  <c:v>1469</c:v>
                </c:pt>
                <c:pt idx="6">
                  <c:v>1466</c:v>
                </c:pt>
                <c:pt idx="9">
                  <c:v>1483</c:v>
                </c:pt>
                <c:pt idx="12">
                  <c:v>1499</c:v>
                </c:pt>
              </c:numCache>
            </c:numRef>
          </c:val>
        </c:ser>
        <c:dLbls>
          <c:showLegendKey val="0"/>
          <c:showVal val="0"/>
          <c:showCatName val="0"/>
          <c:showSerName val="0"/>
          <c:showPercent val="0"/>
          <c:showBubbleSize val="0"/>
        </c:dLbls>
        <c:gapWidth val="100"/>
        <c:overlap val="100"/>
        <c:axId val="90883200"/>
        <c:axId val="908851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920</c:v>
                </c:pt>
                <c:pt idx="2">
                  <c:v>#N/A</c:v>
                </c:pt>
                <c:pt idx="3">
                  <c:v>#N/A</c:v>
                </c:pt>
                <c:pt idx="4">
                  <c:v>750</c:v>
                </c:pt>
                <c:pt idx="5">
                  <c:v>#N/A</c:v>
                </c:pt>
                <c:pt idx="6">
                  <c:v>#N/A</c:v>
                </c:pt>
                <c:pt idx="7">
                  <c:v>734</c:v>
                </c:pt>
                <c:pt idx="8">
                  <c:v>#N/A</c:v>
                </c:pt>
                <c:pt idx="9">
                  <c:v>#N/A</c:v>
                </c:pt>
                <c:pt idx="10">
                  <c:v>789</c:v>
                </c:pt>
                <c:pt idx="11">
                  <c:v>#N/A</c:v>
                </c:pt>
                <c:pt idx="12">
                  <c:v>#N/A</c:v>
                </c:pt>
                <c:pt idx="13">
                  <c:v>846</c:v>
                </c:pt>
                <c:pt idx="14">
                  <c:v>#N/A</c:v>
                </c:pt>
              </c:numCache>
            </c:numRef>
          </c:val>
          <c:smooth val="0"/>
        </c:ser>
        <c:dLbls>
          <c:showLegendKey val="0"/>
          <c:showVal val="0"/>
          <c:showCatName val="0"/>
          <c:showSerName val="0"/>
          <c:showPercent val="0"/>
          <c:showBubbleSize val="0"/>
        </c:dLbls>
        <c:marker val="1"/>
        <c:smooth val="0"/>
        <c:axId val="90883200"/>
        <c:axId val="90885120"/>
      </c:lineChart>
      <c:catAx>
        <c:axId val="9088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0885120"/>
        <c:crosses val="autoZero"/>
        <c:auto val="1"/>
        <c:lblAlgn val="ctr"/>
        <c:lblOffset val="100"/>
        <c:tickLblSkip val="1"/>
        <c:tickMarkSkip val="1"/>
        <c:noMultiLvlLbl val="0"/>
      </c:catAx>
      <c:valAx>
        <c:axId val="90885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883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21897</c:v>
                </c:pt>
                <c:pt idx="5">
                  <c:v>21541</c:v>
                </c:pt>
                <c:pt idx="8">
                  <c:v>21230</c:v>
                </c:pt>
                <c:pt idx="11">
                  <c:v>20926</c:v>
                </c:pt>
                <c:pt idx="14">
                  <c:v>20507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2496</c:v>
                </c:pt>
                <c:pt idx="5">
                  <c:v>2381</c:v>
                </c:pt>
                <c:pt idx="8">
                  <c:v>2259</c:v>
                </c:pt>
                <c:pt idx="11">
                  <c:v>2651</c:v>
                </c:pt>
                <c:pt idx="14">
                  <c:v>3213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3764</c:v>
                </c:pt>
                <c:pt idx="5">
                  <c:v>4528</c:v>
                </c:pt>
                <c:pt idx="8">
                  <c:v>4790</c:v>
                </c:pt>
                <c:pt idx="11">
                  <c:v>4753</c:v>
                </c:pt>
                <c:pt idx="14">
                  <c:v>4416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2617</c:v>
                </c:pt>
                <c:pt idx="3">
                  <c:v>2401</c:v>
                </c:pt>
                <c:pt idx="6">
                  <c:v>2332</c:v>
                </c:pt>
                <c:pt idx="9">
                  <c:v>2249</c:v>
                </c:pt>
                <c:pt idx="12">
                  <c:v>1944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377</c:v>
                </c:pt>
                <c:pt idx="3">
                  <c:v>349</c:v>
                </c:pt>
                <c:pt idx="6">
                  <c:v>321</c:v>
                </c:pt>
                <c:pt idx="9">
                  <c:v>292</c:v>
                </c:pt>
                <c:pt idx="12">
                  <c:v>263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21202</c:v>
                </c:pt>
                <c:pt idx="3">
                  <c:v>21147</c:v>
                </c:pt>
                <c:pt idx="6">
                  <c:v>20212</c:v>
                </c:pt>
                <c:pt idx="9">
                  <c:v>19499</c:v>
                </c:pt>
                <c:pt idx="12">
                  <c:v>18895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1303</c:v>
                </c:pt>
                <c:pt idx="3">
                  <c:v>1255</c:v>
                </c:pt>
                <c:pt idx="6">
                  <c:v>978</c:v>
                </c:pt>
                <c:pt idx="9">
                  <c:v>985</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14380</c:v>
                </c:pt>
                <c:pt idx="3">
                  <c:v>14034</c:v>
                </c:pt>
                <c:pt idx="6">
                  <c:v>13725</c:v>
                </c:pt>
                <c:pt idx="9">
                  <c:v>13646</c:v>
                </c:pt>
                <c:pt idx="12">
                  <c:v>13890</c:v>
                </c:pt>
              </c:numCache>
            </c:numRef>
          </c:val>
        </c:ser>
        <c:dLbls>
          <c:showLegendKey val="0"/>
          <c:showVal val="0"/>
          <c:showCatName val="0"/>
          <c:showSerName val="0"/>
          <c:showPercent val="0"/>
          <c:showBubbleSize val="0"/>
        </c:dLbls>
        <c:gapWidth val="100"/>
        <c:overlap val="100"/>
        <c:axId val="78294016"/>
        <c:axId val="78304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11721</c:v>
                </c:pt>
                <c:pt idx="2">
                  <c:v>#N/A</c:v>
                </c:pt>
                <c:pt idx="3">
                  <c:v>#N/A</c:v>
                </c:pt>
                <c:pt idx="4">
                  <c:v>10736</c:v>
                </c:pt>
                <c:pt idx="5">
                  <c:v>#N/A</c:v>
                </c:pt>
                <c:pt idx="6">
                  <c:v>#N/A</c:v>
                </c:pt>
                <c:pt idx="7">
                  <c:v>9289</c:v>
                </c:pt>
                <c:pt idx="8">
                  <c:v>#N/A</c:v>
                </c:pt>
                <c:pt idx="9">
                  <c:v>#N/A</c:v>
                </c:pt>
                <c:pt idx="10">
                  <c:v>8342</c:v>
                </c:pt>
                <c:pt idx="11">
                  <c:v>#N/A</c:v>
                </c:pt>
                <c:pt idx="12">
                  <c:v>#N/A</c:v>
                </c:pt>
                <c:pt idx="13">
                  <c:v>6857</c:v>
                </c:pt>
                <c:pt idx="14">
                  <c:v>#N/A</c:v>
                </c:pt>
              </c:numCache>
            </c:numRef>
          </c:val>
          <c:smooth val="0"/>
        </c:ser>
        <c:dLbls>
          <c:showLegendKey val="0"/>
          <c:showVal val="0"/>
          <c:showCatName val="0"/>
          <c:showSerName val="0"/>
          <c:showPercent val="0"/>
          <c:showBubbleSize val="0"/>
        </c:dLbls>
        <c:marker val="1"/>
        <c:smooth val="0"/>
        <c:axId val="78294016"/>
        <c:axId val="78304384"/>
      </c:lineChart>
      <c:catAx>
        <c:axId val="78294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8304384"/>
        <c:crosses val="autoZero"/>
        <c:auto val="1"/>
        <c:lblAlgn val="ctr"/>
        <c:lblOffset val="100"/>
        <c:tickLblSkip val="1"/>
        <c:tickMarkSkip val="1"/>
        <c:noMultiLvlLbl val="0"/>
      </c:catAx>
      <c:valAx>
        <c:axId val="78304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8294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30,931
30,603
90.48
13,619,263
13,023,080
447,980
8,152,051
13,889,764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106.0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人口の減少や全国平均を上回る高齢化率（平成２５年度末３１．８９％）に加え、市内に中心となる産業が少なく財政基盤が弱いため類似団体平均を下回っている。</a:t>
          </a:r>
          <a:endParaRPr kumimoji="1" lang="en-US" altLang="ja-JP" sz="1300">
            <a:latin typeface="ＭＳ Ｐゴシック"/>
          </a:endParaRPr>
        </a:p>
        <a:p>
          <a:r>
            <a:rPr kumimoji="1" lang="ja-JP" altLang="en-US" sz="1300">
              <a:latin typeface="ＭＳ Ｐゴシック"/>
            </a:rPr>
            <a:t>　平成２３年度から実施している「第２期相生市行財政健全化計画（相生市活力上昇計画）」に基づき、人口減少対策としての各種活性化事業を展開し、税収等の確保に努めている。今後も、歳入確保と事業の選択と集中により、メリハリをつけた財政運営を行い、財政基盤の強化に努める。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123372</xdr:rowOff>
    </xdr:from>
    <xdr:to>
      <xdr:col>7</xdr:col>
      <xdr:colOff>152400</xdr:colOff>
      <xdr:row>45</xdr:row>
      <xdr:rowOff>131535</xdr:rowOff>
    </xdr:to>
    <xdr:cxnSp macro="">
      <xdr:nvCxnSpPr>
        <xdr:cNvPr id="65" name="直線コネクタ 64"/>
        <xdr:cNvCxnSpPr/>
      </xdr:nvCxnSpPr>
      <xdr:spPr>
        <a:xfrm flipV="1">
          <a:off x="4953000" y="6295572"/>
          <a:ext cx="0" cy="1551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6"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7" name="直線コネクタ 66"/>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38299</xdr:rowOff>
    </xdr:from>
    <xdr:ext cx="762000" cy="259045"/>
    <xdr:sp macro="" textlink="">
      <xdr:nvSpPr>
        <xdr:cNvPr id="68" name="財政力最大値テキスト"/>
        <xdr:cNvSpPr txBox="1"/>
      </xdr:nvSpPr>
      <xdr:spPr>
        <a:xfrm>
          <a:off x="5041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123372</xdr:rowOff>
    </xdr:from>
    <xdr:to>
      <xdr:col>7</xdr:col>
      <xdr:colOff>241300</xdr:colOff>
      <xdr:row>36</xdr:row>
      <xdr:rowOff>123372</xdr:rowOff>
    </xdr:to>
    <xdr:cxnSp macro="">
      <xdr:nvCxnSpPr>
        <xdr:cNvPr id="69" name="直線コネクタ 68"/>
        <xdr:cNvCxnSpPr/>
      </xdr:nvCxnSpPr>
      <xdr:spPr>
        <a:xfrm>
          <a:off x="4864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96157</xdr:rowOff>
    </xdr:to>
    <xdr:cxnSp macro="">
      <xdr:nvCxnSpPr>
        <xdr:cNvPr id="70" name="直線コネクタ 69"/>
        <xdr:cNvCxnSpPr/>
      </xdr:nvCxnSpPr>
      <xdr:spPr>
        <a:xfrm>
          <a:off x="4114800" y="7639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1"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2" name="フローチャート : 判断 71"/>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96157</xdr:rowOff>
    </xdr:to>
    <xdr:cxnSp macro="">
      <xdr:nvCxnSpPr>
        <xdr:cNvPr id="73" name="直線コネクタ 72"/>
        <xdr:cNvCxnSpPr/>
      </xdr:nvCxnSpPr>
      <xdr:spPr>
        <a:xfrm>
          <a:off x="3225800" y="76054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4" name="フローチャート : 判断 73"/>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5" name="テキスト ボックス 74"/>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61685</xdr:rowOff>
    </xdr:to>
    <xdr:cxnSp macro="">
      <xdr:nvCxnSpPr>
        <xdr:cNvPr id="76" name="直線コネクタ 75"/>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111578</xdr:rowOff>
    </xdr:from>
    <xdr:to>
      <xdr:col>4</xdr:col>
      <xdr:colOff>533400</xdr:colOff>
      <xdr:row>42</xdr:row>
      <xdr:rowOff>41728</xdr:rowOff>
    </xdr:to>
    <xdr:sp macro="" textlink="">
      <xdr:nvSpPr>
        <xdr:cNvPr id="77" name="フローチャート : 判断 76"/>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51905</xdr:rowOff>
    </xdr:from>
    <xdr:ext cx="762000" cy="259045"/>
    <xdr:sp macro="" textlink="">
      <xdr:nvSpPr>
        <xdr:cNvPr id="78" name="テキスト ボックス 77"/>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44</xdr:row>
      <xdr:rowOff>61685</xdr:rowOff>
    </xdr:to>
    <xdr:cxnSp macro="">
      <xdr:nvCxnSpPr>
        <xdr:cNvPr id="79" name="直線コネクタ 78"/>
        <xdr:cNvCxnSpPr/>
      </xdr:nvCxnSpPr>
      <xdr:spPr>
        <a:xfrm>
          <a:off x="1447800" y="7536543"/>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80" name="フローチャート : 判断 79"/>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51905</xdr:rowOff>
    </xdr:from>
    <xdr:ext cx="762000" cy="259045"/>
    <xdr:sp macro="" textlink="">
      <xdr:nvSpPr>
        <xdr:cNvPr id="81" name="テキスト ボックス 80"/>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145143</xdr:rowOff>
    </xdr:from>
    <xdr:to>
      <xdr:col>2</xdr:col>
      <xdr:colOff>127000</xdr:colOff>
      <xdr:row>41</xdr:row>
      <xdr:rowOff>75293</xdr:rowOff>
    </xdr:to>
    <xdr:sp macro="" textlink="">
      <xdr:nvSpPr>
        <xdr:cNvPr id="82" name="フローチャート : 判断 81"/>
        <xdr:cNvSpPr/>
      </xdr:nvSpPr>
      <xdr:spPr>
        <a:xfrm>
          <a:off x="1397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85470</xdr:rowOff>
    </xdr:from>
    <xdr:ext cx="762000" cy="259045"/>
    <xdr:sp macro="" textlink="">
      <xdr:nvSpPr>
        <xdr:cNvPr id="83" name="テキスト ボックス 82"/>
        <xdr:cNvSpPr txBox="1"/>
      </xdr:nvSpPr>
      <xdr:spPr>
        <a:xfrm>
          <a:off x="1066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45357</xdr:rowOff>
    </xdr:from>
    <xdr:to>
      <xdr:col>7</xdr:col>
      <xdr:colOff>203200</xdr:colOff>
      <xdr:row>44</xdr:row>
      <xdr:rowOff>146957</xdr:rowOff>
    </xdr:to>
    <xdr:sp macro="" textlink="">
      <xdr:nvSpPr>
        <xdr:cNvPr id="89" name="円/楕円 88"/>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17434</xdr:rowOff>
    </xdr:from>
    <xdr:ext cx="762000" cy="259045"/>
    <xdr:sp macro="" textlink="">
      <xdr:nvSpPr>
        <xdr:cNvPr id="90" name="財政力該当値テキスト"/>
        <xdr:cNvSpPr txBox="1"/>
      </xdr:nvSpPr>
      <xdr:spPr>
        <a:xfrm>
          <a:off x="5041900" y="756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1" name="円/楕円 90"/>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2" name="テキスト ボックス 91"/>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3" name="円/楕円 92"/>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4" name="テキスト ボックス 93"/>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5" name="円/楕円 94"/>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6" name="テキスト ボックス 95"/>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7" name="円/楕円 96"/>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8" name="テキスト ボックス 97"/>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整備にかかる公債費の影響で繰出金が他団体と比較して多く、近年では生活保護受給者の増により扶助費に扶助費が増加傾向にある。また、労働人口の減少や、主要企業の業績不振による市税の減少により、比率は悪化している。</a:t>
          </a:r>
          <a:endParaRPr kumimoji="1" lang="en-US" altLang="ja-JP" sz="1300">
            <a:latin typeface="ＭＳ Ｐゴシック"/>
          </a:endParaRPr>
        </a:p>
        <a:p>
          <a:r>
            <a:rPr kumimoji="1" lang="ja-JP" altLang="en-US" sz="1300">
              <a:latin typeface="ＭＳ Ｐゴシック"/>
            </a:rPr>
            <a:t>　今後は、施設の老朽化に伴う維持補修費の増加がさらに見込まれるが、今まで以上に事務事業全般について見直しを行い、施設の統廃合などを踏まえた維持管理経費の抑制も視野に入れ、経常経費の抑制に努め、比率の改善を図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146896</xdr:rowOff>
    </xdr:to>
    <xdr:cxnSp macro="">
      <xdr:nvCxnSpPr>
        <xdr:cNvPr id="128" name="直線コネクタ 127"/>
        <xdr:cNvCxnSpPr/>
      </xdr:nvCxnSpPr>
      <xdr:spPr>
        <a:xfrm flipV="1">
          <a:off x="4953000" y="9990667"/>
          <a:ext cx="0" cy="1471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118973</xdr:rowOff>
    </xdr:from>
    <xdr:ext cx="762000" cy="259045"/>
    <xdr:sp macro="" textlink="">
      <xdr:nvSpPr>
        <xdr:cNvPr id="129" name="財政構造の弾力性最小値テキスト"/>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98.3</a:t>
          </a:r>
          <a:endParaRPr kumimoji="1" lang="ja-JP" altLang="en-US" sz="1000" b="1">
            <a:latin typeface="ＭＳ Ｐゴシック"/>
          </a:endParaRPr>
        </a:p>
      </xdr:txBody>
    </xdr:sp>
    <xdr:clientData/>
  </xdr:oneCellAnchor>
  <xdr:twoCellAnchor>
    <xdr:from>
      <xdr:col>7</xdr:col>
      <xdr:colOff>63500</xdr:colOff>
      <xdr:row>66</xdr:row>
      <xdr:rowOff>146896</xdr:rowOff>
    </xdr:from>
    <xdr:to>
      <xdr:col>7</xdr:col>
      <xdr:colOff>241300</xdr:colOff>
      <xdr:row>66</xdr:row>
      <xdr:rowOff>146896</xdr:rowOff>
    </xdr:to>
    <xdr:cxnSp macro="">
      <xdr:nvCxnSpPr>
        <xdr:cNvPr id="130" name="直線コネクタ 129"/>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1"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2" name="直線コネクタ 131"/>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149437</xdr:rowOff>
    </xdr:from>
    <xdr:to>
      <xdr:col>7</xdr:col>
      <xdr:colOff>152400</xdr:colOff>
      <xdr:row>66</xdr:row>
      <xdr:rowOff>146896</xdr:rowOff>
    </xdr:to>
    <xdr:cxnSp macro="">
      <xdr:nvCxnSpPr>
        <xdr:cNvPr id="133" name="直線コネクタ 132"/>
        <xdr:cNvCxnSpPr/>
      </xdr:nvCxnSpPr>
      <xdr:spPr>
        <a:xfrm>
          <a:off x="4114800" y="11293687"/>
          <a:ext cx="8382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82567</xdr:rowOff>
    </xdr:from>
    <xdr:ext cx="762000" cy="259045"/>
    <xdr:sp macro="" textlink="">
      <xdr:nvSpPr>
        <xdr:cNvPr id="134" name="財政構造の弾力性平均値テキスト"/>
        <xdr:cNvSpPr txBox="1"/>
      </xdr:nvSpPr>
      <xdr:spPr>
        <a:xfrm>
          <a:off x="5041900" y="1054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35" name="フローチャート : 判断 134"/>
        <xdr:cNvSpPr/>
      </xdr:nvSpPr>
      <xdr:spPr>
        <a:xfrm>
          <a:off x="49022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130387</xdr:rowOff>
    </xdr:from>
    <xdr:to>
      <xdr:col>6</xdr:col>
      <xdr:colOff>0</xdr:colOff>
      <xdr:row>65</xdr:row>
      <xdr:rowOff>149437</xdr:rowOff>
    </xdr:to>
    <xdr:cxnSp macro="">
      <xdr:nvCxnSpPr>
        <xdr:cNvPr id="136" name="直線コネクタ 135"/>
        <xdr:cNvCxnSpPr/>
      </xdr:nvCxnSpPr>
      <xdr:spPr>
        <a:xfrm>
          <a:off x="3225800" y="10931737"/>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9737</xdr:rowOff>
    </xdr:from>
    <xdr:to>
      <xdr:col>6</xdr:col>
      <xdr:colOff>50800</xdr:colOff>
      <xdr:row>62</xdr:row>
      <xdr:rowOff>111337</xdr:rowOff>
    </xdr:to>
    <xdr:sp macro="" textlink="">
      <xdr:nvSpPr>
        <xdr:cNvPr id="137" name="フローチャート : 判断 136"/>
        <xdr:cNvSpPr/>
      </xdr:nvSpPr>
      <xdr:spPr>
        <a:xfrm>
          <a:off x="40640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121514</xdr:rowOff>
    </xdr:from>
    <xdr:ext cx="736600" cy="259045"/>
    <xdr:sp macro="" textlink="">
      <xdr:nvSpPr>
        <xdr:cNvPr id="138" name="テキスト ボックス 137"/>
        <xdr:cNvSpPr txBox="1"/>
      </xdr:nvSpPr>
      <xdr:spPr>
        <a:xfrm>
          <a:off x="3733800" y="1040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44450</xdr:rowOff>
    </xdr:from>
    <xdr:to>
      <xdr:col>4</xdr:col>
      <xdr:colOff>482600</xdr:colOff>
      <xdr:row>63</xdr:row>
      <xdr:rowOff>130387</xdr:rowOff>
    </xdr:to>
    <xdr:cxnSp macro="">
      <xdr:nvCxnSpPr>
        <xdr:cNvPr id="139" name="直線コネクタ 138"/>
        <xdr:cNvCxnSpPr/>
      </xdr:nvCxnSpPr>
      <xdr:spPr>
        <a:xfrm>
          <a:off x="2336800" y="10674350"/>
          <a:ext cx="889000" cy="25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33867</xdr:rowOff>
    </xdr:from>
    <xdr:to>
      <xdr:col>4</xdr:col>
      <xdr:colOff>533400</xdr:colOff>
      <xdr:row>62</xdr:row>
      <xdr:rowOff>135467</xdr:rowOff>
    </xdr:to>
    <xdr:sp macro="" textlink="">
      <xdr:nvSpPr>
        <xdr:cNvPr id="140" name="フローチャート : 判断 139"/>
        <xdr:cNvSpPr/>
      </xdr:nvSpPr>
      <xdr:spPr>
        <a:xfrm>
          <a:off x="3175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145644</xdr:rowOff>
    </xdr:from>
    <xdr:ext cx="762000" cy="259045"/>
    <xdr:sp macro="" textlink="">
      <xdr:nvSpPr>
        <xdr:cNvPr id="141" name="テキスト ボックス 140"/>
        <xdr:cNvSpPr txBox="1"/>
      </xdr:nvSpPr>
      <xdr:spPr>
        <a:xfrm>
          <a:off x="2844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44450</xdr:rowOff>
    </xdr:from>
    <xdr:to>
      <xdr:col>3</xdr:col>
      <xdr:colOff>279400</xdr:colOff>
      <xdr:row>65</xdr:row>
      <xdr:rowOff>44873</xdr:rowOff>
    </xdr:to>
    <xdr:cxnSp macro="">
      <xdr:nvCxnSpPr>
        <xdr:cNvPr id="142" name="直線コネクタ 141"/>
        <xdr:cNvCxnSpPr/>
      </xdr:nvCxnSpPr>
      <xdr:spPr>
        <a:xfrm flipV="1">
          <a:off x="1447800" y="10674350"/>
          <a:ext cx="889000" cy="51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149013</xdr:rowOff>
    </xdr:from>
    <xdr:to>
      <xdr:col>3</xdr:col>
      <xdr:colOff>330200</xdr:colOff>
      <xdr:row>62</xdr:row>
      <xdr:rowOff>79163</xdr:rowOff>
    </xdr:to>
    <xdr:sp macro="" textlink="">
      <xdr:nvSpPr>
        <xdr:cNvPr id="143" name="フローチャート : 判断 142"/>
        <xdr:cNvSpPr/>
      </xdr:nvSpPr>
      <xdr:spPr>
        <a:xfrm>
          <a:off x="2286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89340</xdr:rowOff>
    </xdr:from>
    <xdr:ext cx="762000" cy="259045"/>
    <xdr:sp macro="" textlink="">
      <xdr:nvSpPr>
        <xdr:cNvPr id="144" name="テキスト ボックス 143"/>
        <xdr:cNvSpPr txBox="1"/>
      </xdr:nvSpPr>
      <xdr:spPr>
        <a:xfrm>
          <a:off x="1955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160020</xdr:rowOff>
    </xdr:from>
    <xdr:to>
      <xdr:col>2</xdr:col>
      <xdr:colOff>127000</xdr:colOff>
      <xdr:row>64</xdr:row>
      <xdr:rowOff>90170</xdr:rowOff>
    </xdr:to>
    <xdr:sp macro="" textlink="">
      <xdr:nvSpPr>
        <xdr:cNvPr id="145" name="フローチャート : 判断 144"/>
        <xdr:cNvSpPr/>
      </xdr:nvSpPr>
      <xdr:spPr>
        <a:xfrm>
          <a:off x="1397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100347</xdr:rowOff>
    </xdr:from>
    <xdr:ext cx="762000" cy="259045"/>
    <xdr:sp macro="" textlink="">
      <xdr:nvSpPr>
        <xdr:cNvPr id="146" name="テキスト ボックス 145"/>
        <xdr:cNvSpPr txBox="1"/>
      </xdr:nvSpPr>
      <xdr:spPr>
        <a:xfrm>
          <a:off x="1066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66</xdr:row>
      <xdr:rowOff>96096</xdr:rowOff>
    </xdr:from>
    <xdr:to>
      <xdr:col>7</xdr:col>
      <xdr:colOff>203200</xdr:colOff>
      <xdr:row>67</xdr:row>
      <xdr:rowOff>26246</xdr:rowOff>
    </xdr:to>
    <xdr:sp macro="" textlink="">
      <xdr:nvSpPr>
        <xdr:cNvPr id="152" name="円/楕円 151"/>
        <xdr:cNvSpPr/>
      </xdr:nvSpPr>
      <xdr:spPr>
        <a:xfrm>
          <a:off x="4902200" y="1141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163423</xdr:rowOff>
    </xdr:from>
    <xdr:ext cx="762000" cy="259045"/>
    <xdr:sp macro="" textlink="">
      <xdr:nvSpPr>
        <xdr:cNvPr id="153" name="財政構造の弾力性該当値テキスト"/>
        <xdr:cNvSpPr txBox="1"/>
      </xdr:nvSpPr>
      <xdr:spPr>
        <a:xfrm>
          <a:off x="5041900" y="1130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98637</xdr:rowOff>
    </xdr:from>
    <xdr:to>
      <xdr:col>6</xdr:col>
      <xdr:colOff>50800</xdr:colOff>
      <xdr:row>66</xdr:row>
      <xdr:rowOff>28787</xdr:rowOff>
    </xdr:to>
    <xdr:sp macro="" textlink="">
      <xdr:nvSpPr>
        <xdr:cNvPr id="154" name="円/楕円 153"/>
        <xdr:cNvSpPr/>
      </xdr:nvSpPr>
      <xdr:spPr>
        <a:xfrm>
          <a:off x="4064000" y="1124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13564</xdr:rowOff>
    </xdr:from>
    <xdr:ext cx="736600" cy="259045"/>
    <xdr:sp macro="" textlink="">
      <xdr:nvSpPr>
        <xdr:cNvPr id="155" name="テキスト ボックス 154"/>
        <xdr:cNvSpPr txBox="1"/>
      </xdr:nvSpPr>
      <xdr:spPr>
        <a:xfrm>
          <a:off x="3733800" y="113292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79587</xdr:rowOff>
    </xdr:from>
    <xdr:to>
      <xdr:col>4</xdr:col>
      <xdr:colOff>533400</xdr:colOff>
      <xdr:row>64</xdr:row>
      <xdr:rowOff>9737</xdr:rowOff>
    </xdr:to>
    <xdr:sp macro="" textlink="">
      <xdr:nvSpPr>
        <xdr:cNvPr id="156" name="円/楕円 155"/>
        <xdr:cNvSpPr/>
      </xdr:nvSpPr>
      <xdr:spPr>
        <a:xfrm>
          <a:off x="3175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165964</xdr:rowOff>
    </xdr:from>
    <xdr:ext cx="762000" cy="259045"/>
    <xdr:sp macro="" textlink="">
      <xdr:nvSpPr>
        <xdr:cNvPr id="157" name="テキスト ボックス 156"/>
        <xdr:cNvSpPr txBox="1"/>
      </xdr:nvSpPr>
      <xdr:spPr>
        <a:xfrm>
          <a:off x="2844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165100</xdr:rowOff>
    </xdr:from>
    <xdr:to>
      <xdr:col>3</xdr:col>
      <xdr:colOff>330200</xdr:colOff>
      <xdr:row>62</xdr:row>
      <xdr:rowOff>95250</xdr:rowOff>
    </xdr:to>
    <xdr:sp macro="" textlink="">
      <xdr:nvSpPr>
        <xdr:cNvPr id="158" name="円/楕円 157"/>
        <xdr:cNvSpPr/>
      </xdr:nvSpPr>
      <xdr:spPr>
        <a:xfrm>
          <a:off x="2286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80027</xdr:rowOff>
    </xdr:from>
    <xdr:ext cx="762000" cy="259045"/>
    <xdr:sp macro="" textlink="">
      <xdr:nvSpPr>
        <xdr:cNvPr id="159" name="テキスト ボックス 158"/>
        <xdr:cNvSpPr txBox="1"/>
      </xdr:nvSpPr>
      <xdr:spPr>
        <a:xfrm>
          <a:off x="1955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165523</xdr:rowOff>
    </xdr:from>
    <xdr:to>
      <xdr:col>2</xdr:col>
      <xdr:colOff>127000</xdr:colOff>
      <xdr:row>65</xdr:row>
      <xdr:rowOff>95673</xdr:rowOff>
    </xdr:to>
    <xdr:sp macro="" textlink="">
      <xdr:nvSpPr>
        <xdr:cNvPr id="160" name="円/楕円 159"/>
        <xdr:cNvSpPr/>
      </xdr:nvSpPr>
      <xdr:spPr>
        <a:xfrm>
          <a:off x="1397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80450</xdr:rowOff>
    </xdr:from>
    <xdr:ext cx="762000" cy="259045"/>
    <xdr:sp macro="" textlink="">
      <xdr:nvSpPr>
        <xdr:cNvPr id="161" name="テキスト ボックス 160"/>
        <xdr:cNvSpPr txBox="1"/>
      </xdr:nvSpPr>
      <xdr:spPr>
        <a:xfrm>
          <a:off x="1066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[109,153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低くなっているのは、平成１８年度から平成２２年度にかけて実施した「第１期相生市行財政健全化計画」による徹底した経費削減の効果であり、さらに平成２５年度より消防業務を一部事務組合で行っていることが挙げられる。</a:t>
          </a:r>
          <a:endParaRPr kumimoji="1" lang="en-US" altLang="ja-JP" sz="1300">
            <a:latin typeface="ＭＳ Ｐゴシック"/>
          </a:endParaRPr>
        </a:p>
        <a:p>
          <a:r>
            <a:rPr kumimoji="1" lang="ja-JP" altLang="en-US" sz="1300">
              <a:latin typeface="ＭＳ Ｐゴシック"/>
            </a:rPr>
            <a:t>　今後は、人口が減少傾向にあることや施設の老朽化による維持補修費の増加が見込まれるため、引き続き削減に努めていく。</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8" name="直線コネクタ 177"/>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9" name="テキスト ボックス 178"/>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80" name="直線コネクタ 179"/>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1" name="テキスト ボックス 180"/>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82" name="直線コネクタ 181"/>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3" name="テキスト ボックス 182"/>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6" name="直線コネクタ 185"/>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7" name="テキスト ボックス 186"/>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8" name="直線コネクタ 187"/>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9" name="テキスト ボックス 188"/>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90" name="直線コネクタ 189"/>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91" name="テキスト ボックス 190"/>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2" name="直線コネクタ 19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3" name="テキスト ボックス 19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14131</xdr:rowOff>
    </xdr:from>
    <xdr:to>
      <xdr:col>7</xdr:col>
      <xdr:colOff>152400</xdr:colOff>
      <xdr:row>89</xdr:row>
      <xdr:rowOff>119407</xdr:rowOff>
    </xdr:to>
    <xdr:cxnSp macro="">
      <xdr:nvCxnSpPr>
        <xdr:cNvPr id="195" name="直線コネクタ 194"/>
        <xdr:cNvCxnSpPr/>
      </xdr:nvCxnSpPr>
      <xdr:spPr>
        <a:xfrm flipV="1">
          <a:off x="4953000" y="13901581"/>
          <a:ext cx="0" cy="14768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91484</xdr:rowOff>
    </xdr:from>
    <xdr:ext cx="762000" cy="259045"/>
    <xdr:sp macro="" textlink="">
      <xdr:nvSpPr>
        <xdr:cNvPr id="196" name="人件費・物件費等の状況最小値テキスト"/>
        <xdr:cNvSpPr txBox="1"/>
      </xdr:nvSpPr>
      <xdr:spPr>
        <a:xfrm>
          <a:off x="5041900" y="15350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145,643</a:t>
          </a:r>
          <a:endParaRPr kumimoji="1" lang="ja-JP" altLang="en-US" sz="1000" b="1">
            <a:latin typeface="ＭＳ Ｐゴシック"/>
          </a:endParaRPr>
        </a:p>
      </xdr:txBody>
    </xdr:sp>
    <xdr:clientData/>
  </xdr:oneCellAnchor>
  <xdr:twoCellAnchor>
    <xdr:from>
      <xdr:col>7</xdr:col>
      <xdr:colOff>63500</xdr:colOff>
      <xdr:row>89</xdr:row>
      <xdr:rowOff>119407</xdr:rowOff>
    </xdr:from>
    <xdr:to>
      <xdr:col>7</xdr:col>
      <xdr:colOff>241300</xdr:colOff>
      <xdr:row>89</xdr:row>
      <xdr:rowOff>119407</xdr:rowOff>
    </xdr:to>
    <xdr:cxnSp macro="">
      <xdr:nvCxnSpPr>
        <xdr:cNvPr id="197" name="直線コネクタ 196"/>
        <xdr:cNvCxnSpPr/>
      </xdr:nvCxnSpPr>
      <xdr:spPr>
        <a:xfrm>
          <a:off x="4864100" y="15378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100508</xdr:rowOff>
    </xdr:from>
    <xdr:ext cx="762000" cy="259045"/>
    <xdr:sp macro="" textlink="">
      <xdr:nvSpPr>
        <xdr:cNvPr id="198" name="人件費・物件費等の状況最大値テキスト"/>
        <xdr:cNvSpPr txBox="1"/>
      </xdr:nvSpPr>
      <xdr:spPr>
        <a:xfrm>
          <a:off x="5041900" y="1364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96,679</a:t>
          </a:r>
          <a:endParaRPr kumimoji="1" lang="ja-JP" altLang="en-US" sz="1000" b="1">
            <a:latin typeface="ＭＳ Ｐゴシック"/>
          </a:endParaRPr>
        </a:p>
      </xdr:txBody>
    </xdr:sp>
    <xdr:clientData/>
  </xdr:oneCellAnchor>
  <xdr:twoCellAnchor>
    <xdr:from>
      <xdr:col>7</xdr:col>
      <xdr:colOff>63500</xdr:colOff>
      <xdr:row>81</xdr:row>
      <xdr:rowOff>14131</xdr:rowOff>
    </xdr:from>
    <xdr:to>
      <xdr:col>7</xdr:col>
      <xdr:colOff>241300</xdr:colOff>
      <xdr:row>81</xdr:row>
      <xdr:rowOff>14131</xdr:rowOff>
    </xdr:to>
    <xdr:cxnSp macro="">
      <xdr:nvCxnSpPr>
        <xdr:cNvPr id="199" name="直線コネクタ 198"/>
        <xdr:cNvCxnSpPr/>
      </xdr:nvCxnSpPr>
      <xdr:spPr>
        <a:xfrm>
          <a:off x="4864100" y="13901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47478</xdr:rowOff>
    </xdr:from>
    <xdr:to>
      <xdr:col>7</xdr:col>
      <xdr:colOff>152400</xdr:colOff>
      <xdr:row>84</xdr:row>
      <xdr:rowOff>60954</xdr:rowOff>
    </xdr:to>
    <xdr:cxnSp macro="">
      <xdr:nvCxnSpPr>
        <xdr:cNvPr id="200" name="直線コネクタ 199"/>
        <xdr:cNvCxnSpPr/>
      </xdr:nvCxnSpPr>
      <xdr:spPr>
        <a:xfrm flipV="1">
          <a:off x="4114800" y="14277828"/>
          <a:ext cx="838200" cy="184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108159</xdr:rowOff>
    </xdr:from>
    <xdr:ext cx="762000" cy="259045"/>
    <xdr:sp macro="" textlink="">
      <xdr:nvSpPr>
        <xdr:cNvPr id="201" name="人件費・物件費等の状況平均値テキスト"/>
        <xdr:cNvSpPr txBox="1"/>
      </xdr:nvSpPr>
      <xdr:spPr>
        <a:xfrm>
          <a:off x="5041900" y="14509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136082</xdr:rowOff>
    </xdr:from>
    <xdr:to>
      <xdr:col>7</xdr:col>
      <xdr:colOff>203200</xdr:colOff>
      <xdr:row>85</xdr:row>
      <xdr:rowOff>66232</xdr:rowOff>
    </xdr:to>
    <xdr:sp macro="" textlink="">
      <xdr:nvSpPr>
        <xdr:cNvPr id="202" name="フローチャート : 判断 201"/>
        <xdr:cNvSpPr/>
      </xdr:nvSpPr>
      <xdr:spPr>
        <a:xfrm>
          <a:off x="4902200" y="1453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60954</xdr:rowOff>
    </xdr:from>
    <xdr:to>
      <xdr:col>6</xdr:col>
      <xdr:colOff>0</xdr:colOff>
      <xdr:row>84</xdr:row>
      <xdr:rowOff>133072</xdr:rowOff>
    </xdr:to>
    <xdr:cxnSp macro="">
      <xdr:nvCxnSpPr>
        <xdr:cNvPr id="203" name="直線コネクタ 202"/>
        <xdr:cNvCxnSpPr/>
      </xdr:nvCxnSpPr>
      <xdr:spPr>
        <a:xfrm flipV="1">
          <a:off x="3225800" y="14462754"/>
          <a:ext cx="889000" cy="7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79913</xdr:rowOff>
    </xdr:from>
    <xdr:to>
      <xdr:col>6</xdr:col>
      <xdr:colOff>50800</xdr:colOff>
      <xdr:row>86</xdr:row>
      <xdr:rowOff>10063</xdr:rowOff>
    </xdr:to>
    <xdr:sp macro="" textlink="">
      <xdr:nvSpPr>
        <xdr:cNvPr id="204" name="フローチャート : 判断 203"/>
        <xdr:cNvSpPr/>
      </xdr:nvSpPr>
      <xdr:spPr>
        <a:xfrm>
          <a:off x="4064000" y="1465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166290</xdr:rowOff>
    </xdr:from>
    <xdr:ext cx="736600" cy="259045"/>
    <xdr:sp macro="" textlink="">
      <xdr:nvSpPr>
        <xdr:cNvPr id="205" name="テキスト ボックス 204"/>
        <xdr:cNvSpPr txBox="1"/>
      </xdr:nvSpPr>
      <xdr:spPr>
        <a:xfrm>
          <a:off x="3733800" y="14739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156032</xdr:rowOff>
    </xdr:from>
    <xdr:to>
      <xdr:col>4</xdr:col>
      <xdr:colOff>482600</xdr:colOff>
      <xdr:row>84</xdr:row>
      <xdr:rowOff>133072</xdr:rowOff>
    </xdr:to>
    <xdr:cxnSp macro="">
      <xdr:nvCxnSpPr>
        <xdr:cNvPr id="206" name="直線コネクタ 205"/>
        <xdr:cNvCxnSpPr/>
      </xdr:nvCxnSpPr>
      <xdr:spPr>
        <a:xfrm>
          <a:off x="2336800" y="14386382"/>
          <a:ext cx="889000" cy="148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17410</xdr:rowOff>
    </xdr:from>
    <xdr:to>
      <xdr:col>4</xdr:col>
      <xdr:colOff>533400</xdr:colOff>
      <xdr:row>86</xdr:row>
      <xdr:rowOff>119010</xdr:rowOff>
    </xdr:to>
    <xdr:sp macro="" textlink="">
      <xdr:nvSpPr>
        <xdr:cNvPr id="207" name="フローチャート : 判断 206"/>
        <xdr:cNvSpPr/>
      </xdr:nvSpPr>
      <xdr:spPr>
        <a:xfrm>
          <a:off x="3175000" y="1476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103787</xdr:rowOff>
    </xdr:from>
    <xdr:ext cx="762000" cy="259045"/>
    <xdr:sp macro="" textlink="">
      <xdr:nvSpPr>
        <xdr:cNvPr id="208" name="テキスト ボックス 207"/>
        <xdr:cNvSpPr txBox="1"/>
      </xdr:nvSpPr>
      <xdr:spPr>
        <a:xfrm>
          <a:off x="2844800" y="14848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156032</xdr:rowOff>
    </xdr:from>
    <xdr:to>
      <xdr:col>3</xdr:col>
      <xdr:colOff>279400</xdr:colOff>
      <xdr:row>84</xdr:row>
      <xdr:rowOff>27956</xdr:rowOff>
    </xdr:to>
    <xdr:cxnSp macro="">
      <xdr:nvCxnSpPr>
        <xdr:cNvPr id="209" name="直線コネクタ 208"/>
        <xdr:cNvCxnSpPr/>
      </xdr:nvCxnSpPr>
      <xdr:spPr>
        <a:xfrm flipV="1">
          <a:off x="1447800" y="14386382"/>
          <a:ext cx="889000" cy="43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149988</xdr:rowOff>
    </xdr:from>
    <xdr:to>
      <xdr:col>3</xdr:col>
      <xdr:colOff>330200</xdr:colOff>
      <xdr:row>85</xdr:row>
      <xdr:rowOff>80138</xdr:rowOff>
    </xdr:to>
    <xdr:sp macro="" textlink="">
      <xdr:nvSpPr>
        <xdr:cNvPr id="210" name="フローチャート : 判断 209"/>
        <xdr:cNvSpPr/>
      </xdr:nvSpPr>
      <xdr:spPr>
        <a:xfrm>
          <a:off x="2286000" y="1455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64915</xdr:rowOff>
    </xdr:from>
    <xdr:ext cx="762000" cy="259045"/>
    <xdr:sp macro="" textlink="">
      <xdr:nvSpPr>
        <xdr:cNvPr id="211" name="テキスト ボックス 210"/>
        <xdr:cNvSpPr txBox="1"/>
      </xdr:nvSpPr>
      <xdr:spPr>
        <a:xfrm>
          <a:off x="1955800" y="146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166305</xdr:rowOff>
    </xdr:from>
    <xdr:to>
      <xdr:col>2</xdr:col>
      <xdr:colOff>127000</xdr:colOff>
      <xdr:row>85</xdr:row>
      <xdr:rowOff>96455</xdr:rowOff>
    </xdr:to>
    <xdr:sp macro="" textlink="">
      <xdr:nvSpPr>
        <xdr:cNvPr id="212" name="フローチャート : 判断 211"/>
        <xdr:cNvSpPr/>
      </xdr:nvSpPr>
      <xdr:spPr>
        <a:xfrm>
          <a:off x="1397000" y="1456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81232</xdr:rowOff>
    </xdr:from>
    <xdr:ext cx="762000" cy="259045"/>
    <xdr:sp macro="" textlink="">
      <xdr:nvSpPr>
        <xdr:cNvPr id="213" name="テキスト ボックス 212"/>
        <xdr:cNvSpPr txBox="1"/>
      </xdr:nvSpPr>
      <xdr:spPr>
        <a:xfrm>
          <a:off x="1066800" y="14654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4" name="テキスト ボックス 21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5" name="テキスト ボックス 21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6" name="テキスト ボックス 21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7" name="テキスト ボックス 21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8" name="テキスト ボックス 21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168128</xdr:rowOff>
    </xdr:from>
    <xdr:to>
      <xdr:col>7</xdr:col>
      <xdr:colOff>203200</xdr:colOff>
      <xdr:row>83</xdr:row>
      <xdr:rowOff>98278</xdr:rowOff>
    </xdr:to>
    <xdr:sp macro="" textlink="">
      <xdr:nvSpPr>
        <xdr:cNvPr id="219" name="円/楕円 218"/>
        <xdr:cNvSpPr/>
      </xdr:nvSpPr>
      <xdr:spPr>
        <a:xfrm>
          <a:off x="4902200" y="14227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13205</xdr:rowOff>
    </xdr:from>
    <xdr:ext cx="762000" cy="259045"/>
    <xdr:sp macro="" textlink="">
      <xdr:nvSpPr>
        <xdr:cNvPr id="220" name="人件費・物件費等の状況該当値テキスト"/>
        <xdr:cNvSpPr txBox="1"/>
      </xdr:nvSpPr>
      <xdr:spPr>
        <a:xfrm>
          <a:off x="5041900" y="1407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109,153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10154</xdr:rowOff>
    </xdr:from>
    <xdr:to>
      <xdr:col>6</xdr:col>
      <xdr:colOff>50800</xdr:colOff>
      <xdr:row>84</xdr:row>
      <xdr:rowOff>111754</xdr:rowOff>
    </xdr:to>
    <xdr:sp macro="" textlink="">
      <xdr:nvSpPr>
        <xdr:cNvPr id="221" name="円/楕円 220"/>
        <xdr:cNvSpPr/>
      </xdr:nvSpPr>
      <xdr:spPr>
        <a:xfrm>
          <a:off x="4064000" y="14411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121931</xdr:rowOff>
    </xdr:from>
    <xdr:ext cx="736600" cy="259045"/>
    <xdr:sp macro="" textlink="">
      <xdr:nvSpPr>
        <xdr:cNvPr id="222" name="テキスト ボックス 221"/>
        <xdr:cNvSpPr txBox="1"/>
      </xdr:nvSpPr>
      <xdr:spPr>
        <a:xfrm>
          <a:off x="3733800" y="14180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115,284</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82272</xdr:rowOff>
    </xdr:from>
    <xdr:to>
      <xdr:col>4</xdr:col>
      <xdr:colOff>533400</xdr:colOff>
      <xdr:row>85</xdr:row>
      <xdr:rowOff>12422</xdr:rowOff>
    </xdr:to>
    <xdr:sp macro="" textlink="">
      <xdr:nvSpPr>
        <xdr:cNvPr id="223" name="円/楕円 222"/>
        <xdr:cNvSpPr/>
      </xdr:nvSpPr>
      <xdr:spPr>
        <a:xfrm>
          <a:off x="3175000" y="1448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22599</xdr:rowOff>
    </xdr:from>
    <xdr:ext cx="762000" cy="259045"/>
    <xdr:sp macro="" textlink="">
      <xdr:nvSpPr>
        <xdr:cNvPr id="224" name="テキスト ボックス 223"/>
        <xdr:cNvSpPr txBox="1"/>
      </xdr:nvSpPr>
      <xdr:spPr>
        <a:xfrm>
          <a:off x="2844800" y="14252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117,675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105232</xdr:rowOff>
    </xdr:from>
    <xdr:to>
      <xdr:col>3</xdr:col>
      <xdr:colOff>330200</xdr:colOff>
      <xdr:row>84</xdr:row>
      <xdr:rowOff>35382</xdr:rowOff>
    </xdr:to>
    <xdr:sp macro="" textlink="">
      <xdr:nvSpPr>
        <xdr:cNvPr id="225" name="円/楕円 224"/>
        <xdr:cNvSpPr/>
      </xdr:nvSpPr>
      <xdr:spPr>
        <a:xfrm>
          <a:off x="2286000" y="14335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45559</xdr:rowOff>
    </xdr:from>
    <xdr:ext cx="762000" cy="259045"/>
    <xdr:sp macro="" textlink="">
      <xdr:nvSpPr>
        <xdr:cNvPr id="226" name="テキスト ボックス 225"/>
        <xdr:cNvSpPr txBox="1"/>
      </xdr:nvSpPr>
      <xdr:spPr>
        <a:xfrm>
          <a:off x="1955800" y="1410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112,752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148606</xdr:rowOff>
    </xdr:from>
    <xdr:to>
      <xdr:col>2</xdr:col>
      <xdr:colOff>127000</xdr:colOff>
      <xdr:row>84</xdr:row>
      <xdr:rowOff>78756</xdr:rowOff>
    </xdr:to>
    <xdr:sp macro="" textlink="">
      <xdr:nvSpPr>
        <xdr:cNvPr id="227" name="円/楕円 226"/>
        <xdr:cNvSpPr/>
      </xdr:nvSpPr>
      <xdr:spPr>
        <a:xfrm>
          <a:off x="1397000" y="1437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88933</xdr:rowOff>
    </xdr:from>
    <xdr:ext cx="762000" cy="259045"/>
    <xdr:sp macro="" textlink="">
      <xdr:nvSpPr>
        <xdr:cNvPr id="228" name="テキスト ボックス 227"/>
        <xdr:cNvSpPr txBox="1"/>
      </xdr:nvSpPr>
      <xdr:spPr>
        <a:xfrm>
          <a:off x="1066800" y="1414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9" name="正方形/長方形 22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30" name="テキスト ボックス 22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31" name="テキスト ボックス 23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2" name="正方形/長方形 23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3" name="正方形/長方形 23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4" name="正方形/長方形 23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5" name="正方形/長方形 23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6" name="正方形/長方形 23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7" name="正方形/長方形 23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8" name="正方形/長方形 23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9" name="正方形/長方形 23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40" name="正方形/長方形 23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41" name="テキスト ボックス 24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給与制度については、以前より人事院勧告及び国公に準拠しており、適正な給与水準を維持してきている。今後も、引き続き適正な給与水準に努める。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2" name="直線コネクタ 24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3" name="テキスト ボックス 24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4" name="直線コネクタ 24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5" name="テキスト ボックス 24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6" name="直線コネクタ 24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7" name="テキスト ボックス 24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8" name="直線コネクタ 24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9" name="テキスト ボックス 24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50" name="直線コネクタ 24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51" name="テキスト ボックス 25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52" name="直線コネクタ 25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3" name="テキスト ボックス 25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4" name="直線コネクタ 25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5" name="テキスト ボックス 25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6" name="直線コネクタ 25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7" name="テキスト ボックス 25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106741</xdr:rowOff>
    </xdr:from>
    <xdr:to>
      <xdr:col>24</xdr:col>
      <xdr:colOff>558800</xdr:colOff>
      <xdr:row>86</xdr:row>
      <xdr:rowOff>44148</xdr:rowOff>
    </xdr:to>
    <xdr:cxnSp macro="">
      <xdr:nvCxnSpPr>
        <xdr:cNvPr id="259" name="直線コネクタ 258"/>
        <xdr:cNvCxnSpPr/>
      </xdr:nvCxnSpPr>
      <xdr:spPr>
        <a:xfrm flipV="1">
          <a:off x="17018000" y="13651291"/>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16225</xdr:rowOff>
    </xdr:from>
    <xdr:ext cx="762000" cy="259045"/>
    <xdr:sp macro="" textlink="">
      <xdr:nvSpPr>
        <xdr:cNvPr id="260" name="給与水準   （国との比較）最小値テキスト"/>
        <xdr:cNvSpPr txBox="1"/>
      </xdr:nvSpPr>
      <xdr:spPr>
        <a:xfrm>
          <a:off x="17106900" y="1476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44148</xdr:rowOff>
    </xdr:from>
    <xdr:to>
      <xdr:col>24</xdr:col>
      <xdr:colOff>647700</xdr:colOff>
      <xdr:row>86</xdr:row>
      <xdr:rowOff>44148</xdr:rowOff>
    </xdr:to>
    <xdr:cxnSp macro="">
      <xdr:nvCxnSpPr>
        <xdr:cNvPr id="261" name="直線コネクタ 260"/>
        <xdr:cNvCxnSpPr/>
      </xdr:nvCxnSpPr>
      <xdr:spPr>
        <a:xfrm>
          <a:off x="16929100" y="14788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21668</xdr:rowOff>
    </xdr:from>
    <xdr:ext cx="762000" cy="259045"/>
    <xdr:sp macro="" textlink="">
      <xdr:nvSpPr>
        <xdr:cNvPr id="262" name="給与水準   （国との比較）最大値テキスト"/>
        <xdr:cNvSpPr txBox="1"/>
      </xdr:nvSpPr>
      <xdr:spPr>
        <a:xfrm>
          <a:off x="17106900" y="13394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24</xdr:col>
      <xdr:colOff>469900</xdr:colOff>
      <xdr:row>79</xdr:row>
      <xdr:rowOff>106741</xdr:rowOff>
    </xdr:from>
    <xdr:to>
      <xdr:col>24</xdr:col>
      <xdr:colOff>647700</xdr:colOff>
      <xdr:row>79</xdr:row>
      <xdr:rowOff>106741</xdr:rowOff>
    </xdr:to>
    <xdr:cxnSp macro="">
      <xdr:nvCxnSpPr>
        <xdr:cNvPr id="263" name="直線コネクタ 262"/>
        <xdr:cNvCxnSpPr/>
      </xdr:nvCxnSpPr>
      <xdr:spPr>
        <a:xfrm>
          <a:off x="16929100" y="13651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30843</xdr:rowOff>
    </xdr:from>
    <xdr:to>
      <xdr:col>24</xdr:col>
      <xdr:colOff>558800</xdr:colOff>
      <xdr:row>89</xdr:row>
      <xdr:rowOff>69850</xdr:rowOff>
    </xdr:to>
    <xdr:cxnSp macro="">
      <xdr:nvCxnSpPr>
        <xdr:cNvPr id="264" name="直線コネクタ 263"/>
        <xdr:cNvCxnSpPr/>
      </xdr:nvCxnSpPr>
      <xdr:spPr>
        <a:xfrm flipV="1">
          <a:off x="16179800" y="14432643"/>
          <a:ext cx="8382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132641</xdr:rowOff>
    </xdr:from>
    <xdr:ext cx="762000" cy="259045"/>
    <xdr:sp macro="" textlink="">
      <xdr:nvSpPr>
        <xdr:cNvPr id="265" name="給与水準   （国との比較）平均値テキスト"/>
        <xdr:cNvSpPr txBox="1"/>
      </xdr:nvSpPr>
      <xdr:spPr>
        <a:xfrm>
          <a:off x="17106900" y="140200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66" name="フローチャート : 判断 265"/>
        <xdr:cNvSpPr/>
      </xdr:nvSpPr>
      <xdr:spPr>
        <a:xfrm>
          <a:off x="169672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69850</xdr:rowOff>
    </xdr:from>
    <xdr:to>
      <xdr:col>23</xdr:col>
      <xdr:colOff>406400</xdr:colOff>
      <xdr:row>89</xdr:row>
      <xdr:rowOff>69850</xdr:rowOff>
    </xdr:to>
    <xdr:cxnSp macro="">
      <xdr:nvCxnSpPr>
        <xdr:cNvPr id="267" name="直線コネクタ 266"/>
        <xdr:cNvCxnSpPr/>
      </xdr:nvCxnSpPr>
      <xdr:spPr>
        <a:xfrm>
          <a:off x="15290800" y="1532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132141</xdr:rowOff>
    </xdr:from>
    <xdr:to>
      <xdr:col>23</xdr:col>
      <xdr:colOff>457200</xdr:colOff>
      <xdr:row>88</xdr:row>
      <xdr:rowOff>62291</xdr:rowOff>
    </xdr:to>
    <xdr:sp macro="" textlink="">
      <xdr:nvSpPr>
        <xdr:cNvPr id="268" name="フローチャート : 判断 267"/>
        <xdr:cNvSpPr/>
      </xdr:nvSpPr>
      <xdr:spPr>
        <a:xfrm>
          <a:off x="16129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72468</xdr:rowOff>
    </xdr:from>
    <xdr:ext cx="736600" cy="259045"/>
    <xdr:sp macro="" textlink="">
      <xdr:nvSpPr>
        <xdr:cNvPr id="269" name="テキスト ボックス 268"/>
        <xdr:cNvSpPr txBox="1"/>
      </xdr:nvSpPr>
      <xdr:spPr>
        <a:xfrm>
          <a:off x="15798800" y="14817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133350</xdr:rowOff>
    </xdr:from>
    <xdr:to>
      <xdr:col>22</xdr:col>
      <xdr:colOff>203200</xdr:colOff>
      <xdr:row>89</xdr:row>
      <xdr:rowOff>69850</xdr:rowOff>
    </xdr:to>
    <xdr:cxnSp macro="">
      <xdr:nvCxnSpPr>
        <xdr:cNvPr id="270" name="直線コネクタ 269"/>
        <xdr:cNvCxnSpPr/>
      </xdr:nvCxnSpPr>
      <xdr:spPr>
        <a:xfrm>
          <a:off x="14401800" y="14363700"/>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132141</xdr:rowOff>
    </xdr:from>
    <xdr:to>
      <xdr:col>22</xdr:col>
      <xdr:colOff>254000</xdr:colOff>
      <xdr:row>88</xdr:row>
      <xdr:rowOff>62291</xdr:rowOff>
    </xdr:to>
    <xdr:sp macro="" textlink="">
      <xdr:nvSpPr>
        <xdr:cNvPr id="271" name="フローチャート : 判断 270"/>
        <xdr:cNvSpPr/>
      </xdr:nvSpPr>
      <xdr:spPr>
        <a:xfrm>
          <a:off x="15240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72468</xdr:rowOff>
    </xdr:from>
    <xdr:ext cx="762000" cy="259045"/>
    <xdr:sp macro="" textlink="">
      <xdr:nvSpPr>
        <xdr:cNvPr id="272" name="テキスト ボックス 271"/>
        <xdr:cNvSpPr txBox="1"/>
      </xdr:nvSpPr>
      <xdr:spPr>
        <a:xfrm>
          <a:off x="14909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83</xdr:row>
      <xdr:rowOff>133350</xdr:rowOff>
    </xdr:to>
    <xdr:cxnSp macro="">
      <xdr:nvCxnSpPr>
        <xdr:cNvPr id="273" name="直線コネクタ 272"/>
        <xdr:cNvCxnSpPr/>
      </xdr:nvCxnSpPr>
      <xdr:spPr>
        <a:xfrm>
          <a:off x="13512800" y="14317738"/>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58662</xdr:rowOff>
    </xdr:from>
    <xdr:to>
      <xdr:col>21</xdr:col>
      <xdr:colOff>50800</xdr:colOff>
      <xdr:row>82</xdr:row>
      <xdr:rowOff>160262</xdr:rowOff>
    </xdr:to>
    <xdr:sp macro="" textlink="">
      <xdr:nvSpPr>
        <xdr:cNvPr id="274" name="フローチャート : 判断 273"/>
        <xdr:cNvSpPr/>
      </xdr:nvSpPr>
      <xdr:spPr>
        <a:xfrm>
          <a:off x="14351000" y="1411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170439</xdr:rowOff>
    </xdr:from>
    <xdr:ext cx="762000" cy="259045"/>
    <xdr:sp macro="" textlink="">
      <xdr:nvSpPr>
        <xdr:cNvPr id="275" name="テキスト ボックス 274"/>
        <xdr:cNvSpPr txBox="1"/>
      </xdr:nvSpPr>
      <xdr:spPr>
        <a:xfrm>
          <a:off x="14020800" y="1388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149679</xdr:rowOff>
    </xdr:from>
    <xdr:to>
      <xdr:col>19</xdr:col>
      <xdr:colOff>533400</xdr:colOff>
      <xdr:row>82</xdr:row>
      <xdr:rowOff>79829</xdr:rowOff>
    </xdr:to>
    <xdr:sp macro="" textlink="">
      <xdr:nvSpPr>
        <xdr:cNvPr id="276" name="フローチャート : 判断 275"/>
        <xdr:cNvSpPr/>
      </xdr:nvSpPr>
      <xdr:spPr>
        <a:xfrm>
          <a:off x="13462000" y="1403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90006</xdr:rowOff>
    </xdr:from>
    <xdr:ext cx="762000" cy="259045"/>
    <xdr:sp macro="" textlink="">
      <xdr:nvSpPr>
        <xdr:cNvPr id="277" name="テキスト ボックス 276"/>
        <xdr:cNvSpPr txBox="1"/>
      </xdr:nvSpPr>
      <xdr:spPr>
        <a:xfrm>
          <a:off x="13131800" y="1380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8" name="テキスト ボックス 27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9" name="テキスト ボックス 27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80" name="テキスト ボックス 27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81" name="テキスト ボックス 28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2" name="テキスト ボックス 28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151493</xdr:rowOff>
    </xdr:from>
    <xdr:to>
      <xdr:col>24</xdr:col>
      <xdr:colOff>609600</xdr:colOff>
      <xdr:row>84</xdr:row>
      <xdr:rowOff>81643</xdr:rowOff>
    </xdr:to>
    <xdr:sp macro="" textlink="">
      <xdr:nvSpPr>
        <xdr:cNvPr id="283" name="円/楕円 282"/>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123570</xdr:rowOff>
    </xdr:from>
    <xdr:ext cx="762000" cy="259045"/>
    <xdr:sp macro="" textlink="">
      <xdr:nvSpPr>
        <xdr:cNvPr id="284" name="給与水準   （国との比較）該当値テキスト"/>
        <xdr:cNvSpPr txBox="1"/>
      </xdr:nvSpPr>
      <xdr:spPr>
        <a:xfrm>
          <a:off x="17106900" y="1435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19050</xdr:rowOff>
    </xdr:from>
    <xdr:to>
      <xdr:col>23</xdr:col>
      <xdr:colOff>457200</xdr:colOff>
      <xdr:row>89</xdr:row>
      <xdr:rowOff>120650</xdr:rowOff>
    </xdr:to>
    <xdr:sp macro="" textlink="">
      <xdr:nvSpPr>
        <xdr:cNvPr id="285" name="円/楕円 284"/>
        <xdr:cNvSpPr/>
      </xdr:nvSpPr>
      <xdr:spPr>
        <a:xfrm>
          <a:off x="16129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105427</xdr:rowOff>
    </xdr:from>
    <xdr:ext cx="736600" cy="259045"/>
    <xdr:sp macro="" textlink="">
      <xdr:nvSpPr>
        <xdr:cNvPr id="286" name="テキスト ボックス 285"/>
        <xdr:cNvSpPr txBox="1"/>
      </xdr:nvSpPr>
      <xdr:spPr>
        <a:xfrm>
          <a:off x="15798800" y="153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87" name="円/楕円 286"/>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88" name="テキスト ボックス 287"/>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82550</xdr:rowOff>
    </xdr:from>
    <xdr:to>
      <xdr:col>21</xdr:col>
      <xdr:colOff>50800</xdr:colOff>
      <xdr:row>84</xdr:row>
      <xdr:rowOff>12700</xdr:rowOff>
    </xdr:to>
    <xdr:sp macro="" textlink="">
      <xdr:nvSpPr>
        <xdr:cNvPr id="289" name="円/楕円 288"/>
        <xdr:cNvSpPr/>
      </xdr:nvSpPr>
      <xdr:spPr>
        <a:xfrm>
          <a:off x="14351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168927</xdr:rowOff>
    </xdr:from>
    <xdr:ext cx="762000" cy="259045"/>
    <xdr:sp macro="" textlink="">
      <xdr:nvSpPr>
        <xdr:cNvPr id="290" name="テキスト ボックス 289"/>
        <xdr:cNvSpPr txBox="1"/>
      </xdr:nvSpPr>
      <xdr:spPr>
        <a:xfrm>
          <a:off x="140208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91" name="円/楕円 290"/>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122965</xdr:rowOff>
    </xdr:from>
    <xdr:ext cx="762000" cy="259045"/>
    <xdr:sp macro="" textlink="">
      <xdr:nvSpPr>
        <xdr:cNvPr id="292" name="テキスト ボックス 291"/>
        <xdr:cNvSpPr txBox="1"/>
      </xdr:nvSpPr>
      <xdr:spPr>
        <a:xfrm>
          <a:off x="13131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3" name="正方形/長方形 29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4" name="テキスト ボックス 29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5" name="テキスト ボックス 29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6" name="正方形/長方形 29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7" name="正方形/長方形 29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8" name="正方形/長方形 29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9" name="正方形/長方形 29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300" name="正方形/長方形 29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301" name="正方形/長方形 30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2" name="正方形/長方形 30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3" name="正方形/長方形 30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4" name="正方形/長方形 30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5" name="テキスト ボックス 30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から平成２７年度の５年間と定めた「第４次定員適正化計画」に基づき、職員数の適正化に努めた。また、類似団体の多くが一部事務組合等で運営している塵芥処理業務については直営で行っているが、消防業務については平成２５年度から一部事務組合へ移行しており、類似団体平均を下回っている。</a:t>
          </a:r>
          <a:endParaRPr kumimoji="1" lang="en-US" altLang="ja-JP" sz="1300">
            <a:latin typeface="ＭＳ Ｐゴシック"/>
          </a:endParaRPr>
        </a:p>
        <a:p>
          <a:r>
            <a:rPr kumimoji="1" lang="ja-JP" altLang="en-US" sz="1300">
              <a:latin typeface="ＭＳ Ｐゴシック"/>
            </a:rPr>
            <a:t>　今後においては、事務・権限移譲や業務の専門家・複雑化など、職員数の減員が見込めない中、一定の職員数の確保が必要と考えるが、更なる組織・機構、事務事業の見直し等を行い、職員数の適正化を図る。</a:t>
          </a:r>
        </a:p>
      </xdr:txBody>
    </xdr:sp>
    <xdr:clientData/>
  </xdr:twoCellAnchor>
  <xdr:oneCellAnchor>
    <xdr:from>
      <xdr:col>18</xdr:col>
      <xdr:colOff>444500</xdr:colOff>
      <xdr:row>54</xdr:row>
      <xdr:rowOff>139700</xdr:rowOff>
    </xdr:from>
    <xdr:ext cx="349839" cy="225703"/>
    <xdr:sp macro="" textlink="">
      <xdr:nvSpPr>
        <xdr:cNvPr id="306" name="テキスト ボックス 30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7" name="直線コネクタ 30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8" name="テキスト ボックス 30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9" name="直線コネクタ 30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10" name="テキスト ボックス 30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11" name="直線コネクタ 31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2" name="テキスト ボックス 31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3" name="直線コネクタ 31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4" name="テキスト ボックス 31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5" name="直線コネクタ 31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6" name="テキスト ボックス 31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7" name="直線コネクタ 31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8" name="テキスト ボックス 31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9" name="直線コネクタ 31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20" name="テキスト ボックス 31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21" name="直線コネクタ 32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2" name="テキスト ボックス 32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67</xdr:row>
      <xdr:rowOff>104140</xdr:rowOff>
    </xdr:to>
    <xdr:cxnSp macro="">
      <xdr:nvCxnSpPr>
        <xdr:cNvPr id="324" name="直線コネクタ 323"/>
        <xdr:cNvCxnSpPr/>
      </xdr:nvCxnSpPr>
      <xdr:spPr>
        <a:xfrm flipV="1">
          <a:off x="17018000" y="10029734"/>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25"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26" name="直線コネクタ 325"/>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27"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28" name="直線コネクタ 327"/>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65133</xdr:rowOff>
    </xdr:from>
    <xdr:to>
      <xdr:col>24</xdr:col>
      <xdr:colOff>558800</xdr:colOff>
      <xdr:row>62</xdr:row>
      <xdr:rowOff>99604</xdr:rowOff>
    </xdr:to>
    <xdr:cxnSp macro="">
      <xdr:nvCxnSpPr>
        <xdr:cNvPr id="329" name="直線コネクタ 328"/>
        <xdr:cNvCxnSpPr/>
      </xdr:nvCxnSpPr>
      <xdr:spPr>
        <a:xfrm>
          <a:off x="16179800" y="10695033"/>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8000</xdr:rowOff>
    </xdr:from>
    <xdr:ext cx="762000" cy="259045"/>
    <xdr:sp macro="" textlink="">
      <xdr:nvSpPr>
        <xdr:cNvPr id="330" name="定員管理の状況平均値テキスト"/>
        <xdr:cNvSpPr txBox="1"/>
      </xdr:nvSpPr>
      <xdr:spPr>
        <a:xfrm>
          <a:off x="17106900" y="10809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35923</xdr:rowOff>
    </xdr:from>
    <xdr:to>
      <xdr:col>24</xdr:col>
      <xdr:colOff>609600</xdr:colOff>
      <xdr:row>63</xdr:row>
      <xdr:rowOff>137523</xdr:rowOff>
    </xdr:to>
    <xdr:sp macro="" textlink="">
      <xdr:nvSpPr>
        <xdr:cNvPr id="331" name="フローチャート : 判断 330"/>
        <xdr:cNvSpPr/>
      </xdr:nvSpPr>
      <xdr:spPr>
        <a:xfrm>
          <a:off x="169672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65133</xdr:rowOff>
    </xdr:from>
    <xdr:to>
      <xdr:col>23</xdr:col>
      <xdr:colOff>406400</xdr:colOff>
      <xdr:row>64</xdr:row>
      <xdr:rowOff>146231</xdr:rowOff>
    </xdr:to>
    <xdr:cxnSp macro="">
      <xdr:nvCxnSpPr>
        <xdr:cNvPr id="332" name="直線コネクタ 331"/>
        <xdr:cNvCxnSpPr/>
      </xdr:nvCxnSpPr>
      <xdr:spPr>
        <a:xfrm flipV="1">
          <a:off x="15290800" y="10695033"/>
          <a:ext cx="889000" cy="423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1451</xdr:rowOff>
    </xdr:from>
    <xdr:to>
      <xdr:col>23</xdr:col>
      <xdr:colOff>457200</xdr:colOff>
      <xdr:row>63</xdr:row>
      <xdr:rowOff>103051</xdr:rowOff>
    </xdr:to>
    <xdr:sp macro="" textlink="">
      <xdr:nvSpPr>
        <xdr:cNvPr id="333" name="フローチャート : 判断 332"/>
        <xdr:cNvSpPr/>
      </xdr:nvSpPr>
      <xdr:spPr>
        <a:xfrm>
          <a:off x="16129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87828</xdr:rowOff>
    </xdr:from>
    <xdr:ext cx="736600" cy="259045"/>
    <xdr:sp macro="" textlink="">
      <xdr:nvSpPr>
        <xdr:cNvPr id="334" name="テキスト ボックス 333"/>
        <xdr:cNvSpPr txBox="1"/>
      </xdr:nvSpPr>
      <xdr:spPr>
        <a:xfrm>
          <a:off x="15798800" y="108891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97972</xdr:rowOff>
    </xdr:from>
    <xdr:to>
      <xdr:col>22</xdr:col>
      <xdr:colOff>203200</xdr:colOff>
      <xdr:row>64</xdr:row>
      <xdr:rowOff>146231</xdr:rowOff>
    </xdr:to>
    <xdr:cxnSp macro="">
      <xdr:nvCxnSpPr>
        <xdr:cNvPr id="335" name="直線コネクタ 334"/>
        <xdr:cNvCxnSpPr/>
      </xdr:nvCxnSpPr>
      <xdr:spPr>
        <a:xfrm>
          <a:off x="14401800" y="11070772"/>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160020</xdr:rowOff>
    </xdr:from>
    <xdr:to>
      <xdr:col>22</xdr:col>
      <xdr:colOff>254000</xdr:colOff>
      <xdr:row>64</xdr:row>
      <xdr:rowOff>90170</xdr:rowOff>
    </xdr:to>
    <xdr:sp macro="" textlink="">
      <xdr:nvSpPr>
        <xdr:cNvPr id="336" name="フローチャート : 判断 335"/>
        <xdr:cNvSpPr/>
      </xdr:nvSpPr>
      <xdr:spPr>
        <a:xfrm>
          <a:off x="15240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100347</xdr:rowOff>
    </xdr:from>
    <xdr:ext cx="762000" cy="259045"/>
    <xdr:sp macro="" textlink="">
      <xdr:nvSpPr>
        <xdr:cNvPr id="337" name="テキスト ボックス 336"/>
        <xdr:cNvSpPr txBox="1"/>
      </xdr:nvSpPr>
      <xdr:spPr>
        <a:xfrm>
          <a:off x="14909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97972</xdr:rowOff>
    </xdr:from>
    <xdr:to>
      <xdr:col>21</xdr:col>
      <xdr:colOff>0</xdr:colOff>
      <xdr:row>64</xdr:row>
      <xdr:rowOff>142784</xdr:rowOff>
    </xdr:to>
    <xdr:cxnSp macro="">
      <xdr:nvCxnSpPr>
        <xdr:cNvPr id="338" name="直線コネクタ 337"/>
        <xdr:cNvCxnSpPr/>
      </xdr:nvCxnSpPr>
      <xdr:spPr>
        <a:xfrm flipV="1">
          <a:off x="13512800" y="11070772"/>
          <a:ext cx="889000" cy="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84183</xdr:rowOff>
    </xdr:from>
    <xdr:to>
      <xdr:col>21</xdr:col>
      <xdr:colOff>50800</xdr:colOff>
      <xdr:row>64</xdr:row>
      <xdr:rowOff>14333</xdr:rowOff>
    </xdr:to>
    <xdr:sp macro="" textlink="">
      <xdr:nvSpPr>
        <xdr:cNvPr id="339" name="フローチャート : 判断 338"/>
        <xdr:cNvSpPr/>
      </xdr:nvSpPr>
      <xdr:spPr>
        <a:xfrm>
          <a:off x="14351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24510</xdr:rowOff>
    </xdr:from>
    <xdr:ext cx="762000" cy="259045"/>
    <xdr:sp macro="" textlink="">
      <xdr:nvSpPr>
        <xdr:cNvPr id="340" name="テキスト ボックス 339"/>
        <xdr:cNvSpPr txBox="1"/>
      </xdr:nvSpPr>
      <xdr:spPr>
        <a:xfrm>
          <a:off x="14020800" y="1065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139337</xdr:rowOff>
    </xdr:from>
    <xdr:to>
      <xdr:col>19</xdr:col>
      <xdr:colOff>533400</xdr:colOff>
      <xdr:row>64</xdr:row>
      <xdr:rowOff>69487</xdr:rowOff>
    </xdr:to>
    <xdr:sp macro="" textlink="">
      <xdr:nvSpPr>
        <xdr:cNvPr id="341" name="フローチャート : 判断 340"/>
        <xdr:cNvSpPr/>
      </xdr:nvSpPr>
      <xdr:spPr>
        <a:xfrm>
          <a:off x="13462000" y="10940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79664</xdr:rowOff>
    </xdr:from>
    <xdr:ext cx="762000" cy="259045"/>
    <xdr:sp macro="" textlink="">
      <xdr:nvSpPr>
        <xdr:cNvPr id="342" name="テキスト ボックス 341"/>
        <xdr:cNvSpPr txBox="1"/>
      </xdr:nvSpPr>
      <xdr:spPr>
        <a:xfrm>
          <a:off x="13131800" y="1070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3" name="テキスト ボックス 34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4" name="テキスト ボックス 34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5" name="テキスト ボックス 34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6" name="テキスト ボックス 34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7" name="テキスト ボックス 34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48804</xdr:rowOff>
    </xdr:from>
    <xdr:to>
      <xdr:col>24</xdr:col>
      <xdr:colOff>609600</xdr:colOff>
      <xdr:row>62</xdr:row>
      <xdr:rowOff>150404</xdr:rowOff>
    </xdr:to>
    <xdr:sp macro="" textlink="">
      <xdr:nvSpPr>
        <xdr:cNvPr id="348" name="円/楕円 347"/>
        <xdr:cNvSpPr/>
      </xdr:nvSpPr>
      <xdr:spPr>
        <a:xfrm>
          <a:off x="169672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65331</xdr:rowOff>
    </xdr:from>
    <xdr:ext cx="762000" cy="259045"/>
    <xdr:sp macro="" textlink="">
      <xdr:nvSpPr>
        <xdr:cNvPr id="349" name="定員管理の状況該当値テキスト"/>
        <xdr:cNvSpPr txBox="1"/>
      </xdr:nvSpPr>
      <xdr:spPr>
        <a:xfrm>
          <a:off x="17106900" y="105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14333</xdr:rowOff>
    </xdr:from>
    <xdr:to>
      <xdr:col>23</xdr:col>
      <xdr:colOff>457200</xdr:colOff>
      <xdr:row>62</xdr:row>
      <xdr:rowOff>115933</xdr:rowOff>
    </xdr:to>
    <xdr:sp macro="" textlink="">
      <xdr:nvSpPr>
        <xdr:cNvPr id="350" name="円/楕円 349"/>
        <xdr:cNvSpPr/>
      </xdr:nvSpPr>
      <xdr:spPr>
        <a:xfrm>
          <a:off x="16129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126110</xdr:rowOff>
    </xdr:from>
    <xdr:ext cx="736600" cy="259045"/>
    <xdr:sp macro="" textlink="">
      <xdr:nvSpPr>
        <xdr:cNvPr id="351" name="テキスト ボックス 350"/>
        <xdr:cNvSpPr txBox="1"/>
      </xdr:nvSpPr>
      <xdr:spPr>
        <a:xfrm>
          <a:off x="15798800" y="10413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95431</xdr:rowOff>
    </xdr:from>
    <xdr:to>
      <xdr:col>22</xdr:col>
      <xdr:colOff>254000</xdr:colOff>
      <xdr:row>65</xdr:row>
      <xdr:rowOff>25581</xdr:rowOff>
    </xdr:to>
    <xdr:sp macro="" textlink="">
      <xdr:nvSpPr>
        <xdr:cNvPr id="352" name="円/楕円 351"/>
        <xdr:cNvSpPr/>
      </xdr:nvSpPr>
      <xdr:spPr>
        <a:xfrm>
          <a:off x="15240000" y="1106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10358</xdr:rowOff>
    </xdr:from>
    <xdr:ext cx="762000" cy="259045"/>
    <xdr:sp macro="" textlink="">
      <xdr:nvSpPr>
        <xdr:cNvPr id="353" name="テキスト ボックス 352"/>
        <xdr:cNvSpPr txBox="1"/>
      </xdr:nvSpPr>
      <xdr:spPr>
        <a:xfrm>
          <a:off x="14909800" y="11154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47172</xdr:rowOff>
    </xdr:from>
    <xdr:to>
      <xdr:col>21</xdr:col>
      <xdr:colOff>50800</xdr:colOff>
      <xdr:row>64</xdr:row>
      <xdr:rowOff>148772</xdr:rowOff>
    </xdr:to>
    <xdr:sp macro="" textlink="">
      <xdr:nvSpPr>
        <xdr:cNvPr id="354" name="円/楕円 353"/>
        <xdr:cNvSpPr/>
      </xdr:nvSpPr>
      <xdr:spPr>
        <a:xfrm>
          <a:off x="143510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133549</xdr:rowOff>
    </xdr:from>
    <xdr:ext cx="762000" cy="259045"/>
    <xdr:sp macro="" textlink="">
      <xdr:nvSpPr>
        <xdr:cNvPr id="355" name="テキスト ボックス 354"/>
        <xdr:cNvSpPr txBox="1"/>
      </xdr:nvSpPr>
      <xdr:spPr>
        <a:xfrm>
          <a:off x="14020800" y="1110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91984</xdr:rowOff>
    </xdr:from>
    <xdr:to>
      <xdr:col>19</xdr:col>
      <xdr:colOff>533400</xdr:colOff>
      <xdr:row>65</xdr:row>
      <xdr:rowOff>22134</xdr:rowOff>
    </xdr:to>
    <xdr:sp macro="" textlink="">
      <xdr:nvSpPr>
        <xdr:cNvPr id="356" name="円/楕円 355"/>
        <xdr:cNvSpPr/>
      </xdr:nvSpPr>
      <xdr:spPr>
        <a:xfrm>
          <a:off x="13462000" y="11064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6911</xdr:rowOff>
    </xdr:from>
    <xdr:ext cx="762000" cy="259045"/>
    <xdr:sp macro="" textlink="">
      <xdr:nvSpPr>
        <xdr:cNvPr id="357" name="テキスト ボックス 356"/>
        <xdr:cNvSpPr txBox="1"/>
      </xdr:nvSpPr>
      <xdr:spPr>
        <a:xfrm>
          <a:off x="13131800" y="1115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8" name="正方形/長方形 35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9" name="テキスト ボックス 35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60" name="テキスト ボックス 35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61" name="正方形/長方形 36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2" name="正方形/長方形 36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3" name="正方形/長方形 36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4" name="正方形/長方形 36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5" name="正方形/長方形 36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6" name="正方形/長方形 36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正方形/長方形 36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8" name="正方形/長方形 36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9" name="正方形/長方形 36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70" name="テキスト ボックス 36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「第１期相生市行財政健全化計画」に基づき、新規借入の抑制や繰上償還の実施に取り組んだことから、改善傾向にあり、類似団体平均を下回っている。</a:t>
          </a:r>
          <a:endParaRPr kumimoji="1" lang="en-US" altLang="ja-JP" sz="1300">
            <a:latin typeface="ＭＳ Ｐゴシック"/>
          </a:endParaRPr>
        </a:p>
        <a:p>
          <a:r>
            <a:rPr kumimoji="1" lang="ja-JP" altLang="en-US" sz="1300">
              <a:latin typeface="ＭＳ Ｐゴシック"/>
            </a:rPr>
            <a:t>　今後は、仮称・相生市文化会館の建設や防災行政無線整備の財源として発行した起債の償還が始まるとともに比率の悪化が予想されるため、これまで１０年償還を基本としていた本市の銀行等引受債について、世代間の負担の公平性化と公債費負担の平準化の観点から見直し、実質公債費比率の急激な上昇を抑える。</a:t>
          </a:r>
        </a:p>
      </xdr:txBody>
    </xdr:sp>
    <xdr:clientData/>
  </xdr:twoCellAnchor>
  <xdr:oneCellAnchor>
    <xdr:from>
      <xdr:col>18</xdr:col>
      <xdr:colOff>444500</xdr:colOff>
      <xdr:row>32</xdr:row>
      <xdr:rowOff>101600</xdr:rowOff>
    </xdr:from>
    <xdr:ext cx="298543" cy="225703"/>
    <xdr:sp macro="" textlink="">
      <xdr:nvSpPr>
        <xdr:cNvPr id="371" name="テキスト ボックス 37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2" name="直線コネクタ 37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3" name="テキスト ボックス 37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4" name="直線コネクタ 37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5" name="テキスト ボックス 37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6" name="直線コネクタ 37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7" name="テキスト ボックス 37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8" name="直線コネクタ 37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9" name="テキスト ボックス 37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80" name="直線コネクタ 37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81" name="テキスト ボックス 38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82" name="直線コネクタ 38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3" name="テキスト ボックス 38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4" name="直線コネクタ 38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85" name="テキスト ボックス 384"/>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6" name="直線コネクタ 38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7" name="テキスト ボックス 38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165100</xdr:rowOff>
    </xdr:to>
    <xdr:cxnSp macro="">
      <xdr:nvCxnSpPr>
        <xdr:cNvPr id="389" name="直線コネクタ 388"/>
        <xdr:cNvCxnSpPr/>
      </xdr:nvCxnSpPr>
      <xdr:spPr>
        <a:xfrm flipV="1">
          <a:off x="17018000" y="6295572"/>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137177</xdr:rowOff>
    </xdr:from>
    <xdr:ext cx="762000" cy="259045"/>
    <xdr:sp macro="" textlink="">
      <xdr:nvSpPr>
        <xdr:cNvPr id="390"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44</xdr:row>
      <xdr:rowOff>165100</xdr:rowOff>
    </xdr:from>
    <xdr:to>
      <xdr:col>24</xdr:col>
      <xdr:colOff>647700</xdr:colOff>
      <xdr:row>44</xdr:row>
      <xdr:rowOff>165100</xdr:rowOff>
    </xdr:to>
    <xdr:cxnSp macro="">
      <xdr:nvCxnSpPr>
        <xdr:cNvPr id="391" name="直線コネクタ 390"/>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92"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93" name="直線コネクタ 392"/>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70455</xdr:rowOff>
    </xdr:from>
    <xdr:to>
      <xdr:col>24</xdr:col>
      <xdr:colOff>558800</xdr:colOff>
      <xdr:row>41</xdr:row>
      <xdr:rowOff>139398</xdr:rowOff>
    </xdr:to>
    <xdr:cxnSp macro="">
      <xdr:nvCxnSpPr>
        <xdr:cNvPr id="394" name="直線コネクタ 393"/>
        <xdr:cNvCxnSpPr/>
      </xdr:nvCxnSpPr>
      <xdr:spPr>
        <a:xfrm>
          <a:off x="16179800" y="7099905"/>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106636</xdr:rowOff>
    </xdr:from>
    <xdr:ext cx="762000" cy="259045"/>
    <xdr:sp macro="" textlink="">
      <xdr:nvSpPr>
        <xdr:cNvPr id="395" name="公債費負担の状況平均値テキスト"/>
        <xdr:cNvSpPr txBox="1"/>
      </xdr:nvSpPr>
      <xdr:spPr>
        <a:xfrm>
          <a:off x="17106900" y="713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134559</xdr:rowOff>
    </xdr:from>
    <xdr:to>
      <xdr:col>24</xdr:col>
      <xdr:colOff>609600</xdr:colOff>
      <xdr:row>42</xdr:row>
      <xdr:rowOff>64709</xdr:rowOff>
    </xdr:to>
    <xdr:sp macro="" textlink="">
      <xdr:nvSpPr>
        <xdr:cNvPr id="396" name="フローチャート : 判断 395"/>
        <xdr:cNvSpPr/>
      </xdr:nvSpPr>
      <xdr:spPr>
        <a:xfrm>
          <a:off x="169672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70455</xdr:rowOff>
    </xdr:from>
    <xdr:to>
      <xdr:col>23</xdr:col>
      <xdr:colOff>406400</xdr:colOff>
      <xdr:row>41</xdr:row>
      <xdr:rowOff>150888</xdr:rowOff>
    </xdr:to>
    <xdr:cxnSp macro="">
      <xdr:nvCxnSpPr>
        <xdr:cNvPr id="397" name="直線コネクタ 396"/>
        <xdr:cNvCxnSpPr/>
      </xdr:nvCxnSpPr>
      <xdr:spPr>
        <a:xfrm flipV="1">
          <a:off x="15290800" y="709990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111578</xdr:rowOff>
    </xdr:from>
    <xdr:to>
      <xdr:col>23</xdr:col>
      <xdr:colOff>457200</xdr:colOff>
      <xdr:row>42</xdr:row>
      <xdr:rowOff>41728</xdr:rowOff>
    </xdr:to>
    <xdr:sp macro="" textlink="">
      <xdr:nvSpPr>
        <xdr:cNvPr id="398" name="フローチャート : 判断 397"/>
        <xdr:cNvSpPr/>
      </xdr:nvSpPr>
      <xdr:spPr>
        <a:xfrm>
          <a:off x="16129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26505</xdr:rowOff>
    </xdr:from>
    <xdr:ext cx="736600" cy="259045"/>
    <xdr:sp macro="" textlink="">
      <xdr:nvSpPr>
        <xdr:cNvPr id="399" name="テキスト ボックス 398"/>
        <xdr:cNvSpPr txBox="1"/>
      </xdr:nvSpPr>
      <xdr:spPr>
        <a:xfrm>
          <a:off x="15798800" y="722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150888</xdr:rowOff>
    </xdr:from>
    <xdr:to>
      <xdr:col>22</xdr:col>
      <xdr:colOff>203200</xdr:colOff>
      <xdr:row>43</xdr:row>
      <xdr:rowOff>26307</xdr:rowOff>
    </xdr:to>
    <xdr:cxnSp macro="">
      <xdr:nvCxnSpPr>
        <xdr:cNvPr id="400" name="直線コネクタ 399"/>
        <xdr:cNvCxnSpPr/>
      </xdr:nvCxnSpPr>
      <xdr:spPr>
        <a:xfrm flipV="1">
          <a:off x="14401800" y="7180338"/>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157541</xdr:rowOff>
    </xdr:from>
    <xdr:to>
      <xdr:col>22</xdr:col>
      <xdr:colOff>254000</xdr:colOff>
      <xdr:row>42</xdr:row>
      <xdr:rowOff>87691</xdr:rowOff>
    </xdr:to>
    <xdr:sp macro="" textlink="">
      <xdr:nvSpPr>
        <xdr:cNvPr id="401" name="フローチャート : 判断 400"/>
        <xdr:cNvSpPr/>
      </xdr:nvSpPr>
      <xdr:spPr>
        <a:xfrm>
          <a:off x="15240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72468</xdr:rowOff>
    </xdr:from>
    <xdr:ext cx="762000" cy="259045"/>
    <xdr:sp macro="" textlink="">
      <xdr:nvSpPr>
        <xdr:cNvPr id="402" name="テキスト ボックス 401"/>
        <xdr:cNvSpPr txBox="1"/>
      </xdr:nvSpPr>
      <xdr:spPr>
        <a:xfrm>
          <a:off x="14909800" y="727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26307</xdr:rowOff>
    </xdr:from>
    <xdr:to>
      <xdr:col>21</xdr:col>
      <xdr:colOff>0</xdr:colOff>
      <xdr:row>44</xdr:row>
      <xdr:rowOff>61685</xdr:rowOff>
    </xdr:to>
    <xdr:cxnSp macro="">
      <xdr:nvCxnSpPr>
        <xdr:cNvPr id="403" name="直線コネクタ 402"/>
        <xdr:cNvCxnSpPr/>
      </xdr:nvCxnSpPr>
      <xdr:spPr>
        <a:xfrm flipV="1">
          <a:off x="13512800" y="7398657"/>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9072</xdr:rowOff>
    </xdr:from>
    <xdr:to>
      <xdr:col>21</xdr:col>
      <xdr:colOff>50800</xdr:colOff>
      <xdr:row>42</xdr:row>
      <xdr:rowOff>110672</xdr:rowOff>
    </xdr:to>
    <xdr:sp macro="" textlink="">
      <xdr:nvSpPr>
        <xdr:cNvPr id="404" name="フローチャート : 判断 403"/>
        <xdr:cNvSpPr/>
      </xdr:nvSpPr>
      <xdr:spPr>
        <a:xfrm>
          <a:off x="14351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120849</xdr:rowOff>
    </xdr:from>
    <xdr:ext cx="762000" cy="259045"/>
    <xdr:sp macro="" textlink="">
      <xdr:nvSpPr>
        <xdr:cNvPr id="405" name="テキスト ボックス 404"/>
        <xdr:cNvSpPr txBox="1"/>
      </xdr:nvSpPr>
      <xdr:spPr>
        <a:xfrm>
          <a:off x="14020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406" name="フローチャート : 判断 405"/>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6851</xdr:rowOff>
    </xdr:from>
    <xdr:ext cx="762000" cy="259045"/>
    <xdr:sp macro="" textlink="">
      <xdr:nvSpPr>
        <xdr:cNvPr id="407" name="テキスト ボックス 406"/>
        <xdr:cNvSpPr txBox="1"/>
      </xdr:nvSpPr>
      <xdr:spPr>
        <a:xfrm>
          <a:off x="13131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8" name="テキスト ボックス 40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9" name="テキスト ボックス 40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10" name="テキスト ボックス 40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11" name="テキスト ボックス 41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12" name="テキスト ボックス 41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88598</xdr:rowOff>
    </xdr:from>
    <xdr:to>
      <xdr:col>24</xdr:col>
      <xdr:colOff>609600</xdr:colOff>
      <xdr:row>42</xdr:row>
      <xdr:rowOff>18748</xdr:rowOff>
    </xdr:to>
    <xdr:sp macro="" textlink="">
      <xdr:nvSpPr>
        <xdr:cNvPr id="413" name="円/楕円 412"/>
        <xdr:cNvSpPr/>
      </xdr:nvSpPr>
      <xdr:spPr>
        <a:xfrm>
          <a:off x="169672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105125</xdr:rowOff>
    </xdr:from>
    <xdr:ext cx="762000" cy="259045"/>
    <xdr:sp macro="" textlink="">
      <xdr:nvSpPr>
        <xdr:cNvPr id="414" name="公債費負担の状況該当値テキスト"/>
        <xdr:cNvSpPr txBox="1"/>
      </xdr:nvSpPr>
      <xdr:spPr>
        <a:xfrm>
          <a:off x="17106900" y="696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19655</xdr:rowOff>
    </xdr:from>
    <xdr:to>
      <xdr:col>23</xdr:col>
      <xdr:colOff>457200</xdr:colOff>
      <xdr:row>41</xdr:row>
      <xdr:rowOff>121255</xdr:rowOff>
    </xdr:to>
    <xdr:sp macro="" textlink="">
      <xdr:nvSpPr>
        <xdr:cNvPr id="415" name="円/楕円 414"/>
        <xdr:cNvSpPr/>
      </xdr:nvSpPr>
      <xdr:spPr>
        <a:xfrm>
          <a:off x="161290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131432</xdr:rowOff>
    </xdr:from>
    <xdr:ext cx="736600" cy="259045"/>
    <xdr:sp macro="" textlink="">
      <xdr:nvSpPr>
        <xdr:cNvPr id="416" name="テキスト ボックス 415"/>
        <xdr:cNvSpPr txBox="1"/>
      </xdr:nvSpPr>
      <xdr:spPr>
        <a:xfrm>
          <a:off x="15798800" y="6817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100088</xdr:rowOff>
    </xdr:from>
    <xdr:to>
      <xdr:col>22</xdr:col>
      <xdr:colOff>254000</xdr:colOff>
      <xdr:row>42</xdr:row>
      <xdr:rowOff>30238</xdr:rowOff>
    </xdr:to>
    <xdr:sp macro="" textlink="">
      <xdr:nvSpPr>
        <xdr:cNvPr id="417" name="円/楕円 416"/>
        <xdr:cNvSpPr/>
      </xdr:nvSpPr>
      <xdr:spPr>
        <a:xfrm>
          <a:off x="15240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40415</xdr:rowOff>
    </xdr:from>
    <xdr:ext cx="762000" cy="259045"/>
    <xdr:sp macro="" textlink="">
      <xdr:nvSpPr>
        <xdr:cNvPr id="418" name="テキスト ボックス 417"/>
        <xdr:cNvSpPr txBox="1"/>
      </xdr:nvSpPr>
      <xdr:spPr>
        <a:xfrm>
          <a:off x="14909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146957</xdr:rowOff>
    </xdr:from>
    <xdr:to>
      <xdr:col>21</xdr:col>
      <xdr:colOff>50800</xdr:colOff>
      <xdr:row>43</xdr:row>
      <xdr:rowOff>77107</xdr:rowOff>
    </xdr:to>
    <xdr:sp macro="" textlink="">
      <xdr:nvSpPr>
        <xdr:cNvPr id="419" name="円/楕円 418"/>
        <xdr:cNvSpPr/>
      </xdr:nvSpPr>
      <xdr:spPr>
        <a:xfrm>
          <a:off x="14351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61884</xdr:rowOff>
    </xdr:from>
    <xdr:ext cx="762000" cy="259045"/>
    <xdr:sp macro="" textlink="">
      <xdr:nvSpPr>
        <xdr:cNvPr id="420" name="テキスト ボックス 419"/>
        <xdr:cNvSpPr txBox="1"/>
      </xdr:nvSpPr>
      <xdr:spPr>
        <a:xfrm>
          <a:off x="14020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10885</xdr:rowOff>
    </xdr:from>
    <xdr:to>
      <xdr:col>19</xdr:col>
      <xdr:colOff>533400</xdr:colOff>
      <xdr:row>44</xdr:row>
      <xdr:rowOff>112485</xdr:rowOff>
    </xdr:to>
    <xdr:sp macro="" textlink="">
      <xdr:nvSpPr>
        <xdr:cNvPr id="421" name="円/楕円 420"/>
        <xdr:cNvSpPr/>
      </xdr:nvSpPr>
      <xdr:spPr>
        <a:xfrm>
          <a:off x="13462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97262</xdr:rowOff>
    </xdr:from>
    <xdr:ext cx="762000" cy="259045"/>
    <xdr:sp macro="" textlink="">
      <xdr:nvSpPr>
        <xdr:cNvPr id="422" name="テキスト ボックス 421"/>
        <xdr:cNvSpPr txBox="1"/>
      </xdr:nvSpPr>
      <xdr:spPr>
        <a:xfrm>
          <a:off x="13131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23" name="正方形/長方形 42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4" name="テキスト ボックス 42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5" name="テキスト ボックス 42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6" name="正方形/長方形 42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7" name="正方形/長方形 42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8" name="正方形/長方形 42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9" name="正方形/長方形 42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30" name="正方形/長方形 42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31" name="正方形/長方形 43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正方形/長方形 43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33" name="正方形/長方形 43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4" name="正方形/長方形 43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5" name="テキスト ボックス 43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額について、土地開発公社の解散により債務負担行為の支出予定額が減少したことから、比率が減少した。しかし、平成２８年度に開館する仮称・相生市文化会館の建設費用の財源として起債の発行や基金の取り崩しを行っていることから、今後は比率の悪化が見込まれるため、事業実施の適正化を図り、財政の健全化に努める。</a:t>
          </a:r>
        </a:p>
      </xdr:txBody>
    </xdr:sp>
    <xdr:clientData/>
  </xdr:twoCellAnchor>
  <xdr:oneCellAnchor>
    <xdr:from>
      <xdr:col>18</xdr:col>
      <xdr:colOff>444500</xdr:colOff>
      <xdr:row>10</xdr:row>
      <xdr:rowOff>63500</xdr:rowOff>
    </xdr:from>
    <xdr:ext cx="298543" cy="225703"/>
    <xdr:sp macro="" textlink="">
      <xdr:nvSpPr>
        <xdr:cNvPr id="436" name="テキスト ボックス 43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7" name="直線コネクタ 43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8" name="テキスト ボックス 43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9" name="直線コネクタ 43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40" name="テキスト ボックス 43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41" name="直線コネクタ 44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42" name="テキスト ボックス 44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43" name="直線コネクタ 44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44" name="テキスト ボックス 44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45" name="直線コネクタ 44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46" name="テキスト ボックス 44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7" name="直線コネクタ 44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78791</xdr:rowOff>
    </xdr:from>
    <xdr:to>
      <xdr:col>24</xdr:col>
      <xdr:colOff>558800</xdr:colOff>
      <xdr:row>21</xdr:row>
      <xdr:rowOff>22885</xdr:rowOff>
    </xdr:to>
    <xdr:cxnSp macro="">
      <xdr:nvCxnSpPr>
        <xdr:cNvPr id="449" name="直線コネクタ 448"/>
        <xdr:cNvCxnSpPr/>
      </xdr:nvCxnSpPr>
      <xdr:spPr>
        <a:xfrm flipV="1">
          <a:off x="17018000" y="2479091"/>
          <a:ext cx="0" cy="1144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166412</xdr:rowOff>
    </xdr:from>
    <xdr:ext cx="762000" cy="259045"/>
    <xdr:sp macro="" textlink="">
      <xdr:nvSpPr>
        <xdr:cNvPr id="450" name="将来負担の状況最小値テキスト"/>
        <xdr:cNvSpPr txBox="1"/>
      </xdr:nvSpPr>
      <xdr:spPr>
        <a:xfrm>
          <a:off x="17106900" y="3595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242.9</a:t>
          </a:r>
          <a:endParaRPr kumimoji="1" lang="ja-JP" altLang="en-US" sz="1000" b="1">
            <a:latin typeface="ＭＳ Ｐゴシック"/>
          </a:endParaRPr>
        </a:p>
      </xdr:txBody>
    </xdr:sp>
    <xdr:clientData/>
  </xdr:oneCellAnchor>
  <xdr:twoCellAnchor>
    <xdr:from>
      <xdr:col>24</xdr:col>
      <xdr:colOff>469900</xdr:colOff>
      <xdr:row>21</xdr:row>
      <xdr:rowOff>22885</xdr:rowOff>
    </xdr:from>
    <xdr:to>
      <xdr:col>24</xdr:col>
      <xdr:colOff>647700</xdr:colOff>
      <xdr:row>21</xdr:row>
      <xdr:rowOff>22885</xdr:rowOff>
    </xdr:to>
    <xdr:cxnSp macro="">
      <xdr:nvCxnSpPr>
        <xdr:cNvPr id="451" name="直線コネクタ 450"/>
        <xdr:cNvCxnSpPr/>
      </xdr:nvCxnSpPr>
      <xdr:spPr>
        <a:xfrm>
          <a:off x="16929100" y="362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165168</xdr:rowOff>
    </xdr:from>
    <xdr:ext cx="762000" cy="259045"/>
    <xdr:sp macro="" textlink="">
      <xdr:nvSpPr>
        <xdr:cNvPr id="452" name="将来負担の状況最大値テキスト"/>
        <xdr:cNvSpPr txBox="1"/>
      </xdr:nvSpPr>
      <xdr:spPr>
        <a:xfrm>
          <a:off x="17106900" y="2222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14</xdr:row>
      <xdr:rowOff>78791</xdr:rowOff>
    </xdr:from>
    <xdr:to>
      <xdr:col>24</xdr:col>
      <xdr:colOff>647700</xdr:colOff>
      <xdr:row>14</xdr:row>
      <xdr:rowOff>78791</xdr:rowOff>
    </xdr:to>
    <xdr:cxnSp macro="">
      <xdr:nvCxnSpPr>
        <xdr:cNvPr id="453" name="直線コネクタ 452"/>
        <xdr:cNvCxnSpPr/>
      </xdr:nvCxnSpPr>
      <xdr:spPr>
        <a:xfrm>
          <a:off x="16929100" y="2479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48006</xdr:rowOff>
    </xdr:from>
    <xdr:to>
      <xdr:col>24</xdr:col>
      <xdr:colOff>558800</xdr:colOff>
      <xdr:row>17</xdr:row>
      <xdr:rowOff>156108</xdr:rowOff>
    </xdr:to>
    <xdr:cxnSp macro="">
      <xdr:nvCxnSpPr>
        <xdr:cNvPr id="454" name="直線コネクタ 453"/>
        <xdr:cNvCxnSpPr/>
      </xdr:nvCxnSpPr>
      <xdr:spPr>
        <a:xfrm flipV="1">
          <a:off x="16179800" y="2962656"/>
          <a:ext cx="838200" cy="108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61637</xdr:rowOff>
    </xdr:from>
    <xdr:ext cx="762000" cy="259045"/>
    <xdr:sp macro="" textlink="">
      <xdr:nvSpPr>
        <xdr:cNvPr id="455" name="将来負担の状況平均値テキスト"/>
        <xdr:cNvSpPr txBox="1"/>
      </xdr:nvSpPr>
      <xdr:spPr>
        <a:xfrm>
          <a:off x="17106900" y="26333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45110</xdr:rowOff>
    </xdr:from>
    <xdr:to>
      <xdr:col>24</xdr:col>
      <xdr:colOff>609600</xdr:colOff>
      <xdr:row>16</xdr:row>
      <xdr:rowOff>146710</xdr:rowOff>
    </xdr:to>
    <xdr:sp macro="" textlink="">
      <xdr:nvSpPr>
        <xdr:cNvPr id="456" name="フローチャート : 判断 455"/>
        <xdr:cNvSpPr/>
      </xdr:nvSpPr>
      <xdr:spPr>
        <a:xfrm>
          <a:off x="169672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156108</xdr:rowOff>
    </xdr:from>
    <xdr:to>
      <xdr:col>23</xdr:col>
      <xdr:colOff>406400</xdr:colOff>
      <xdr:row>18</xdr:row>
      <xdr:rowOff>48362</xdr:rowOff>
    </xdr:to>
    <xdr:cxnSp macro="">
      <xdr:nvCxnSpPr>
        <xdr:cNvPr id="457" name="直線コネクタ 456"/>
        <xdr:cNvCxnSpPr/>
      </xdr:nvCxnSpPr>
      <xdr:spPr>
        <a:xfrm flipV="1">
          <a:off x="15290800" y="3070758"/>
          <a:ext cx="889000" cy="63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51384</xdr:rowOff>
    </xdr:from>
    <xdr:to>
      <xdr:col>23</xdr:col>
      <xdr:colOff>457200</xdr:colOff>
      <xdr:row>16</xdr:row>
      <xdr:rowOff>152984</xdr:rowOff>
    </xdr:to>
    <xdr:sp macro="" textlink="">
      <xdr:nvSpPr>
        <xdr:cNvPr id="458" name="フローチャート : 判断 457"/>
        <xdr:cNvSpPr/>
      </xdr:nvSpPr>
      <xdr:spPr>
        <a:xfrm>
          <a:off x="16129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163161</xdr:rowOff>
    </xdr:from>
    <xdr:ext cx="736600" cy="259045"/>
    <xdr:sp macro="" textlink="">
      <xdr:nvSpPr>
        <xdr:cNvPr id="459" name="テキスト ボックス 458"/>
        <xdr:cNvSpPr txBox="1"/>
      </xdr:nvSpPr>
      <xdr:spPr>
        <a:xfrm>
          <a:off x="15798800" y="2563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48362</xdr:rowOff>
    </xdr:from>
    <xdr:to>
      <xdr:col>22</xdr:col>
      <xdr:colOff>203200</xdr:colOff>
      <xdr:row>18</xdr:row>
      <xdr:rowOff>151155</xdr:rowOff>
    </xdr:to>
    <xdr:cxnSp macro="">
      <xdr:nvCxnSpPr>
        <xdr:cNvPr id="460" name="直線コネクタ 459"/>
        <xdr:cNvCxnSpPr/>
      </xdr:nvCxnSpPr>
      <xdr:spPr>
        <a:xfrm flipV="1">
          <a:off x="14401800" y="3134462"/>
          <a:ext cx="889000" cy="102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97231</xdr:rowOff>
    </xdr:from>
    <xdr:to>
      <xdr:col>22</xdr:col>
      <xdr:colOff>254000</xdr:colOff>
      <xdr:row>17</xdr:row>
      <xdr:rowOff>27381</xdr:rowOff>
    </xdr:to>
    <xdr:sp macro="" textlink="">
      <xdr:nvSpPr>
        <xdr:cNvPr id="461" name="フローチャート : 判断 460"/>
        <xdr:cNvSpPr/>
      </xdr:nvSpPr>
      <xdr:spPr>
        <a:xfrm>
          <a:off x="15240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37558</xdr:rowOff>
    </xdr:from>
    <xdr:ext cx="762000" cy="259045"/>
    <xdr:sp macro="" textlink="">
      <xdr:nvSpPr>
        <xdr:cNvPr id="462" name="テキスト ボックス 461"/>
        <xdr:cNvSpPr txBox="1"/>
      </xdr:nvSpPr>
      <xdr:spPr>
        <a:xfrm>
          <a:off x="14909800" y="2609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151155</xdr:rowOff>
    </xdr:from>
    <xdr:to>
      <xdr:col>21</xdr:col>
      <xdr:colOff>0</xdr:colOff>
      <xdr:row>19</xdr:row>
      <xdr:rowOff>60299</xdr:rowOff>
    </xdr:to>
    <xdr:cxnSp macro="">
      <xdr:nvCxnSpPr>
        <xdr:cNvPr id="463" name="直線コネクタ 462"/>
        <xdr:cNvCxnSpPr/>
      </xdr:nvCxnSpPr>
      <xdr:spPr>
        <a:xfrm flipV="1">
          <a:off x="13512800" y="3237255"/>
          <a:ext cx="889000" cy="80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113640</xdr:rowOff>
    </xdr:from>
    <xdr:to>
      <xdr:col>21</xdr:col>
      <xdr:colOff>50800</xdr:colOff>
      <xdr:row>17</xdr:row>
      <xdr:rowOff>43790</xdr:rowOff>
    </xdr:to>
    <xdr:sp macro="" textlink="">
      <xdr:nvSpPr>
        <xdr:cNvPr id="464" name="フローチャート : 判断 463"/>
        <xdr:cNvSpPr/>
      </xdr:nvSpPr>
      <xdr:spPr>
        <a:xfrm>
          <a:off x="14351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53967</xdr:rowOff>
    </xdr:from>
    <xdr:ext cx="762000" cy="259045"/>
    <xdr:sp macro="" textlink="">
      <xdr:nvSpPr>
        <xdr:cNvPr id="465" name="テキスト ボックス 464"/>
        <xdr:cNvSpPr txBox="1"/>
      </xdr:nvSpPr>
      <xdr:spPr>
        <a:xfrm>
          <a:off x="14020800" y="26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17958</xdr:rowOff>
    </xdr:from>
    <xdr:to>
      <xdr:col>19</xdr:col>
      <xdr:colOff>533400</xdr:colOff>
      <xdr:row>17</xdr:row>
      <xdr:rowOff>119558</xdr:rowOff>
    </xdr:to>
    <xdr:sp macro="" textlink="">
      <xdr:nvSpPr>
        <xdr:cNvPr id="466" name="フローチャート : 判断 465"/>
        <xdr:cNvSpPr/>
      </xdr:nvSpPr>
      <xdr:spPr>
        <a:xfrm>
          <a:off x="13462000" y="293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129735</xdr:rowOff>
    </xdr:from>
    <xdr:ext cx="762000" cy="259045"/>
    <xdr:sp macro="" textlink="">
      <xdr:nvSpPr>
        <xdr:cNvPr id="467" name="テキスト ボックス 466"/>
        <xdr:cNvSpPr txBox="1"/>
      </xdr:nvSpPr>
      <xdr:spPr>
        <a:xfrm>
          <a:off x="13131800" y="270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8" name="テキスト ボックス 46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9" name="テキスト ボックス 46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70" name="テキスト ボックス 46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1" name="テキスト ボックス 47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2" name="テキスト ボックス 47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168656</xdr:rowOff>
    </xdr:from>
    <xdr:to>
      <xdr:col>24</xdr:col>
      <xdr:colOff>609600</xdr:colOff>
      <xdr:row>17</xdr:row>
      <xdr:rowOff>98806</xdr:rowOff>
    </xdr:to>
    <xdr:sp macro="" textlink="">
      <xdr:nvSpPr>
        <xdr:cNvPr id="473" name="円/楕円 472"/>
        <xdr:cNvSpPr/>
      </xdr:nvSpPr>
      <xdr:spPr>
        <a:xfrm>
          <a:off x="16967200" y="291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140733</xdr:rowOff>
    </xdr:from>
    <xdr:ext cx="762000" cy="259045"/>
    <xdr:sp macro="" textlink="">
      <xdr:nvSpPr>
        <xdr:cNvPr id="474" name="将来負担の状況該当値テキスト"/>
        <xdr:cNvSpPr txBox="1"/>
      </xdr:nvSpPr>
      <xdr:spPr>
        <a:xfrm>
          <a:off x="17106900" y="2883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105308</xdr:rowOff>
    </xdr:from>
    <xdr:to>
      <xdr:col>23</xdr:col>
      <xdr:colOff>457200</xdr:colOff>
      <xdr:row>18</xdr:row>
      <xdr:rowOff>35458</xdr:rowOff>
    </xdr:to>
    <xdr:sp macro="" textlink="">
      <xdr:nvSpPr>
        <xdr:cNvPr id="475" name="円/楕円 474"/>
        <xdr:cNvSpPr/>
      </xdr:nvSpPr>
      <xdr:spPr>
        <a:xfrm>
          <a:off x="16129000" y="3019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20235</xdr:rowOff>
    </xdr:from>
    <xdr:ext cx="736600" cy="259045"/>
    <xdr:sp macro="" textlink="">
      <xdr:nvSpPr>
        <xdr:cNvPr id="476" name="テキスト ボックス 475"/>
        <xdr:cNvSpPr txBox="1"/>
      </xdr:nvSpPr>
      <xdr:spPr>
        <a:xfrm>
          <a:off x="15798800" y="3106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169012</xdr:rowOff>
    </xdr:from>
    <xdr:to>
      <xdr:col>22</xdr:col>
      <xdr:colOff>254000</xdr:colOff>
      <xdr:row>18</xdr:row>
      <xdr:rowOff>99162</xdr:rowOff>
    </xdr:to>
    <xdr:sp macro="" textlink="">
      <xdr:nvSpPr>
        <xdr:cNvPr id="477" name="円/楕円 476"/>
        <xdr:cNvSpPr/>
      </xdr:nvSpPr>
      <xdr:spPr>
        <a:xfrm>
          <a:off x="15240000" y="3083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83939</xdr:rowOff>
    </xdr:from>
    <xdr:ext cx="762000" cy="259045"/>
    <xdr:sp macro="" textlink="">
      <xdr:nvSpPr>
        <xdr:cNvPr id="478" name="テキスト ボックス 477"/>
        <xdr:cNvSpPr txBox="1"/>
      </xdr:nvSpPr>
      <xdr:spPr>
        <a:xfrm>
          <a:off x="14909800" y="3170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141.6</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100355</xdr:rowOff>
    </xdr:from>
    <xdr:to>
      <xdr:col>21</xdr:col>
      <xdr:colOff>50800</xdr:colOff>
      <xdr:row>19</xdr:row>
      <xdr:rowOff>30505</xdr:rowOff>
    </xdr:to>
    <xdr:sp macro="" textlink="">
      <xdr:nvSpPr>
        <xdr:cNvPr id="479" name="円/楕円 478"/>
        <xdr:cNvSpPr/>
      </xdr:nvSpPr>
      <xdr:spPr>
        <a:xfrm>
          <a:off x="14351000" y="318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15283</xdr:rowOff>
    </xdr:from>
    <xdr:ext cx="762000" cy="259045"/>
    <xdr:sp macro="" textlink="">
      <xdr:nvSpPr>
        <xdr:cNvPr id="480" name="テキスト ボックス 479"/>
        <xdr:cNvSpPr txBox="1"/>
      </xdr:nvSpPr>
      <xdr:spPr>
        <a:xfrm>
          <a:off x="14020800" y="327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9499</xdr:rowOff>
    </xdr:from>
    <xdr:to>
      <xdr:col>19</xdr:col>
      <xdr:colOff>533400</xdr:colOff>
      <xdr:row>19</xdr:row>
      <xdr:rowOff>111099</xdr:rowOff>
    </xdr:to>
    <xdr:sp macro="" textlink="">
      <xdr:nvSpPr>
        <xdr:cNvPr id="481" name="円/楕円 480"/>
        <xdr:cNvSpPr/>
      </xdr:nvSpPr>
      <xdr:spPr>
        <a:xfrm>
          <a:off x="13462000" y="3267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95876</xdr:rowOff>
    </xdr:from>
    <xdr:ext cx="762000" cy="259045"/>
    <xdr:sp macro="" textlink="">
      <xdr:nvSpPr>
        <xdr:cNvPr id="482" name="テキスト ボックス 481"/>
        <xdr:cNvSpPr txBox="1"/>
      </xdr:nvSpPr>
      <xdr:spPr>
        <a:xfrm>
          <a:off x="13131800" y="335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30,931
30,603
90.48
13,619,263
13,023,080
447,980
8,152,051
13,889,764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106.0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２３年度から５年間の「第４次定員適正化計画」及び「第２期相生市行財政健全化計画」に基づき、職員数の適正化に努めている。人件費に係る経常収支比率は、類似団体の多くが一部事務組合等で行っている塵芥処理業務等を直営で行っていることや、本市の職員年齢構成の特徴（５０歳以上が全体の約４割弱）から、これまで比較的高い水準にあったが、平成２５年度より消防業務を一部事務組合へ移行したことにより、類似団体平均とな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26307</xdr:rowOff>
    </xdr:from>
    <xdr:to>
      <xdr:col>7</xdr:col>
      <xdr:colOff>15875</xdr:colOff>
      <xdr:row>41</xdr:row>
      <xdr:rowOff>167822</xdr:rowOff>
    </xdr:to>
    <xdr:cxnSp macro="">
      <xdr:nvCxnSpPr>
        <xdr:cNvPr id="62" name="直線コネクタ 61"/>
        <xdr:cNvCxnSpPr/>
      </xdr:nvCxnSpPr>
      <xdr:spPr>
        <a:xfrm flipV="1">
          <a:off x="4826000" y="5684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3"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4" name="直線コネクタ 63"/>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112684</xdr:rowOff>
    </xdr:from>
    <xdr:ext cx="762000" cy="259045"/>
    <xdr:sp macro="" textlink="">
      <xdr:nvSpPr>
        <xdr:cNvPr id="65" name="人件費最大値テキスト"/>
        <xdr:cNvSpPr txBox="1"/>
      </xdr:nvSpPr>
      <xdr:spPr>
        <a:xfrm>
          <a:off x="4914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33</xdr:row>
      <xdr:rowOff>26307</xdr:rowOff>
    </xdr:from>
    <xdr:to>
      <xdr:col>7</xdr:col>
      <xdr:colOff>104775</xdr:colOff>
      <xdr:row>33</xdr:row>
      <xdr:rowOff>26307</xdr:rowOff>
    </xdr:to>
    <xdr:cxnSp macro="">
      <xdr:nvCxnSpPr>
        <xdr:cNvPr id="66" name="直線コネクタ 65"/>
        <xdr:cNvCxnSpPr/>
      </xdr:nvCxnSpPr>
      <xdr:spPr>
        <a:xfrm>
          <a:off x="4737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48078</xdr:rowOff>
    </xdr:from>
    <xdr:to>
      <xdr:col>7</xdr:col>
      <xdr:colOff>15875</xdr:colOff>
      <xdr:row>39</xdr:row>
      <xdr:rowOff>162378</xdr:rowOff>
    </xdr:to>
    <xdr:cxnSp macro="">
      <xdr:nvCxnSpPr>
        <xdr:cNvPr id="67" name="直線コネクタ 66"/>
        <xdr:cNvCxnSpPr/>
      </xdr:nvCxnSpPr>
      <xdr:spPr>
        <a:xfrm flipV="1">
          <a:off x="3987800" y="6391728"/>
          <a:ext cx="8382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2920</xdr:rowOff>
    </xdr:from>
    <xdr:ext cx="762000" cy="259045"/>
    <xdr:sp macro="" textlink="">
      <xdr:nvSpPr>
        <xdr:cNvPr id="68" name="人件費平均値テキスト"/>
        <xdr:cNvSpPr txBox="1"/>
      </xdr:nvSpPr>
      <xdr:spPr>
        <a:xfrm>
          <a:off x="4914900" y="6175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69" name="フローチャート : 判断 68"/>
        <xdr:cNvSpPr/>
      </xdr:nvSpPr>
      <xdr:spPr>
        <a:xfrm>
          <a:off x="47752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170543</xdr:rowOff>
    </xdr:from>
    <xdr:to>
      <xdr:col>5</xdr:col>
      <xdr:colOff>549275</xdr:colOff>
      <xdr:row>39</xdr:row>
      <xdr:rowOff>162378</xdr:rowOff>
    </xdr:to>
    <xdr:cxnSp macro="">
      <xdr:nvCxnSpPr>
        <xdr:cNvPr id="70" name="直線コネクタ 69"/>
        <xdr:cNvCxnSpPr/>
      </xdr:nvCxnSpPr>
      <xdr:spPr>
        <a:xfrm>
          <a:off x="3098800" y="6685643"/>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138793</xdr:rowOff>
    </xdr:from>
    <xdr:to>
      <xdr:col>5</xdr:col>
      <xdr:colOff>600075</xdr:colOff>
      <xdr:row>38</xdr:row>
      <xdr:rowOff>68943</xdr:rowOff>
    </xdr:to>
    <xdr:sp macro="" textlink="">
      <xdr:nvSpPr>
        <xdr:cNvPr id="71" name="フローチャート : 判断 70"/>
        <xdr:cNvSpPr/>
      </xdr:nvSpPr>
      <xdr:spPr>
        <a:xfrm>
          <a:off x="3937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79120</xdr:rowOff>
    </xdr:from>
    <xdr:ext cx="736600" cy="259045"/>
    <xdr:sp macro="" textlink="">
      <xdr:nvSpPr>
        <xdr:cNvPr id="72" name="テキスト ボックス 71"/>
        <xdr:cNvSpPr txBox="1"/>
      </xdr:nvSpPr>
      <xdr:spPr>
        <a:xfrm>
          <a:off x="3606800" y="625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170543</xdr:rowOff>
    </xdr:from>
    <xdr:to>
      <xdr:col>4</xdr:col>
      <xdr:colOff>346075</xdr:colOff>
      <xdr:row>40</xdr:row>
      <xdr:rowOff>34472</xdr:rowOff>
    </xdr:to>
    <xdr:cxnSp macro="">
      <xdr:nvCxnSpPr>
        <xdr:cNvPr id="73" name="直線コネクタ 72"/>
        <xdr:cNvCxnSpPr/>
      </xdr:nvCxnSpPr>
      <xdr:spPr>
        <a:xfrm flipV="1">
          <a:off x="2209800" y="66856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144434</xdr:rowOff>
    </xdr:from>
    <xdr:ext cx="762000" cy="259045"/>
    <xdr:sp macro="" textlink="">
      <xdr:nvSpPr>
        <xdr:cNvPr id="75" name="テキスト ボックス 74"/>
        <xdr:cNvSpPr txBox="1"/>
      </xdr:nvSpPr>
      <xdr:spPr>
        <a:xfrm>
          <a:off x="2717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34472</xdr:rowOff>
    </xdr:from>
    <xdr:to>
      <xdr:col>3</xdr:col>
      <xdr:colOff>142875</xdr:colOff>
      <xdr:row>40</xdr:row>
      <xdr:rowOff>143328</xdr:rowOff>
    </xdr:to>
    <xdr:cxnSp macro="">
      <xdr:nvCxnSpPr>
        <xdr:cNvPr id="76" name="直線コネクタ 75"/>
        <xdr:cNvCxnSpPr/>
      </xdr:nvCxnSpPr>
      <xdr:spPr>
        <a:xfrm flipV="1">
          <a:off x="1320800" y="68924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160565</xdr:rowOff>
    </xdr:from>
    <xdr:to>
      <xdr:col>3</xdr:col>
      <xdr:colOff>193675</xdr:colOff>
      <xdr:row>38</xdr:row>
      <xdr:rowOff>90715</xdr:rowOff>
    </xdr:to>
    <xdr:sp macro="" textlink="">
      <xdr:nvSpPr>
        <xdr:cNvPr id="77" name="フローチャート : 判断 76"/>
        <xdr:cNvSpPr/>
      </xdr:nvSpPr>
      <xdr:spPr>
        <a:xfrm>
          <a:off x="2159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100891</xdr:rowOff>
    </xdr:from>
    <xdr:ext cx="762000" cy="259045"/>
    <xdr:sp macro="" textlink="">
      <xdr:nvSpPr>
        <xdr:cNvPr id="78" name="テキスト ボックス 77"/>
        <xdr:cNvSpPr txBox="1"/>
      </xdr:nvSpPr>
      <xdr:spPr>
        <a:xfrm>
          <a:off x="1828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13607</xdr:rowOff>
    </xdr:from>
    <xdr:to>
      <xdr:col>1</xdr:col>
      <xdr:colOff>676275</xdr:colOff>
      <xdr:row>39</xdr:row>
      <xdr:rowOff>115207</xdr:rowOff>
    </xdr:to>
    <xdr:sp macro="" textlink="">
      <xdr:nvSpPr>
        <xdr:cNvPr id="79" name="フローチャート : 判断 78"/>
        <xdr:cNvSpPr/>
      </xdr:nvSpPr>
      <xdr:spPr>
        <a:xfrm>
          <a:off x="1270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125384</xdr:rowOff>
    </xdr:from>
    <xdr:ext cx="762000" cy="259045"/>
    <xdr:sp macro="" textlink="">
      <xdr:nvSpPr>
        <xdr:cNvPr id="80" name="テキスト ボックス 79"/>
        <xdr:cNvSpPr txBox="1"/>
      </xdr:nvSpPr>
      <xdr:spPr>
        <a:xfrm>
          <a:off x="939800" y="64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86" name="円/楕円 85"/>
        <xdr:cNvSpPr/>
      </xdr:nvSpPr>
      <xdr:spPr>
        <a:xfrm>
          <a:off x="47752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140805</xdr:rowOff>
    </xdr:from>
    <xdr:ext cx="762000" cy="259045"/>
    <xdr:sp macro="" textlink="">
      <xdr:nvSpPr>
        <xdr:cNvPr id="87" name="人件費該当値テキスト"/>
        <xdr:cNvSpPr txBox="1"/>
      </xdr:nvSpPr>
      <xdr:spPr>
        <a:xfrm>
          <a:off x="4914900" y="631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111578</xdr:rowOff>
    </xdr:from>
    <xdr:to>
      <xdr:col>5</xdr:col>
      <xdr:colOff>600075</xdr:colOff>
      <xdr:row>40</xdr:row>
      <xdr:rowOff>41728</xdr:rowOff>
    </xdr:to>
    <xdr:sp macro="" textlink="">
      <xdr:nvSpPr>
        <xdr:cNvPr id="88" name="円/楕円 87"/>
        <xdr:cNvSpPr/>
      </xdr:nvSpPr>
      <xdr:spPr>
        <a:xfrm>
          <a:off x="3937000" y="679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26505</xdr:rowOff>
    </xdr:from>
    <xdr:ext cx="736600" cy="259045"/>
    <xdr:sp macro="" textlink="">
      <xdr:nvSpPr>
        <xdr:cNvPr id="89" name="テキスト ボックス 88"/>
        <xdr:cNvSpPr txBox="1"/>
      </xdr:nvSpPr>
      <xdr:spPr>
        <a:xfrm>
          <a:off x="3606800" y="688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119743</xdr:rowOff>
    </xdr:from>
    <xdr:to>
      <xdr:col>4</xdr:col>
      <xdr:colOff>396875</xdr:colOff>
      <xdr:row>39</xdr:row>
      <xdr:rowOff>49893</xdr:rowOff>
    </xdr:to>
    <xdr:sp macro="" textlink="">
      <xdr:nvSpPr>
        <xdr:cNvPr id="90" name="円/楕円 89"/>
        <xdr:cNvSpPr/>
      </xdr:nvSpPr>
      <xdr:spPr>
        <a:xfrm>
          <a:off x="3048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34670</xdr:rowOff>
    </xdr:from>
    <xdr:ext cx="762000" cy="259045"/>
    <xdr:sp macro="" textlink="">
      <xdr:nvSpPr>
        <xdr:cNvPr id="91" name="テキスト ボックス 90"/>
        <xdr:cNvSpPr txBox="1"/>
      </xdr:nvSpPr>
      <xdr:spPr>
        <a:xfrm>
          <a:off x="2717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155122</xdr:rowOff>
    </xdr:from>
    <xdr:to>
      <xdr:col>3</xdr:col>
      <xdr:colOff>193675</xdr:colOff>
      <xdr:row>40</xdr:row>
      <xdr:rowOff>85272</xdr:rowOff>
    </xdr:to>
    <xdr:sp macro="" textlink="">
      <xdr:nvSpPr>
        <xdr:cNvPr id="92" name="円/楕円 91"/>
        <xdr:cNvSpPr/>
      </xdr:nvSpPr>
      <xdr:spPr>
        <a:xfrm>
          <a:off x="2159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70049</xdr:rowOff>
    </xdr:from>
    <xdr:ext cx="762000" cy="259045"/>
    <xdr:sp macro="" textlink="">
      <xdr:nvSpPr>
        <xdr:cNvPr id="93" name="テキスト ボックス 92"/>
        <xdr:cNvSpPr txBox="1"/>
      </xdr:nvSpPr>
      <xdr:spPr>
        <a:xfrm>
          <a:off x="1828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92528</xdr:rowOff>
    </xdr:from>
    <xdr:to>
      <xdr:col>1</xdr:col>
      <xdr:colOff>676275</xdr:colOff>
      <xdr:row>41</xdr:row>
      <xdr:rowOff>22678</xdr:rowOff>
    </xdr:to>
    <xdr:sp macro="" textlink="">
      <xdr:nvSpPr>
        <xdr:cNvPr id="94" name="円/楕円 93"/>
        <xdr:cNvSpPr/>
      </xdr:nvSpPr>
      <xdr:spPr>
        <a:xfrm>
          <a:off x="12700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7455</xdr:rowOff>
    </xdr:from>
    <xdr:ext cx="762000" cy="259045"/>
    <xdr:sp macro="" textlink="">
      <xdr:nvSpPr>
        <xdr:cNvPr id="95" name="テキスト ボックス 94"/>
        <xdr:cNvSpPr txBox="1"/>
      </xdr:nvSpPr>
      <xdr:spPr>
        <a:xfrm>
          <a:off x="939800" y="703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「第１期相生市行財政健全化計画」に基づく歳出削減により、類似団体との比較で低い数値となっている。</a:t>
          </a:r>
          <a:endParaRPr kumimoji="1" lang="en-US" altLang="ja-JP" sz="1300">
            <a:latin typeface="ＭＳ Ｐゴシック"/>
          </a:endParaRPr>
        </a:p>
        <a:p>
          <a:r>
            <a:rPr kumimoji="1" lang="ja-JP" altLang="en-US" sz="1300">
              <a:latin typeface="ＭＳ Ｐゴシック"/>
            </a:rPr>
            <a:t>　概ね適正と判断できるが、近年増加傾向にあるため、今後も更なるコスト削減に努める。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53522</xdr:rowOff>
    </xdr:to>
    <xdr:cxnSp macro="">
      <xdr:nvCxnSpPr>
        <xdr:cNvPr id="125" name="直線コネクタ 124"/>
        <xdr:cNvCxnSpPr/>
      </xdr:nvCxnSpPr>
      <xdr:spPr>
        <a:xfrm flipV="1">
          <a:off x="16510000" y="2364014"/>
          <a:ext cx="0" cy="1289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25599</xdr:rowOff>
    </xdr:from>
    <xdr:ext cx="762000" cy="259045"/>
    <xdr:sp macro="" textlink="">
      <xdr:nvSpPr>
        <xdr:cNvPr id="126"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21</xdr:row>
      <xdr:rowOff>53522</xdr:rowOff>
    </xdr:from>
    <xdr:to>
      <xdr:col>24</xdr:col>
      <xdr:colOff>120650</xdr:colOff>
      <xdr:row>21</xdr:row>
      <xdr:rowOff>53522</xdr:rowOff>
    </xdr:to>
    <xdr:cxnSp macro="">
      <xdr:nvCxnSpPr>
        <xdr:cNvPr id="127" name="直線コネクタ 126"/>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159657</xdr:rowOff>
    </xdr:from>
    <xdr:to>
      <xdr:col>24</xdr:col>
      <xdr:colOff>31750</xdr:colOff>
      <xdr:row>15</xdr:row>
      <xdr:rowOff>69850</xdr:rowOff>
    </xdr:to>
    <xdr:cxnSp macro="">
      <xdr:nvCxnSpPr>
        <xdr:cNvPr id="130" name="直線コネクタ 129"/>
        <xdr:cNvCxnSpPr/>
      </xdr:nvCxnSpPr>
      <xdr:spPr>
        <a:xfrm>
          <a:off x="15671800" y="2559957"/>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48277</xdr:rowOff>
    </xdr:from>
    <xdr:ext cx="762000" cy="259045"/>
    <xdr:sp macro="" textlink="">
      <xdr:nvSpPr>
        <xdr:cNvPr id="131" name="物件費平均値テキスト"/>
        <xdr:cNvSpPr txBox="1"/>
      </xdr:nvSpPr>
      <xdr:spPr>
        <a:xfrm>
          <a:off x="16598900" y="279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32" name="フローチャート : 判断 131"/>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61686</xdr:rowOff>
    </xdr:from>
    <xdr:to>
      <xdr:col>22</xdr:col>
      <xdr:colOff>565150</xdr:colOff>
      <xdr:row>14</xdr:row>
      <xdr:rowOff>159657</xdr:rowOff>
    </xdr:to>
    <xdr:cxnSp macro="">
      <xdr:nvCxnSpPr>
        <xdr:cNvPr id="133" name="直線コネクタ 132"/>
        <xdr:cNvCxnSpPr/>
      </xdr:nvCxnSpPr>
      <xdr:spPr>
        <a:xfrm>
          <a:off x="14782800" y="2461986"/>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157843</xdr:rowOff>
    </xdr:from>
    <xdr:to>
      <xdr:col>22</xdr:col>
      <xdr:colOff>615950</xdr:colOff>
      <xdr:row>17</xdr:row>
      <xdr:rowOff>87993</xdr:rowOff>
    </xdr:to>
    <xdr:sp macro="" textlink="">
      <xdr:nvSpPr>
        <xdr:cNvPr id="134" name="フローチャート : 判断 133"/>
        <xdr:cNvSpPr/>
      </xdr:nvSpPr>
      <xdr:spPr>
        <a:xfrm>
          <a:off x="15621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72770</xdr:rowOff>
    </xdr:from>
    <xdr:ext cx="736600" cy="259045"/>
    <xdr:sp macro="" textlink="">
      <xdr:nvSpPr>
        <xdr:cNvPr id="135" name="テキスト ボックス 134"/>
        <xdr:cNvSpPr txBox="1"/>
      </xdr:nvSpPr>
      <xdr:spPr>
        <a:xfrm>
          <a:off x="15290800" y="298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12</xdr:row>
      <xdr:rowOff>127000</xdr:rowOff>
    </xdr:from>
    <xdr:to>
      <xdr:col>21</xdr:col>
      <xdr:colOff>361950</xdr:colOff>
      <xdr:row>14</xdr:row>
      <xdr:rowOff>61686</xdr:rowOff>
    </xdr:to>
    <xdr:cxnSp macro="">
      <xdr:nvCxnSpPr>
        <xdr:cNvPr id="136" name="直線コネクタ 135"/>
        <xdr:cNvCxnSpPr/>
      </xdr:nvCxnSpPr>
      <xdr:spPr>
        <a:xfrm>
          <a:off x="13893800" y="2184400"/>
          <a:ext cx="889000" cy="277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125186</xdr:rowOff>
    </xdr:from>
    <xdr:to>
      <xdr:col>21</xdr:col>
      <xdr:colOff>412750</xdr:colOff>
      <xdr:row>17</xdr:row>
      <xdr:rowOff>55336</xdr:rowOff>
    </xdr:to>
    <xdr:sp macro="" textlink="">
      <xdr:nvSpPr>
        <xdr:cNvPr id="137" name="フローチャート : 判断 136"/>
        <xdr:cNvSpPr/>
      </xdr:nvSpPr>
      <xdr:spPr>
        <a:xfrm>
          <a:off x="14732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40113</xdr:rowOff>
    </xdr:from>
    <xdr:ext cx="762000" cy="259045"/>
    <xdr:sp macro="" textlink="">
      <xdr:nvSpPr>
        <xdr:cNvPr id="138" name="テキスト ボックス 137"/>
        <xdr:cNvSpPr txBox="1"/>
      </xdr:nvSpPr>
      <xdr:spPr>
        <a:xfrm>
          <a:off x="14401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127000</xdr:rowOff>
    </xdr:from>
    <xdr:to>
      <xdr:col>20</xdr:col>
      <xdr:colOff>158750</xdr:colOff>
      <xdr:row>13</xdr:row>
      <xdr:rowOff>102507</xdr:rowOff>
    </xdr:to>
    <xdr:cxnSp macro="">
      <xdr:nvCxnSpPr>
        <xdr:cNvPr id="139" name="直線コネクタ 138"/>
        <xdr:cNvCxnSpPr/>
      </xdr:nvCxnSpPr>
      <xdr:spPr>
        <a:xfrm flipV="1">
          <a:off x="13004800" y="2184400"/>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157843</xdr:rowOff>
    </xdr:from>
    <xdr:to>
      <xdr:col>20</xdr:col>
      <xdr:colOff>209550</xdr:colOff>
      <xdr:row>15</xdr:row>
      <xdr:rowOff>87993</xdr:rowOff>
    </xdr:to>
    <xdr:sp macro="" textlink="">
      <xdr:nvSpPr>
        <xdr:cNvPr id="140" name="フローチャート : 判断 139"/>
        <xdr:cNvSpPr/>
      </xdr:nvSpPr>
      <xdr:spPr>
        <a:xfrm>
          <a:off x="13843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72770</xdr:rowOff>
    </xdr:from>
    <xdr:ext cx="762000" cy="259045"/>
    <xdr:sp macro="" textlink="">
      <xdr:nvSpPr>
        <xdr:cNvPr id="141" name="テキスト ボックス 140"/>
        <xdr:cNvSpPr txBox="1"/>
      </xdr:nvSpPr>
      <xdr:spPr>
        <a:xfrm>
          <a:off x="135128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2" name="フローチャート : 判断 141"/>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105427</xdr:rowOff>
    </xdr:from>
    <xdr:ext cx="762000" cy="259045"/>
    <xdr:sp macro="" textlink="">
      <xdr:nvSpPr>
        <xdr:cNvPr id="143" name="テキスト ボックス 142"/>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9" name="円/楕円 148"/>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50"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108857</xdr:rowOff>
    </xdr:from>
    <xdr:to>
      <xdr:col>22</xdr:col>
      <xdr:colOff>615950</xdr:colOff>
      <xdr:row>15</xdr:row>
      <xdr:rowOff>39007</xdr:rowOff>
    </xdr:to>
    <xdr:sp macro="" textlink="">
      <xdr:nvSpPr>
        <xdr:cNvPr id="151" name="円/楕円 150"/>
        <xdr:cNvSpPr/>
      </xdr:nvSpPr>
      <xdr:spPr>
        <a:xfrm>
          <a:off x="15621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49184</xdr:rowOff>
    </xdr:from>
    <xdr:ext cx="736600" cy="259045"/>
    <xdr:sp macro="" textlink="">
      <xdr:nvSpPr>
        <xdr:cNvPr id="152" name="テキスト ボックス 151"/>
        <xdr:cNvSpPr txBox="1"/>
      </xdr:nvSpPr>
      <xdr:spPr>
        <a:xfrm>
          <a:off x="15290800" y="2278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10886</xdr:rowOff>
    </xdr:from>
    <xdr:to>
      <xdr:col>21</xdr:col>
      <xdr:colOff>412750</xdr:colOff>
      <xdr:row>14</xdr:row>
      <xdr:rowOff>112486</xdr:rowOff>
    </xdr:to>
    <xdr:sp macro="" textlink="">
      <xdr:nvSpPr>
        <xdr:cNvPr id="153" name="円/楕円 152"/>
        <xdr:cNvSpPr/>
      </xdr:nvSpPr>
      <xdr:spPr>
        <a:xfrm>
          <a:off x="14732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122663</xdr:rowOff>
    </xdr:from>
    <xdr:ext cx="762000" cy="259045"/>
    <xdr:sp macro="" textlink="">
      <xdr:nvSpPr>
        <xdr:cNvPr id="154" name="テキスト ボックス 153"/>
        <xdr:cNvSpPr txBox="1"/>
      </xdr:nvSpPr>
      <xdr:spPr>
        <a:xfrm>
          <a:off x="14401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76200</xdr:rowOff>
    </xdr:from>
    <xdr:to>
      <xdr:col>20</xdr:col>
      <xdr:colOff>209550</xdr:colOff>
      <xdr:row>13</xdr:row>
      <xdr:rowOff>6350</xdr:rowOff>
    </xdr:to>
    <xdr:sp macro="" textlink="">
      <xdr:nvSpPr>
        <xdr:cNvPr id="155" name="円/楕円 154"/>
        <xdr:cNvSpPr/>
      </xdr:nvSpPr>
      <xdr:spPr>
        <a:xfrm>
          <a:off x="13843000" y="213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16527</xdr:rowOff>
    </xdr:from>
    <xdr:ext cx="762000" cy="259045"/>
    <xdr:sp macro="" textlink="">
      <xdr:nvSpPr>
        <xdr:cNvPr id="156" name="テキスト ボックス 155"/>
        <xdr:cNvSpPr txBox="1"/>
      </xdr:nvSpPr>
      <xdr:spPr>
        <a:xfrm>
          <a:off x="135128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51707</xdr:rowOff>
    </xdr:from>
    <xdr:to>
      <xdr:col>19</xdr:col>
      <xdr:colOff>6350</xdr:colOff>
      <xdr:row>13</xdr:row>
      <xdr:rowOff>153307</xdr:rowOff>
    </xdr:to>
    <xdr:sp macro="" textlink="">
      <xdr:nvSpPr>
        <xdr:cNvPr id="157" name="円/楕円 156"/>
        <xdr:cNvSpPr/>
      </xdr:nvSpPr>
      <xdr:spPr>
        <a:xfrm>
          <a:off x="12954000" y="228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163484</xdr:rowOff>
    </xdr:from>
    <xdr:ext cx="762000" cy="259045"/>
    <xdr:sp macro="" textlink="">
      <xdr:nvSpPr>
        <xdr:cNvPr id="158" name="テキスト ボックス 157"/>
        <xdr:cNvSpPr txBox="1"/>
      </xdr:nvSpPr>
      <xdr:spPr>
        <a:xfrm>
          <a:off x="12623800" y="204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扶助費に係る経常収支比率が類似団体を上回り、かつ上昇傾向にある要因として、生活保護費の増加があがられる。</a:t>
          </a:r>
          <a:endParaRPr kumimoji="1" lang="en-US" altLang="ja-JP" sz="1300">
            <a:latin typeface="ＭＳ Ｐゴシック"/>
          </a:endParaRPr>
        </a:p>
        <a:p>
          <a:r>
            <a:rPr kumimoji="1" lang="ja-JP" altLang="en-US" sz="1300">
              <a:latin typeface="ＭＳ Ｐゴシック"/>
            </a:rPr>
            <a:t>　今後、資格審査の適正化や各種手当への特別加算等の見直しを進めていくことで抑制に努める。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3" name="直線コネクタ 172"/>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4" name="テキスト ボックス 173"/>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5" name="直線コネクタ 174"/>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6" name="テキスト ボックス 175"/>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7" name="直線コネクタ 176"/>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8" name="テキスト ボックス 177"/>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9" name="直線コネクタ 178"/>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0" name="テキスト ボックス 179"/>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69850</xdr:rowOff>
    </xdr:to>
    <xdr:cxnSp macro="">
      <xdr:nvCxnSpPr>
        <xdr:cNvPr id="184" name="直線コネクタ 183"/>
        <xdr:cNvCxnSpPr/>
      </xdr:nvCxnSpPr>
      <xdr:spPr>
        <a:xfrm flipV="1">
          <a:off x="4826000" y="92938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5"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6" name="直線コネクタ 185"/>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87"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88" name="直線コネクタ 187"/>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127000</xdr:rowOff>
    </xdr:from>
    <xdr:to>
      <xdr:col>7</xdr:col>
      <xdr:colOff>15875</xdr:colOff>
      <xdr:row>61</xdr:row>
      <xdr:rowOff>69850</xdr:rowOff>
    </xdr:to>
    <xdr:cxnSp macro="">
      <xdr:nvCxnSpPr>
        <xdr:cNvPr id="189" name="直線コネクタ 188"/>
        <xdr:cNvCxnSpPr/>
      </xdr:nvCxnSpPr>
      <xdr:spPr>
        <a:xfrm>
          <a:off x="3987800" y="104140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69867</xdr:rowOff>
    </xdr:from>
    <xdr:ext cx="762000" cy="259045"/>
    <xdr:sp macro="" textlink="">
      <xdr:nvSpPr>
        <xdr:cNvPr id="190" name="扶助費平均値テキスト"/>
        <xdr:cNvSpPr txBox="1"/>
      </xdr:nvSpPr>
      <xdr:spPr>
        <a:xfrm>
          <a:off x="4914900" y="984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91" name="フローチャート : 判断 190"/>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12700</xdr:rowOff>
    </xdr:from>
    <xdr:to>
      <xdr:col>5</xdr:col>
      <xdr:colOff>549275</xdr:colOff>
      <xdr:row>60</xdr:row>
      <xdr:rowOff>127000</xdr:rowOff>
    </xdr:to>
    <xdr:cxnSp macro="">
      <xdr:nvCxnSpPr>
        <xdr:cNvPr id="192" name="直線コネクタ 191"/>
        <xdr:cNvCxnSpPr/>
      </xdr:nvCxnSpPr>
      <xdr:spPr>
        <a:xfrm>
          <a:off x="3098800" y="10299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3" name="フローチャート : 判断 192"/>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73677</xdr:rowOff>
    </xdr:from>
    <xdr:ext cx="736600" cy="259045"/>
    <xdr:sp macro="" textlink="">
      <xdr:nvSpPr>
        <xdr:cNvPr id="194" name="テキスト ボックス 193"/>
        <xdr:cNvSpPr txBox="1"/>
      </xdr:nvSpPr>
      <xdr:spPr>
        <a:xfrm>
          <a:off x="3606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149860</xdr:rowOff>
    </xdr:from>
    <xdr:to>
      <xdr:col>4</xdr:col>
      <xdr:colOff>346075</xdr:colOff>
      <xdr:row>60</xdr:row>
      <xdr:rowOff>12700</xdr:rowOff>
    </xdr:to>
    <xdr:cxnSp macro="">
      <xdr:nvCxnSpPr>
        <xdr:cNvPr id="195" name="直線コネクタ 194"/>
        <xdr:cNvCxnSpPr/>
      </xdr:nvCxnSpPr>
      <xdr:spPr>
        <a:xfrm>
          <a:off x="2209800" y="100939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96" name="フローチャート : 判断 195"/>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153687</xdr:rowOff>
    </xdr:from>
    <xdr:ext cx="762000" cy="259045"/>
    <xdr:sp macro="" textlink="">
      <xdr:nvSpPr>
        <xdr:cNvPr id="197" name="テキスト ボックス 196"/>
        <xdr:cNvSpPr txBox="1"/>
      </xdr:nvSpPr>
      <xdr:spPr>
        <a:xfrm>
          <a:off x="2717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xdr:rowOff>
    </xdr:from>
    <xdr:to>
      <xdr:col>3</xdr:col>
      <xdr:colOff>142875</xdr:colOff>
      <xdr:row>58</xdr:row>
      <xdr:rowOff>149860</xdr:rowOff>
    </xdr:to>
    <xdr:cxnSp macro="">
      <xdr:nvCxnSpPr>
        <xdr:cNvPr id="198" name="直線コネクタ 197"/>
        <xdr:cNvCxnSpPr/>
      </xdr:nvCxnSpPr>
      <xdr:spPr>
        <a:xfrm>
          <a:off x="1320800" y="99568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87630</xdr:rowOff>
    </xdr:from>
    <xdr:to>
      <xdr:col>3</xdr:col>
      <xdr:colOff>193675</xdr:colOff>
      <xdr:row>58</xdr:row>
      <xdr:rowOff>17780</xdr:rowOff>
    </xdr:to>
    <xdr:sp macro="" textlink="">
      <xdr:nvSpPr>
        <xdr:cNvPr id="199" name="フローチャート : 判断 198"/>
        <xdr:cNvSpPr/>
      </xdr:nvSpPr>
      <xdr:spPr>
        <a:xfrm>
          <a:off x="2159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27957</xdr:rowOff>
    </xdr:from>
    <xdr:ext cx="762000" cy="259045"/>
    <xdr:sp macro="" textlink="">
      <xdr:nvSpPr>
        <xdr:cNvPr id="200" name="テキスト ボックス 199"/>
        <xdr:cNvSpPr txBox="1"/>
      </xdr:nvSpPr>
      <xdr:spPr>
        <a:xfrm>
          <a:off x="1828800" y="962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201" name="フローチャート : 判断 200"/>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107967</xdr:rowOff>
    </xdr:from>
    <xdr:ext cx="762000" cy="259045"/>
    <xdr:sp macro="" textlink="">
      <xdr:nvSpPr>
        <xdr:cNvPr id="202" name="テキスト ボックス 201"/>
        <xdr:cNvSpPr txBox="1"/>
      </xdr:nvSpPr>
      <xdr:spPr>
        <a:xfrm>
          <a:off x="939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61</xdr:row>
      <xdr:rowOff>19050</xdr:rowOff>
    </xdr:from>
    <xdr:to>
      <xdr:col>7</xdr:col>
      <xdr:colOff>66675</xdr:colOff>
      <xdr:row>61</xdr:row>
      <xdr:rowOff>120650</xdr:rowOff>
    </xdr:to>
    <xdr:sp macro="" textlink="">
      <xdr:nvSpPr>
        <xdr:cNvPr id="208" name="円/楕円 207"/>
        <xdr:cNvSpPr/>
      </xdr:nvSpPr>
      <xdr:spPr>
        <a:xfrm>
          <a:off x="47752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99077</xdr:rowOff>
    </xdr:from>
    <xdr:ext cx="762000" cy="259045"/>
    <xdr:sp macro="" textlink="">
      <xdr:nvSpPr>
        <xdr:cNvPr id="209" name="扶助費該当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76200</xdr:rowOff>
    </xdr:from>
    <xdr:to>
      <xdr:col>5</xdr:col>
      <xdr:colOff>600075</xdr:colOff>
      <xdr:row>61</xdr:row>
      <xdr:rowOff>6350</xdr:rowOff>
    </xdr:to>
    <xdr:sp macro="" textlink="">
      <xdr:nvSpPr>
        <xdr:cNvPr id="210" name="円/楕円 209"/>
        <xdr:cNvSpPr/>
      </xdr:nvSpPr>
      <xdr:spPr>
        <a:xfrm>
          <a:off x="3937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162577</xdr:rowOff>
    </xdr:from>
    <xdr:ext cx="736600" cy="259045"/>
    <xdr:sp macro="" textlink="">
      <xdr:nvSpPr>
        <xdr:cNvPr id="211" name="テキスト ボックス 210"/>
        <xdr:cNvSpPr txBox="1"/>
      </xdr:nvSpPr>
      <xdr:spPr>
        <a:xfrm>
          <a:off x="3606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133350</xdr:rowOff>
    </xdr:from>
    <xdr:to>
      <xdr:col>4</xdr:col>
      <xdr:colOff>396875</xdr:colOff>
      <xdr:row>60</xdr:row>
      <xdr:rowOff>63500</xdr:rowOff>
    </xdr:to>
    <xdr:sp macro="" textlink="">
      <xdr:nvSpPr>
        <xdr:cNvPr id="212" name="円/楕円 211"/>
        <xdr:cNvSpPr/>
      </xdr:nvSpPr>
      <xdr:spPr>
        <a:xfrm>
          <a:off x="3048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48277</xdr:rowOff>
    </xdr:from>
    <xdr:ext cx="762000" cy="259045"/>
    <xdr:sp macro="" textlink="">
      <xdr:nvSpPr>
        <xdr:cNvPr id="213" name="テキスト ボックス 212"/>
        <xdr:cNvSpPr txBox="1"/>
      </xdr:nvSpPr>
      <xdr:spPr>
        <a:xfrm>
          <a:off x="2717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99060</xdr:rowOff>
    </xdr:from>
    <xdr:to>
      <xdr:col>3</xdr:col>
      <xdr:colOff>193675</xdr:colOff>
      <xdr:row>59</xdr:row>
      <xdr:rowOff>29210</xdr:rowOff>
    </xdr:to>
    <xdr:sp macro="" textlink="">
      <xdr:nvSpPr>
        <xdr:cNvPr id="214" name="円/楕円 213"/>
        <xdr:cNvSpPr/>
      </xdr:nvSpPr>
      <xdr:spPr>
        <a:xfrm>
          <a:off x="2159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13987</xdr:rowOff>
    </xdr:from>
    <xdr:ext cx="762000" cy="259045"/>
    <xdr:sp macro="" textlink="">
      <xdr:nvSpPr>
        <xdr:cNvPr id="215" name="テキスト ボックス 214"/>
        <xdr:cNvSpPr txBox="1"/>
      </xdr:nvSpPr>
      <xdr:spPr>
        <a:xfrm>
          <a:off x="1828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133350</xdr:rowOff>
    </xdr:from>
    <xdr:to>
      <xdr:col>1</xdr:col>
      <xdr:colOff>676275</xdr:colOff>
      <xdr:row>58</xdr:row>
      <xdr:rowOff>63500</xdr:rowOff>
    </xdr:to>
    <xdr:sp macro="" textlink="">
      <xdr:nvSpPr>
        <xdr:cNvPr id="216" name="円/楕円 215"/>
        <xdr:cNvSpPr/>
      </xdr:nvSpPr>
      <xdr:spPr>
        <a:xfrm>
          <a:off x="1270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48277</xdr:rowOff>
    </xdr:from>
    <xdr:ext cx="762000" cy="259045"/>
    <xdr:sp macro="" textlink="">
      <xdr:nvSpPr>
        <xdr:cNvPr id="217" name="テキスト ボックス 216"/>
        <xdr:cNvSpPr txBox="1"/>
      </xdr:nvSpPr>
      <xdr:spPr>
        <a:xfrm>
          <a:off x="939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その他に係る経常収支比率が高い要因は、繰出金が類似団体より多額であるためである。これは、下水道事業会計において過去に整備費に多額の起債を発行し、その元利償還金が膨らんでいるからである。</a:t>
          </a:r>
          <a:endParaRPr kumimoji="1" lang="en-US" altLang="ja-JP" sz="1300">
            <a:latin typeface="ＭＳ Ｐゴシック"/>
          </a:endParaRPr>
        </a:p>
        <a:p>
          <a:r>
            <a:rPr kumimoji="1" lang="ja-JP" altLang="en-US" sz="1300">
              <a:latin typeface="ＭＳ Ｐゴシック"/>
            </a:rPr>
            <a:t>　今後、下水道事業会計では独立採算の原則に立ち返って徹底した経費の抑制を行うとともに、定期的に使用料の見直しを行うなど健全化に努め、繰出金の抑制を図る。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2" name="直線コネクタ 231"/>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3" name="テキスト ボックス 232"/>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4" name="直線コネクタ 233"/>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5" name="テキスト ボックス 234"/>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6" name="直線コネクタ 235"/>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7" name="テキスト ボックス 236"/>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8" name="直線コネクタ 237"/>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9" name="テキスト ボックス 238"/>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168148</xdr:rowOff>
    </xdr:from>
    <xdr:to>
      <xdr:col>24</xdr:col>
      <xdr:colOff>31750</xdr:colOff>
      <xdr:row>61</xdr:row>
      <xdr:rowOff>1270</xdr:rowOff>
    </xdr:to>
    <xdr:cxnSp macro="">
      <xdr:nvCxnSpPr>
        <xdr:cNvPr id="242" name="直線コネクタ 241"/>
        <xdr:cNvCxnSpPr/>
      </xdr:nvCxnSpPr>
      <xdr:spPr>
        <a:xfrm flipV="1">
          <a:off x="16510000" y="942644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3"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4" name="直線コネクタ 243"/>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83075</xdr:rowOff>
    </xdr:from>
    <xdr:ext cx="762000" cy="259045"/>
    <xdr:sp macro="" textlink="">
      <xdr:nvSpPr>
        <xdr:cNvPr id="245" name="その他最大値テキスト"/>
        <xdr:cNvSpPr txBox="1"/>
      </xdr:nvSpPr>
      <xdr:spPr>
        <a:xfrm>
          <a:off x="16598900" y="9169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54</xdr:row>
      <xdr:rowOff>168148</xdr:rowOff>
    </xdr:from>
    <xdr:to>
      <xdr:col>24</xdr:col>
      <xdr:colOff>120650</xdr:colOff>
      <xdr:row>54</xdr:row>
      <xdr:rowOff>168148</xdr:rowOff>
    </xdr:to>
    <xdr:cxnSp macro="">
      <xdr:nvCxnSpPr>
        <xdr:cNvPr id="246" name="直線コネクタ 245"/>
        <xdr:cNvCxnSpPr/>
      </xdr:nvCxnSpPr>
      <xdr:spPr>
        <a:xfrm>
          <a:off x="16421100" y="942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85852</xdr:rowOff>
    </xdr:from>
    <xdr:to>
      <xdr:col>24</xdr:col>
      <xdr:colOff>31750</xdr:colOff>
      <xdr:row>61</xdr:row>
      <xdr:rowOff>1270</xdr:rowOff>
    </xdr:to>
    <xdr:cxnSp macro="">
      <xdr:nvCxnSpPr>
        <xdr:cNvPr id="247" name="直線コネクタ 246"/>
        <xdr:cNvCxnSpPr/>
      </xdr:nvCxnSpPr>
      <xdr:spPr>
        <a:xfrm>
          <a:off x="15671800" y="1037285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165879</xdr:rowOff>
    </xdr:from>
    <xdr:ext cx="762000" cy="259045"/>
    <xdr:sp macro="" textlink="">
      <xdr:nvSpPr>
        <xdr:cNvPr id="248" name="その他平均値テキスト"/>
        <xdr:cNvSpPr txBox="1"/>
      </xdr:nvSpPr>
      <xdr:spPr>
        <a:xfrm>
          <a:off x="16598900" y="9595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49" name="フローチャート : 判断 248"/>
        <xdr:cNvSpPr/>
      </xdr:nvSpPr>
      <xdr:spPr>
        <a:xfrm>
          <a:off x="164592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67564</xdr:rowOff>
    </xdr:from>
    <xdr:to>
      <xdr:col>22</xdr:col>
      <xdr:colOff>565150</xdr:colOff>
      <xdr:row>60</xdr:row>
      <xdr:rowOff>85852</xdr:rowOff>
    </xdr:to>
    <xdr:cxnSp macro="">
      <xdr:nvCxnSpPr>
        <xdr:cNvPr id="250" name="直線コネクタ 249"/>
        <xdr:cNvCxnSpPr/>
      </xdr:nvCxnSpPr>
      <xdr:spPr>
        <a:xfrm>
          <a:off x="14782800" y="10354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112776</xdr:rowOff>
    </xdr:from>
    <xdr:to>
      <xdr:col>22</xdr:col>
      <xdr:colOff>615950</xdr:colOff>
      <xdr:row>57</xdr:row>
      <xdr:rowOff>42926</xdr:rowOff>
    </xdr:to>
    <xdr:sp macro="" textlink="">
      <xdr:nvSpPr>
        <xdr:cNvPr id="251" name="フローチャート : 判断 250"/>
        <xdr:cNvSpPr/>
      </xdr:nvSpPr>
      <xdr:spPr>
        <a:xfrm>
          <a:off x="15621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53103</xdr:rowOff>
    </xdr:from>
    <xdr:ext cx="736600" cy="259045"/>
    <xdr:sp macro="" textlink="">
      <xdr:nvSpPr>
        <xdr:cNvPr id="252" name="テキスト ボックス 251"/>
        <xdr:cNvSpPr txBox="1"/>
      </xdr:nvSpPr>
      <xdr:spPr>
        <a:xfrm>
          <a:off x="15290800" y="9482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161290</xdr:rowOff>
    </xdr:from>
    <xdr:to>
      <xdr:col>21</xdr:col>
      <xdr:colOff>361950</xdr:colOff>
      <xdr:row>60</xdr:row>
      <xdr:rowOff>67564</xdr:rowOff>
    </xdr:to>
    <xdr:cxnSp macro="">
      <xdr:nvCxnSpPr>
        <xdr:cNvPr id="253" name="直線コネクタ 252"/>
        <xdr:cNvCxnSpPr/>
      </xdr:nvCxnSpPr>
      <xdr:spPr>
        <a:xfrm>
          <a:off x="13893800" y="1027684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4" name="フローチャート : 判断 253"/>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53103</xdr:rowOff>
    </xdr:from>
    <xdr:ext cx="762000" cy="259045"/>
    <xdr:sp macro="" textlink="">
      <xdr:nvSpPr>
        <xdr:cNvPr id="255" name="テキスト ボックス 254"/>
        <xdr:cNvSpPr txBox="1"/>
      </xdr:nvSpPr>
      <xdr:spPr>
        <a:xfrm>
          <a:off x="14401800" y="9482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161290</xdr:rowOff>
    </xdr:from>
    <xdr:to>
      <xdr:col>20</xdr:col>
      <xdr:colOff>158750</xdr:colOff>
      <xdr:row>60</xdr:row>
      <xdr:rowOff>76708</xdr:rowOff>
    </xdr:to>
    <xdr:cxnSp macro="">
      <xdr:nvCxnSpPr>
        <xdr:cNvPr id="256" name="直線コネクタ 255"/>
        <xdr:cNvCxnSpPr/>
      </xdr:nvCxnSpPr>
      <xdr:spPr>
        <a:xfrm flipV="1">
          <a:off x="13004800" y="1027684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140208</xdr:rowOff>
    </xdr:from>
    <xdr:to>
      <xdr:col>20</xdr:col>
      <xdr:colOff>209550</xdr:colOff>
      <xdr:row>57</xdr:row>
      <xdr:rowOff>70358</xdr:rowOff>
    </xdr:to>
    <xdr:sp macro="" textlink="">
      <xdr:nvSpPr>
        <xdr:cNvPr id="257" name="フローチャート : 判断 256"/>
        <xdr:cNvSpPr/>
      </xdr:nvSpPr>
      <xdr:spPr>
        <a:xfrm>
          <a:off x="13843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80535</xdr:rowOff>
    </xdr:from>
    <xdr:ext cx="762000" cy="259045"/>
    <xdr:sp macro="" textlink="">
      <xdr:nvSpPr>
        <xdr:cNvPr id="258" name="テキスト ボックス 257"/>
        <xdr:cNvSpPr txBox="1"/>
      </xdr:nvSpPr>
      <xdr:spPr>
        <a:xfrm>
          <a:off x="13512800" y="951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153924</xdr:rowOff>
    </xdr:from>
    <xdr:to>
      <xdr:col>19</xdr:col>
      <xdr:colOff>6350</xdr:colOff>
      <xdr:row>57</xdr:row>
      <xdr:rowOff>84074</xdr:rowOff>
    </xdr:to>
    <xdr:sp macro="" textlink="">
      <xdr:nvSpPr>
        <xdr:cNvPr id="259" name="フローチャート : 判断 258"/>
        <xdr:cNvSpPr/>
      </xdr:nvSpPr>
      <xdr:spPr>
        <a:xfrm>
          <a:off x="12954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94251</xdr:rowOff>
    </xdr:from>
    <xdr:ext cx="762000" cy="259045"/>
    <xdr:sp macro="" textlink="">
      <xdr:nvSpPr>
        <xdr:cNvPr id="260" name="テキスト ボックス 259"/>
        <xdr:cNvSpPr txBox="1"/>
      </xdr:nvSpPr>
      <xdr:spPr>
        <a:xfrm>
          <a:off x="12623800" y="952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121920</xdr:rowOff>
    </xdr:from>
    <xdr:to>
      <xdr:col>24</xdr:col>
      <xdr:colOff>82550</xdr:colOff>
      <xdr:row>61</xdr:row>
      <xdr:rowOff>52070</xdr:rowOff>
    </xdr:to>
    <xdr:sp macro="" textlink="">
      <xdr:nvSpPr>
        <xdr:cNvPr id="266" name="円/楕円 265"/>
        <xdr:cNvSpPr/>
      </xdr:nvSpPr>
      <xdr:spPr>
        <a:xfrm>
          <a:off x="16459200" y="1040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30497</xdr:rowOff>
    </xdr:from>
    <xdr:ext cx="762000" cy="259045"/>
    <xdr:sp macro="" textlink="">
      <xdr:nvSpPr>
        <xdr:cNvPr id="267" name="その他該当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35052</xdr:rowOff>
    </xdr:from>
    <xdr:to>
      <xdr:col>22</xdr:col>
      <xdr:colOff>615950</xdr:colOff>
      <xdr:row>60</xdr:row>
      <xdr:rowOff>136652</xdr:rowOff>
    </xdr:to>
    <xdr:sp macro="" textlink="">
      <xdr:nvSpPr>
        <xdr:cNvPr id="268" name="円/楕円 267"/>
        <xdr:cNvSpPr/>
      </xdr:nvSpPr>
      <xdr:spPr>
        <a:xfrm>
          <a:off x="15621000" y="1032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121429</xdr:rowOff>
    </xdr:from>
    <xdr:ext cx="736600" cy="259045"/>
    <xdr:sp macro="" textlink="">
      <xdr:nvSpPr>
        <xdr:cNvPr id="269" name="テキスト ボックス 268"/>
        <xdr:cNvSpPr txBox="1"/>
      </xdr:nvSpPr>
      <xdr:spPr>
        <a:xfrm>
          <a:off x="15290800" y="1040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16764</xdr:rowOff>
    </xdr:from>
    <xdr:to>
      <xdr:col>21</xdr:col>
      <xdr:colOff>412750</xdr:colOff>
      <xdr:row>60</xdr:row>
      <xdr:rowOff>118364</xdr:rowOff>
    </xdr:to>
    <xdr:sp macro="" textlink="">
      <xdr:nvSpPr>
        <xdr:cNvPr id="270" name="円/楕円 269"/>
        <xdr:cNvSpPr/>
      </xdr:nvSpPr>
      <xdr:spPr>
        <a:xfrm>
          <a:off x="14732000" y="1030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103141</xdr:rowOff>
    </xdr:from>
    <xdr:ext cx="762000" cy="259045"/>
    <xdr:sp macro="" textlink="">
      <xdr:nvSpPr>
        <xdr:cNvPr id="271" name="テキスト ボックス 270"/>
        <xdr:cNvSpPr txBox="1"/>
      </xdr:nvSpPr>
      <xdr:spPr>
        <a:xfrm>
          <a:off x="14401800" y="1039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110490</xdr:rowOff>
    </xdr:from>
    <xdr:to>
      <xdr:col>20</xdr:col>
      <xdr:colOff>209550</xdr:colOff>
      <xdr:row>60</xdr:row>
      <xdr:rowOff>40640</xdr:rowOff>
    </xdr:to>
    <xdr:sp macro="" textlink="">
      <xdr:nvSpPr>
        <xdr:cNvPr id="272" name="円/楕円 271"/>
        <xdr:cNvSpPr/>
      </xdr:nvSpPr>
      <xdr:spPr>
        <a:xfrm>
          <a:off x="13843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25417</xdr:rowOff>
    </xdr:from>
    <xdr:ext cx="762000" cy="259045"/>
    <xdr:sp macro="" textlink="">
      <xdr:nvSpPr>
        <xdr:cNvPr id="273" name="テキスト ボックス 272"/>
        <xdr:cNvSpPr txBox="1"/>
      </xdr:nvSpPr>
      <xdr:spPr>
        <a:xfrm>
          <a:off x="13512800" y="1031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25908</xdr:rowOff>
    </xdr:from>
    <xdr:to>
      <xdr:col>19</xdr:col>
      <xdr:colOff>6350</xdr:colOff>
      <xdr:row>60</xdr:row>
      <xdr:rowOff>127508</xdr:rowOff>
    </xdr:to>
    <xdr:sp macro="" textlink="">
      <xdr:nvSpPr>
        <xdr:cNvPr id="274" name="円/楕円 273"/>
        <xdr:cNvSpPr/>
      </xdr:nvSpPr>
      <xdr:spPr>
        <a:xfrm>
          <a:off x="12954000" y="10312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112285</xdr:rowOff>
    </xdr:from>
    <xdr:ext cx="762000" cy="259045"/>
    <xdr:sp macro="" textlink="">
      <xdr:nvSpPr>
        <xdr:cNvPr id="275" name="テキスト ボックス 274"/>
        <xdr:cNvSpPr txBox="1"/>
      </xdr:nvSpPr>
      <xdr:spPr>
        <a:xfrm>
          <a:off x="12623800" y="1039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塵芥処理業務や消防業務などを直営で行っていたことから、一部事務組合に対する負担金が類似団体と比較して少額であったが、平成２５年度より消防業務については一部事務組合による運営となったために比率は増加した。</a:t>
          </a:r>
          <a:endParaRPr kumimoji="1" lang="en-US" altLang="ja-JP" sz="1300">
            <a:latin typeface="ＭＳ Ｐゴシック"/>
          </a:endParaRPr>
        </a:p>
        <a:p>
          <a:r>
            <a:rPr kumimoji="1" lang="ja-JP" altLang="en-US" sz="1300">
              <a:latin typeface="ＭＳ Ｐゴシック"/>
            </a:rPr>
            <a:t>　また、単独で行う補助交付金を「第１期相生市行財政健全化計画」において見直したことも、比率が低い要因となっている。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42</xdr:row>
      <xdr:rowOff>43180</xdr:rowOff>
    </xdr:to>
    <xdr:cxnSp macro="">
      <xdr:nvCxnSpPr>
        <xdr:cNvPr id="302" name="直線コネクタ 301"/>
        <xdr:cNvCxnSpPr/>
      </xdr:nvCxnSpPr>
      <xdr:spPr>
        <a:xfrm flipV="1">
          <a:off x="16510000" y="58191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15257</xdr:rowOff>
    </xdr:from>
    <xdr:ext cx="762000" cy="259045"/>
    <xdr:sp macro="" textlink="">
      <xdr:nvSpPr>
        <xdr:cNvPr id="303" name="補助費等最小値テキスト"/>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42</xdr:row>
      <xdr:rowOff>43180</xdr:rowOff>
    </xdr:from>
    <xdr:to>
      <xdr:col>24</xdr:col>
      <xdr:colOff>120650</xdr:colOff>
      <xdr:row>42</xdr:row>
      <xdr:rowOff>43180</xdr:rowOff>
    </xdr:to>
    <xdr:cxnSp macro="">
      <xdr:nvCxnSpPr>
        <xdr:cNvPr id="304" name="直線コネクタ 303"/>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5"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6" name="直線コネクタ 305"/>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111760</xdr:rowOff>
    </xdr:from>
    <xdr:to>
      <xdr:col>24</xdr:col>
      <xdr:colOff>31750</xdr:colOff>
      <xdr:row>36</xdr:row>
      <xdr:rowOff>5080</xdr:rowOff>
    </xdr:to>
    <xdr:cxnSp macro="">
      <xdr:nvCxnSpPr>
        <xdr:cNvPr id="307" name="直線コネクタ 306"/>
        <xdr:cNvCxnSpPr/>
      </xdr:nvCxnSpPr>
      <xdr:spPr>
        <a:xfrm>
          <a:off x="15671800" y="5941060"/>
          <a:ext cx="8382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135907</xdr:rowOff>
    </xdr:from>
    <xdr:ext cx="762000" cy="259045"/>
    <xdr:sp macro="" textlink="">
      <xdr:nvSpPr>
        <xdr:cNvPr id="308" name="補助費等平均値テキスト"/>
        <xdr:cNvSpPr txBox="1"/>
      </xdr:nvSpPr>
      <xdr:spPr>
        <a:xfrm>
          <a:off x="16598900" y="6479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163830</xdr:rowOff>
    </xdr:from>
    <xdr:to>
      <xdr:col>24</xdr:col>
      <xdr:colOff>82550</xdr:colOff>
      <xdr:row>38</xdr:row>
      <xdr:rowOff>93980</xdr:rowOff>
    </xdr:to>
    <xdr:sp macro="" textlink="">
      <xdr:nvSpPr>
        <xdr:cNvPr id="309" name="フローチャート : 判断 308"/>
        <xdr:cNvSpPr/>
      </xdr:nvSpPr>
      <xdr:spPr>
        <a:xfrm>
          <a:off x="164592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27940</xdr:rowOff>
    </xdr:from>
    <xdr:to>
      <xdr:col>22</xdr:col>
      <xdr:colOff>565150</xdr:colOff>
      <xdr:row>34</xdr:row>
      <xdr:rowOff>111760</xdr:rowOff>
    </xdr:to>
    <xdr:cxnSp macro="">
      <xdr:nvCxnSpPr>
        <xdr:cNvPr id="310" name="直線コネクタ 309"/>
        <xdr:cNvCxnSpPr/>
      </xdr:nvCxnSpPr>
      <xdr:spPr>
        <a:xfrm>
          <a:off x="14782800" y="58572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118110</xdr:rowOff>
    </xdr:from>
    <xdr:to>
      <xdr:col>22</xdr:col>
      <xdr:colOff>615950</xdr:colOff>
      <xdr:row>38</xdr:row>
      <xdr:rowOff>48260</xdr:rowOff>
    </xdr:to>
    <xdr:sp macro="" textlink="">
      <xdr:nvSpPr>
        <xdr:cNvPr id="311" name="フローチャート : 判断 310"/>
        <xdr:cNvSpPr/>
      </xdr:nvSpPr>
      <xdr:spPr>
        <a:xfrm>
          <a:off x="15621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33037</xdr:rowOff>
    </xdr:from>
    <xdr:ext cx="736600" cy="259045"/>
    <xdr:sp macro="" textlink="">
      <xdr:nvSpPr>
        <xdr:cNvPr id="312" name="テキスト ボックス 311"/>
        <xdr:cNvSpPr txBox="1"/>
      </xdr:nvSpPr>
      <xdr:spPr>
        <a:xfrm>
          <a:off x="15290800" y="654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5080</xdr:rowOff>
    </xdr:from>
    <xdr:to>
      <xdr:col>21</xdr:col>
      <xdr:colOff>361950</xdr:colOff>
      <xdr:row>34</xdr:row>
      <xdr:rowOff>27940</xdr:rowOff>
    </xdr:to>
    <xdr:cxnSp macro="">
      <xdr:nvCxnSpPr>
        <xdr:cNvPr id="313" name="直線コネクタ 312"/>
        <xdr:cNvCxnSpPr/>
      </xdr:nvCxnSpPr>
      <xdr:spPr>
        <a:xfrm>
          <a:off x="13893800" y="5834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4" name="フローチャート : 判断 313"/>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15" name="テキスト ボックス 314"/>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130810</xdr:rowOff>
    </xdr:from>
    <xdr:to>
      <xdr:col>20</xdr:col>
      <xdr:colOff>158750</xdr:colOff>
      <xdr:row>34</xdr:row>
      <xdr:rowOff>5080</xdr:rowOff>
    </xdr:to>
    <xdr:cxnSp macro="">
      <xdr:nvCxnSpPr>
        <xdr:cNvPr id="316" name="直線コネクタ 315"/>
        <xdr:cNvCxnSpPr/>
      </xdr:nvCxnSpPr>
      <xdr:spPr>
        <a:xfrm>
          <a:off x="13004800" y="57886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38</xdr:row>
      <xdr:rowOff>38100</xdr:rowOff>
    </xdr:from>
    <xdr:to>
      <xdr:col>20</xdr:col>
      <xdr:colOff>209550</xdr:colOff>
      <xdr:row>38</xdr:row>
      <xdr:rowOff>139700</xdr:rowOff>
    </xdr:to>
    <xdr:sp macro="" textlink="">
      <xdr:nvSpPr>
        <xdr:cNvPr id="317" name="フローチャート : 判断 316"/>
        <xdr:cNvSpPr/>
      </xdr:nvSpPr>
      <xdr:spPr>
        <a:xfrm>
          <a:off x="13843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124477</xdr:rowOff>
    </xdr:from>
    <xdr:ext cx="762000" cy="259045"/>
    <xdr:sp macro="" textlink="">
      <xdr:nvSpPr>
        <xdr:cNvPr id="318" name="テキスト ボックス 317"/>
        <xdr:cNvSpPr txBox="1"/>
      </xdr:nvSpPr>
      <xdr:spPr>
        <a:xfrm>
          <a:off x="13512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144780</xdr:rowOff>
    </xdr:from>
    <xdr:to>
      <xdr:col>19</xdr:col>
      <xdr:colOff>6350</xdr:colOff>
      <xdr:row>39</xdr:row>
      <xdr:rowOff>74930</xdr:rowOff>
    </xdr:to>
    <xdr:sp macro="" textlink="">
      <xdr:nvSpPr>
        <xdr:cNvPr id="319" name="フローチャート : 判断 318"/>
        <xdr:cNvSpPr/>
      </xdr:nvSpPr>
      <xdr:spPr>
        <a:xfrm>
          <a:off x="129540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59707</xdr:rowOff>
    </xdr:from>
    <xdr:ext cx="762000" cy="259045"/>
    <xdr:sp macro="" textlink="">
      <xdr:nvSpPr>
        <xdr:cNvPr id="320" name="テキスト ボックス 319"/>
        <xdr:cNvSpPr txBox="1"/>
      </xdr:nvSpPr>
      <xdr:spPr>
        <a:xfrm>
          <a:off x="12623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125730</xdr:rowOff>
    </xdr:from>
    <xdr:to>
      <xdr:col>24</xdr:col>
      <xdr:colOff>82550</xdr:colOff>
      <xdr:row>36</xdr:row>
      <xdr:rowOff>55880</xdr:rowOff>
    </xdr:to>
    <xdr:sp macro="" textlink="">
      <xdr:nvSpPr>
        <xdr:cNvPr id="326" name="円/楕円 325"/>
        <xdr:cNvSpPr/>
      </xdr:nvSpPr>
      <xdr:spPr>
        <a:xfrm>
          <a:off x="16459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142257</xdr:rowOff>
    </xdr:from>
    <xdr:ext cx="762000" cy="259045"/>
    <xdr:sp macro="" textlink="">
      <xdr:nvSpPr>
        <xdr:cNvPr id="327" name="補助費等該当値テキスト"/>
        <xdr:cNvSpPr txBox="1"/>
      </xdr:nvSpPr>
      <xdr:spPr>
        <a:xfrm>
          <a:off x="16598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60960</xdr:rowOff>
    </xdr:from>
    <xdr:to>
      <xdr:col>22</xdr:col>
      <xdr:colOff>615950</xdr:colOff>
      <xdr:row>34</xdr:row>
      <xdr:rowOff>162560</xdr:rowOff>
    </xdr:to>
    <xdr:sp macro="" textlink="">
      <xdr:nvSpPr>
        <xdr:cNvPr id="328" name="円/楕円 327"/>
        <xdr:cNvSpPr/>
      </xdr:nvSpPr>
      <xdr:spPr>
        <a:xfrm>
          <a:off x="15621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1287</xdr:rowOff>
    </xdr:from>
    <xdr:ext cx="736600" cy="259045"/>
    <xdr:sp macro="" textlink="">
      <xdr:nvSpPr>
        <xdr:cNvPr id="329" name="テキスト ボックス 328"/>
        <xdr:cNvSpPr txBox="1"/>
      </xdr:nvSpPr>
      <xdr:spPr>
        <a:xfrm>
          <a:off x="15290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148590</xdr:rowOff>
    </xdr:from>
    <xdr:to>
      <xdr:col>21</xdr:col>
      <xdr:colOff>412750</xdr:colOff>
      <xdr:row>34</xdr:row>
      <xdr:rowOff>78740</xdr:rowOff>
    </xdr:to>
    <xdr:sp macro="" textlink="">
      <xdr:nvSpPr>
        <xdr:cNvPr id="330" name="円/楕円 329"/>
        <xdr:cNvSpPr/>
      </xdr:nvSpPr>
      <xdr:spPr>
        <a:xfrm>
          <a:off x="147320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88917</xdr:rowOff>
    </xdr:from>
    <xdr:ext cx="762000" cy="259045"/>
    <xdr:sp macro="" textlink="">
      <xdr:nvSpPr>
        <xdr:cNvPr id="331" name="テキスト ボックス 330"/>
        <xdr:cNvSpPr txBox="1"/>
      </xdr:nvSpPr>
      <xdr:spPr>
        <a:xfrm>
          <a:off x="14401800" y="557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125730</xdr:rowOff>
    </xdr:from>
    <xdr:to>
      <xdr:col>20</xdr:col>
      <xdr:colOff>209550</xdr:colOff>
      <xdr:row>34</xdr:row>
      <xdr:rowOff>55880</xdr:rowOff>
    </xdr:to>
    <xdr:sp macro="" textlink="">
      <xdr:nvSpPr>
        <xdr:cNvPr id="332" name="円/楕円 331"/>
        <xdr:cNvSpPr/>
      </xdr:nvSpPr>
      <xdr:spPr>
        <a:xfrm>
          <a:off x="13843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66057</xdr:rowOff>
    </xdr:from>
    <xdr:ext cx="762000" cy="259045"/>
    <xdr:sp macro="" textlink="">
      <xdr:nvSpPr>
        <xdr:cNvPr id="333" name="テキスト ボックス 332"/>
        <xdr:cNvSpPr txBox="1"/>
      </xdr:nvSpPr>
      <xdr:spPr>
        <a:xfrm>
          <a:off x="13512800" y="555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80010</xdr:rowOff>
    </xdr:from>
    <xdr:to>
      <xdr:col>19</xdr:col>
      <xdr:colOff>6350</xdr:colOff>
      <xdr:row>34</xdr:row>
      <xdr:rowOff>10160</xdr:rowOff>
    </xdr:to>
    <xdr:sp macro="" textlink="">
      <xdr:nvSpPr>
        <xdr:cNvPr id="334" name="円/楕円 333"/>
        <xdr:cNvSpPr/>
      </xdr:nvSpPr>
      <xdr:spPr>
        <a:xfrm>
          <a:off x="12954000" y="573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20337</xdr:rowOff>
    </xdr:from>
    <xdr:ext cx="762000" cy="259045"/>
    <xdr:sp macro="" textlink="">
      <xdr:nvSpPr>
        <xdr:cNvPr id="335" name="テキスト ボックス 334"/>
        <xdr:cNvSpPr txBox="1"/>
      </xdr:nvSpPr>
      <xdr:spPr>
        <a:xfrm>
          <a:off x="12623800" y="550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「第１期相生市行財政健全化計画」の実施により公債費の適正化に努めた結果、類似団体平均以下となった。</a:t>
          </a:r>
          <a:endParaRPr kumimoji="1" lang="en-US" altLang="ja-JP" sz="1300">
            <a:latin typeface="ＭＳ Ｐゴシック"/>
          </a:endParaRPr>
        </a:p>
        <a:p>
          <a:r>
            <a:rPr kumimoji="1" lang="ja-JP" altLang="en-US" sz="1300">
              <a:latin typeface="ＭＳ Ｐゴシック"/>
            </a:rPr>
            <a:t>　今後は、仮称・相生市文化会館建設などに多額の起債の発行を見込んでいるが、銀行等引受債の償還期間の見直しにより公債費の平準化に努める。</a:t>
          </a:r>
          <a:endParaRPr kumimoji="1" lang="en-US" altLang="ja-JP" sz="1300">
            <a:latin typeface="ＭＳ Ｐゴシック"/>
          </a:endParaRPr>
        </a:p>
        <a:p>
          <a:r>
            <a:rPr kumimoji="1" lang="ja-JP" altLang="en-US" sz="1300">
              <a:latin typeface="ＭＳ Ｐゴシック"/>
            </a:rPr>
            <a:t>　また、公営企業債の公債費に対する繰出金を含めると、実質的な公債費負担は大きくなっている。</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81</xdr:row>
      <xdr:rowOff>167821</xdr:rowOff>
    </xdr:to>
    <xdr:cxnSp macro="">
      <xdr:nvCxnSpPr>
        <xdr:cNvPr id="365" name="直線コネクタ 364"/>
        <xdr:cNvCxnSpPr/>
      </xdr:nvCxnSpPr>
      <xdr:spPr>
        <a:xfrm flipV="1">
          <a:off x="4826000" y="12509500"/>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66"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67" name="直線コネクタ 366"/>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68"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69" name="直線コネクタ 368"/>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45357</xdr:rowOff>
    </xdr:to>
    <xdr:cxnSp macro="">
      <xdr:nvCxnSpPr>
        <xdr:cNvPr id="370" name="直線コネクタ 369"/>
        <xdr:cNvCxnSpPr/>
      </xdr:nvCxnSpPr>
      <xdr:spPr>
        <a:xfrm>
          <a:off x="3987800" y="130429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108148</xdr:rowOff>
    </xdr:from>
    <xdr:ext cx="762000" cy="259045"/>
    <xdr:sp macro="" textlink="">
      <xdr:nvSpPr>
        <xdr:cNvPr id="371" name="公債費平均値テキスト"/>
        <xdr:cNvSpPr txBox="1"/>
      </xdr:nvSpPr>
      <xdr:spPr>
        <a:xfrm>
          <a:off x="4914900" y="13138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136071</xdr:rowOff>
    </xdr:from>
    <xdr:to>
      <xdr:col>7</xdr:col>
      <xdr:colOff>66675</xdr:colOff>
      <xdr:row>77</xdr:row>
      <xdr:rowOff>66221</xdr:rowOff>
    </xdr:to>
    <xdr:sp macro="" textlink="">
      <xdr:nvSpPr>
        <xdr:cNvPr id="372" name="フローチャート : 判断 371"/>
        <xdr:cNvSpPr/>
      </xdr:nvSpPr>
      <xdr:spPr>
        <a:xfrm>
          <a:off x="47752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140607</xdr:rowOff>
    </xdr:from>
    <xdr:to>
      <xdr:col>5</xdr:col>
      <xdr:colOff>549275</xdr:colOff>
      <xdr:row>76</xdr:row>
      <xdr:rowOff>12700</xdr:rowOff>
    </xdr:to>
    <xdr:cxnSp macro="">
      <xdr:nvCxnSpPr>
        <xdr:cNvPr id="373" name="直線コネクタ 372"/>
        <xdr:cNvCxnSpPr/>
      </xdr:nvCxnSpPr>
      <xdr:spPr>
        <a:xfrm>
          <a:off x="3098800" y="129993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48986</xdr:rowOff>
    </xdr:from>
    <xdr:to>
      <xdr:col>5</xdr:col>
      <xdr:colOff>600075</xdr:colOff>
      <xdr:row>76</xdr:row>
      <xdr:rowOff>150586</xdr:rowOff>
    </xdr:to>
    <xdr:sp macro="" textlink="">
      <xdr:nvSpPr>
        <xdr:cNvPr id="374" name="フローチャート : 判断 373"/>
        <xdr:cNvSpPr/>
      </xdr:nvSpPr>
      <xdr:spPr>
        <a:xfrm>
          <a:off x="3937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135363</xdr:rowOff>
    </xdr:from>
    <xdr:ext cx="736600" cy="259045"/>
    <xdr:sp macro="" textlink="">
      <xdr:nvSpPr>
        <xdr:cNvPr id="375" name="テキスト ボックス 374"/>
        <xdr:cNvSpPr txBox="1"/>
      </xdr:nvSpPr>
      <xdr:spPr>
        <a:xfrm>
          <a:off x="3606800" y="13165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86178</xdr:rowOff>
    </xdr:from>
    <xdr:to>
      <xdr:col>4</xdr:col>
      <xdr:colOff>346075</xdr:colOff>
      <xdr:row>75</xdr:row>
      <xdr:rowOff>140607</xdr:rowOff>
    </xdr:to>
    <xdr:cxnSp macro="">
      <xdr:nvCxnSpPr>
        <xdr:cNvPr id="376" name="直線コネクタ 375"/>
        <xdr:cNvCxnSpPr/>
      </xdr:nvCxnSpPr>
      <xdr:spPr>
        <a:xfrm>
          <a:off x="2209800" y="12944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81643</xdr:rowOff>
    </xdr:from>
    <xdr:to>
      <xdr:col>4</xdr:col>
      <xdr:colOff>396875</xdr:colOff>
      <xdr:row>77</xdr:row>
      <xdr:rowOff>11793</xdr:rowOff>
    </xdr:to>
    <xdr:sp macro="" textlink="">
      <xdr:nvSpPr>
        <xdr:cNvPr id="377" name="フローチャート : 判断 376"/>
        <xdr:cNvSpPr/>
      </xdr:nvSpPr>
      <xdr:spPr>
        <a:xfrm>
          <a:off x="3048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168020</xdr:rowOff>
    </xdr:from>
    <xdr:ext cx="762000" cy="259045"/>
    <xdr:sp macro="" textlink="">
      <xdr:nvSpPr>
        <xdr:cNvPr id="378" name="テキスト ボックス 377"/>
        <xdr:cNvSpPr txBox="1"/>
      </xdr:nvSpPr>
      <xdr:spPr>
        <a:xfrm>
          <a:off x="2717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86178</xdr:rowOff>
    </xdr:from>
    <xdr:to>
      <xdr:col>3</xdr:col>
      <xdr:colOff>142875</xdr:colOff>
      <xdr:row>77</xdr:row>
      <xdr:rowOff>156936</xdr:rowOff>
    </xdr:to>
    <xdr:cxnSp macro="">
      <xdr:nvCxnSpPr>
        <xdr:cNvPr id="379" name="直線コネクタ 378"/>
        <xdr:cNvCxnSpPr/>
      </xdr:nvCxnSpPr>
      <xdr:spPr>
        <a:xfrm flipV="1">
          <a:off x="1320800" y="12944928"/>
          <a:ext cx="889000" cy="4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38100</xdr:rowOff>
    </xdr:from>
    <xdr:to>
      <xdr:col>3</xdr:col>
      <xdr:colOff>193675</xdr:colOff>
      <xdr:row>76</xdr:row>
      <xdr:rowOff>139700</xdr:rowOff>
    </xdr:to>
    <xdr:sp macro="" textlink="">
      <xdr:nvSpPr>
        <xdr:cNvPr id="380" name="フローチャート : 判断 379"/>
        <xdr:cNvSpPr/>
      </xdr:nvSpPr>
      <xdr:spPr>
        <a:xfrm>
          <a:off x="2159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124477</xdr:rowOff>
    </xdr:from>
    <xdr:ext cx="762000" cy="259045"/>
    <xdr:sp macro="" textlink="">
      <xdr:nvSpPr>
        <xdr:cNvPr id="381" name="テキスト ボックス 380"/>
        <xdr:cNvSpPr txBox="1"/>
      </xdr:nvSpPr>
      <xdr:spPr>
        <a:xfrm>
          <a:off x="1828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157843</xdr:rowOff>
    </xdr:from>
    <xdr:to>
      <xdr:col>1</xdr:col>
      <xdr:colOff>676275</xdr:colOff>
      <xdr:row>77</xdr:row>
      <xdr:rowOff>87993</xdr:rowOff>
    </xdr:to>
    <xdr:sp macro="" textlink="">
      <xdr:nvSpPr>
        <xdr:cNvPr id="382" name="フローチャート : 判断 381"/>
        <xdr:cNvSpPr/>
      </xdr:nvSpPr>
      <xdr:spPr>
        <a:xfrm>
          <a:off x="1270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98170</xdr:rowOff>
    </xdr:from>
    <xdr:ext cx="762000" cy="259045"/>
    <xdr:sp macro="" textlink="">
      <xdr:nvSpPr>
        <xdr:cNvPr id="383" name="テキスト ボックス 382"/>
        <xdr:cNvSpPr txBox="1"/>
      </xdr:nvSpPr>
      <xdr:spPr>
        <a:xfrm>
          <a:off x="939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166007</xdr:rowOff>
    </xdr:from>
    <xdr:to>
      <xdr:col>7</xdr:col>
      <xdr:colOff>66675</xdr:colOff>
      <xdr:row>76</xdr:row>
      <xdr:rowOff>96157</xdr:rowOff>
    </xdr:to>
    <xdr:sp macro="" textlink="">
      <xdr:nvSpPr>
        <xdr:cNvPr id="389" name="円/楕円 388"/>
        <xdr:cNvSpPr/>
      </xdr:nvSpPr>
      <xdr:spPr>
        <a:xfrm>
          <a:off x="47752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11084</xdr:rowOff>
    </xdr:from>
    <xdr:ext cx="762000" cy="259045"/>
    <xdr:sp macro="" textlink="">
      <xdr:nvSpPr>
        <xdr:cNvPr id="390" name="公債費該当値テキスト"/>
        <xdr:cNvSpPr txBox="1"/>
      </xdr:nvSpPr>
      <xdr:spPr>
        <a:xfrm>
          <a:off x="4914900" y="1286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91" name="円/楕円 390"/>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73677</xdr:rowOff>
    </xdr:from>
    <xdr:ext cx="736600" cy="259045"/>
    <xdr:sp macro="" textlink="">
      <xdr:nvSpPr>
        <xdr:cNvPr id="392" name="テキスト ボックス 391"/>
        <xdr:cNvSpPr txBox="1"/>
      </xdr:nvSpPr>
      <xdr:spPr>
        <a:xfrm>
          <a:off x="3606800" y="1276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89807</xdr:rowOff>
    </xdr:from>
    <xdr:to>
      <xdr:col>4</xdr:col>
      <xdr:colOff>396875</xdr:colOff>
      <xdr:row>76</xdr:row>
      <xdr:rowOff>19957</xdr:rowOff>
    </xdr:to>
    <xdr:sp macro="" textlink="">
      <xdr:nvSpPr>
        <xdr:cNvPr id="393" name="円/楕円 392"/>
        <xdr:cNvSpPr/>
      </xdr:nvSpPr>
      <xdr:spPr>
        <a:xfrm>
          <a:off x="3048000" y="129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30134</xdr:rowOff>
    </xdr:from>
    <xdr:ext cx="762000" cy="259045"/>
    <xdr:sp macro="" textlink="">
      <xdr:nvSpPr>
        <xdr:cNvPr id="394" name="テキスト ボックス 393"/>
        <xdr:cNvSpPr txBox="1"/>
      </xdr:nvSpPr>
      <xdr:spPr>
        <a:xfrm>
          <a:off x="2717800" y="12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35378</xdr:rowOff>
    </xdr:from>
    <xdr:to>
      <xdr:col>3</xdr:col>
      <xdr:colOff>193675</xdr:colOff>
      <xdr:row>75</xdr:row>
      <xdr:rowOff>136978</xdr:rowOff>
    </xdr:to>
    <xdr:sp macro="" textlink="">
      <xdr:nvSpPr>
        <xdr:cNvPr id="395" name="円/楕円 394"/>
        <xdr:cNvSpPr/>
      </xdr:nvSpPr>
      <xdr:spPr>
        <a:xfrm>
          <a:off x="2159000" y="1289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147155</xdr:rowOff>
    </xdr:from>
    <xdr:ext cx="762000" cy="259045"/>
    <xdr:sp macro="" textlink="">
      <xdr:nvSpPr>
        <xdr:cNvPr id="396" name="テキスト ボックス 395"/>
        <xdr:cNvSpPr txBox="1"/>
      </xdr:nvSpPr>
      <xdr:spPr>
        <a:xfrm>
          <a:off x="1828800" y="1266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106136</xdr:rowOff>
    </xdr:from>
    <xdr:to>
      <xdr:col>1</xdr:col>
      <xdr:colOff>676275</xdr:colOff>
      <xdr:row>78</xdr:row>
      <xdr:rowOff>36286</xdr:rowOff>
    </xdr:to>
    <xdr:sp macro="" textlink="">
      <xdr:nvSpPr>
        <xdr:cNvPr id="397" name="円/楕円 396"/>
        <xdr:cNvSpPr/>
      </xdr:nvSpPr>
      <xdr:spPr>
        <a:xfrm>
          <a:off x="1270000" y="13307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21063</xdr:rowOff>
    </xdr:from>
    <xdr:ext cx="762000" cy="259045"/>
    <xdr:sp macro="" textlink="">
      <xdr:nvSpPr>
        <xdr:cNvPr id="398" name="テキスト ボックス 397"/>
        <xdr:cNvSpPr txBox="1"/>
      </xdr:nvSpPr>
      <xdr:spPr>
        <a:xfrm>
          <a:off x="939800" y="13394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物件費や補助費等に係る経常収支比率は低いものの、昔から繰出金に係る比率が高いことに加え、近年扶助費の比率が増加傾向にあることが要因である。繰出金については下水道事業会計の元利償還金に対するものが主であるため、実質的には公債費に係る経費が当市の経常収支比率を押し上げている要因となっている。</a:t>
          </a:r>
          <a:endParaRPr kumimoji="1" lang="en-US" altLang="ja-JP" sz="1200">
            <a:latin typeface="ＭＳ Ｐゴシック"/>
          </a:endParaRPr>
        </a:p>
        <a:p>
          <a:r>
            <a:rPr kumimoji="1" lang="ja-JP" altLang="en-US" sz="1200">
              <a:latin typeface="ＭＳ Ｐゴシック"/>
            </a:rPr>
            <a:t>　今後は、計画的な事業実施により公債費の抑制を図り、健全な財政運営に努める。</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161290</xdr:rowOff>
    </xdr:from>
    <xdr:to>
      <xdr:col>24</xdr:col>
      <xdr:colOff>31750</xdr:colOff>
      <xdr:row>82</xdr:row>
      <xdr:rowOff>20320</xdr:rowOff>
    </xdr:to>
    <xdr:cxnSp macro="">
      <xdr:nvCxnSpPr>
        <xdr:cNvPr id="426" name="直線コネクタ 425"/>
        <xdr:cNvCxnSpPr/>
      </xdr:nvCxnSpPr>
      <xdr:spPr>
        <a:xfrm flipV="1">
          <a:off x="16510000" y="126771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27"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80.6</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8" name="直線コネクタ 427"/>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76217</xdr:rowOff>
    </xdr:from>
    <xdr:ext cx="762000" cy="259045"/>
    <xdr:sp macro="" textlink="">
      <xdr:nvSpPr>
        <xdr:cNvPr id="429" name="公債費以外最大値テキスト"/>
        <xdr:cNvSpPr txBox="1"/>
      </xdr:nvSpPr>
      <xdr:spPr>
        <a:xfrm>
          <a:off x="16598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628650</xdr:colOff>
      <xdr:row>73</xdr:row>
      <xdr:rowOff>161290</xdr:rowOff>
    </xdr:from>
    <xdr:to>
      <xdr:col>24</xdr:col>
      <xdr:colOff>120650</xdr:colOff>
      <xdr:row>73</xdr:row>
      <xdr:rowOff>161290</xdr:rowOff>
    </xdr:to>
    <xdr:cxnSp macro="">
      <xdr:nvCxnSpPr>
        <xdr:cNvPr id="430" name="直線コネクタ 429"/>
        <xdr:cNvCxnSpPr/>
      </xdr:nvCxnSpPr>
      <xdr:spPr>
        <a:xfrm>
          <a:off x="16421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81</xdr:row>
      <xdr:rowOff>54611</xdr:rowOff>
    </xdr:from>
    <xdr:to>
      <xdr:col>24</xdr:col>
      <xdr:colOff>31750</xdr:colOff>
      <xdr:row>82</xdr:row>
      <xdr:rowOff>20320</xdr:rowOff>
    </xdr:to>
    <xdr:cxnSp macro="">
      <xdr:nvCxnSpPr>
        <xdr:cNvPr id="431" name="直線コネクタ 430"/>
        <xdr:cNvCxnSpPr/>
      </xdr:nvCxnSpPr>
      <xdr:spPr>
        <a:xfrm>
          <a:off x="15671800" y="13942061"/>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66057</xdr:rowOff>
    </xdr:from>
    <xdr:ext cx="762000" cy="259045"/>
    <xdr:sp macro="" textlink="">
      <xdr:nvSpPr>
        <xdr:cNvPr id="432" name="公債費以外平均値テキスト"/>
        <xdr:cNvSpPr txBox="1"/>
      </xdr:nvSpPr>
      <xdr:spPr>
        <a:xfrm>
          <a:off x="16598900" y="1309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33" name="フローチャート : 判断 432"/>
        <xdr:cNvSpPr/>
      </xdr:nvSpPr>
      <xdr:spPr>
        <a:xfrm>
          <a:off x="164592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85089</xdr:rowOff>
    </xdr:from>
    <xdr:to>
      <xdr:col>22</xdr:col>
      <xdr:colOff>565150</xdr:colOff>
      <xdr:row>81</xdr:row>
      <xdr:rowOff>54611</xdr:rowOff>
    </xdr:to>
    <xdr:cxnSp macro="">
      <xdr:nvCxnSpPr>
        <xdr:cNvPr id="434" name="直線コネクタ 433"/>
        <xdr:cNvCxnSpPr/>
      </xdr:nvCxnSpPr>
      <xdr:spPr>
        <a:xfrm>
          <a:off x="14782800" y="13629639"/>
          <a:ext cx="889000" cy="312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57150</xdr:rowOff>
    </xdr:from>
    <xdr:to>
      <xdr:col>22</xdr:col>
      <xdr:colOff>615950</xdr:colOff>
      <xdr:row>77</xdr:row>
      <xdr:rowOff>158750</xdr:rowOff>
    </xdr:to>
    <xdr:sp macro="" textlink="">
      <xdr:nvSpPr>
        <xdr:cNvPr id="435" name="フローチャート : 判断 434"/>
        <xdr:cNvSpPr/>
      </xdr:nvSpPr>
      <xdr:spPr>
        <a:xfrm>
          <a:off x="15621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168927</xdr:rowOff>
    </xdr:from>
    <xdr:ext cx="736600" cy="259045"/>
    <xdr:sp macro="" textlink="">
      <xdr:nvSpPr>
        <xdr:cNvPr id="436" name="テキスト ボックス 435"/>
        <xdr:cNvSpPr txBox="1"/>
      </xdr:nvSpPr>
      <xdr:spPr>
        <a:xfrm>
          <a:off x="15290800" y="1302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50800</xdr:rowOff>
    </xdr:from>
    <xdr:to>
      <xdr:col>21</xdr:col>
      <xdr:colOff>361950</xdr:colOff>
      <xdr:row>79</xdr:row>
      <xdr:rowOff>85089</xdr:rowOff>
    </xdr:to>
    <xdr:cxnSp macro="">
      <xdr:nvCxnSpPr>
        <xdr:cNvPr id="437" name="直線コネクタ 436"/>
        <xdr:cNvCxnSpPr/>
      </xdr:nvCxnSpPr>
      <xdr:spPr>
        <a:xfrm>
          <a:off x="13893800" y="13423900"/>
          <a:ext cx="8890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57150</xdr:rowOff>
    </xdr:from>
    <xdr:to>
      <xdr:col>21</xdr:col>
      <xdr:colOff>412750</xdr:colOff>
      <xdr:row>77</xdr:row>
      <xdr:rowOff>158750</xdr:rowOff>
    </xdr:to>
    <xdr:sp macro="" textlink="">
      <xdr:nvSpPr>
        <xdr:cNvPr id="438" name="フローチャート : 判断 437"/>
        <xdr:cNvSpPr/>
      </xdr:nvSpPr>
      <xdr:spPr>
        <a:xfrm>
          <a:off x="14732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168927</xdr:rowOff>
    </xdr:from>
    <xdr:ext cx="762000" cy="259045"/>
    <xdr:sp macro="" textlink="">
      <xdr:nvSpPr>
        <xdr:cNvPr id="439" name="テキスト ボックス 438"/>
        <xdr:cNvSpPr txBox="1"/>
      </xdr:nvSpPr>
      <xdr:spPr>
        <a:xfrm>
          <a:off x="14401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50800</xdr:rowOff>
    </xdr:from>
    <xdr:to>
      <xdr:col>20</xdr:col>
      <xdr:colOff>158750</xdr:colOff>
      <xdr:row>79</xdr:row>
      <xdr:rowOff>77470</xdr:rowOff>
    </xdr:to>
    <xdr:cxnSp macro="">
      <xdr:nvCxnSpPr>
        <xdr:cNvPr id="440" name="直線コネクタ 439"/>
        <xdr:cNvCxnSpPr/>
      </xdr:nvCxnSpPr>
      <xdr:spPr>
        <a:xfrm flipV="1">
          <a:off x="13004800" y="1342390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34289</xdr:rowOff>
    </xdr:from>
    <xdr:to>
      <xdr:col>20</xdr:col>
      <xdr:colOff>209550</xdr:colOff>
      <xdr:row>77</xdr:row>
      <xdr:rowOff>135889</xdr:rowOff>
    </xdr:to>
    <xdr:sp macro="" textlink="">
      <xdr:nvSpPr>
        <xdr:cNvPr id="441" name="フローチャート : 判断 440"/>
        <xdr:cNvSpPr/>
      </xdr:nvSpPr>
      <xdr:spPr>
        <a:xfrm>
          <a:off x="13843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146066</xdr:rowOff>
    </xdr:from>
    <xdr:ext cx="762000" cy="259045"/>
    <xdr:sp macro="" textlink="">
      <xdr:nvSpPr>
        <xdr:cNvPr id="442" name="テキスト ボックス 441"/>
        <xdr:cNvSpPr txBox="1"/>
      </xdr:nvSpPr>
      <xdr:spPr>
        <a:xfrm>
          <a:off x="13512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114300</xdr:rowOff>
    </xdr:from>
    <xdr:to>
      <xdr:col>19</xdr:col>
      <xdr:colOff>6350</xdr:colOff>
      <xdr:row>79</xdr:row>
      <xdr:rowOff>44450</xdr:rowOff>
    </xdr:to>
    <xdr:sp macro="" textlink="">
      <xdr:nvSpPr>
        <xdr:cNvPr id="443" name="フローチャート : 判断 442"/>
        <xdr:cNvSpPr/>
      </xdr:nvSpPr>
      <xdr:spPr>
        <a:xfrm>
          <a:off x="12954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54627</xdr:rowOff>
    </xdr:from>
    <xdr:ext cx="762000" cy="259045"/>
    <xdr:sp macro="" textlink="">
      <xdr:nvSpPr>
        <xdr:cNvPr id="444" name="テキスト ボックス 443"/>
        <xdr:cNvSpPr txBox="1"/>
      </xdr:nvSpPr>
      <xdr:spPr>
        <a:xfrm>
          <a:off x="12623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81</xdr:row>
      <xdr:rowOff>140970</xdr:rowOff>
    </xdr:from>
    <xdr:to>
      <xdr:col>24</xdr:col>
      <xdr:colOff>82550</xdr:colOff>
      <xdr:row>82</xdr:row>
      <xdr:rowOff>71120</xdr:rowOff>
    </xdr:to>
    <xdr:sp macro="" textlink="">
      <xdr:nvSpPr>
        <xdr:cNvPr id="450" name="円/楕円 449"/>
        <xdr:cNvSpPr/>
      </xdr:nvSpPr>
      <xdr:spPr>
        <a:xfrm>
          <a:off x="16459200" y="1402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81</xdr:row>
      <xdr:rowOff>49547</xdr:rowOff>
    </xdr:from>
    <xdr:ext cx="762000" cy="259045"/>
    <xdr:sp macro="" textlink="">
      <xdr:nvSpPr>
        <xdr:cNvPr id="451" name="公債費以外該当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22</xdr:col>
      <xdr:colOff>514350</xdr:colOff>
      <xdr:row>81</xdr:row>
      <xdr:rowOff>3811</xdr:rowOff>
    </xdr:from>
    <xdr:to>
      <xdr:col>22</xdr:col>
      <xdr:colOff>615950</xdr:colOff>
      <xdr:row>81</xdr:row>
      <xdr:rowOff>105411</xdr:rowOff>
    </xdr:to>
    <xdr:sp macro="" textlink="">
      <xdr:nvSpPr>
        <xdr:cNvPr id="452" name="円/楕円 451"/>
        <xdr:cNvSpPr/>
      </xdr:nvSpPr>
      <xdr:spPr>
        <a:xfrm>
          <a:off x="15621000" y="13891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90188</xdr:rowOff>
    </xdr:from>
    <xdr:ext cx="736600" cy="259045"/>
    <xdr:sp macro="" textlink="">
      <xdr:nvSpPr>
        <xdr:cNvPr id="453" name="テキスト ボックス 452"/>
        <xdr:cNvSpPr txBox="1"/>
      </xdr:nvSpPr>
      <xdr:spPr>
        <a:xfrm>
          <a:off x="15290800" y="13977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34289</xdr:rowOff>
    </xdr:from>
    <xdr:to>
      <xdr:col>21</xdr:col>
      <xdr:colOff>412750</xdr:colOff>
      <xdr:row>79</xdr:row>
      <xdr:rowOff>135889</xdr:rowOff>
    </xdr:to>
    <xdr:sp macro="" textlink="">
      <xdr:nvSpPr>
        <xdr:cNvPr id="454" name="円/楕円 453"/>
        <xdr:cNvSpPr/>
      </xdr:nvSpPr>
      <xdr:spPr>
        <a:xfrm>
          <a:off x="14732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120666</xdr:rowOff>
    </xdr:from>
    <xdr:ext cx="762000" cy="259045"/>
    <xdr:sp macro="" textlink="">
      <xdr:nvSpPr>
        <xdr:cNvPr id="455" name="テキスト ボックス 454"/>
        <xdr:cNvSpPr txBox="1"/>
      </xdr:nvSpPr>
      <xdr:spPr>
        <a:xfrm>
          <a:off x="144018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0</xdr:rowOff>
    </xdr:from>
    <xdr:to>
      <xdr:col>20</xdr:col>
      <xdr:colOff>209550</xdr:colOff>
      <xdr:row>78</xdr:row>
      <xdr:rowOff>101600</xdr:rowOff>
    </xdr:to>
    <xdr:sp macro="" textlink="">
      <xdr:nvSpPr>
        <xdr:cNvPr id="456" name="円/楕円 455"/>
        <xdr:cNvSpPr/>
      </xdr:nvSpPr>
      <xdr:spPr>
        <a:xfrm>
          <a:off x="13843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86377</xdr:rowOff>
    </xdr:from>
    <xdr:ext cx="762000" cy="259045"/>
    <xdr:sp macro="" textlink="">
      <xdr:nvSpPr>
        <xdr:cNvPr id="457" name="テキスト ボックス 456"/>
        <xdr:cNvSpPr txBox="1"/>
      </xdr:nvSpPr>
      <xdr:spPr>
        <a:xfrm>
          <a:off x="13512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26670</xdr:rowOff>
    </xdr:from>
    <xdr:to>
      <xdr:col>19</xdr:col>
      <xdr:colOff>6350</xdr:colOff>
      <xdr:row>79</xdr:row>
      <xdr:rowOff>128270</xdr:rowOff>
    </xdr:to>
    <xdr:sp macro="" textlink="">
      <xdr:nvSpPr>
        <xdr:cNvPr id="458" name="円/楕円 457"/>
        <xdr:cNvSpPr/>
      </xdr:nvSpPr>
      <xdr:spPr>
        <a:xfrm>
          <a:off x="129540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113047</xdr:rowOff>
    </xdr:from>
    <xdr:ext cx="762000" cy="259045"/>
    <xdr:sp macro="" textlink="">
      <xdr:nvSpPr>
        <xdr:cNvPr id="459" name="テキスト ボックス 458"/>
        <xdr:cNvSpPr txBox="1"/>
      </xdr:nvSpPr>
      <xdr:spPr>
        <a:xfrm>
          <a:off x="126238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兵庫県相生市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32926</xdr:rowOff>
    </xdr:from>
    <xdr:to>
      <xdr:col>4</xdr:col>
      <xdr:colOff>1117600</xdr:colOff>
      <xdr:row>19</xdr:row>
      <xdr:rowOff>129330</xdr:rowOff>
    </xdr:to>
    <xdr:cxnSp macro="">
      <xdr:nvCxnSpPr>
        <xdr:cNvPr id="47" name="直線コネクタ 46"/>
        <xdr:cNvCxnSpPr/>
      </xdr:nvCxnSpPr>
      <xdr:spPr bwMode="auto">
        <a:xfrm flipV="1">
          <a:off x="5651500" y="2137951"/>
          <a:ext cx="0" cy="1296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101407</xdr:rowOff>
    </xdr:from>
    <xdr:ext cx="762000" cy="259045"/>
    <xdr:sp macro="" textlink="">
      <xdr:nvSpPr>
        <xdr:cNvPr id="48" name="人口1人当たり決算額の推移最小値テキスト130"/>
        <xdr:cNvSpPr txBox="1"/>
      </xdr:nvSpPr>
      <xdr:spPr>
        <a:xfrm>
          <a:off x="5740400" y="340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55,387</a:t>
          </a:r>
          <a:endParaRPr kumimoji="1" lang="ja-JP" altLang="en-US" sz="1000" b="1">
            <a:latin typeface="ＭＳ Ｐゴシック"/>
          </a:endParaRPr>
        </a:p>
      </xdr:txBody>
    </xdr:sp>
    <xdr:clientData/>
  </xdr:oneCellAnchor>
  <xdr:twoCellAnchor>
    <xdr:from>
      <xdr:col>4</xdr:col>
      <xdr:colOff>1028700</xdr:colOff>
      <xdr:row>19</xdr:row>
      <xdr:rowOff>129330</xdr:rowOff>
    </xdr:from>
    <xdr:to>
      <xdr:col>5</xdr:col>
      <xdr:colOff>73025</xdr:colOff>
      <xdr:row>19</xdr:row>
      <xdr:rowOff>129330</xdr:rowOff>
    </xdr:to>
    <xdr:cxnSp macro="">
      <xdr:nvCxnSpPr>
        <xdr:cNvPr id="49" name="直線コネクタ 48"/>
        <xdr:cNvCxnSpPr/>
      </xdr:nvCxnSpPr>
      <xdr:spPr bwMode="auto">
        <a:xfrm>
          <a:off x="5562600" y="343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119303</xdr:rowOff>
    </xdr:from>
    <xdr:ext cx="762000" cy="259045"/>
    <xdr:sp macro="" textlink="">
      <xdr:nvSpPr>
        <xdr:cNvPr id="50" name="人口1人当たり決算額の推移最大値テキスト130"/>
        <xdr:cNvSpPr txBox="1"/>
      </xdr:nvSpPr>
      <xdr:spPr>
        <a:xfrm>
          <a:off x="5740400" y="188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95,089</a:t>
          </a:r>
          <a:endParaRPr kumimoji="1" lang="ja-JP" altLang="en-US" sz="1000" b="1">
            <a:latin typeface="ＭＳ Ｐゴシック"/>
          </a:endParaRPr>
        </a:p>
      </xdr:txBody>
    </xdr:sp>
    <xdr:clientData/>
  </xdr:oneCellAnchor>
  <xdr:twoCellAnchor>
    <xdr:from>
      <xdr:col>4</xdr:col>
      <xdr:colOff>1028700</xdr:colOff>
      <xdr:row>12</xdr:row>
      <xdr:rowOff>32926</xdr:rowOff>
    </xdr:from>
    <xdr:to>
      <xdr:col>5</xdr:col>
      <xdr:colOff>73025</xdr:colOff>
      <xdr:row>12</xdr:row>
      <xdr:rowOff>32926</xdr:rowOff>
    </xdr:to>
    <xdr:cxnSp macro="">
      <xdr:nvCxnSpPr>
        <xdr:cNvPr id="51" name="直線コネクタ 50"/>
        <xdr:cNvCxnSpPr/>
      </xdr:nvCxnSpPr>
      <xdr:spPr bwMode="auto">
        <a:xfrm>
          <a:off x="5562600" y="21379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152157</xdr:rowOff>
    </xdr:from>
    <xdr:to>
      <xdr:col>4</xdr:col>
      <xdr:colOff>1117600</xdr:colOff>
      <xdr:row>15</xdr:row>
      <xdr:rowOff>84557</xdr:rowOff>
    </xdr:to>
    <xdr:cxnSp macro="">
      <xdr:nvCxnSpPr>
        <xdr:cNvPr id="52" name="直線コネクタ 51"/>
        <xdr:cNvCxnSpPr/>
      </xdr:nvCxnSpPr>
      <xdr:spPr bwMode="auto">
        <a:xfrm flipV="1">
          <a:off x="5003800" y="2428632"/>
          <a:ext cx="647700" cy="2753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73728</xdr:rowOff>
    </xdr:from>
    <xdr:ext cx="762000" cy="259045"/>
    <xdr:sp macro="" textlink="">
      <xdr:nvSpPr>
        <xdr:cNvPr id="53" name="人口1人当たり決算額の推移平均値テキスト130"/>
        <xdr:cNvSpPr txBox="1"/>
      </xdr:nvSpPr>
      <xdr:spPr>
        <a:xfrm>
          <a:off x="5740400" y="2693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101651</xdr:rowOff>
    </xdr:from>
    <xdr:to>
      <xdr:col>5</xdr:col>
      <xdr:colOff>34925</xdr:colOff>
      <xdr:row>16</xdr:row>
      <xdr:rowOff>31801</xdr:rowOff>
    </xdr:to>
    <xdr:sp macro="" textlink="">
      <xdr:nvSpPr>
        <xdr:cNvPr id="54" name="フローチャート : 判断 53"/>
        <xdr:cNvSpPr/>
      </xdr:nvSpPr>
      <xdr:spPr bwMode="auto">
        <a:xfrm>
          <a:off x="5600700" y="27210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65126</xdr:rowOff>
    </xdr:from>
    <xdr:to>
      <xdr:col>4</xdr:col>
      <xdr:colOff>469900</xdr:colOff>
      <xdr:row>15</xdr:row>
      <xdr:rowOff>84557</xdr:rowOff>
    </xdr:to>
    <xdr:cxnSp macro="">
      <xdr:nvCxnSpPr>
        <xdr:cNvPr id="55" name="直線コネクタ 54"/>
        <xdr:cNvCxnSpPr/>
      </xdr:nvCxnSpPr>
      <xdr:spPr bwMode="auto">
        <a:xfrm>
          <a:off x="4305300" y="2684501"/>
          <a:ext cx="698500" cy="19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75492</xdr:rowOff>
    </xdr:from>
    <xdr:to>
      <xdr:col>4</xdr:col>
      <xdr:colOff>520700</xdr:colOff>
      <xdr:row>16</xdr:row>
      <xdr:rowOff>5642</xdr:rowOff>
    </xdr:to>
    <xdr:sp macro="" textlink="">
      <xdr:nvSpPr>
        <xdr:cNvPr id="56" name="フローチャート : 判断 55"/>
        <xdr:cNvSpPr/>
      </xdr:nvSpPr>
      <xdr:spPr bwMode="auto">
        <a:xfrm>
          <a:off x="4953000" y="2694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161869</xdr:rowOff>
    </xdr:from>
    <xdr:ext cx="736600" cy="259045"/>
    <xdr:sp macro="" textlink="">
      <xdr:nvSpPr>
        <xdr:cNvPr id="57" name="テキスト ボックス 56"/>
        <xdr:cNvSpPr txBox="1"/>
      </xdr:nvSpPr>
      <xdr:spPr>
        <a:xfrm>
          <a:off x="4622800" y="2781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65126</xdr:rowOff>
    </xdr:from>
    <xdr:to>
      <xdr:col>3</xdr:col>
      <xdr:colOff>904875</xdr:colOff>
      <xdr:row>15</xdr:row>
      <xdr:rowOff>138147</xdr:rowOff>
    </xdr:to>
    <xdr:cxnSp macro="">
      <xdr:nvCxnSpPr>
        <xdr:cNvPr id="58" name="直線コネクタ 57"/>
        <xdr:cNvCxnSpPr/>
      </xdr:nvCxnSpPr>
      <xdr:spPr bwMode="auto">
        <a:xfrm flipV="1">
          <a:off x="3606800" y="2684501"/>
          <a:ext cx="698500" cy="73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138815</xdr:rowOff>
    </xdr:from>
    <xdr:to>
      <xdr:col>3</xdr:col>
      <xdr:colOff>955675</xdr:colOff>
      <xdr:row>15</xdr:row>
      <xdr:rowOff>68965</xdr:rowOff>
    </xdr:to>
    <xdr:sp macro="" textlink="">
      <xdr:nvSpPr>
        <xdr:cNvPr id="59" name="フローチャート : 判断 58"/>
        <xdr:cNvSpPr/>
      </xdr:nvSpPr>
      <xdr:spPr bwMode="auto">
        <a:xfrm>
          <a:off x="4254500" y="25867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79142</xdr:rowOff>
    </xdr:from>
    <xdr:ext cx="762000" cy="259045"/>
    <xdr:sp macro="" textlink="">
      <xdr:nvSpPr>
        <xdr:cNvPr id="60" name="テキスト ボックス 59"/>
        <xdr:cNvSpPr txBox="1"/>
      </xdr:nvSpPr>
      <xdr:spPr>
        <a:xfrm>
          <a:off x="3924300" y="235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96770</xdr:rowOff>
    </xdr:from>
    <xdr:to>
      <xdr:col>3</xdr:col>
      <xdr:colOff>206375</xdr:colOff>
      <xdr:row>15</xdr:row>
      <xdr:rowOff>138147</xdr:rowOff>
    </xdr:to>
    <xdr:cxnSp macro="">
      <xdr:nvCxnSpPr>
        <xdr:cNvPr id="61" name="直線コネクタ 60"/>
        <xdr:cNvCxnSpPr/>
      </xdr:nvCxnSpPr>
      <xdr:spPr bwMode="auto">
        <a:xfrm>
          <a:off x="2908300" y="2716145"/>
          <a:ext cx="698500" cy="41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140513</xdr:rowOff>
    </xdr:from>
    <xdr:to>
      <xdr:col>3</xdr:col>
      <xdr:colOff>257175</xdr:colOff>
      <xdr:row>15</xdr:row>
      <xdr:rowOff>70663</xdr:rowOff>
    </xdr:to>
    <xdr:sp macro="" textlink="">
      <xdr:nvSpPr>
        <xdr:cNvPr id="62" name="フローチャート : 判断 61"/>
        <xdr:cNvSpPr/>
      </xdr:nvSpPr>
      <xdr:spPr bwMode="auto">
        <a:xfrm>
          <a:off x="3556000" y="2588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80840</xdr:rowOff>
    </xdr:from>
    <xdr:ext cx="762000" cy="259045"/>
    <xdr:sp macro="" textlink="">
      <xdr:nvSpPr>
        <xdr:cNvPr id="63" name="テキスト ボックス 62"/>
        <xdr:cNvSpPr txBox="1"/>
      </xdr:nvSpPr>
      <xdr:spPr>
        <a:xfrm>
          <a:off x="3225800" y="235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73990</xdr:rowOff>
    </xdr:from>
    <xdr:to>
      <xdr:col>2</xdr:col>
      <xdr:colOff>692150</xdr:colOff>
      <xdr:row>15</xdr:row>
      <xdr:rowOff>4140</xdr:rowOff>
    </xdr:to>
    <xdr:sp macro="" textlink="">
      <xdr:nvSpPr>
        <xdr:cNvPr id="64" name="フローチャート : 判断 63"/>
        <xdr:cNvSpPr/>
      </xdr:nvSpPr>
      <xdr:spPr bwMode="auto">
        <a:xfrm>
          <a:off x="2857500" y="2521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14317</xdr:rowOff>
    </xdr:from>
    <xdr:ext cx="762000" cy="259045"/>
    <xdr:sp macro="" textlink="">
      <xdr:nvSpPr>
        <xdr:cNvPr id="65" name="テキスト ボックス 64"/>
        <xdr:cNvSpPr txBox="1"/>
      </xdr:nvSpPr>
      <xdr:spPr>
        <a:xfrm>
          <a:off x="2527300" y="229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101357</xdr:rowOff>
    </xdr:from>
    <xdr:to>
      <xdr:col>5</xdr:col>
      <xdr:colOff>34925</xdr:colOff>
      <xdr:row>14</xdr:row>
      <xdr:rowOff>31507</xdr:rowOff>
    </xdr:to>
    <xdr:sp macro="" textlink="">
      <xdr:nvSpPr>
        <xdr:cNvPr id="71" name="円/楕円 70"/>
        <xdr:cNvSpPr/>
      </xdr:nvSpPr>
      <xdr:spPr bwMode="auto">
        <a:xfrm>
          <a:off x="5600700" y="2377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117884</xdr:rowOff>
    </xdr:from>
    <xdr:ext cx="762000" cy="259045"/>
    <xdr:sp macro="" textlink="">
      <xdr:nvSpPr>
        <xdr:cNvPr id="72" name="人口1人当たり決算額の推移該当値テキスト130"/>
        <xdr:cNvSpPr txBox="1"/>
      </xdr:nvSpPr>
      <xdr:spPr>
        <a:xfrm>
          <a:off x="5740400" y="222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86,188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33757</xdr:rowOff>
    </xdr:from>
    <xdr:to>
      <xdr:col>4</xdr:col>
      <xdr:colOff>520700</xdr:colOff>
      <xdr:row>15</xdr:row>
      <xdr:rowOff>135357</xdr:rowOff>
    </xdr:to>
    <xdr:sp macro="" textlink="">
      <xdr:nvSpPr>
        <xdr:cNvPr id="73" name="円/楕円 72"/>
        <xdr:cNvSpPr/>
      </xdr:nvSpPr>
      <xdr:spPr bwMode="auto">
        <a:xfrm>
          <a:off x="4953000" y="2653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145534</xdr:rowOff>
    </xdr:from>
    <xdr:ext cx="736600" cy="259045"/>
    <xdr:sp macro="" textlink="">
      <xdr:nvSpPr>
        <xdr:cNvPr id="74" name="テキスト ボックス 73"/>
        <xdr:cNvSpPr txBox="1"/>
      </xdr:nvSpPr>
      <xdr:spPr>
        <a:xfrm>
          <a:off x="4622800" y="2422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77,758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14326</xdr:rowOff>
    </xdr:from>
    <xdr:to>
      <xdr:col>3</xdr:col>
      <xdr:colOff>955675</xdr:colOff>
      <xdr:row>15</xdr:row>
      <xdr:rowOff>115926</xdr:rowOff>
    </xdr:to>
    <xdr:sp macro="" textlink="">
      <xdr:nvSpPr>
        <xdr:cNvPr id="75" name="円/楕円 74"/>
        <xdr:cNvSpPr/>
      </xdr:nvSpPr>
      <xdr:spPr bwMode="auto">
        <a:xfrm>
          <a:off x="4254500" y="2633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100703</xdr:rowOff>
    </xdr:from>
    <xdr:ext cx="762000" cy="259045"/>
    <xdr:sp macro="" textlink="">
      <xdr:nvSpPr>
        <xdr:cNvPr id="76" name="テキスト ボックス 75"/>
        <xdr:cNvSpPr txBox="1"/>
      </xdr:nvSpPr>
      <xdr:spPr>
        <a:xfrm>
          <a:off x="3924300" y="2720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78,353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87347</xdr:rowOff>
    </xdr:from>
    <xdr:to>
      <xdr:col>3</xdr:col>
      <xdr:colOff>257175</xdr:colOff>
      <xdr:row>16</xdr:row>
      <xdr:rowOff>17497</xdr:rowOff>
    </xdr:to>
    <xdr:sp macro="" textlink="">
      <xdr:nvSpPr>
        <xdr:cNvPr id="77" name="円/楕円 76"/>
        <xdr:cNvSpPr/>
      </xdr:nvSpPr>
      <xdr:spPr bwMode="auto">
        <a:xfrm>
          <a:off x="3556000" y="2706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2274</xdr:rowOff>
    </xdr:from>
    <xdr:ext cx="762000" cy="259045"/>
    <xdr:sp macro="" textlink="">
      <xdr:nvSpPr>
        <xdr:cNvPr id="78" name="テキスト ボックス 77"/>
        <xdr:cNvSpPr txBox="1"/>
      </xdr:nvSpPr>
      <xdr:spPr>
        <a:xfrm>
          <a:off x="3225800" y="279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76,117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45970</xdr:rowOff>
    </xdr:from>
    <xdr:to>
      <xdr:col>2</xdr:col>
      <xdr:colOff>692150</xdr:colOff>
      <xdr:row>15</xdr:row>
      <xdr:rowOff>147570</xdr:rowOff>
    </xdr:to>
    <xdr:sp macro="" textlink="">
      <xdr:nvSpPr>
        <xdr:cNvPr id="79" name="円/楕円 78"/>
        <xdr:cNvSpPr/>
      </xdr:nvSpPr>
      <xdr:spPr bwMode="auto">
        <a:xfrm>
          <a:off x="2857500" y="2665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132347</xdr:rowOff>
    </xdr:from>
    <xdr:ext cx="762000" cy="259045"/>
    <xdr:sp macro="" textlink="">
      <xdr:nvSpPr>
        <xdr:cNvPr id="80" name="テキスト ボックス 79"/>
        <xdr:cNvSpPr txBox="1"/>
      </xdr:nvSpPr>
      <xdr:spPr>
        <a:xfrm>
          <a:off x="2527300" y="275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77,384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230556</xdr:rowOff>
    </xdr:from>
    <xdr:to>
      <xdr:col>4</xdr:col>
      <xdr:colOff>1117600</xdr:colOff>
      <xdr:row>37</xdr:row>
      <xdr:rowOff>250771</xdr:rowOff>
    </xdr:to>
    <xdr:cxnSp macro="">
      <xdr:nvCxnSpPr>
        <xdr:cNvPr id="111" name="直線コネクタ 110"/>
        <xdr:cNvCxnSpPr/>
      </xdr:nvCxnSpPr>
      <xdr:spPr bwMode="auto">
        <a:xfrm flipV="1">
          <a:off x="5651500" y="6155106"/>
          <a:ext cx="0" cy="12203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222848</xdr:rowOff>
    </xdr:from>
    <xdr:ext cx="762000" cy="259045"/>
    <xdr:sp macro="" textlink="">
      <xdr:nvSpPr>
        <xdr:cNvPr id="112" name="人口1人当たり決算額の推移最小値テキスト445"/>
        <xdr:cNvSpPr txBox="1"/>
      </xdr:nvSpPr>
      <xdr:spPr>
        <a:xfrm>
          <a:off x="5740400" y="734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7,210</a:t>
          </a:r>
          <a:endParaRPr kumimoji="1" lang="ja-JP" altLang="en-US" sz="1000" b="1">
            <a:latin typeface="ＭＳ Ｐゴシック"/>
          </a:endParaRPr>
        </a:p>
      </xdr:txBody>
    </xdr:sp>
    <xdr:clientData/>
  </xdr:oneCellAnchor>
  <xdr:twoCellAnchor>
    <xdr:from>
      <xdr:col>4</xdr:col>
      <xdr:colOff>1028700</xdr:colOff>
      <xdr:row>37</xdr:row>
      <xdr:rowOff>250771</xdr:rowOff>
    </xdr:from>
    <xdr:to>
      <xdr:col>5</xdr:col>
      <xdr:colOff>73025</xdr:colOff>
      <xdr:row>37</xdr:row>
      <xdr:rowOff>250771</xdr:rowOff>
    </xdr:to>
    <xdr:cxnSp macro="">
      <xdr:nvCxnSpPr>
        <xdr:cNvPr id="113" name="直線コネクタ 112"/>
        <xdr:cNvCxnSpPr/>
      </xdr:nvCxnSpPr>
      <xdr:spPr bwMode="auto">
        <a:xfrm>
          <a:off x="5562600" y="7375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145483</xdr:rowOff>
    </xdr:from>
    <xdr:ext cx="762000" cy="259045"/>
    <xdr:sp macro="" textlink="">
      <xdr:nvSpPr>
        <xdr:cNvPr id="114" name="人口1人当たり決算額の推移最大値テキスト445"/>
        <xdr:cNvSpPr txBox="1"/>
      </xdr:nvSpPr>
      <xdr:spPr>
        <a:xfrm>
          <a:off x="5740400" y="589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44,579</a:t>
          </a:r>
          <a:endParaRPr kumimoji="1" lang="ja-JP" altLang="en-US" sz="1000" b="1">
            <a:latin typeface="ＭＳ Ｐゴシック"/>
          </a:endParaRPr>
        </a:p>
      </xdr:txBody>
    </xdr:sp>
    <xdr:clientData/>
  </xdr:oneCellAnchor>
  <xdr:twoCellAnchor>
    <xdr:from>
      <xdr:col>4</xdr:col>
      <xdr:colOff>1028700</xdr:colOff>
      <xdr:row>33</xdr:row>
      <xdr:rowOff>230556</xdr:rowOff>
    </xdr:from>
    <xdr:to>
      <xdr:col>5</xdr:col>
      <xdr:colOff>73025</xdr:colOff>
      <xdr:row>33</xdr:row>
      <xdr:rowOff>230556</xdr:rowOff>
    </xdr:to>
    <xdr:cxnSp macro="">
      <xdr:nvCxnSpPr>
        <xdr:cNvPr id="115" name="直線コネクタ 114"/>
        <xdr:cNvCxnSpPr/>
      </xdr:nvCxnSpPr>
      <xdr:spPr bwMode="auto">
        <a:xfrm>
          <a:off x="5562600" y="6155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109234</xdr:rowOff>
    </xdr:from>
    <xdr:to>
      <xdr:col>4</xdr:col>
      <xdr:colOff>1117600</xdr:colOff>
      <xdr:row>35</xdr:row>
      <xdr:rowOff>170662</xdr:rowOff>
    </xdr:to>
    <xdr:cxnSp macro="">
      <xdr:nvCxnSpPr>
        <xdr:cNvPr id="116" name="直線コネクタ 115"/>
        <xdr:cNvCxnSpPr/>
      </xdr:nvCxnSpPr>
      <xdr:spPr bwMode="auto">
        <a:xfrm flipV="1">
          <a:off x="5003800" y="6719584"/>
          <a:ext cx="647700" cy="61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94011</xdr:rowOff>
    </xdr:from>
    <xdr:ext cx="762000" cy="259045"/>
    <xdr:sp macro="" textlink="">
      <xdr:nvSpPr>
        <xdr:cNvPr id="117" name="人口1人当たり決算額の推移平均値テキスト445"/>
        <xdr:cNvSpPr txBox="1"/>
      </xdr:nvSpPr>
      <xdr:spPr>
        <a:xfrm>
          <a:off x="5740400" y="6704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73685</xdr:rowOff>
    </xdr:from>
    <xdr:to>
      <xdr:col>5</xdr:col>
      <xdr:colOff>34925</xdr:colOff>
      <xdr:row>35</xdr:row>
      <xdr:rowOff>175285</xdr:rowOff>
    </xdr:to>
    <xdr:sp macro="" textlink="">
      <xdr:nvSpPr>
        <xdr:cNvPr id="118" name="フローチャート : 判断 117"/>
        <xdr:cNvSpPr/>
      </xdr:nvSpPr>
      <xdr:spPr bwMode="auto">
        <a:xfrm>
          <a:off x="56007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170662</xdr:rowOff>
    </xdr:from>
    <xdr:to>
      <xdr:col>4</xdr:col>
      <xdr:colOff>469900</xdr:colOff>
      <xdr:row>35</xdr:row>
      <xdr:rowOff>226016</xdr:rowOff>
    </xdr:to>
    <xdr:cxnSp macro="">
      <xdr:nvCxnSpPr>
        <xdr:cNvPr id="119" name="直線コネクタ 118"/>
        <xdr:cNvCxnSpPr/>
      </xdr:nvCxnSpPr>
      <xdr:spPr bwMode="auto">
        <a:xfrm flipV="1">
          <a:off x="4305300" y="6781012"/>
          <a:ext cx="698500" cy="55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104579</xdr:rowOff>
    </xdr:from>
    <xdr:to>
      <xdr:col>4</xdr:col>
      <xdr:colOff>520700</xdr:colOff>
      <xdr:row>35</xdr:row>
      <xdr:rowOff>206179</xdr:rowOff>
    </xdr:to>
    <xdr:sp macro="" textlink="">
      <xdr:nvSpPr>
        <xdr:cNvPr id="120" name="フローチャート : 判断 119"/>
        <xdr:cNvSpPr/>
      </xdr:nvSpPr>
      <xdr:spPr bwMode="auto">
        <a:xfrm>
          <a:off x="49530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216356</xdr:rowOff>
    </xdr:from>
    <xdr:ext cx="736600" cy="259045"/>
    <xdr:sp macro="" textlink="">
      <xdr:nvSpPr>
        <xdr:cNvPr id="121" name="テキスト ボックス 120"/>
        <xdr:cNvSpPr txBox="1"/>
      </xdr:nvSpPr>
      <xdr:spPr>
        <a:xfrm>
          <a:off x="4622800" y="6483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217264</xdr:rowOff>
    </xdr:from>
    <xdr:to>
      <xdr:col>3</xdr:col>
      <xdr:colOff>904875</xdr:colOff>
      <xdr:row>35</xdr:row>
      <xdr:rowOff>226016</xdr:rowOff>
    </xdr:to>
    <xdr:cxnSp macro="">
      <xdr:nvCxnSpPr>
        <xdr:cNvPr id="122" name="直線コネクタ 121"/>
        <xdr:cNvCxnSpPr/>
      </xdr:nvCxnSpPr>
      <xdr:spPr bwMode="auto">
        <a:xfrm>
          <a:off x="3606800" y="6827614"/>
          <a:ext cx="698500" cy="8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63888</xdr:rowOff>
    </xdr:from>
    <xdr:to>
      <xdr:col>3</xdr:col>
      <xdr:colOff>955675</xdr:colOff>
      <xdr:row>35</xdr:row>
      <xdr:rowOff>165488</xdr:rowOff>
    </xdr:to>
    <xdr:sp macro="" textlink="">
      <xdr:nvSpPr>
        <xdr:cNvPr id="123" name="フローチャート : 判断 122"/>
        <xdr:cNvSpPr/>
      </xdr:nvSpPr>
      <xdr:spPr bwMode="auto">
        <a:xfrm>
          <a:off x="42545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175665</xdr:rowOff>
    </xdr:from>
    <xdr:ext cx="762000" cy="259045"/>
    <xdr:sp macro="" textlink="">
      <xdr:nvSpPr>
        <xdr:cNvPr id="124" name="テキスト ボックス 123"/>
        <xdr:cNvSpPr txBox="1"/>
      </xdr:nvSpPr>
      <xdr:spPr>
        <a:xfrm>
          <a:off x="3924300" y="644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42941</xdr:rowOff>
    </xdr:from>
    <xdr:to>
      <xdr:col>3</xdr:col>
      <xdr:colOff>206375</xdr:colOff>
      <xdr:row>35</xdr:row>
      <xdr:rowOff>217264</xdr:rowOff>
    </xdr:to>
    <xdr:cxnSp macro="">
      <xdr:nvCxnSpPr>
        <xdr:cNvPr id="125" name="直線コネクタ 124"/>
        <xdr:cNvCxnSpPr/>
      </xdr:nvCxnSpPr>
      <xdr:spPr bwMode="auto">
        <a:xfrm>
          <a:off x="2908300" y="6653291"/>
          <a:ext cx="698500" cy="174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104187</xdr:rowOff>
    </xdr:from>
    <xdr:to>
      <xdr:col>3</xdr:col>
      <xdr:colOff>257175</xdr:colOff>
      <xdr:row>35</xdr:row>
      <xdr:rowOff>205787</xdr:rowOff>
    </xdr:to>
    <xdr:sp macro="" textlink="">
      <xdr:nvSpPr>
        <xdr:cNvPr id="126" name="フローチャート : 判断 125"/>
        <xdr:cNvSpPr/>
      </xdr:nvSpPr>
      <xdr:spPr bwMode="auto">
        <a:xfrm>
          <a:off x="35560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215964</xdr:rowOff>
    </xdr:from>
    <xdr:ext cx="762000" cy="259045"/>
    <xdr:sp macro="" textlink="">
      <xdr:nvSpPr>
        <xdr:cNvPr id="127" name="テキスト ボックス 126"/>
        <xdr:cNvSpPr txBox="1"/>
      </xdr:nvSpPr>
      <xdr:spPr>
        <a:xfrm>
          <a:off x="32258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66925</xdr:rowOff>
    </xdr:from>
    <xdr:to>
      <xdr:col>2</xdr:col>
      <xdr:colOff>692150</xdr:colOff>
      <xdr:row>35</xdr:row>
      <xdr:rowOff>168525</xdr:rowOff>
    </xdr:to>
    <xdr:sp macro="" textlink="">
      <xdr:nvSpPr>
        <xdr:cNvPr id="128" name="フローチャート : 判断 127"/>
        <xdr:cNvSpPr/>
      </xdr:nvSpPr>
      <xdr:spPr bwMode="auto">
        <a:xfrm>
          <a:off x="2857500" y="667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153302</xdr:rowOff>
    </xdr:from>
    <xdr:ext cx="762000" cy="259045"/>
    <xdr:sp macro="" textlink="">
      <xdr:nvSpPr>
        <xdr:cNvPr id="129" name="テキスト ボックス 128"/>
        <xdr:cNvSpPr txBox="1"/>
      </xdr:nvSpPr>
      <xdr:spPr>
        <a:xfrm>
          <a:off x="2527300" y="676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58434</xdr:rowOff>
    </xdr:from>
    <xdr:to>
      <xdr:col>5</xdr:col>
      <xdr:colOff>34925</xdr:colOff>
      <xdr:row>35</xdr:row>
      <xdr:rowOff>160034</xdr:rowOff>
    </xdr:to>
    <xdr:sp macro="" textlink="">
      <xdr:nvSpPr>
        <xdr:cNvPr id="135" name="円/楕円 134"/>
        <xdr:cNvSpPr/>
      </xdr:nvSpPr>
      <xdr:spPr bwMode="auto">
        <a:xfrm>
          <a:off x="5600700" y="6668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246411</xdr:rowOff>
    </xdr:from>
    <xdr:ext cx="762000" cy="259045"/>
    <xdr:sp macro="" textlink="">
      <xdr:nvSpPr>
        <xdr:cNvPr id="136" name="人口1人当たり決算額の推移該当値テキスト445"/>
        <xdr:cNvSpPr txBox="1"/>
      </xdr:nvSpPr>
      <xdr:spPr>
        <a:xfrm>
          <a:off x="5740400" y="6513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27,294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119862</xdr:rowOff>
    </xdr:from>
    <xdr:to>
      <xdr:col>4</xdr:col>
      <xdr:colOff>520700</xdr:colOff>
      <xdr:row>35</xdr:row>
      <xdr:rowOff>221462</xdr:rowOff>
    </xdr:to>
    <xdr:sp macro="" textlink="">
      <xdr:nvSpPr>
        <xdr:cNvPr id="137" name="円/楕円 136"/>
        <xdr:cNvSpPr/>
      </xdr:nvSpPr>
      <xdr:spPr bwMode="auto">
        <a:xfrm>
          <a:off x="4953000" y="6730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206239</xdr:rowOff>
    </xdr:from>
    <xdr:ext cx="736600" cy="259045"/>
    <xdr:sp macro="" textlink="">
      <xdr:nvSpPr>
        <xdr:cNvPr id="138" name="テキスト ボックス 137"/>
        <xdr:cNvSpPr txBox="1"/>
      </xdr:nvSpPr>
      <xdr:spPr>
        <a:xfrm>
          <a:off x="4622800" y="6816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25,413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175216</xdr:rowOff>
    </xdr:from>
    <xdr:to>
      <xdr:col>3</xdr:col>
      <xdr:colOff>955675</xdr:colOff>
      <xdr:row>35</xdr:row>
      <xdr:rowOff>276816</xdr:rowOff>
    </xdr:to>
    <xdr:sp macro="" textlink="">
      <xdr:nvSpPr>
        <xdr:cNvPr id="139" name="円/楕円 138"/>
        <xdr:cNvSpPr/>
      </xdr:nvSpPr>
      <xdr:spPr bwMode="auto">
        <a:xfrm>
          <a:off x="4254500" y="6785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261593</xdr:rowOff>
    </xdr:from>
    <xdr:ext cx="762000" cy="259045"/>
    <xdr:sp macro="" textlink="">
      <xdr:nvSpPr>
        <xdr:cNvPr id="140" name="テキスト ボックス 139"/>
        <xdr:cNvSpPr txBox="1"/>
      </xdr:nvSpPr>
      <xdr:spPr>
        <a:xfrm>
          <a:off x="3924300" y="6871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23,718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166464</xdr:rowOff>
    </xdr:from>
    <xdr:to>
      <xdr:col>3</xdr:col>
      <xdr:colOff>257175</xdr:colOff>
      <xdr:row>35</xdr:row>
      <xdr:rowOff>268064</xdr:rowOff>
    </xdr:to>
    <xdr:sp macro="" textlink="">
      <xdr:nvSpPr>
        <xdr:cNvPr id="141" name="円/楕円 140"/>
        <xdr:cNvSpPr/>
      </xdr:nvSpPr>
      <xdr:spPr bwMode="auto">
        <a:xfrm>
          <a:off x="3556000" y="6776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252841</xdr:rowOff>
    </xdr:from>
    <xdr:ext cx="762000" cy="259045"/>
    <xdr:sp macro="" textlink="">
      <xdr:nvSpPr>
        <xdr:cNvPr id="142" name="テキスト ボックス 141"/>
        <xdr:cNvSpPr txBox="1"/>
      </xdr:nvSpPr>
      <xdr:spPr>
        <a:xfrm>
          <a:off x="3225800" y="686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23,986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335041</xdr:rowOff>
    </xdr:from>
    <xdr:to>
      <xdr:col>2</xdr:col>
      <xdr:colOff>692150</xdr:colOff>
      <xdr:row>35</xdr:row>
      <xdr:rowOff>93741</xdr:rowOff>
    </xdr:to>
    <xdr:sp macro="" textlink="">
      <xdr:nvSpPr>
        <xdr:cNvPr id="143" name="円/楕円 142"/>
        <xdr:cNvSpPr/>
      </xdr:nvSpPr>
      <xdr:spPr bwMode="auto">
        <a:xfrm>
          <a:off x="2857500" y="66024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103917</xdr:rowOff>
    </xdr:from>
    <xdr:ext cx="762000" cy="259045"/>
    <xdr:sp macro="" textlink="">
      <xdr:nvSpPr>
        <xdr:cNvPr id="144" name="テキスト ボックス 143"/>
        <xdr:cNvSpPr txBox="1"/>
      </xdr:nvSpPr>
      <xdr:spPr>
        <a:xfrm>
          <a:off x="2527300" y="637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29,324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第１期相生市行財政健全化計画」による徹底した歳出削減により上昇しているが、今後は仮称・相生市文化会館などの建設事業費の財源として基金の取り崩しを予定しており、減少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実質収支については、一定の実質収支を見込み調整を行っているが、工事費等の執行残が年度間で増減するため、変動している。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実質単年度収支については黒字ではあるが、平成２２年度をピークに減少傾向にある。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後期高齢者医療保険特別会計の平成２５年度決算において赤字が発生した。これは、保険料収入相当分を兵庫県後期高齢者医療広域連合に概算で納付しているが、支出した納付金が保険料収入額を上回ったために生じた資金不足である。不足額については翌年度に精算受入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その他については、赤字は発生していないので、今後も引き続き健全な財政運営に努める。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なお、公共下水道事業特別会計や農業集落排水事業特別会計については、一般会計からの繰出金が多額となっているので、歳入確保と歳出削減を徹底し、繰出金の抑制に努める。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投資的経費を抑制し、地方債の発行を抑えてきたため、普通会計における元利償還金は平成２１年度をピークに平成２２年度以降はほぼ同水準で推移している。しかし、今後は仮称・相生市文化会館建設費などの財源に地方債を発行していることから、今後は上昇する見込み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公営企業債の元利償還金に対する繰出しについては、元利償還金は増加しているものの、資本費平準化債の発行によりほぼ同水準で推移している。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今後は元利償還金の増加が見込まれるが。交付税算入のある地方債の活用など適正な比率の管理に努める。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普通会計、公営企業会計ともに地方債現在高が減少傾向にあり、充当可能基金については財政調整基金残高の増加により、将来負担比率の分子は減少傾向にある。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また、平成２５年度は土地開発公社の解散により、債務負担行為に基づく支出予定額が減少したことにより分子が減少した。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今後は仮称・相生市文化会館建設や公共施設の老朽化に対する費用に多額の地方債の発行と基金の取り崩しを予定していることから、将来負担比率の分子の増加が見込まれるので、より一層の事業内容の精査をし、将来負担が大きくなることのないよう適正管理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13619263</v>
      </c>
      <c r="BO4" s="379"/>
      <c r="BP4" s="379"/>
      <c r="BQ4" s="379"/>
      <c r="BR4" s="379"/>
      <c r="BS4" s="379"/>
      <c r="BT4" s="379"/>
      <c r="BU4" s="380"/>
      <c r="BV4" s="378">
        <v>12928657</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5.5</v>
      </c>
      <c r="CU4" s="554"/>
      <c r="CV4" s="554"/>
      <c r="CW4" s="554"/>
      <c r="CX4" s="554"/>
      <c r="CY4" s="554"/>
      <c r="CZ4" s="554"/>
      <c r="DA4" s="555"/>
      <c r="DB4" s="553">
        <v>5.0999999999999996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13023080</v>
      </c>
      <c r="BO5" s="384"/>
      <c r="BP5" s="384"/>
      <c r="BQ5" s="384"/>
      <c r="BR5" s="384"/>
      <c r="BS5" s="384"/>
      <c r="BT5" s="384"/>
      <c r="BU5" s="385"/>
      <c r="BV5" s="383">
        <v>12463058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98.3</v>
      </c>
      <c r="CU5" s="354"/>
      <c r="CV5" s="354"/>
      <c r="CW5" s="354"/>
      <c r="CX5" s="354"/>
      <c r="CY5" s="354"/>
      <c r="CZ5" s="354"/>
      <c r="DA5" s="355"/>
      <c r="DB5" s="353">
        <v>96.2</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596183</v>
      </c>
      <c r="BO6" s="384"/>
      <c r="BP6" s="384"/>
      <c r="BQ6" s="384"/>
      <c r="BR6" s="384"/>
      <c r="BS6" s="384"/>
      <c r="BT6" s="384"/>
      <c r="BU6" s="385"/>
      <c r="BV6" s="383">
        <v>465599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107.3</v>
      </c>
      <c r="CU6" s="528"/>
      <c r="CV6" s="528"/>
      <c r="CW6" s="528"/>
      <c r="CX6" s="528"/>
      <c r="CY6" s="528"/>
      <c r="CZ6" s="528"/>
      <c r="DA6" s="529"/>
      <c r="DB6" s="527">
        <v>104.1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148203</v>
      </c>
      <c r="BO7" s="384"/>
      <c r="BP7" s="384"/>
      <c r="BQ7" s="384"/>
      <c r="BR7" s="384"/>
      <c r="BS7" s="384"/>
      <c r="BT7" s="384"/>
      <c r="BU7" s="385"/>
      <c r="BV7" s="383">
        <v>43913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8152051</v>
      </c>
      <c r="CU7" s="384"/>
      <c r="CV7" s="384"/>
      <c r="CW7" s="384"/>
      <c r="CX7" s="384"/>
      <c r="CY7" s="384"/>
      <c r="CZ7" s="384"/>
      <c r="DA7" s="385"/>
      <c r="DB7" s="383">
        <v>8198709</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447980</v>
      </c>
      <c r="BO8" s="384"/>
      <c r="BP8" s="384"/>
      <c r="BQ8" s="384"/>
      <c r="BR8" s="384"/>
      <c r="BS8" s="384"/>
      <c r="BT8" s="384"/>
      <c r="BU8" s="385"/>
      <c r="BV8" s="383">
        <v>421686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0.56000000000000005</v>
      </c>
      <c r="CU8" s="491"/>
      <c r="CV8" s="491"/>
      <c r="CW8" s="491"/>
      <c r="CX8" s="491"/>
      <c r="CY8" s="491"/>
      <c r="CZ8" s="491"/>
      <c r="DA8" s="492"/>
      <c r="DB8" s="490">
        <v>0.56000000000000005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31158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26294</v>
      </c>
      <c r="BO9" s="384"/>
      <c r="BP9" s="384"/>
      <c r="BQ9" s="384"/>
      <c r="BR9" s="384"/>
      <c r="BS9" s="384"/>
      <c r="BT9" s="384"/>
      <c r="BU9" s="385"/>
      <c r="BV9" s="383">
        <v>71743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14.3</v>
      </c>
      <c r="CU9" s="354"/>
      <c r="CV9" s="354"/>
      <c r="CW9" s="354"/>
      <c r="CX9" s="354"/>
      <c r="CY9" s="354"/>
      <c r="CZ9" s="354"/>
      <c r="DA9" s="355"/>
      <c r="DB9" s="353">
        <v>14.4</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32475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410335</v>
      </c>
      <c r="BO10" s="384"/>
      <c r="BP10" s="384"/>
      <c r="BQ10" s="384"/>
      <c r="BR10" s="384"/>
      <c r="BS10" s="384"/>
      <c r="BT10" s="384"/>
      <c r="BU10" s="385"/>
      <c r="BV10" s="383">
        <v>279777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30931</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392000</v>
      </c>
      <c r="BO12" s="384"/>
      <c r="BP12" s="384"/>
      <c r="BQ12" s="384"/>
      <c r="BR12" s="384"/>
      <c r="BS12" s="384"/>
      <c r="BT12" s="384"/>
      <c r="BU12" s="385"/>
      <c r="BV12" s="383">
        <v>291494</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30603</v>
      </c>
      <c r="S13" s="483"/>
      <c r="T13" s="483"/>
      <c r="U13" s="483"/>
      <c r="V13" s="484"/>
      <c r="W13" s="470" t="s">
        <v>123</v>
      </c>
      <c r="X13" s="396"/>
      <c r="Y13" s="396"/>
      <c r="Z13" s="396"/>
      <c r="AA13" s="396"/>
      <c r="AB13" s="397"/>
      <c r="AC13" s="359">
        <v>255</v>
      </c>
      <c r="AD13" s="360"/>
      <c r="AE13" s="360"/>
      <c r="AF13" s="360"/>
      <c r="AG13" s="361"/>
      <c r="AH13" s="359">
        <v>399</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44629</v>
      </c>
      <c r="BO13" s="384"/>
      <c r="BP13" s="384"/>
      <c r="BQ13" s="384"/>
      <c r="BR13" s="384"/>
      <c r="BS13" s="384"/>
      <c r="BT13" s="384"/>
      <c r="BU13" s="385"/>
      <c r="BV13" s="383">
        <v>60026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12.1</v>
      </c>
      <c r="CU13" s="354"/>
      <c r="CV13" s="354"/>
      <c r="CW13" s="354"/>
      <c r="CX13" s="354"/>
      <c r="CY13" s="354"/>
      <c r="CZ13" s="354"/>
      <c r="DA13" s="355"/>
      <c r="DB13" s="353">
        <v>11.5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31052</v>
      </c>
      <c r="S14" s="483"/>
      <c r="T14" s="483"/>
      <c r="U14" s="483"/>
      <c r="V14" s="484"/>
      <c r="W14" s="485"/>
      <c r="X14" s="399"/>
      <c r="Y14" s="399"/>
      <c r="Z14" s="399"/>
      <c r="AA14" s="399"/>
      <c r="AB14" s="400"/>
      <c r="AC14" s="475">
        <v>2</v>
      </c>
      <c r="AD14" s="476"/>
      <c r="AE14" s="476"/>
      <c r="AF14" s="476"/>
      <c r="AG14" s="477"/>
      <c r="AH14" s="475">
        <v>2.7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106</v>
      </c>
      <c r="CU14" s="454"/>
      <c r="CV14" s="454"/>
      <c r="CW14" s="454"/>
      <c r="CX14" s="454"/>
      <c r="CY14" s="454"/>
      <c r="CZ14" s="454"/>
      <c r="DA14" s="455"/>
      <c r="DB14" s="486">
        <v>128.4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30719</v>
      </c>
      <c r="S15" s="483"/>
      <c r="T15" s="483"/>
      <c r="U15" s="483"/>
      <c r="V15" s="484"/>
      <c r="W15" s="470" t="s">
        <v>130</v>
      </c>
      <c r="X15" s="396"/>
      <c r="Y15" s="396"/>
      <c r="Z15" s="396"/>
      <c r="AA15" s="396"/>
      <c r="AB15" s="397"/>
      <c r="AC15" s="359">
        <v>4454</v>
      </c>
      <c r="AD15" s="360"/>
      <c r="AE15" s="360"/>
      <c r="AF15" s="360"/>
      <c r="AG15" s="361"/>
      <c r="AH15" s="359">
        <v>5159</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3565655</v>
      </c>
      <c r="BO15" s="379"/>
      <c r="BP15" s="379"/>
      <c r="BQ15" s="379"/>
      <c r="BR15" s="379"/>
      <c r="BS15" s="379"/>
      <c r="BT15" s="379"/>
      <c r="BU15" s="380"/>
      <c r="BV15" s="378">
        <v>3649635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34.200000000000003</v>
      </c>
      <c r="AD16" s="476"/>
      <c r="AE16" s="476"/>
      <c r="AF16" s="476"/>
      <c r="AG16" s="477"/>
      <c r="AH16" s="475">
        <v>35.200000000000003</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6410764</v>
      </c>
      <c r="BO16" s="384"/>
      <c r="BP16" s="384"/>
      <c r="BQ16" s="384"/>
      <c r="BR16" s="384"/>
      <c r="BS16" s="384"/>
      <c r="BT16" s="384"/>
      <c r="BU16" s="385"/>
      <c r="BV16" s="383">
        <v>6501177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8325</v>
      </c>
      <c r="AD17" s="360"/>
      <c r="AE17" s="360"/>
      <c r="AF17" s="360"/>
      <c r="AG17" s="361"/>
      <c r="AH17" s="359">
        <v>8932</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4615847</v>
      </c>
      <c r="BO17" s="384"/>
      <c r="BP17" s="384"/>
      <c r="BQ17" s="384"/>
      <c r="BR17" s="384"/>
      <c r="BS17" s="384"/>
      <c r="BT17" s="384"/>
      <c r="BU17" s="385"/>
      <c r="BV17" s="383">
        <v>4717534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90.48</v>
      </c>
      <c r="M18" s="446"/>
      <c r="N18" s="446"/>
      <c r="O18" s="446"/>
      <c r="P18" s="446"/>
      <c r="Q18" s="446"/>
      <c r="R18" s="447"/>
      <c r="S18" s="447"/>
      <c r="T18" s="447"/>
      <c r="U18" s="447"/>
      <c r="V18" s="448"/>
      <c r="W18" s="462"/>
      <c r="X18" s="463"/>
      <c r="Y18" s="463"/>
      <c r="Z18" s="463"/>
      <c r="AA18" s="463"/>
      <c r="AB18" s="471"/>
      <c r="AC18" s="347">
        <v>63.9</v>
      </c>
      <c r="AD18" s="348"/>
      <c r="AE18" s="348"/>
      <c r="AF18" s="348"/>
      <c r="AG18" s="449"/>
      <c r="AH18" s="347">
        <v>61</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8018772</v>
      </c>
      <c r="BO18" s="384"/>
      <c r="BP18" s="384"/>
      <c r="BQ18" s="384"/>
      <c r="BR18" s="384"/>
      <c r="BS18" s="384"/>
      <c r="BT18" s="384"/>
      <c r="BU18" s="385"/>
      <c r="BV18" s="383">
        <v>7908744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344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10102414</v>
      </c>
      <c r="BO19" s="384"/>
      <c r="BP19" s="384"/>
      <c r="BQ19" s="384"/>
      <c r="BR19" s="384"/>
      <c r="BS19" s="384"/>
      <c r="BT19" s="384"/>
      <c r="BU19" s="385"/>
      <c r="BV19" s="383">
        <v>9973240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12141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13889764</v>
      </c>
      <c r="BO23" s="384"/>
      <c r="BP23" s="384"/>
      <c r="BQ23" s="384"/>
      <c r="BR23" s="384"/>
      <c r="BS23" s="384"/>
      <c r="BT23" s="384"/>
      <c r="BU23" s="385"/>
      <c r="BV23" s="383">
        <v>13645666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8200</v>
      </c>
      <c r="R24" s="360"/>
      <c r="S24" s="360"/>
      <c r="T24" s="360"/>
      <c r="U24" s="360"/>
      <c r="V24" s="361"/>
      <c r="W24" s="425"/>
      <c r="X24" s="416"/>
      <c r="Y24" s="417"/>
      <c r="Z24" s="356" t="s">
        <v>153</v>
      </c>
      <c r="AA24" s="357"/>
      <c r="AB24" s="357"/>
      <c r="AC24" s="357"/>
      <c r="AD24" s="357"/>
      <c r="AE24" s="357"/>
      <c r="AF24" s="357"/>
      <c r="AG24" s="358"/>
      <c r="AH24" s="359">
        <v>202</v>
      </c>
      <c r="AI24" s="360"/>
      <c r="AJ24" s="360"/>
      <c r="AK24" s="360"/>
      <c r="AL24" s="361"/>
      <c r="AM24" s="359">
        <v>638724</v>
      </c>
      <c r="AN24" s="360"/>
      <c r="AO24" s="360"/>
      <c r="AP24" s="360"/>
      <c r="AQ24" s="360"/>
      <c r="AR24" s="361"/>
      <c r="AS24" s="359">
        <v>3162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12542535</v>
      </c>
      <c r="BO24" s="384"/>
      <c r="BP24" s="384"/>
      <c r="BQ24" s="384"/>
      <c r="BR24" s="384"/>
      <c r="BS24" s="384"/>
      <c r="BT24" s="384"/>
      <c r="BU24" s="385"/>
      <c r="BV24" s="383">
        <v>12704336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7180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2331672</v>
      </c>
      <c r="BO25" s="379"/>
      <c r="BP25" s="379"/>
      <c r="BQ25" s="379"/>
      <c r="BR25" s="379"/>
      <c r="BS25" s="379"/>
      <c r="BT25" s="379"/>
      <c r="BU25" s="380"/>
      <c r="BV25" s="378">
        <v>1143144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6370</v>
      </c>
      <c r="R26" s="360"/>
      <c r="S26" s="360"/>
      <c r="T26" s="360"/>
      <c r="U26" s="360"/>
      <c r="V26" s="361"/>
      <c r="W26" s="425"/>
      <c r="X26" s="416"/>
      <c r="Y26" s="417"/>
      <c r="Z26" s="356" t="s">
        <v>159</v>
      </c>
      <c r="AA26" s="436"/>
      <c r="AB26" s="436"/>
      <c r="AC26" s="436"/>
      <c r="AD26" s="436"/>
      <c r="AE26" s="436"/>
      <c r="AF26" s="436"/>
      <c r="AG26" s="437"/>
      <c r="AH26" s="359">
        <v>39</v>
      </c>
      <c r="AI26" s="360"/>
      <c r="AJ26" s="360"/>
      <c r="AK26" s="360"/>
      <c r="AL26" s="361"/>
      <c r="AM26" s="359">
        <v>111384</v>
      </c>
      <c r="AN26" s="360"/>
      <c r="AO26" s="360"/>
      <c r="AP26" s="360"/>
      <c r="AQ26" s="360"/>
      <c r="AR26" s="361"/>
      <c r="AS26" s="359">
        <v>2856</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5030</v>
      </c>
      <c r="R27" s="360"/>
      <c r="S27" s="360"/>
      <c r="T27" s="360"/>
      <c r="U27" s="360"/>
      <c r="V27" s="361"/>
      <c r="W27" s="425"/>
      <c r="X27" s="416"/>
      <c r="Y27" s="417"/>
      <c r="Z27" s="356" t="s">
        <v>162</v>
      </c>
      <c r="AA27" s="357"/>
      <c r="AB27" s="357"/>
      <c r="AC27" s="357"/>
      <c r="AD27" s="357"/>
      <c r="AE27" s="357"/>
      <c r="AF27" s="357"/>
      <c r="AG27" s="358"/>
      <c r="AH27" s="359">
        <v>24</v>
      </c>
      <c r="AI27" s="360"/>
      <c r="AJ27" s="360"/>
      <c r="AK27" s="360"/>
      <c r="AL27" s="361"/>
      <c r="AM27" s="359">
        <v>75138</v>
      </c>
      <c r="AN27" s="360"/>
      <c r="AO27" s="360"/>
      <c r="AP27" s="360"/>
      <c r="AQ27" s="360"/>
      <c r="AR27" s="361"/>
      <c r="AS27" s="359">
        <v>3131</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4310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2804331</v>
      </c>
      <c r="BO28" s="379"/>
      <c r="BP28" s="379"/>
      <c r="BQ28" s="379"/>
      <c r="BR28" s="379"/>
      <c r="BS28" s="379"/>
      <c r="BT28" s="379"/>
      <c r="BU28" s="380"/>
      <c r="BV28" s="378">
        <v>2785996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3920</v>
      </c>
      <c r="R29" s="360"/>
      <c r="S29" s="360"/>
      <c r="T29" s="360"/>
      <c r="U29" s="360"/>
      <c r="V29" s="361"/>
      <c r="W29" s="425"/>
      <c r="X29" s="416"/>
      <c r="Y29" s="417"/>
      <c r="Z29" s="356" t="s">
        <v>169</v>
      </c>
      <c r="AA29" s="357"/>
      <c r="AB29" s="357"/>
      <c r="AC29" s="357"/>
      <c r="AD29" s="357"/>
      <c r="AE29" s="357"/>
      <c r="AF29" s="357"/>
      <c r="AG29" s="358"/>
      <c r="AH29" s="359">
        <v>226</v>
      </c>
      <c r="AI29" s="360"/>
      <c r="AJ29" s="360"/>
      <c r="AK29" s="360"/>
      <c r="AL29" s="361"/>
      <c r="AM29" s="359">
        <v>713862</v>
      </c>
      <c r="AN29" s="360"/>
      <c r="AO29" s="360"/>
      <c r="AP29" s="360"/>
      <c r="AQ29" s="360"/>
      <c r="AR29" s="361"/>
      <c r="AS29" s="359">
        <v>3159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89939</v>
      </c>
      <c r="BO29" s="384"/>
      <c r="BP29" s="384"/>
      <c r="BQ29" s="384"/>
      <c r="BR29" s="384"/>
      <c r="BS29" s="384"/>
      <c r="BT29" s="384"/>
      <c r="BU29" s="385"/>
      <c r="BV29" s="383">
        <v>189525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1092079</v>
      </c>
      <c r="BO30" s="387"/>
      <c r="BP30" s="387"/>
      <c r="BQ30" s="387"/>
      <c r="BR30" s="387"/>
      <c r="BS30" s="387"/>
      <c r="BT30" s="387"/>
      <c r="BU30" s="388"/>
      <c r="BV30" s="386">
        <v>1329568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安室ダム水道用水供給企業団</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あいおいアクアポリス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看護専門学校特別会計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西播磨水道企業団</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西はりま消防組合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W9" sqref="W9:AL1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9" t="s">
        <v>24</v>
      </c>
      <c r="C41" s="1180"/>
      <c r="D41" s="81"/>
      <c r="E41" s="1181" t="s">
        <v>25</v>
      </c>
      <c r="F41" s="1181"/>
      <c r="G41" s="1181"/>
      <c r="H41" s="1182"/>
      <c r="I41" s="82">
        <v>14380</v>
      </c>
      <c r="J41" s="83">
        <v>14034</v>
      </c>
      <c r="K41" s="83">
        <v>13725</v>
      </c>
      <c r="L41" s="83">
        <v>13646</v>
      </c>
      <c r="M41" s="84">
        <v>13890</v>
      </c>
    </row>
    <row r="42" spans="2:13" ht="27.75" customHeight="1">
      <c r="B42" s="1169"/>
      <c r="C42" s="1170"/>
      <c r="D42" s="85"/>
      <c r="E42" s="1173" t="s">
        <v>26</v>
      </c>
      <c r="F42" s="1173"/>
      <c r="G42" s="1173"/>
      <c r="H42" s="1174"/>
      <c r="I42" s="86">
        <v>1303</v>
      </c>
      <c r="J42" s="87">
        <v>1255</v>
      </c>
      <c r="K42" s="87">
        <v>978</v>
      </c>
      <c r="L42" s="87">
        <v>985</v>
      </c>
      <c r="M42" s="88" t="s">
        <v>474</v>
      </c>
    </row>
    <row r="43" spans="2:13" ht="27.75" customHeight="1">
      <c r="B43" s="1169"/>
      <c r="C43" s="1170"/>
      <c r="D43" s="85"/>
      <c r="E43" s="1173" t="s">
        <v>27</v>
      </c>
      <c r="F43" s="1173"/>
      <c r="G43" s="1173"/>
      <c r="H43" s="1174"/>
      <c r="I43" s="86">
        <v>21202</v>
      </c>
      <c r="J43" s="87">
        <v>21147</v>
      </c>
      <c r="K43" s="87">
        <v>20212</v>
      </c>
      <c r="L43" s="87">
        <v>19499</v>
      </c>
      <c r="M43" s="88">
        <v>18895</v>
      </c>
    </row>
    <row r="44" spans="2:13" ht="27.75" customHeight="1">
      <c r="B44" s="1169"/>
      <c r="C44" s="1170"/>
      <c r="D44" s="85"/>
      <c r="E44" s="1173" t="s">
        <v>28</v>
      </c>
      <c r="F44" s="1173"/>
      <c r="G44" s="1173"/>
      <c r="H44" s="1174"/>
      <c r="I44" s="86">
        <v>377</v>
      </c>
      <c r="J44" s="87">
        <v>349</v>
      </c>
      <c r="K44" s="87">
        <v>321</v>
      </c>
      <c r="L44" s="87">
        <v>292</v>
      </c>
      <c r="M44" s="88">
        <v>263</v>
      </c>
    </row>
    <row r="45" spans="2:13" ht="27.75" customHeight="1">
      <c r="B45" s="1169"/>
      <c r="C45" s="1170"/>
      <c r="D45" s="85"/>
      <c r="E45" s="1173" t="s">
        <v>29</v>
      </c>
      <c r="F45" s="1173"/>
      <c r="G45" s="1173"/>
      <c r="H45" s="1174"/>
      <c r="I45" s="86">
        <v>2617</v>
      </c>
      <c r="J45" s="87">
        <v>2401</v>
      </c>
      <c r="K45" s="87">
        <v>2332</v>
      </c>
      <c r="L45" s="87">
        <v>2249</v>
      </c>
      <c r="M45" s="88">
        <v>1944</v>
      </c>
    </row>
    <row r="46" spans="2:13" ht="27.75" customHeight="1">
      <c r="B46" s="1169"/>
      <c r="C46" s="1170"/>
      <c r="D46" s="85"/>
      <c r="E46" s="1173" t="s">
        <v>30</v>
      </c>
      <c r="F46" s="1173"/>
      <c r="G46" s="1173"/>
      <c r="H46" s="1174"/>
      <c r="I46" s="86" t="s">
        <v>474</v>
      </c>
      <c r="J46" s="87" t="s">
        <v>474</v>
      </c>
      <c r="K46" s="87" t="s">
        <v>474</v>
      </c>
      <c r="L46" s="87" t="s">
        <v>474</v>
      </c>
      <c r="M46" s="88" t="s">
        <v>474</v>
      </c>
    </row>
    <row r="47" spans="2:13" ht="27.75" customHeight="1">
      <c r="B47" s="1169"/>
      <c r="C47" s="1170"/>
      <c r="D47" s="85"/>
      <c r="E47" s="1173" t="s">
        <v>31</v>
      </c>
      <c r="F47" s="1173"/>
      <c r="G47" s="1173"/>
      <c r="H47" s="1174"/>
      <c r="I47" s="86" t="s">
        <v>474</v>
      </c>
      <c r="J47" s="87" t="s">
        <v>474</v>
      </c>
      <c r="K47" s="87" t="s">
        <v>474</v>
      </c>
      <c r="L47" s="87" t="s">
        <v>474</v>
      </c>
      <c r="M47" s="88" t="s">
        <v>474</v>
      </c>
    </row>
    <row r="48" spans="2:13" ht="27.75" customHeight="1">
      <c r="B48" s="1171"/>
      <c r="C48" s="1172"/>
      <c r="D48" s="85"/>
      <c r="E48" s="1173" t="s">
        <v>32</v>
      </c>
      <c r="F48" s="1173"/>
      <c r="G48" s="1173"/>
      <c r="H48" s="1174"/>
      <c r="I48" s="86" t="s">
        <v>474</v>
      </c>
      <c r="J48" s="87" t="s">
        <v>474</v>
      </c>
      <c r="K48" s="87" t="s">
        <v>474</v>
      </c>
      <c r="L48" s="87" t="s">
        <v>474</v>
      </c>
      <c r="M48" s="88" t="s">
        <v>474</v>
      </c>
    </row>
    <row r="49" spans="2:13" ht="27.75" customHeight="1">
      <c r="B49" s="1167" t="s">
        <v>33</v>
      </c>
      <c r="C49" s="1168"/>
      <c r="D49" s="89"/>
      <c r="E49" s="1173" t="s">
        <v>34</v>
      </c>
      <c r="F49" s="1173"/>
      <c r="G49" s="1173"/>
      <c r="H49" s="1174"/>
      <c r="I49" s="86">
        <v>3764</v>
      </c>
      <c r="J49" s="87">
        <v>4528</v>
      </c>
      <c r="K49" s="87">
        <v>4790</v>
      </c>
      <c r="L49" s="87">
        <v>4753</v>
      </c>
      <c r="M49" s="88">
        <v>4416</v>
      </c>
    </row>
    <row r="50" spans="2:13" ht="27.75" customHeight="1">
      <c r="B50" s="1169"/>
      <c r="C50" s="1170"/>
      <c r="D50" s="85"/>
      <c r="E50" s="1173" t="s">
        <v>35</v>
      </c>
      <c r="F50" s="1173"/>
      <c r="G50" s="1173"/>
      <c r="H50" s="1174"/>
      <c r="I50" s="86">
        <v>2496</v>
      </c>
      <c r="J50" s="87">
        <v>2381</v>
      </c>
      <c r="K50" s="87">
        <v>2259</v>
      </c>
      <c r="L50" s="87">
        <v>2651</v>
      </c>
      <c r="M50" s="88">
        <v>3213</v>
      </c>
    </row>
    <row r="51" spans="2:13" ht="27.75" customHeight="1">
      <c r="B51" s="1171"/>
      <c r="C51" s="1172"/>
      <c r="D51" s="85"/>
      <c r="E51" s="1173" t="s">
        <v>36</v>
      </c>
      <c r="F51" s="1173"/>
      <c r="G51" s="1173"/>
      <c r="H51" s="1174"/>
      <c r="I51" s="86">
        <v>21897</v>
      </c>
      <c r="J51" s="87">
        <v>21541</v>
      </c>
      <c r="K51" s="87">
        <v>21230</v>
      </c>
      <c r="L51" s="87">
        <v>20926</v>
      </c>
      <c r="M51" s="88">
        <v>20507</v>
      </c>
    </row>
    <row r="52" spans="2:13" ht="27.75" customHeight="1" thickBot="1">
      <c r="B52" s="1175" t="s">
        <v>37</v>
      </c>
      <c r="C52" s="1176"/>
      <c r="D52" s="90"/>
      <c r="E52" s="1177" t="s">
        <v>38</v>
      </c>
      <c r="F52" s="1177"/>
      <c r="G52" s="1177"/>
      <c r="H52" s="1178"/>
      <c r="I52" s="91">
        <v>11721</v>
      </c>
      <c r="J52" s="92">
        <v>10736</v>
      </c>
      <c r="K52" s="92">
        <v>9289</v>
      </c>
      <c r="L52" s="92">
        <v>8342</v>
      </c>
      <c r="M52" s="93">
        <v>6857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50491</v>
      </c>
      <c r="E3" s="116"/>
      <c r="F3" s="117">
        <v>53670</v>
      </c>
      <c r="G3" s="118"/>
      <c r="H3" s="119"/>
    </row>
    <row r="4" spans="1:8">
      <c r="A4" s="120"/>
      <c r="B4" s="121"/>
      <c r="C4" s="122"/>
      <c r="D4" s="123">
        <v>36891</v>
      </c>
      <c r="E4" s="124"/>
      <c r="F4" s="125">
        <v>27544</v>
      </c>
      <c r="G4" s="126"/>
      <c r="H4" s="127"/>
    </row>
    <row r="5" spans="1:8">
      <c r="A5" s="108" t="s">
        <v>507</v>
      </c>
      <c r="B5" s="113"/>
      <c r="C5" s="114"/>
      <c r="D5" s="115">
        <v>30359</v>
      </c>
      <c r="E5" s="116"/>
      <c r="F5" s="117">
        <v>50545</v>
      </c>
      <c r="G5" s="118"/>
      <c r="H5" s="119"/>
    </row>
    <row r="6" spans="1:8">
      <c r="A6" s="120"/>
      <c r="B6" s="121"/>
      <c r="C6" s="122"/>
      <c r="D6" s="123">
        <v>22446</v>
      </c>
      <c r="E6" s="124"/>
      <c r="F6" s="125">
        <v>28740</v>
      </c>
      <c r="G6" s="126"/>
      <c r="H6" s="127"/>
    </row>
    <row r="7" spans="1:8">
      <c r="A7" s="108" t="s">
        <v>508</v>
      </c>
      <c r="B7" s="113"/>
      <c r="C7" s="114"/>
      <c r="D7" s="115">
        <v>45522</v>
      </c>
      <c r="E7" s="116"/>
      <c r="F7" s="117">
        <v>49094</v>
      </c>
      <c r="G7" s="118"/>
      <c r="H7" s="119"/>
    </row>
    <row r="8" spans="1:8">
      <c r="A8" s="120"/>
      <c r="B8" s="121"/>
      <c r="C8" s="122"/>
      <c r="D8" s="123">
        <v>39207</v>
      </c>
      <c r="E8" s="124"/>
      <c r="F8" s="125">
        <v>27415</v>
      </c>
      <c r="G8" s="126"/>
      <c r="H8" s="127"/>
    </row>
    <row r="9" spans="1:8">
      <c r="A9" s="108" t="s">
        <v>509</v>
      </c>
      <c r="B9" s="113"/>
      <c r="C9" s="114"/>
      <c r="D9" s="115">
        <v>44617</v>
      </c>
      <c r="E9" s="116"/>
      <c r="F9" s="117">
        <v>60245</v>
      </c>
      <c r="G9" s="118"/>
      <c r="H9" s="119"/>
    </row>
    <row r="10" spans="1:8">
      <c r="A10" s="120"/>
      <c r="B10" s="121"/>
      <c r="C10" s="122"/>
      <c r="D10" s="123">
        <v>37487</v>
      </c>
      <c r="E10" s="124"/>
      <c r="F10" s="125">
        <v>33678</v>
      </c>
      <c r="G10" s="126"/>
      <c r="H10" s="127"/>
    </row>
    <row r="11" spans="1:8">
      <c r="A11" s="108" t="s">
        <v>510</v>
      </c>
      <c r="B11" s="113"/>
      <c r="C11" s="114"/>
      <c r="D11" s="115">
        <v>35005</v>
      </c>
      <c r="E11" s="116"/>
      <c r="F11" s="117">
        <v>68386</v>
      </c>
      <c r="G11" s="118"/>
      <c r="H11" s="119"/>
    </row>
    <row r="12" spans="1:8">
      <c r="A12" s="120"/>
      <c r="B12" s="121"/>
      <c r="C12" s="128"/>
      <c r="D12" s="123">
        <v>28691</v>
      </c>
      <c r="E12" s="124"/>
      <c r="F12" s="125">
        <v>35121</v>
      </c>
      <c r="G12" s="126"/>
      <c r="H12" s="127"/>
    </row>
    <row r="13" spans="1:8">
      <c r="A13" s="108"/>
      <c r="B13" s="113"/>
      <c r="C13" s="129"/>
      <c r="D13" s="130">
        <v>41199</v>
      </c>
      <c r="E13" s="131"/>
      <c r="F13" s="132">
        <v>56388</v>
      </c>
      <c r="G13" s="133"/>
      <c r="H13" s="119"/>
    </row>
    <row r="14" spans="1:8">
      <c r="A14" s="120"/>
      <c r="B14" s="121"/>
      <c r="C14" s="122"/>
      <c r="D14" s="123">
        <v>32944</v>
      </c>
      <c r="E14" s="124"/>
      <c r="F14" s="125">
        <v>30500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4.6399999999999997</v>
      </c>
      <c r="C19" s="134">
        <f>ROUND(VALUE(SUBSTITUTE(実質収支比率等に係る経年分析!G$48,"▲","-")),2)</f>
        <v>5.38</v>
      </c>
      <c r="D19" s="134">
        <f>ROUND(VALUE(SUBSTITUTE(実質収支比率等に係る経年分析!H$48,"▲","-")),2)</f>
        <v>4.24</v>
      </c>
      <c r="E19" s="134">
        <f>ROUND(VALUE(SUBSTITUTE(実質収支比率等に係る経年分析!I$48,"▲","-")),2)</f>
        <v>5.14</v>
      </c>
      <c r="F19" s="134">
        <f>ROUND(VALUE(SUBSTITUTE(実質収支比率等に係る経年分析!J$48,"▲","-")),2)</f>
        <v>5.5</v>
      </c>
    </row>
    <row r="20" spans="1:11">
      <c r="A20" s="134" t="s">
        <v>43</v>
      </c>
      <c r="B20" s="134">
        <f>ROUND(VALUE(SUBSTITUTE(実質収支比率等に係る経年分析!F$47,"▲","-")),2)</f>
        <v>18.57</v>
      </c>
      <c r="C20" s="134">
        <f>ROUND(VALUE(SUBSTITUTE(実質収支比率等に係る経年分析!G$47,"▲","-")),2)</f>
        <v>30.56</v>
      </c>
      <c r="D20" s="134">
        <f>ROUND(VALUE(SUBSTITUTE(実質収支比率等に係る経年分析!H$47,"▲","-")),2)</f>
        <v>33.86</v>
      </c>
      <c r="E20" s="134">
        <f>ROUND(VALUE(SUBSTITUTE(実質収支比率等に係る経年分析!I$47,"▲","-")),2)</f>
        <v>33.979999999999997</v>
      </c>
      <c r="F20" s="134">
        <f>ROUND(VALUE(SUBSTITUTE(実質収支比率等に係る経年分析!J$47,"▲","-")),2)</f>
        <v>34.4</v>
      </c>
    </row>
    <row r="21" spans="1:11">
      <c r="A21" s="134" t="s">
        <v>44</v>
      </c>
      <c r="B21" s="134">
        <f>IF(ISNUMBER(VALUE(SUBSTITUTE(実質収支比率等に係る経年分析!F$49,"▲","-"))),ROUND(VALUE(SUBSTITUTE(実質収支比率等に係る経年分析!F$49,"▲","-")),2),NA())</f>
        <v>4.08</v>
      </c>
      <c r="C21" s="134">
        <f>IF(ISNUMBER(VALUE(SUBSTITUTE(実質収支比率等に係る経年分析!G$49,"▲","-"))),ROUND(VALUE(SUBSTITUTE(実質収支比率等に係る経年分析!G$49,"▲","-")),2),NA())</f>
        <v>12.64</v>
      </c>
      <c r="D21" s="134">
        <f>IF(ISNUMBER(VALUE(SUBSTITUTE(実質収支比率等に係る経年分析!H$49,"▲","-"))),ROUND(VALUE(SUBSTITUTE(実質収支比率等に係る経年分析!H$49,"▲","-")),2),NA())</f>
        <v>2.06</v>
      </c>
      <c r="E21" s="134">
        <f>IF(ISNUMBER(VALUE(SUBSTITUTE(実質収支比率等に係る経年分析!I$49,"▲","-"))),ROUND(VALUE(SUBSTITUTE(実質収支比率等に係る経年分析!I$49,"▲","-")),2),NA())</f>
        <v>0.73</v>
      </c>
      <c r="F21" s="134">
        <f>IF(ISNUMBER(VALUE(SUBSTITUTE(実質収支比率等に係る経年分析!J$49,"▲","-"))),ROUND(VALUE(SUBSTITUTE(実質収支比率等に係る経年分析!J$49,"▲","-")),2),NA())</f>
        <v>0.55000000000000004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看護専門学校特別会計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0.28000000000000003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0.55000000000000004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c r="A33" s="135" t="str">
        <f>IF(連結実質赤字比率に係る赤字・黒字の構成分析!C$37="",NA(),連結実質赤字比率に係る赤字・黒字の構成分析!C$37)</f>
        <v>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1.1399999999999999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4.6399999999999997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4.24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5.14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5.5</v>
      </c>
    </row>
    <row r="36" spans="1:16">
      <c r="A36" s="135" t="str">
        <f>IF(連結実質赤字比率に係る赤字・黒字の構成分析!C$34="",NA(),連結実質赤字比率に係る赤字・黒字の構成分析!C$34)</f>
        <v>後期高齢者医療保険特別会計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0.09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0.11</v>
      </c>
      <c r="J36" s="135">
        <f>IF(ROUND(VALUE(SUBSTITUTE(連結実質赤字比率に係る赤字・黒字の構成分析!J$34,"▲", "-")), 2) &lt; 0, ABS(ROUND(VALUE(SUBSTITUTE(連結実質赤字比率に係る赤字・黒字の構成分析!J$34,"▲", "-")), 2)), NA())</f>
        <v>0.02</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2121</v>
      </c>
      <c r="E42" s="136"/>
      <c r="F42" s="136"/>
      <c r="G42" s="136">
        <f>'実質公債費比率（分子）の構造'!L$52</f>
        <v>2053</v>
      </c>
      <c r="H42" s="136"/>
      <c r="I42" s="136"/>
      <c r="J42" s="136">
        <f>'実質公債費比率（分子）の構造'!M$52</f>
        <v>2069</v>
      </c>
      <c r="K42" s="136"/>
      <c r="L42" s="136"/>
      <c r="M42" s="136">
        <f>'実質公債費比率（分子）の構造'!N$52</f>
        <v>2043</v>
      </c>
      <c r="N42" s="136"/>
      <c r="O42" s="136"/>
      <c r="P42" s="136">
        <f>'実質公債費比率（分子）の構造'!O$52</f>
        <v>2020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10</v>
      </c>
      <c r="C45" s="136"/>
      <c r="D45" s="136"/>
      <c r="E45" s="136">
        <f>'実質公債費比率（分子）の構造'!L$49</f>
        <v>12</v>
      </c>
      <c r="F45" s="136"/>
      <c r="G45" s="136"/>
      <c r="H45" s="136">
        <f>'実質公債費比率（分子）の構造'!M$49</f>
        <v>12</v>
      </c>
      <c r="I45" s="136"/>
      <c r="J45" s="136"/>
      <c r="K45" s="136">
        <f>'実質公債費比率（分子）の構造'!N$49</f>
        <v>13</v>
      </c>
      <c r="L45" s="136"/>
      <c r="M45" s="136"/>
      <c r="N45" s="136">
        <f>'実質公債費比率（分子）の構造'!O$49</f>
        <v>13</v>
      </c>
      <c r="O45" s="136"/>
      <c r="P45" s="136"/>
    </row>
    <row r="46" spans="1:16">
      <c r="A46" s="136" t="s">
        <v>55</v>
      </c>
      <c r="B46" s="136">
        <f>'実質公債費比率（分子）の構造'!K$48</f>
        <v>1368</v>
      </c>
      <c r="C46" s="136"/>
      <c r="D46" s="136"/>
      <c r="E46" s="136">
        <f>'実質公債費比率（分子）の構造'!L$48</f>
        <v>1322</v>
      </c>
      <c r="F46" s="136"/>
      <c r="G46" s="136"/>
      <c r="H46" s="136">
        <f>'実質公債費比率（分子）の構造'!M$48</f>
        <v>1325</v>
      </c>
      <c r="I46" s="136"/>
      <c r="J46" s="136"/>
      <c r="K46" s="136">
        <f>'実質公債費比率（分子）の構造'!N$48</f>
        <v>1336</v>
      </c>
      <c r="L46" s="136"/>
      <c r="M46" s="136"/>
      <c r="N46" s="136">
        <f>'実質公債費比率（分子）の構造'!O$48</f>
        <v>1354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1663</v>
      </c>
      <c r="C49" s="136"/>
      <c r="D49" s="136"/>
      <c r="E49" s="136">
        <f>'実質公債費比率（分子）の構造'!L$45</f>
        <v>1469</v>
      </c>
      <c r="F49" s="136"/>
      <c r="G49" s="136"/>
      <c r="H49" s="136">
        <f>'実質公債費比率（分子）の構造'!M$45</f>
        <v>1466</v>
      </c>
      <c r="I49" s="136"/>
      <c r="J49" s="136"/>
      <c r="K49" s="136">
        <f>'実質公債費比率（分子）の構造'!N$45</f>
        <v>1483</v>
      </c>
      <c r="L49" s="136"/>
      <c r="M49" s="136"/>
      <c r="N49" s="136">
        <f>'実質公債費比率（分子）の構造'!O$45</f>
        <v>1499</v>
      </c>
      <c r="O49" s="136"/>
      <c r="P49" s="136"/>
    </row>
    <row r="50" spans="1:16">
      <c r="A50" s="136" t="s">
        <v>59</v>
      </c>
      <c r="B50" s="136" t="e">
        <f>NA()</f>
        <v>#N/A</v>
      </c>
      <c r="C50" s="136">
        <f>IF(ISNUMBER('実質公債費比率（分子）の構造'!K$53),'実質公債費比率（分子）の構造'!K$53,NA())</f>
        <v>920</v>
      </c>
      <c r="D50" s="136" t="e">
        <f>NA()</f>
        <v>#N/A</v>
      </c>
      <c r="E50" s="136" t="e">
        <f>NA()</f>
        <v>#N/A</v>
      </c>
      <c r="F50" s="136">
        <f>IF(ISNUMBER('実質公債費比率（分子）の構造'!L$53),'実質公債費比率（分子）の構造'!L$53,NA())</f>
        <v>750</v>
      </c>
      <c r="G50" s="136" t="e">
        <f>NA()</f>
        <v>#N/A</v>
      </c>
      <c r="H50" s="136" t="e">
        <f>NA()</f>
        <v>#N/A</v>
      </c>
      <c r="I50" s="136">
        <f>IF(ISNUMBER('実質公債費比率（分子）の構造'!M$53),'実質公債費比率（分子）の構造'!M$53,NA())</f>
        <v>734</v>
      </c>
      <c r="J50" s="136" t="e">
        <f>NA()</f>
        <v>#N/A</v>
      </c>
      <c r="K50" s="136" t="e">
        <f>NA()</f>
        <v>#N/A</v>
      </c>
      <c r="L50" s="136">
        <f>IF(ISNUMBER('実質公債費比率（分子）の構造'!N$53),'実質公債費比率（分子）の構造'!N$53,NA())</f>
        <v>789</v>
      </c>
      <c r="M50" s="136" t="e">
        <f>NA()</f>
        <v>#N/A</v>
      </c>
      <c r="N50" s="136" t="e">
        <f>NA()</f>
        <v>#N/A</v>
      </c>
      <c r="O50" s="136">
        <f>IF(ISNUMBER('実質公債費比率（分子）の構造'!O$53),'実質公債費比率（分子）の構造'!O$53,NA())</f>
        <v>846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21897</v>
      </c>
      <c r="E56" s="135"/>
      <c r="F56" s="135"/>
      <c r="G56" s="135">
        <f>'将来負担比率（分子）の構造'!J$51</f>
        <v>21541</v>
      </c>
      <c r="H56" s="135"/>
      <c r="I56" s="135"/>
      <c r="J56" s="135">
        <f>'将来負担比率（分子）の構造'!K$51</f>
        <v>21230</v>
      </c>
      <c r="K56" s="135"/>
      <c r="L56" s="135"/>
      <c r="M56" s="135">
        <f>'将来負担比率（分子）の構造'!L$51</f>
        <v>20926</v>
      </c>
      <c r="N56" s="135"/>
      <c r="O56" s="135"/>
      <c r="P56" s="135">
        <f>'将来負担比率（分子）の構造'!M$51</f>
        <v>20507</v>
      </c>
    </row>
    <row r="57" spans="1:16">
      <c r="A57" s="135" t="s">
        <v>35</v>
      </c>
      <c r="B57" s="135"/>
      <c r="C57" s="135"/>
      <c r="D57" s="135">
        <f>'将来負担比率（分子）の構造'!I$50</f>
        <v>2496</v>
      </c>
      <c r="E57" s="135"/>
      <c r="F57" s="135"/>
      <c r="G57" s="135">
        <f>'将来負担比率（分子）の構造'!J$50</f>
        <v>2381</v>
      </c>
      <c r="H57" s="135"/>
      <c r="I57" s="135"/>
      <c r="J57" s="135">
        <f>'将来負担比率（分子）の構造'!K$50</f>
        <v>2259</v>
      </c>
      <c r="K57" s="135"/>
      <c r="L57" s="135"/>
      <c r="M57" s="135">
        <f>'将来負担比率（分子）の構造'!L$50</f>
        <v>2651</v>
      </c>
      <c r="N57" s="135"/>
      <c r="O57" s="135"/>
      <c r="P57" s="135">
        <f>'将来負担比率（分子）の構造'!M$50</f>
        <v>3213</v>
      </c>
    </row>
    <row r="58" spans="1:16">
      <c r="A58" s="135" t="s">
        <v>34</v>
      </c>
      <c r="B58" s="135"/>
      <c r="C58" s="135"/>
      <c r="D58" s="135">
        <f>'将来負担比率（分子）の構造'!I$49</f>
        <v>3764</v>
      </c>
      <c r="E58" s="135"/>
      <c r="F58" s="135"/>
      <c r="G58" s="135">
        <f>'将来負担比率（分子）の構造'!J$49</f>
        <v>4528</v>
      </c>
      <c r="H58" s="135"/>
      <c r="I58" s="135"/>
      <c r="J58" s="135">
        <f>'将来負担比率（分子）の構造'!K$49</f>
        <v>4790</v>
      </c>
      <c r="K58" s="135"/>
      <c r="L58" s="135"/>
      <c r="M58" s="135">
        <f>'将来負担比率（分子）の構造'!L$49</f>
        <v>4753</v>
      </c>
      <c r="N58" s="135"/>
      <c r="O58" s="135"/>
      <c r="P58" s="135">
        <f>'将来負担比率（分子）の構造'!M$49</f>
        <v>4416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2617</v>
      </c>
      <c r="C62" s="135"/>
      <c r="D62" s="135"/>
      <c r="E62" s="135">
        <f>'将来負担比率（分子）の構造'!J$45</f>
        <v>2401</v>
      </c>
      <c r="F62" s="135"/>
      <c r="G62" s="135"/>
      <c r="H62" s="135">
        <f>'将来負担比率（分子）の構造'!K$45</f>
        <v>2332</v>
      </c>
      <c r="I62" s="135"/>
      <c r="J62" s="135"/>
      <c r="K62" s="135">
        <f>'将来負担比率（分子）の構造'!L$45</f>
        <v>2249</v>
      </c>
      <c r="L62" s="135"/>
      <c r="M62" s="135"/>
      <c r="N62" s="135">
        <f>'将来負担比率（分子）の構造'!M$45</f>
        <v>1944</v>
      </c>
      <c r="O62" s="135"/>
      <c r="P62" s="135"/>
    </row>
    <row r="63" spans="1:16">
      <c r="A63" s="135" t="s">
        <v>28</v>
      </c>
      <c r="B63" s="135">
        <f>'将来負担比率（分子）の構造'!I$44</f>
        <v>377</v>
      </c>
      <c r="C63" s="135"/>
      <c r="D63" s="135"/>
      <c r="E63" s="135">
        <f>'将来負担比率（分子）の構造'!J$44</f>
        <v>349</v>
      </c>
      <c r="F63" s="135"/>
      <c r="G63" s="135"/>
      <c r="H63" s="135">
        <f>'将来負担比率（分子）の構造'!K$44</f>
        <v>321</v>
      </c>
      <c r="I63" s="135"/>
      <c r="J63" s="135"/>
      <c r="K63" s="135">
        <f>'将来負担比率（分子）の構造'!L$44</f>
        <v>292</v>
      </c>
      <c r="L63" s="135"/>
      <c r="M63" s="135"/>
      <c r="N63" s="135">
        <f>'将来負担比率（分子）の構造'!M$44</f>
        <v>263</v>
      </c>
      <c r="O63" s="135"/>
      <c r="P63" s="135"/>
    </row>
    <row r="64" spans="1:16">
      <c r="A64" s="135" t="s">
        <v>27</v>
      </c>
      <c r="B64" s="135">
        <f>'将来負担比率（分子）の構造'!I$43</f>
        <v>21202</v>
      </c>
      <c r="C64" s="135"/>
      <c r="D64" s="135"/>
      <c r="E64" s="135">
        <f>'将来負担比率（分子）の構造'!J$43</f>
        <v>21147</v>
      </c>
      <c r="F64" s="135"/>
      <c r="G64" s="135"/>
      <c r="H64" s="135">
        <f>'将来負担比率（分子）の構造'!K$43</f>
        <v>20212</v>
      </c>
      <c r="I64" s="135"/>
      <c r="J64" s="135"/>
      <c r="K64" s="135">
        <f>'将来負担比率（分子）の構造'!L$43</f>
        <v>19499</v>
      </c>
      <c r="L64" s="135"/>
      <c r="M64" s="135"/>
      <c r="N64" s="135">
        <f>'将来負担比率（分子）の構造'!M$43</f>
        <v>18895</v>
      </c>
      <c r="O64" s="135"/>
      <c r="P64" s="135"/>
    </row>
    <row r="65" spans="1:16">
      <c r="A65" s="135" t="s">
        <v>26</v>
      </c>
      <c r="B65" s="135">
        <f>'将来負担比率（分子）の構造'!I$42</f>
        <v>1303</v>
      </c>
      <c r="C65" s="135"/>
      <c r="D65" s="135"/>
      <c r="E65" s="135">
        <f>'将来負担比率（分子）の構造'!J$42</f>
        <v>1255</v>
      </c>
      <c r="F65" s="135"/>
      <c r="G65" s="135"/>
      <c r="H65" s="135">
        <f>'将来負担比率（分子）の構造'!K$42</f>
        <v>978</v>
      </c>
      <c r="I65" s="135"/>
      <c r="J65" s="135"/>
      <c r="K65" s="135">
        <f>'将来負担比率（分子）の構造'!L$42</f>
        <v>985</v>
      </c>
      <c r="L65" s="135"/>
      <c r="M65" s="135"/>
      <c r="N65" s="135" t="str">
        <f>'将来負担比率（分子）の構造'!M$42</f>
        <v>-</v>
      </c>
      <c r="O65" s="135"/>
      <c r="P65" s="135"/>
    </row>
    <row r="66" spans="1:16">
      <c r="A66" s="135" t="s">
        <v>25</v>
      </c>
      <c r="B66" s="135">
        <f>'将来負担比率（分子）の構造'!I$41</f>
        <v>14380</v>
      </c>
      <c r="C66" s="135"/>
      <c r="D66" s="135"/>
      <c r="E66" s="135">
        <f>'将来負担比率（分子）の構造'!J$41</f>
        <v>14034</v>
      </c>
      <c r="F66" s="135"/>
      <c r="G66" s="135"/>
      <c r="H66" s="135">
        <f>'将来負担比率（分子）の構造'!K$41</f>
        <v>13725</v>
      </c>
      <c r="I66" s="135"/>
      <c r="J66" s="135"/>
      <c r="K66" s="135">
        <f>'将来負担比率（分子）の構造'!L$41</f>
        <v>13646</v>
      </c>
      <c r="L66" s="135"/>
      <c r="M66" s="135"/>
      <c r="N66" s="135">
        <f>'将来負担比率（分子）の構造'!M$41</f>
        <v>13890</v>
      </c>
      <c r="O66" s="135"/>
      <c r="P66" s="135"/>
    </row>
    <row r="67" spans="1:16">
      <c r="A67" s="135" t="s">
        <v>63</v>
      </c>
      <c r="B67" s="135" t="e">
        <f>NA()</f>
        <v>#N/A</v>
      </c>
      <c r="C67" s="135">
        <f>IF(ISNUMBER('将来負担比率（分子）の構造'!I$52), IF('将来負担比率（分子）の構造'!I$52 &lt; 0, 0, '将来負担比率（分子）の構造'!I$52), NA())</f>
        <v>11721</v>
      </c>
      <c r="D67" s="135" t="e">
        <f>NA()</f>
        <v>#N/A</v>
      </c>
      <c r="E67" s="135" t="e">
        <f>NA()</f>
        <v>#N/A</v>
      </c>
      <c r="F67" s="135">
        <f>IF(ISNUMBER('将来負担比率（分子）の構造'!J$52), IF('将来負担比率（分子）の構造'!J$52 &lt; 0, 0, '将来負担比率（分子）の構造'!J$52), NA())</f>
        <v>10736</v>
      </c>
      <c r="G67" s="135" t="e">
        <f>NA()</f>
        <v>#N/A</v>
      </c>
      <c r="H67" s="135" t="e">
        <f>NA()</f>
        <v>#N/A</v>
      </c>
      <c r="I67" s="135">
        <f>IF(ISNUMBER('将来負担比率（分子）の構造'!K$52), IF('将来負担比率（分子）の構造'!K$52 &lt; 0, 0, '将来負担比率（分子）の構造'!K$52), NA())</f>
        <v>9289</v>
      </c>
      <c r="J67" s="135" t="e">
        <f>NA()</f>
        <v>#N/A</v>
      </c>
      <c r="K67" s="135" t="e">
        <f>NA()</f>
        <v>#N/A</v>
      </c>
      <c r="L67" s="135">
        <f>IF(ISNUMBER('将来負担比率（分子）の構造'!L$52), IF('将来負担比率（分子）の構造'!L$52 &lt; 0, 0, '将来負担比率（分子）の構造'!L$52), NA())</f>
        <v>8342</v>
      </c>
      <c r="M67" s="135" t="e">
        <f>NA()</f>
        <v>#N/A</v>
      </c>
      <c r="N67" s="135" t="e">
        <f>NA()</f>
        <v>#N/A</v>
      </c>
      <c r="O67" s="135">
        <f>IF(ISNUMBER('将来負担比率（分子）の構造'!M$52), IF('将来負担比率（分子）の構造'!M$52 &lt; 0, 0, '将来負担比率（分子）の構造'!M$52), NA())</f>
        <v>6857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4361963</v>
      </c>
      <c r="S5" s="637"/>
      <c r="T5" s="637"/>
      <c r="U5" s="637"/>
      <c r="V5" s="637"/>
      <c r="W5" s="637"/>
      <c r="X5" s="637"/>
      <c r="Y5" s="684"/>
      <c r="Z5" s="697">
        <v>32</v>
      </c>
      <c r="AA5" s="697"/>
      <c r="AB5" s="697"/>
      <c r="AC5" s="697"/>
      <c r="AD5" s="698">
        <v>4061113</v>
      </c>
      <c r="AE5" s="698"/>
      <c r="AF5" s="698"/>
      <c r="AG5" s="698"/>
      <c r="AH5" s="698"/>
      <c r="AI5" s="698"/>
      <c r="AJ5" s="698"/>
      <c r="AK5" s="698"/>
      <c r="AL5" s="685">
        <v>54.4</v>
      </c>
      <c r="AM5" s="654"/>
      <c r="AN5" s="654"/>
      <c r="AO5" s="686"/>
      <c r="AP5" s="673" t="s">
        <v>207</v>
      </c>
      <c r="AQ5" s="674"/>
      <c r="AR5" s="674"/>
      <c r="AS5" s="674"/>
      <c r="AT5" s="674"/>
      <c r="AU5" s="674"/>
      <c r="AV5" s="674"/>
      <c r="AW5" s="674"/>
      <c r="AX5" s="674"/>
      <c r="AY5" s="674"/>
      <c r="AZ5" s="674"/>
      <c r="BA5" s="674"/>
      <c r="BB5" s="674"/>
      <c r="BC5" s="674"/>
      <c r="BD5" s="674"/>
      <c r="BE5" s="674"/>
      <c r="BF5" s="675"/>
      <c r="BG5" s="586">
        <v>4061113</v>
      </c>
      <c r="BH5" s="587"/>
      <c r="BI5" s="587"/>
      <c r="BJ5" s="587"/>
      <c r="BK5" s="587"/>
      <c r="BL5" s="587"/>
      <c r="BM5" s="587"/>
      <c r="BN5" s="588"/>
      <c r="BO5" s="639">
        <v>93.1</v>
      </c>
      <c r="BP5" s="639"/>
      <c r="BQ5" s="639"/>
      <c r="BR5" s="639"/>
      <c r="BS5" s="640">
        <v>21935</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101908</v>
      </c>
      <c r="S6" s="587"/>
      <c r="T6" s="587"/>
      <c r="U6" s="587"/>
      <c r="V6" s="587"/>
      <c r="W6" s="587"/>
      <c r="X6" s="587"/>
      <c r="Y6" s="588"/>
      <c r="Z6" s="639">
        <v>0.7</v>
      </c>
      <c r="AA6" s="639"/>
      <c r="AB6" s="639"/>
      <c r="AC6" s="639"/>
      <c r="AD6" s="640">
        <v>101908</v>
      </c>
      <c r="AE6" s="640"/>
      <c r="AF6" s="640"/>
      <c r="AG6" s="640"/>
      <c r="AH6" s="640"/>
      <c r="AI6" s="640"/>
      <c r="AJ6" s="640"/>
      <c r="AK6" s="640"/>
      <c r="AL6" s="609">
        <v>1.4</v>
      </c>
      <c r="AM6" s="641"/>
      <c r="AN6" s="641"/>
      <c r="AO6" s="642"/>
      <c r="AP6" s="583" t="s">
        <v>212</v>
      </c>
      <c r="AQ6" s="584"/>
      <c r="AR6" s="584"/>
      <c r="AS6" s="584"/>
      <c r="AT6" s="584"/>
      <c r="AU6" s="584"/>
      <c r="AV6" s="584"/>
      <c r="AW6" s="584"/>
      <c r="AX6" s="584"/>
      <c r="AY6" s="584"/>
      <c r="AZ6" s="584"/>
      <c r="BA6" s="584"/>
      <c r="BB6" s="584"/>
      <c r="BC6" s="584"/>
      <c r="BD6" s="584"/>
      <c r="BE6" s="584"/>
      <c r="BF6" s="585"/>
      <c r="BG6" s="586">
        <v>4061113</v>
      </c>
      <c r="BH6" s="587"/>
      <c r="BI6" s="587"/>
      <c r="BJ6" s="587"/>
      <c r="BK6" s="587"/>
      <c r="BL6" s="587"/>
      <c r="BM6" s="587"/>
      <c r="BN6" s="588"/>
      <c r="BO6" s="639">
        <v>93.1</v>
      </c>
      <c r="BP6" s="639"/>
      <c r="BQ6" s="639"/>
      <c r="BR6" s="639"/>
      <c r="BS6" s="640">
        <v>21935</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183474</v>
      </c>
      <c r="CS6" s="587"/>
      <c r="CT6" s="587"/>
      <c r="CU6" s="587"/>
      <c r="CV6" s="587"/>
      <c r="CW6" s="587"/>
      <c r="CX6" s="587"/>
      <c r="CY6" s="588"/>
      <c r="CZ6" s="639">
        <v>1.4</v>
      </c>
      <c r="DA6" s="639"/>
      <c r="DB6" s="639"/>
      <c r="DC6" s="639"/>
      <c r="DD6" s="592" t="s">
        <v>214</v>
      </c>
      <c r="DE6" s="587"/>
      <c r="DF6" s="587"/>
      <c r="DG6" s="587"/>
      <c r="DH6" s="587"/>
      <c r="DI6" s="587"/>
      <c r="DJ6" s="587"/>
      <c r="DK6" s="587"/>
      <c r="DL6" s="587"/>
      <c r="DM6" s="587"/>
      <c r="DN6" s="587"/>
      <c r="DO6" s="587"/>
      <c r="DP6" s="588"/>
      <c r="DQ6" s="592">
        <v>183474</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11026</v>
      </c>
      <c r="S7" s="587"/>
      <c r="T7" s="587"/>
      <c r="U7" s="587"/>
      <c r="V7" s="587"/>
      <c r="W7" s="587"/>
      <c r="X7" s="587"/>
      <c r="Y7" s="588"/>
      <c r="Z7" s="639">
        <v>0.1</v>
      </c>
      <c r="AA7" s="639"/>
      <c r="AB7" s="639"/>
      <c r="AC7" s="639"/>
      <c r="AD7" s="640">
        <v>11026</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1602849</v>
      </c>
      <c r="BH7" s="587"/>
      <c r="BI7" s="587"/>
      <c r="BJ7" s="587"/>
      <c r="BK7" s="587"/>
      <c r="BL7" s="587"/>
      <c r="BM7" s="587"/>
      <c r="BN7" s="588"/>
      <c r="BO7" s="639">
        <v>36.700000000000003</v>
      </c>
      <c r="BP7" s="639"/>
      <c r="BQ7" s="639"/>
      <c r="BR7" s="639"/>
      <c r="BS7" s="640">
        <v>21935</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2093439</v>
      </c>
      <c r="CS7" s="587"/>
      <c r="CT7" s="587"/>
      <c r="CU7" s="587"/>
      <c r="CV7" s="587"/>
      <c r="CW7" s="587"/>
      <c r="CX7" s="587"/>
      <c r="CY7" s="588"/>
      <c r="CZ7" s="639">
        <v>16.100000000000001</v>
      </c>
      <c r="DA7" s="639"/>
      <c r="DB7" s="639"/>
      <c r="DC7" s="639"/>
      <c r="DD7" s="592">
        <v>75884</v>
      </c>
      <c r="DE7" s="587"/>
      <c r="DF7" s="587"/>
      <c r="DG7" s="587"/>
      <c r="DH7" s="587"/>
      <c r="DI7" s="587"/>
      <c r="DJ7" s="587"/>
      <c r="DK7" s="587"/>
      <c r="DL7" s="587"/>
      <c r="DM7" s="587"/>
      <c r="DN7" s="587"/>
      <c r="DO7" s="587"/>
      <c r="DP7" s="588"/>
      <c r="DQ7" s="592">
        <v>1399543</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21333</v>
      </c>
      <c r="S8" s="587"/>
      <c r="T8" s="587"/>
      <c r="U8" s="587"/>
      <c r="V8" s="587"/>
      <c r="W8" s="587"/>
      <c r="X8" s="587"/>
      <c r="Y8" s="588"/>
      <c r="Z8" s="639">
        <v>0.2</v>
      </c>
      <c r="AA8" s="639"/>
      <c r="AB8" s="639"/>
      <c r="AC8" s="639"/>
      <c r="AD8" s="640">
        <v>21333</v>
      </c>
      <c r="AE8" s="640"/>
      <c r="AF8" s="640"/>
      <c r="AG8" s="640"/>
      <c r="AH8" s="640"/>
      <c r="AI8" s="640"/>
      <c r="AJ8" s="640"/>
      <c r="AK8" s="640"/>
      <c r="AL8" s="609">
        <v>0.3</v>
      </c>
      <c r="AM8" s="641"/>
      <c r="AN8" s="641"/>
      <c r="AO8" s="642"/>
      <c r="AP8" s="583" t="s">
        <v>219</v>
      </c>
      <c r="AQ8" s="584"/>
      <c r="AR8" s="584"/>
      <c r="AS8" s="584"/>
      <c r="AT8" s="584"/>
      <c r="AU8" s="584"/>
      <c r="AV8" s="584"/>
      <c r="AW8" s="584"/>
      <c r="AX8" s="584"/>
      <c r="AY8" s="584"/>
      <c r="AZ8" s="584"/>
      <c r="BA8" s="584"/>
      <c r="BB8" s="584"/>
      <c r="BC8" s="584"/>
      <c r="BD8" s="584"/>
      <c r="BE8" s="584"/>
      <c r="BF8" s="585"/>
      <c r="BG8" s="586">
        <v>43427</v>
      </c>
      <c r="BH8" s="587"/>
      <c r="BI8" s="587"/>
      <c r="BJ8" s="587"/>
      <c r="BK8" s="587"/>
      <c r="BL8" s="587"/>
      <c r="BM8" s="587"/>
      <c r="BN8" s="588"/>
      <c r="BO8" s="639">
        <v>1</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3728863</v>
      </c>
      <c r="CS8" s="587"/>
      <c r="CT8" s="587"/>
      <c r="CU8" s="587"/>
      <c r="CV8" s="587"/>
      <c r="CW8" s="587"/>
      <c r="CX8" s="587"/>
      <c r="CY8" s="588"/>
      <c r="CZ8" s="639">
        <v>28.6</v>
      </c>
      <c r="DA8" s="639"/>
      <c r="DB8" s="639"/>
      <c r="DC8" s="639"/>
      <c r="DD8" s="592">
        <v>45306</v>
      </c>
      <c r="DE8" s="587"/>
      <c r="DF8" s="587"/>
      <c r="DG8" s="587"/>
      <c r="DH8" s="587"/>
      <c r="DI8" s="587"/>
      <c r="DJ8" s="587"/>
      <c r="DK8" s="587"/>
      <c r="DL8" s="587"/>
      <c r="DM8" s="587"/>
      <c r="DN8" s="587"/>
      <c r="DO8" s="587"/>
      <c r="DP8" s="588"/>
      <c r="DQ8" s="592">
        <v>2021303</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33973</v>
      </c>
      <c r="S9" s="587"/>
      <c r="T9" s="587"/>
      <c r="U9" s="587"/>
      <c r="V9" s="587"/>
      <c r="W9" s="587"/>
      <c r="X9" s="587"/>
      <c r="Y9" s="588"/>
      <c r="Z9" s="639">
        <v>0.2</v>
      </c>
      <c r="AA9" s="639"/>
      <c r="AB9" s="639"/>
      <c r="AC9" s="639"/>
      <c r="AD9" s="640">
        <v>33973</v>
      </c>
      <c r="AE9" s="640"/>
      <c r="AF9" s="640"/>
      <c r="AG9" s="640"/>
      <c r="AH9" s="640"/>
      <c r="AI9" s="640"/>
      <c r="AJ9" s="640"/>
      <c r="AK9" s="640"/>
      <c r="AL9" s="609">
        <v>0.5</v>
      </c>
      <c r="AM9" s="641"/>
      <c r="AN9" s="641"/>
      <c r="AO9" s="642"/>
      <c r="AP9" s="583" t="s">
        <v>222</v>
      </c>
      <c r="AQ9" s="584"/>
      <c r="AR9" s="584"/>
      <c r="AS9" s="584"/>
      <c r="AT9" s="584"/>
      <c r="AU9" s="584"/>
      <c r="AV9" s="584"/>
      <c r="AW9" s="584"/>
      <c r="AX9" s="584"/>
      <c r="AY9" s="584"/>
      <c r="AZ9" s="584"/>
      <c r="BA9" s="584"/>
      <c r="BB9" s="584"/>
      <c r="BC9" s="584"/>
      <c r="BD9" s="584"/>
      <c r="BE9" s="584"/>
      <c r="BF9" s="585"/>
      <c r="BG9" s="586">
        <v>1313888</v>
      </c>
      <c r="BH9" s="587"/>
      <c r="BI9" s="587"/>
      <c r="BJ9" s="587"/>
      <c r="BK9" s="587"/>
      <c r="BL9" s="587"/>
      <c r="BM9" s="587"/>
      <c r="BN9" s="588"/>
      <c r="BO9" s="639">
        <v>30.1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1180436</v>
      </c>
      <c r="CS9" s="587"/>
      <c r="CT9" s="587"/>
      <c r="CU9" s="587"/>
      <c r="CV9" s="587"/>
      <c r="CW9" s="587"/>
      <c r="CX9" s="587"/>
      <c r="CY9" s="588"/>
      <c r="CZ9" s="639">
        <v>9.1</v>
      </c>
      <c r="DA9" s="639"/>
      <c r="DB9" s="639"/>
      <c r="DC9" s="639"/>
      <c r="DD9" s="592">
        <v>249186</v>
      </c>
      <c r="DE9" s="587"/>
      <c r="DF9" s="587"/>
      <c r="DG9" s="587"/>
      <c r="DH9" s="587"/>
      <c r="DI9" s="587"/>
      <c r="DJ9" s="587"/>
      <c r="DK9" s="587"/>
      <c r="DL9" s="587"/>
      <c r="DM9" s="587"/>
      <c r="DN9" s="587"/>
      <c r="DO9" s="587"/>
      <c r="DP9" s="588"/>
      <c r="DQ9" s="592">
        <v>805039</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286104</v>
      </c>
      <c r="S10" s="587"/>
      <c r="T10" s="587"/>
      <c r="U10" s="587"/>
      <c r="V10" s="587"/>
      <c r="W10" s="587"/>
      <c r="X10" s="587"/>
      <c r="Y10" s="588"/>
      <c r="Z10" s="639">
        <v>2.1</v>
      </c>
      <c r="AA10" s="639"/>
      <c r="AB10" s="639"/>
      <c r="AC10" s="639"/>
      <c r="AD10" s="640">
        <v>286104</v>
      </c>
      <c r="AE10" s="640"/>
      <c r="AF10" s="640"/>
      <c r="AG10" s="640"/>
      <c r="AH10" s="640"/>
      <c r="AI10" s="640"/>
      <c r="AJ10" s="640"/>
      <c r="AK10" s="640"/>
      <c r="AL10" s="609">
        <v>3.8</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76822</v>
      </c>
      <c r="BH10" s="587"/>
      <c r="BI10" s="587"/>
      <c r="BJ10" s="587"/>
      <c r="BK10" s="587"/>
      <c r="BL10" s="587"/>
      <c r="BM10" s="587"/>
      <c r="BN10" s="588"/>
      <c r="BO10" s="639">
        <v>1.8</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55207</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v>13426</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17932</v>
      </c>
      <c r="S11" s="587"/>
      <c r="T11" s="587"/>
      <c r="U11" s="587"/>
      <c r="V11" s="587"/>
      <c r="W11" s="587"/>
      <c r="X11" s="587"/>
      <c r="Y11" s="588"/>
      <c r="Z11" s="639">
        <v>0.1</v>
      </c>
      <c r="AA11" s="639"/>
      <c r="AB11" s="639"/>
      <c r="AC11" s="639"/>
      <c r="AD11" s="640">
        <v>17932</v>
      </c>
      <c r="AE11" s="640"/>
      <c r="AF11" s="640"/>
      <c r="AG11" s="640"/>
      <c r="AH11" s="640"/>
      <c r="AI11" s="640"/>
      <c r="AJ11" s="640"/>
      <c r="AK11" s="640"/>
      <c r="AL11" s="609">
        <v>0.2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168712</v>
      </c>
      <c r="BH11" s="587"/>
      <c r="BI11" s="587"/>
      <c r="BJ11" s="587"/>
      <c r="BK11" s="587"/>
      <c r="BL11" s="587"/>
      <c r="BM11" s="587"/>
      <c r="BN11" s="588"/>
      <c r="BO11" s="639">
        <v>3.9</v>
      </c>
      <c r="BP11" s="639"/>
      <c r="BQ11" s="639"/>
      <c r="BR11" s="639"/>
      <c r="BS11" s="592">
        <v>21935</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490041</v>
      </c>
      <c r="CS11" s="587"/>
      <c r="CT11" s="587"/>
      <c r="CU11" s="587"/>
      <c r="CV11" s="587"/>
      <c r="CW11" s="587"/>
      <c r="CX11" s="587"/>
      <c r="CY11" s="588"/>
      <c r="CZ11" s="639">
        <v>3.8</v>
      </c>
      <c r="DA11" s="639"/>
      <c r="DB11" s="639"/>
      <c r="DC11" s="639"/>
      <c r="DD11" s="592">
        <v>61541</v>
      </c>
      <c r="DE11" s="587"/>
      <c r="DF11" s="587"/>
      <c r="DG11" s="587"/>
      <c r="DH11" s="587"/>
      <c r="DI11" s="587"/>
      <c r="DJ11" s="587"/>
      <c r="DK11" s="587"/>
      <c r="DL11" s="587"/>
      <c r="DM11" s="587"/>
      <c r="DN11" s="587"/>
      <c r="DO11" s="587"/>
      <c r="DP11" s="588"/>
      <c r="DQ11" s="592">
        <v>445164</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2197870</v>
      </c>
      <c r="BH12" s="587"/>
      <c r="BI12" s="587"/>
      <c r="BJ12" s="587"/>
      <c r="BK12" s="587"/>
      <c r="BL12" s="587"/>
      <c r="BM12" s="587"/>
      <c r="BN12" s="588"/>
      <c r="BO12" s="639">
        <v>50.4</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102250</v>
      </c>
      <c r="CS12" s="587"/>
      <c r="CT12" s="587"/>
      <c r="CU12" s="587"/>
      <c r="CV12" s="587"/>
      <c r="CW12" s="587"/>
      <c r="CX12" s="587"/>
      <c r="CY12" s="588"/>
      <c r="CZ12" s="639">
        <v>0.8</v>
      </c>
      <c r="DA12" s="639"/>
      <c r="DB12" s="639"/>
      <c r="DC12" s="639"/>
      <c r="DD12" s="592">
        <v>12241</v>
      </c>
      <c r="DE12" s="587"/>
      <c r="DF12" s="587"/>
      <c r="DG12" s="587"/>
      <c r="DH12" s="587"/>
      <c r="DI12" s="587"/>
      <c r="DJ12" s="587"/>
      <c r="DK12" s="587"/>
      <c r="DL12" s="587"/>
      <c r="DM12" s="587"/>
      <c r="DN12" s="587"/>
      <c r="DO12" s="587"/>
      <c r="DP12" s="588"/>
      <c r="DQ12" s="592">
        <v>99558</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39037</v>
      </c>
      <c r="S13" s="587"/>
      <c r="T13" s="587"/>
      <c r="U13" s="587"/>
      <c r="V13" s="587"/>
      <c r="W13" s="587"/>
      <c r="X13" s="587"/>
      <c r="Y13" s="588"/>
      <c r="Z13" s="639">
        <v>0.3</v>
      </c>
      <c r="AA13" s="639"/>
      <c r="AB13" s="639"/>
      <c r="AC13" s="639"/>
      <c r="AD13" s="640">
        <v>39037</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2189724</v>
      </c>
      <c r="BH13" s="587"/>
      <c r="BI13" s="587"/>
      <c r="BJ13" s="587"/>
      <c r="BK13" s="587"/>
      <c r="BL13" s="587"/>
      <c r="BM13" s="587"/>
      <c r="BN13" s="588"/>
      <c r="BO13" s="639">
        <v>50.2</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1816057</v>
      </c>
      <c r="CS13" s="587"/>
      <c r="CT13" s="587"/>
      <c r="CU13" s="587"/>
      <c r="CV13" s="587"/>
      <c r="CW13" s="587"/>
      <c r="CX13" s="587"/>
      <c r="CY13" s="588"/>
      <c r="CZ13" s="639">
        <v>13.9</v>
      </c>
      <c r="DA13" s="639"/>
      <c r="DB13" s="639"/>
      <c r="DC13" s="639"/>
      <c r="DD13" s="592">
        <v>480628</v>
      </c>
      <c r="DE13" s="587"/>
      <c r="DF13" s="587"/>
      <c r="DG13" s="587"/>
      <c r="DH13" s="587"/>
      <c r="DI13" s="587"/>
      <c r="DJ13" s="587"/>
      <c r="DK13" s="587"/>
      <c r="DL13" s="587"/>
      <c r="DM13" s="587"/>
      <c r="DN13" s="587"/>
      <c r="DO13" s="587"/>
      <c r="DP13" s="588"/>
      <c r="DQ13" s="592">
        <v>1617684</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60199</v>
      </c>
      <c r="BH14" s="587"/>
      <c r="BI14" s="587"/>
      <c r="BJ14" s="587"/>
      <c r="BK14" s="587"/>
      <c r="BL14" s="587"/>
      <c r="BM14" s="587"/>
      <c r="BN14" s="588"/>
      <c r="BO14" s="639">
        <v>1.4</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674338</v>
      </c>
      <c r="CS14" s="587"/>
      <c r="CT14" s="587"/>
      <c r="CU14" s="587"/>
      <c r="CV14" s="587"/>
      <c r="CW14" s="587"/>
      <c r="CX14" s="587"/>
      <c r="CY14" s="588"/>
      <c r="CZ14" s="639">
        <v>5.2</v>
      </c>
      <c r="DA14" s="639"/>
      <c r="DB14" s="639"/>
      <c r="DC14" s="639"/>
      <c r="DD14" s="592">
        <v>23528</v>
      </c>
      <c r="DE14" s="587"/>
      <c r="DF14" s="587"/>
      <c r="DG14" s="587"/>
      <c r="DH14" s="587"/>
      <c r="DI14" s="587"/>
      <c r="DJ14" s="587"/>
      <c r="DK14" s="587"/>
      <c r="DL14" s="587"/>
      <c r="DM14" s="587"/>
      <c r="DN14" s="587"/>
      <c r="DO14" s="587"/>
      <c r="DP14" s="588"/>
      <c r="DQ14" s="592">
        <v>362397</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14668</v>
      </c>
      <c r="S15" s="587"/>
      <c r="T15" s="587"/>
      <c r="U15" s="587"/>
      <c r="V15" s="587"/>
      <c r="W15" s="587"/>
      <c r="X15" s="587"/>
      <c r="Y15" s="588"/>
      <c r="Z15" s="639">
        <v>0.1</v>
      </c>
      <c r="AA15" s="639"/>
      <c r="AB15" s="639"/>
      <c r="AC15" s="639"/>
      <c r="AD15" s="640">
        <v>14668</v>
      </c>
      <c r="AE15" s="640"/>
      <c r="AF15" s="640"/>
      <c r="AG15" s="640"/>
      <c r="AH15" s="640"/>
      <c r="AI15" s="640"/>
      <c r="AJ15" s="640"/>
      <c r="AK15" s="640"/>
      <c r="AL15" s="609">
        <v>0.2</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200195</v>
      </c>
      <c r="BH15" s="587"/>
      <c r="BI15" s="587"/>
      <c r="BJ15" s="587"/>
      <c r="BK15" s="587"/>
      <c r="BL15" s="587"/>
      <c r="BM15" s="587"/>
      <c r="BN15" s="588"/>
      <c r="BO15" s="639">
        <v>4.5999999999999996</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1200163</v>
      </c>
      <c r="CS15" s="587"/>
      <c r="CT15" s="587"/>
      <c r="CU15" s="587"/>
      <c r="CV15" s="587"/>
      <c r="CW15" s="587"/>
      <c r="CX15" s="587"/>
      <c r="CY15" s="588"/>
      <c r="CZ15" s="639">
        <v>9.1999999999999993</v>
      </c>
      <c r="DA15" s="639"/>
      <c r="DB15" s="639"/>
      <c r="DC15" s="639"/>
      <c r="DD15" s="592">
        <v>134412</v>
      </c>
      <c r="DE15" s="587"/>
      <c r="DF15" s="587"/>
      <c r="DG15" s="587"/>
      <c r="DH15" s="587"/>
      <c r="DI15" s="587"/>
      <c r="DJ15" s="587"/>
      <c r="DK15" s="587"/>
      <c r="DL15" s="587"/>
      <c r="DM15" s="587"/>
      <c r="DN15" s="587"/>
      <c r="DO15" s="587"/>
      <c r="DP15" s="588"/>
      <c r="DQ15" s="592">
        <v>1116685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3312213</v>
      </c>
      <c r="S16" s="587"/>
      <c r="T16" s="587"/>
      <c r="U16" s="587"/>
      <c r="V16" s="587"/>
      <c r="W16" s="587"/>
      <c r="X16" s="587"/>
      <c r="Y16" s="588"/>
      <c r="Z16" s="639">
        <v>24.3</v>
      </c>
      <c r="AA16" s="639"/>
      <c r="AB16" s="639"/>
      <c r="AC16" s="639"/>
      <c r="AD16" s="640">
        <v>2845109</v>
      </c>
      <c r="AE16" s="640"/>
      <c r="AF16" s="640"/>
      <c r="AG16" s="640"/>
      <c r="AH16" s="640"/>
      <c r="AI16" s="640"/>
      <c r="AJ16" s="640"/>
      <c r="AK16" s="640"/>
      <c r="AL16" s="609">
        <v>38.1</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2845109</v>
      </c>
      <c r="S17" s="587"/>
      <c r="T17" s="587"/>
      <c r="U17" s="587"/>
      <c r="V17" s="587"/>
      <c r="W17" s="587"/>
      <c r="X17" s="587"/>
      <c r="Y17" s="588"/>
      <c r="Z17" s="639">
        <v>20.9</v>
      </c>
      <c r="AA17" s="639"/>
      <c r="AB17" s="639"/>
      <c r="AC17" s="639"/>
      <c r="AD17" s="640">
        <v>2845109</v>
      </c>
      <c r="AE17" s="640"/>
      <c r="AF17" s="640"/>
      <c r="AG17" s="640"/>
      <c r="AH17" s="640"/>
      <c r="AI17" s="640"/>
      <c r="AJ17" s="640"/>
      <c r="AK17" s="640"/>
      <c r="AL17" s="609">
        <v>38.1</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1498812</v>
      </c>
      <c r="CS17" s="587"/>
      <c r="CT17" s="587"/>
      <c r="CU17" s="587"/>
      <c r="CV17" s="587"/>
      <c r="CW17" s="587"/>
      <c r="CX17" s="587"/>
      <c r="CY17" s="588"/>
      <c r="CZ17" s="639">
        <v>11.5</v>
      </c>
      <c r="DA17" s="639"/>
      <c r="DB17" s="639"/>
      <c r="DC17" s="639"/>
      <c r="DD17" s="592" t="s">
        <v>111</v>
      </c>
      <c r="DE17" s="587"/>
      <c r="DF17" s="587"/>
      <c r="DG17" s="587"/>
      <c r="DH17" s="587"/>
      <c r="DI17" s="587"/>
      <c r="DJ17" s="587"/>
      <c r="DK17" s="587"/>
      <c r="DL17" s="587"/>
      <c r="DM17" s="587"/>
      <c r="DN17" s="587"/>
      <c r="DO17" s="587"/>
      <c r="DP17" s="588"/>
      <c r="DQ17" s="592">
        <v>1441958</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467099</v>
      </c>
      <c r="S18" s="587"/>
      <c r="T18" s="587"/>
      <c r="U18" s="587"/>
      <c r="V18" s="587"/>
      <c r="W18" s="587"/>
      <c r="X18" s="587"/>
      <c r="Y18" s="588"/>
      <c r="Z18" s="639">
        <v>3.4</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5</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300850</v>
      </c>
      <c r="BH19" s="587"/>
      <c r="BI19" s="587"/>
      <c r="BJ19" s="587"/>
      <c r="BK19" s="587"/>
      <c r="BL19" s="587"/>
      <c r="BM19" s="587"/>
      <c r="BN19" s="588"/>
      <c r="BO19" s="639">
        <v>6.9</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8200157</v>
      </c>
      <c r="S20" s="587"/>
      <c r="T20" s="587"/>
      <c r="U20" s="587"/>
      <c r="V20" s="587"/>
      <c r="W20" s="587"/>
      <c r="X20" s="587"/>
      <c r="Y20" s="588"/>
      <c r="Z20" s="639">
        <v>60.2</v>
      </c>
      <c r="AA20" s="639"/>
      <c r="AB20" s="639"/>
      <c r="AC20" s="639"/>
      <c r="AD20" s="640">
        <v>7432203</v>
      </c>
      <c r="AE20" s="640"/>
      <c r="AF20" s="640"/>
      <c r="AG20" s="640"/>
      <c r="AH20" s="640"/>
      <c r="AI20" s="640"/>
      <c r="AJ20" s="640"/>
      <c r="AK20" s="640"/>
      <c r="AL20" s="609">
        <v>99.5</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300850</v>
      </c>
      <c r="BH20" s="587"/>
      <c r="BI20" s="587"/>
      <c r="BJ20" s="587"/>
      <c r="BK20" s="587"/>
      <c r="BL20" s="587"/>
      <c r="BM20" s="587"/>
      <c r="BN20" s="588"/>
      <c r="BO20" s="639">
        <v>6.9</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13023080</v>
      </c>
      <c r="CS20" s="587"/>
      <c r="CT20" s="587"/>
      <c r="CU20" s="587"/>
      <c r="CV20" s="587"/>
      <c r="CW20" s="587"/>
      <c r="CX20" s="587"/>
      <c r="CY20" s="588"/>
      <c r="CZ20" s="639">
        <v>100</v>
      </c>
      <c r="DA20" s="639"/>
      <c r="DB20" s="639"/>
      <c r="DC20" s="639"/>
      <c r="DD20" s="592">
        <v>1082726</v>
      </c>
      <c r="DE20" s="587"/>
      <c r="DF20" s="587"/>
      <c r="DG20" s="587"/>
      <c r="DH20" s="587"/>
      <c r="DI20" s="587"/>
      <c r="DJ20" s="587"/>
      <c r="DK20" s="587"/>
      <c r="DL20" s="587"/>
      <c r="DM20" s="587"/>
      <c r="DN20" s="587"/>
      <c r="DO20" s="587"/>
      <c r="DP20" s="588"/>
      <c r="DQ20" s="592">
        <v>9506231</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6727</v>
      </c>
      <c r="S21" s="587"/>
      <c r="T21" s="587"/>
      <c r="U21" s="587"/>
      <c r="V21" s="587"/>
      <c r="W21" s="587"/>
      <c r="X21" s="587"/>
      <c r="Y21" s="588"/>
      <c r="Z21" s="639">
        <v>0</v>
      </c>
      <c r="AA21" s="639"/>
      <c r="AB21" s="639"/>
      <c r="AC21" s="639"/>
      <c r="AD21" s="640">
        <v>6727</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62522</v>
      </c>
      <c r="S22" s="587"/>
      <c r="T22" s="587"/>
      <c r="U22" s="587"/>
      <c r="V22" s="587"/>
      <c r="W22" s="587"/>
      <c r="X22" s="587"/>
      <c r="Y22" s="588"/>
      <c r="Z22" s="639">
        <v>0.5</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249547</v>
      </c>
      <c r="S23" s="587"/>
      <c r="T23" s="587"/>
      <c r="U23" s="587"/>
      <c r="V23" s="587"/>
      <c r="W23" s="587"/>
      <c r="X23" s="587"/>
      <c r="Y23" s="588"/>
      <c r="Z23" s="639">
        <v>1.8</v>
      </c>
      <c r="AA23" s="639"/>
      <c r="AB23" s="639"/>
      <c r="AC23" s="639"/>
      <c r="AD23" s="640">
        <v>31343</v>
      </c>
      <c r="AE23" s="640"/>
      <c r="AF23" s="640"/>
      <c r="AG23" s="640"/>
      <c r="AH23" s="640"/>
      <c r="AI23" s="640"/>
      <c r="AJ23" s="640"/>
      <c r="AK23" s="640"/>
      <c r="AL23" s="609">
        <v>0.4</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300850</v>
      </c>
      <c r="BH23" s="587"/>
      <c r="BI23" s="587"/>
      <c r="BJ23" s="587"/>
      <c r="BK23" s="587"/>
      <c r="BL23" s="587"/>
      <c r="BM23" s="587"/>
      <c r="BN23" s="588"/>
      <c r="BO23" s="639">
        <v>6.9</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93873</v>
      </c>
      <c r="S24" s="587"/>
      <c r="T24" s="587"/>
      <c r="U24" s="587"/>
      <c r="V24" s="587"/>
      <c r="W24" s="587"/>
      <c r="X24" s="587"/>
      <c r="Y24" s="588"/>
      <c r="Z24" s="639">
        <v>0.7</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5657329</v>
      </c>
      <c r="CS24" s="637"/>
      <c r="CT24" s="637"/>
      <c r="CU24" s="637"/>
      <c r="CV24" s="637"/>
      <c r="CW24" s="637"/>
      <c r="CX24" s="637"/>
      <c r="CY24" s="684"/>
      <c r="CZ24" s="688">
        <v>43.4</v>
      </c>
      <c r="DA24" s="689"/>
      <c r="DB24" s="689"/>
      <c r="DC24" s="690"/>
      <c r="DD24" s="683">
        <v>4098248</v>
      </c>
      <c r="DE24" s="637"/>
      <c r="DF24" s="637"/>
      <c r="DG24" s="637"/>
      <c r="DH24" s="637"/>
      <c r="DI24" s="637"/>
      <c r="DJ24" s="637"/>
      <c r="DK24" s="684"/>
      <c r="DL24" s="683">
        <v>4074309</v>
      </c>
      <c r="DM24" s="637"/>
      <c r="DN24" s="637"/>
      <c r="DO24" s="637"/>
      <c r="DP24" s="637"/>
      <c r="DQ24" s="637"/>
      <c r="DR24" s="637"/>
      <c r="DS24" s="637"/>
      <c r="DT24" s="637"/>
      <c r="DU24" s="637"/>
      <c r="DV24" s="684"/>
      <c r="DW24" s="685">
        <v>49.9</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1224104</v>
      </c>
      <c r="S25" s="587"/>
      <c r="T25" s="587"/>
      <c r="U25" s="587"/>
      <c r="V25" s="587"/>
      <c r="W25" s="587"/>
      <c r="X25" s="587"/>
      <c r="Y25" s="588"/>
      <c r="Z25" s="639">
        <v>9</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1918921</v>
      </c>
      <c r="CS25" s="605"/>
      <c r="CT25" s="605"/>
      <c r="CU25" s="605"/>
      <c r="CV25" s="605"/>
      <c r="CW25" s="605"/>
      <c r="CX25" s="605"/>
      <c r="CY25" s="606"/>
      <c r="CZ25" s="589">
        <v>14.7</v>
      </c>
      <c r="DA25" s="607"/>
      <c r="DB25" s="607"/>
      <c r="DC25" s="608"/>
      <c r="DD25" s="592">
        <v>1823409</v>
      </c>
      <c r="DE25" s="605"/>
      <c r="DF25" s="605"/>
      <c r="DG25" s="605"/>
      <c r="DH25" s="605"/>
      <c r="DI25" s="605"/>
      <c r="DJ25" s="605"/>
      <c r="DK25" s="606"/>
      <c r="DL25" s="592">
        <v>1819237</v>
      </c>
      <c r="DM25" s="605"/>
      <c r="DN25" s="605"/>
      <c r="DO25" s="605"/>
      <c r="DP25" s="605"/>
      <c r="DQ25" s="605"/>
      <c r="DR25" s="605"/>
      <c r="DS25" s="605"/>
      <c r="DT25" s="605"/>
      <c r="DU25" s="605"/>
      <c r="DV25" s="606"/>
      <c r="DW25" s="609">
        <v>22.3</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1165636</v>
      </c>
      <c r="CS26" s="587"/>
      <c r="CT26" s="587"/>
      <c r="CU26" s="587"/>
      <c r="CV26" s="587"/>
      <c r="CW26" s="587"/>
      <c r="CX26" s="587"/>
      <c r="CY26" s="588"/>
      <c r="CZ26" s="589">
        <v>9</v>
      </c>
      <c r="DA26" s="607"/>
      <c r="DB26" s="607"/>
      <c r="DC26" s="608"/>
      <c r="DD26" s="592">
        <v>1078971</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691129</v>
      </c>
      <c r="S27" s="587"/>
      <c r="T27" s="587"/>
      <c r="U27" s="587"/>
      <c r="V27" s="587"/>
      <c r="W27" s="587"/>
      <c r="X27" s="587"/>
      <c r="Y27" s="588"/>
      <c r="Z27" s="639">
        <v>5.0999999999999996</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4361963</v>
      </c>
      <c r="BH27" s="587"/>
      <c r="BI27" s="587"/>
      <c r="BJ27" s="587"/>
      <c r="BK27" s="587"/>
      <c r="BL27" s="587"/>
      <c r="BM27" s="587"/>
      <c r="BN27" s="588"/>
      <c r="BO27" s="639">
        <v>100</v>
      </c>
      <c r="BP27" s="639"/>
      <c r="BQ27" s="639"/>
      <c r="BR27" s="639"/>
      <c r="BS27" s="592">
        <v>21935</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2239596</v>
      </c>
      <c r="CS27" s="605"/>
      <c r="CT27" s="605"/>
      <c r="CU27" s="605"/>
      <c r="CV27" s="605"/>
      <c r="CW27" s="605"/>
      <c r="CX27" s="605"/>
      <c r="CY27" s="606"/>
      <c r="CZ27" s="589">
        <v>17.2</v>
      </c>
      <c r="DA27" s="607"/>
      <c r="DB27" s="607"/>
      <c r="DC27" s="608"/>
      <c r="DD27" s="592">
        <v>832881</v>
      </c>
      <c r="DE27" s="605"/>
      <c r="DF27" s="605"/>
      <c r="DG27" s="605"/>
      <c r="DH27" s="605"/>
      <c r="DI27" s="605"/>
      <c r="DJ27" s="605"/>
      <c r="DK27" s="606"/>
      <c r="DL27" s="592">
        <v>813114</v>
      </c>
      <c r="DM27" s="605"/>
      <c r="DN27" s="605"/>
      <c r="DO27" s="605"/>
      <c r="DP27" s="605"/>
      <c r="DQ27" s="605"/>
      <c r="DR27" s="605"/>
      <c r="DS27" s="605"/>
      <c r="DT27" s="605"/>
      <c r="DU27" s="605"/>
      <c r="DV27" s="606"/>
      <c r="DW27" s="609">
        <v>10</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61214</v>
      </c>
      <c r="S28" s="587"/>
      <c r="T28" s="587"/>
      <c r="U28" s="587"/>
      <c r="V28" s="587"/>
      <c r="W28" s="587"/>
      <c r="X28" s="587"/>
      <c r="Y28" s="588"/>
      <c r="Z28" s="639">
        <v>0.4</v>
      </c>
      <c r="AA28" s="639"/>
      <c r="AB28" s="639"/>
      <c r="AC28" s="639"/>
      <c r="AD28" s="640" t="s">
        <v>111</v>
      </c>
      <c r="AE28" s="640"/>
      <c r="AF28" s="640"/>
      <c r="AG28" s="640"/>
      <c r="AH28" s="640"/>
      <c r="AI28" s="640"/>
      <c r="AJ28" s="640"/>
      <c r="AK28" s="640"/>
      <c r="AL28" s="609" t="s">
        <v>111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1498812</v>
      </c>
      <c r="CS28" s="587"/>
      <c r="CT28" s="587"/>
      <c r="CU28" s="587"/>
      <c r="CV28" s="587"/>
      <c r="CW28" s="587"/>
      <c r="CX28" s="587"/>
      <c r="CY28" s="588"/>
      <c r="CZ28" s="589">
        <v>11.5</v>
      </c>
      <c r="DA28" s="607"/>
      <c r="DB28" s="607"/>
      <c r="DC28" s="608"/>
      <c r="DD28" s="592">
        <v>1441958</v>
      </c>
      <c r="DE28" s="587"/>
      <c r="DF28" s="587"/>
      <c r="DG28" s="587"/>
      <c r="DH28" s="587"/>
      <c r="DI28" s="587"/>
      <c r="DJ28" s="587"/>
      <c r="DK28" s="588"/>
      <c r="DL28" s="592">
        <v>1441958</v>
      </c>
      <c r="DM28" s="587"/>
      <c r="DN28" s="587"/>
      <c r="DO28" s="587"/>
      <c r="DP28" s="587"/>
      <c r="DQ28" s="587"/>
      <c r="DR28" s="587"/>
      <c r="DS28" s="587"/>
      <c r="DT28" s="587"/>
      <c r="DU28" s="587"/>
      <c r="DV28" s="588"/>
      <c r="DW28" s="609">
        <v>17.7</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3744</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1498812</v>
      </c>
      <c r="CS29" s="605"/>
      <c r="CT29" s="605"/>
      <c r="CU29" s="605"/>
      <c r="CV29" s="605"/>
      <c r="CW29" s="605"/>
      <c r="CX29" s="605"/>
      <c r="CY29" s="606"/>
      <c r="CZ29" s="589">
        <v>11.5</v>
      </c>
      <c r="DA29" s="607"/>
      <c r="DB29" s="607"/>
      <c r="DC29" s="608"/>
      <c r="DD29" s="592">
        <v>1441958</v>
      </c>
      <c r="DE29" s="605"/>
      <c r="DF29" s="605"/>
      <c r="DG29" s="605"/>
      <c r="DH29" s="605"/>
      <c r="DI29" s="605"/>
      <c r="DJ29" s="605"/>
      <c r="DK29" s="606"/>
      <c r="DL29" s="592">
        <v>1441958</v>
      </c>
      <c r="DM29" s="605"/>
      <c r="DN29" s="605"/>
      <c r="DO29" s="605"/>
      <c r="DP29" s="605"/>
      <c r="DQ29" s="605"/>
      <c r="DR29" s="605"/>
      <c r="DS29" s="605"/>
      <c r="DT29" s="605"/>
      <c r="DU29" s="605"/>
      <c r="DV29" s="606"/>
      <c r="DW29" s="609">
        <v>17.7</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795318</v>
      </c>
      <c r="S30" s="587"/>
      <c r="T30" s="587"/>
      <c r="U30" s="587"/>
      <c r="V30" s="587"/>
      <c r="W30" s="587"/>
      <c r="X30" s="587"/>
      <c r="Y30" s="588"/>
      <c r="Z30" s="639">
        <v>5.8</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98.9</v>
      </c>
      <c r="BH30" s="653"/>
      <c r="BI30" s="653"/>
      <c r="BJ30" s="653"/>
      <c r="BK30" s="653"/>
      <c r="BL30" s="653"/>
      <c r="BM30" s="654">
        <v>95.5</v>
      </c>
      <c r="BN30" s="653"/>
      <c r="BO30" s="653"/>
      <c r="BP30" s="653"/>
      <c r="BQ30" s="655"/>
      <c r="BR30" s="652">
        <v>98.7</v>
      </c>
      <c r="BS30" s="653"/>
      <c r="BT30" s="653"/>
      <c r="BU30" s="653"/>
      <c r="BV30" s="653"/>
      <c r="BW30" s="653"/>
      <c r="BX30" s="654">
        <v>95.2</v>
      </c>
      <c r="BY30" s="653"/>
      <c r="BZ30" s="653"/>
      <c r="CA30" s="653"/>
      <c r="CB30" s="655"/>
      <c r="CD30" s="658"/>
      <c r="CE30" s="659"/>
      <c r="CF30" s="623" t="s">
        <v>291</v>
      </c>
      <c r="CG30" s="620"/>
      <c r="CH30" s="620"/>
      <c r="CI30" s="620"/>
      <c r="CJ30" s="620"/>
      <c r="CK30" s="620"/>
      <c r="CL30" s="620"/>
      <c r="CM30" s="620"/>
      <c r="CN30" s="620"/>
      <c r="CO30" s="620"/>
      <c r="CP30" s="620"/>
      <c r="CQ30" s="621"/>
      <c r="CR30" s="586">
        <v>1292897</v>
      </c>
      <c r="CS30" s="587"/>
      <c r="CT30" s="587"/>
      <c r="CU30" s="587"/>
      <c r="CV30" s="587"/>
      <c r="CW30" s="587"/>
      <c r="CX30" s="587"/>
      <c r="CY30" s="588"/>
      <c r="CZ30" s="589">
        <v>9.9</v>
      </c>
      <c r="DA30" s="607"/>
      <c r="DB30" s="607"/>
      <c r="DC30" s="608"/>
      <c r="DD30" s="592">
        <v>1236043</v>
      </c>
      <c r="DE30" s="587"/>
      <c r="DF30" s="587"/>
      <c r="DG30" s="587"/>
      <c r="DH30" s="587"/>
      <c r="DI30" s="587"/>
      <c r="DJ30" s="587"/>
      <c r="DK30" s="588"/>
      <c r="DL30" s="592">
        <v>1236043</v>
      </c>
      <c r="DM30" s="587"/>
      <c r="DN30" s="587"/>
      <c r="DO30" s="587"/>
      <c r="DP30" s="587"/>
      <c r="DQ30" s="587"/>
      <c r="DR30" s="587"/>
      <c r="DS30" s="587"/>
      <c r="DT30" s="587"/>
      <c r="DU30" s="587"/>
      <c r="DV30" s="588"/>
      <c r="DW30" s="609">
        <v>15.1</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465599</v>
      </c>
      <c r="S31" s="587"/>
      <c r="T31" s="587"/>
      <c r="U31" s="587"/>
      <c r="V31" s="587"/>
      <c r="W31" s="587"/>
      <c r="X31" s="587"/>
      <c r="Y31" s="588"/>
      <c r="Z31" s="639">
        <v>3.4</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98.8</v>
      </c>
      <c r="BH31" s="605"/>
      <c r="BI31" s="605"/>
      <c r="BJ31" s="605"/>
      <c r="BK31" s="605"/>
      <c r="BL31" s="605"/>
      <c r="BM31" s="641">
        <v>95.1</v>
      </c>
      <c r="BN31" s="651"/>
      <c r="BO31" s="651"/>
      <c r="BP31" s="651"/>
      <c r="BQ31" s="615"/>
      <c r="BR31" s="650">
        <v>98.5</v>
      </c>
      <c r="BS31" s="605"/>
      <c r="BT31" s="605"/>
      <c r="BU31" s="605"/>
      <c r="BV31" s="605"/>
      <c r="BW31" s="605"/>
      <c r="BX31" s="641">
        <v>94.8</v>
      </c>
      <c r="BY31" s="651"/>
      <c r="BZ31" s="651"/>
      <c r="CA31" s="651"/>
      <c r="CB31" s="615"/>
      <c r="CD31" s="658"/>
      <c r="CE31" s="659"/>
      <c r="CF31" s="623" t="s">
        <v>295</v>
      </c>
      <c r="CG31" s="620"/>
      <c r="CH31" s="620"/>
      <c r="CI31" s="620"/>
      <c r="CJ31" s="620"/>
      <c r="CK31" s="620"/>
      <c r="CL31" s="620"/>
      <c r="CM31" s="620"/>
      <c r="CN31" s="620"/>
      <c r="CO31" s="620"/>
      <c r="CP31" s="620"/>
      <c r="CQ31" s="621"/>
      <c r="CR31" s="586">
        <v>205915</v>
      </c>
      <c r="CS31" s="605"/>
      <c r="CT31" s="605"/>
      <c r="CU31" s="605"/>
      <c r="CV31" s="605"/>
      <c r="CW31" s="605"/>
      <c r="CX31" s="605"/>
      <c r="CY31" s="606"/>
      <c r="CZ31" s="589">
        <v>1.6</v>
      </c>
      <c r="DA31" s="607"/>
      <c r="DB31" s="607"/>
      <c r="DC31" s="608"/>
      <c r="DD31" s="592">
        <v>205915</v>
      </c>
      <c r="DE31" s="605"/>
      <c r="DF31" s="605"/>
      <c r="DG31" s="605"/>
      <c r="DH31" s="605"/>
      <c r="DI31" s="605"/>
      <c r="DJ31" s="605"/>
      <c r="DK31" s="606"/>
      <c r="DL31" s="592">
        <v>205915</v>
      </c>
      <c r="DM31" s="605"/>
      <c r="DN31" s="605"/>
      <c r="DO31" s="605"/>
      <c r="DP31" s="605"/>
      <c r="DQ31" s="605"/>
      <c r="DR31" s="605"/>
      <c r="DS31" s="605"/>
      <c r="DT31" s="605"/>
      <c r="DU31" s="605"/>
      <c r="DV31" s="606"/>
      <c r="DW31" s="609">
        <v>2.5</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228334</v>
      </c>
      <c r="S32" s="587"/>
      <c r="T32" s="587"/>
      <c r="U32" s="587"/>
      <c r="V32" s="587"/>
      <c r="W32" s="587"/>
      <c r="X32" s="587"/>
      <c r="Y32" s="588"/>
      <c r="Z32" s="639">
        <v>1.7</v>
      </c>
      <c r="AA32" s="639"/>
      <c r="AB32" s="639"/>
      <c r="AC32" s="639"/>
      <c r="AD32" s="640" t="s">
        <v>111</v>
      </c>
      <c r="AE32" s="640"/>
      <c r="AF32" s="640"/>
      <c r="AG32" s="640"/>
      <c r="AH32" s="640"/>
      <c r="AI32" s="640"/>
      <c r="AJ32" s="640"/>
      <c r="AK32" s="640"/>
      <c r="AL32" s="609" t="s">
        <v>111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98.8</v>
      </c>
      <c r="BH32" s="571"/>
      <c r="BI32" s="571"/>
      <c r="BJ32" s="571"/>
      <c r="BK32" s="571"/>
      <c r="BL32" s="571"/>
      <c r="BM32" s="634">
        <v>95.6</v>
      </c>
      <c r="BN32" s="571"/>
      <c r="BO32" s="571"/>
      <c r="BP32" s="571"/>
      <c r="BQ32" s="628"/>
      <c r="BR32" s="649">
        <v>98.8</v>
      </c>
      <c r="BS32" s="571"/>
      <c r="BT32" s="571"/>
      <c r="BU32" s="571"/>
      <c r="BV32" s="571"/>
      <c r="BW32" s="571"/>
      <c r="BX32" s="634">
        <v>95.3</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1536995</v>
      </c>
      <c r="S33" s="587"/>
      <c r="T33" s="587"/>
      <c r="U33" s="587"/>
      <c r="V33" s="587"/>
      <c r="W33" s="587"/>
      <c r="X33" s="587"/>
      <c r="Y33" s="588"/>
      <c r="Z33" s="639">
        <v>11.3</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6283025</v>
      </c>
      <c r="CS33" s="605"/>
      <c r="CT33" s="605"/>
      <c r="CU33" s="605"/>
      <c r="CV33" s="605"/>
      <c r="CW33" s="605"/>
      <c r="CX33" s="605"/>
      <c r="CY33" s="606"/>
      <c r="CZ33" s="589">
        <v>48.2</v>
      </c>
      <c r="DA33" s="607"/>
      <c r="DB33" s="607"/>
      <c r="DC33" s="608"/>
      <c r="DD33" s="592">
        <v>4797489</v>
      </c>
      <c r="DE33" s="605"/>
      <c r="DF33" s="605"/>
      <c r="DG33" s="605"/>
      <c r="DH33" s="605"/>
      <c r="DI33" s="605"/>
      <c r="DJ33" s="605"/>
      <c r="DK33" s="606"/>
      <c r="DL33" s="592">
        <v>3944463</v>
      </c>
      <c r="DM33" s="605"/>
      <c r="DN33" s="605"/>
      <c r="DO33" s="605"/>
      <c r="DP33" s="605"/>
      <c r="DQ33" s="605"/>
      <c r="DR33" s="605"/>
      <c r="DS33" s="605"/>
      <c r="DT33" s="605"/>
      <c r="DU33" s="605"/>
      <c r="DV33" s="606"/>
      <c r="DW33" s="609">
        <v>48.3</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1450959</v>
      </c>
      <c r="CS34" s="587"/>
      <c r="CT34" s="587"/>
      <c r="CU34" s="587"/>
      <c r="CV34" s="587"/>
      <c r="CW34" s="587"/>
      <c r="CX34" s="587"/>
      <c r="CY34" s="588"/>
      <c r="CZ34" s="589">
        <v>11.1</v>
      </c>
      <c r="DA34" s="607"/>
      <c r="DB34" s="607"/>
      <c r="DC34" s="608"/>
      <c r="DD34" s="592">
        <v>1117050</v>
      </c>
      <c r="DE34" s="587"/>
      <c r="DF34" s="587"/>
      <c r="DG34" s="587"/>
      <c r="DH34" s="587"/>
      <c r="DI34" s="587"/>
      <c r="DJ34" s="587"/>
      <c r="DK34" s="588"/>
      <c r="DL34" s="592">
        <v>1051898</v>
      </c>
      <c r="DM34" s="587"/>
      <c r="DN34" s="587"/>
      <c r="DO34" s="587"/>
      <c r="DP34" s="587"/>
      <c r="DQ34" s="587"/>
      <c r="DR34" s="587"/>
      <c r="DS34" s="587"/>
      <c r="DT34" s="587"/>
      <c r="DU34" s="587"/>
      <c r="DV34" s="588"/>
      <c r="DW34" s="609">
        <v>12.9</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691095</v>
      </c>
      <c r="S35" s="587"/>
      <c r="T35" s="587"/>
      <c r="U35" s="587"/>
      <c r="V35" s="587"/>
      <c r="W35" s="587"/>
      <c r="X35" s="587"/>
      <c r="Y35" s="588"/>
      <c r="Z35" s="639">
        <v>5.0999999999999996</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2554278</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203796</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155797</v>
      </c>
      <c r="CS35" s="605"/>
      <c r="CT35" s="605"/>
      <c r="CU35" s="605"/>
      <c r="CV35" s="605"/>
      <c r="CW35" s="605"/>
      <c r="CX35" s="605"/>
      <c r="CY35" s="606"/>
      <c r="CZ35" s="589">
        <v>1.2</v>
      </c>
      <c r="DA35" s="607"/>
      <c r="DB35" s="607"/>
      <c r="DC35" s="608"/>
      <c r="DD35" s="592">
        <v>130956</v>
      </c>
      <c r="DE35" s="605"/>
      <c r="DF35" s="605"/>
      <c r="DG35" s="605"/>
      <c r="DH35" s="605"/>
      <c r="DI35" s="605"/>
      <c r="DJ35" s="605"/>
      <c r="DK35" s="606"/>
      <c r="DL35" s="592">
        <v>130956</v>
      </c>
      <c r="DM35" s="605"/>
      <c r="DN35" s="605"/>
      <c r="DO35" s="605"/>
      <c r="DP35" s="605"/>
      <c r="DQ35" s="605"/>
      <c r="DR35" s="605"/>
      <c r="DS35" s="605"/>
      <c r="DT35" s="605"/>
      <c r="DU35" s="605"/>
      <c r="DV35" s="606"/>
      <c r="DW35" s="609">
        <v>1.6</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13619263</v>
      </c>
      <c r="S36" s="627"/>
      <c r="T36" s="627"/>
      <c r="U36" s="627"/>
      <c r="V36" s="627"/>
      <c r="W36" s="627"/>
      <c r="X36" s="627"/>
      <c r="Y36" s="630"/>
      <c r="Z36" s="631">
        <v>100</v>
      </c>
      <c r="AA36" s="631"/>
      <c r="AB36" s="631"/>
      <c r="AC36" s="631"/>
      <c r="AD36" s="632">
        <v>7470273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1401791</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125953</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1739083</v>
      </c>
      <c r="CS36" s="587"/>
      <c r="CT36" s="587"/>
      <c r="CU36" s="587"/>
      <c r="CV36" s="587"/>
      <c r="CW36" s="587"/>
      <c r="CX36" s="587"/>
      <c r="CY36" s="588"/>
      <c r="CZ36" s="589">
        <v>13.4</v>
      </c>
      <c r="DA36" s="607"/>
      <c r="DB36" s="607"/>
      <c r="DC36" s="608"/>
      <c r="DD36" s="592">
        <v>812612</v>
      </c>
      <c r="DE36" s="587"/>
      <c r="DF36" s="587"/>
      <c r="DG36" s="587"/>
      <c r="DH36" s="587"/>
      <c r="DI36" s="587"/>
      <c r="DJ36" s="587"/>
      <c r="DK36" s="588"/>
      <c r="DL36" s="592">
        <v>563188</v>
      </c>
      <c r="DM36" s="587"/>
      <c r="DN36" s="587"/>
      <c r="DO36" s="587"/>
      <c r="DP36" s="587"/>
      <c r="DQ36" s="587"/>
      <c r="DR36" s="587"/>
      <c r="DS36" s="587"/>
      <c r="DT36" s="587"/>
      <c r="DU36" s="587"/>
      <c r="DV36" s="588"/>
      <c r="DW36" s="609">
        <v>6.9</v>
      </c>
      <c r="DX36" s="610"/>
      <c r="DY36" s="610"/>
      <c r="DZ36" s="610"/>
      <c r="EA36" s="610"/>
      <c r="EB36" s="610"/>
      <c r="EC36" s="611"/>
    </row>
    <row r="37" spans="2:133" ht="11.25" customHeight="1">
      <c r="AQ37" s="612" t="s">
        <v>313</v>
      </c>
      <c r="AR37" s="613"/>
      <c r="AS37" s="613"/>
      <c r="AT37" s="613"/>
      <c r="AU37" s="613"/>
      <c r="AV37" s="613"/>
      <c r="AW37" s="613"/>
      <c r="AX37" s="613"/>
      <c r="AY37" s="614"/>
      <c r="AZ37" s="586">
        <v>65325</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4978</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594972</v>
      </c>
      <c r="CS37" s="605"/>
      <c r="CT37" s="605"/>
      <c r="CU37" s="605"/>
      <c r="CV37" s="605"/>
      <c r="CW37" s="605"/>
      <c r="CX37" s="605"/>
      <c r="CY37" s="606"/>
      <c r="CZ37" s="589">
        <v>4.5999999999999996</v>
      </c>
      <c r="DA37" s="607"/>
      <c r="DB37" s="607"/>
      <c r="DC37" s="608"/>
      <c r="DD37" s="592">
        <v>309662</v>
      </c>
      <c r="DE37" s="605"/>
      <c r="DF37" s="605"/>
      <c r="DG37" s="605"/>
      <c r="DH37" s="605"/>
      <c r="DI37" s="605"/>
      <c r="DJ37" s="605"/>
      <c r="DK37" s="606"/>
      <c r="DL37" s="592">
        <v>301112</v>
      </c>
      <c r="DM37" s="605"/>
      <c r="DN37" s="605"/>
      <c r="DO37" s="605"/>
      <c r="DP37" s="605"/>
      <c r="DQ37" s="605"/>
      <c r="DR37" s="605"/>
      <c r="DS37" s="605"/>
      <c r="DT37" s="605"/>
      <c r="DU37" s="605"/>
      <c r="DV37" s="606"/>
      <c r="DW37" s="609">
        <v>3.7</v>
      </c>
      <c r="DX37" s="610"/>
      <c r="DY37" s="610"/>
      <c r="DZ37" s="610"/>
      <c r="EA37" s="610"/>
      <c r="EB37" s="610"/>
      <c r="EC37" s="611"/>
    </row>
    <row r="38" spans="2:133" ht="11.25" customHeight="1">
      <c r="AQ38" s="612" t="s">
        <v>316</v>
      </c>
      <c r="AR38" s="613"/>
      <c r="AS38" s="613"/>
      <c r="AT38" s="613"/>
      <c r="AU38" s="613"/>
      <c r="AV38" s="613"/>
      <c r="AW38" s="613"/>
      <c r="AX38" s="613"/>
      <c r="AY38" s="614"/>
      <c r="AZ38" s="586">
        <v>64000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8361</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2424181</v>
      </c>
      <c r="CS38" s="587"/>
      <c r="CT38" s="587"/>
      <c r="CU38" s="587"/>
      <c r="CV38" s="587"/>
      <c r="CW38" s="587"/>
      <c r="CX38" s="587"/>
      <c r="CY38" s="588"/>
      <c r="CZ38" s="589">
        <v>18.600000000000001</v>
      </c>
      <c r="DA38" s="607"/>
      <c r="DB38" s="607"/>
      <c r="DC38" s="608"/>
      <c r="DD38" s="592">
        <v>2295433</v>
      </c>
      <c r="DE38" s="587"/>
      <c r="DF38" s="587"/>
      <c r="DG38" s="587"/>
      <c r="DH38" s="587"/>
      <c r="DI38" s="587"/>
      <c r="DJ38" s="587"/>
      <c r="DK38" s="588"/>
      <c r="DL38" s="592">
        <v>2198421</v>
      </c>
      <c r="DM38" s="587"/>
      <c r="DN38" s="587"/>
      <c r="DO38" s="587"/>
      <c r="DP38" s="587"/>
      <c r="DQ38" s="587"/>
      <c r="DR38" s="587"/>
      <c r="DS38" s="587"/>
      <c r="DT38" s="587"/>
      <c r="DU38" s="587"/>
      <c r="DV38" s="588"/>
      <c r="DW38" s="609">
        <v>26.9</v>
      </c>
      <c r="DX38" s="610"/>
      <c r="DY38" s="610"/>
      <c r="DZ38" s="610"/>
      <c r="EA38" s="610"/>
      <c r="EB38" s="610"/>
      <c r="EC38" s="611"/>
    </row>
    <row r="39" spans="2:133" ht="11.25" customHeight="1">
      <c r="AQ39" s="612" t="s">
        <v>319</v>
      </c>
      <c r="AR39" s="613"/>
      <c r="AS39" s="613"/>
      <c r="AT39" s="613"/>
      <c r="AU39" s="613"/>
      <c r="AV39" s="613"/>
      <c r="AW39" s="613"/>
      <c r="AX39" s="613"/>
      <c r="AY39" s="614"/>
      <c r="AZ39" s="586" t="s">
        <v>111</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80</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456849</v>
      </c>
      <c r="CS39" s="605"/>
      <c r="CT39" s="605"/>
      <c r="CU39" s="605"/>
      <c r="CV39" s="605"/>
      <c r="CW39" s="605"/>
      <c r="CX39" s="605"/>
      <c r="CY39" s="606"/>
      <c r="CZ39" s="589">
        <v>3.5</v>
      </c>
      <c r="DA39" s="607"/>
      <c r="DB39" s="607"/>
      <c r="DC39" s="608"/>
      <c r="DD39" s="592">
        <v>437303</v>
      </c>
      <c r="DE39" s="605"/>
      <c r="DF39" s="605"/>
      <c r="DG39" s="605"/>
      <c r="DH39" s="605"/>
      <c r="DI39" s="605"/>
      <c r="DJ39" s="605"/>
      <c r="DK39" s="606"/>
      <c r="DL39" s="592" t="s">
        <v>111</v>
      </c>
      <c r="DM39" s="605"/>
      <c r="DN39" s="605"/>
      <c r="DO39" s="605"/>
      <c r="DP39" s="605"/>
      <c r="DQ39" s="605"/>
      <c r="DR39" s="605"/>
      <c r="DS39" s="605"/>
      <c r="DT39" s="605"/>
      <c r="DU39" s="605"/>
      <c r="DV39" s="606"/>
      <c r="DW39" s="609" t="s">
        <v>111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218664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84</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56156</v>
      </c>
      <c r="CS40" s="587"/>
      <c r="CT40" s="587"/>
      <c r="CU40" s="587"/>
      <c r="CV40" s="587"/>
      <c r="CW40" s="587"/>
      <c r="CX40" s="587"/>
      <c r="CY40" s="588"/>
      <c r="CZ40" s="589">
        <v>0.4</v>
      </c>
      <c r="DA40" s="607"/>
      <c r="DB40" s="607"/>
      <c r="DC40" s="608"/>
      <c r="DD40" s="592">
        <v>4135</v>
      </c>
      <c r="DE40" s="587"/>
      <c r="DF40" s="587"/>
      <c r="DG40" s="587"/>
      <c r="DH40" s="587"/>
      <c r="DI40" s="587"/>
      <c r="DJ40" s="587"/>
      <c r="DK40" s="588"/>
      <c r="DL40" s="592" t="s">
        <v>111</v>
      </c>
      <c r="DM40" s="587"/>
      <c r="DN40" s="587"/>
      <c r="DO40" s="587"/>
      <c r="DP40" s="587"/>
      <c r="DQ40" s="587"/>
      <c r="DR40" s="587"/>
      <c r="DS40" s="587"/>
      <c r="DT40" s="587"/>
      <c r="DU40" s="587"/>
      <c r="DV40" s="588"/>
      <c r="DW40" s="609" t="s">
        <v>111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804498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324</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214</v>
      </c>
      <c r="CS41" s="605"/>
      <c r="CT41" s="605"/>
      <c r="CU41" s="605"/>
      <c r="CV41" s="605"/>
      <c r="CW41" s="605"/>
      <c r="CX41" s="605"/>
      <c r="CY41" s="606"/>
      <c r="CZ41" s="589" t="s">
        <v>214</v>
      </c>
      <c r="DA41" s="607"/>
      <c r="DB41" s="607"/>
      <c r="DC41" s="608"/>
      <c r="DD41" s="592" t="s">
        <v>214</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1082726</v>
      </c>
      <c r="CS42" s="587"/>
      <c r="CT42" s="587"/>
      <c r="CU42" s="587"/>
      <c r="CV42" s="587"/>
      <c r="CW42" s="587"/>
      <c r="CX42" s="587"/>
      <c r="CY42" s="588"/>
      <c r="CZ42" s="589">
        <v>8.3000000000000007</v>
      </c>
      <c r="DA42" s="590"/>
      <c r="DB42" s="590"/>
      <c r="DC42" s="591"/>
      <c r="DD42" s="592">
        <v>610494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42873</v>
      </c>
      <c r="CS43" s="605"/>
      <c r="CT43" s="605"/>
      <c r="CU43" s="605"/>
      <c r="CV43" s="605"/>
      <c r="CW43" s="605"/>
      <c r="CX43" s="605"/>
      <c r="CY43" s="606"/>
      <c r="CZ43" s="589">
        <v>0.3</v>
      </c>
      <c r="DA43" s="607"/>
      <c r="DB43" s="607"/>
      <c r="DC43" s="608"/>
      <c r="DD43" s="592">
        <v>42873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333</v>
      </c>
      <c r="CD44" s="599" t="s">
        <v>286</v>
      </c>
      <c r="CE44" s="600"/>
      <c r="CF44" s="583" t="s">
        <v>334</v>
      </c>
      <c r="CG44" s="584"/>
      <c r="CH44" s="584"/>
      <c r="CI44" s="584"/>
      <c r="CJ44" s="584"/>
      <c r="CK44" s="584"/>
      <c r="CL44" s="584"/>
      <c r="CM44" s="584"/>
      <c r="CN44" s="584"/>
      <c r="CO44" s="584"/>
      <c r="CP44" s="584"/>
      <c r="CQ44" s="585"/>
      <c r="CR44" s="586">
        <v>1082726</v>
      </c>
      <c r="CS44" s="587"/>
      <c r="CT44" s="587"/>
      <c r="CU44" s="587"/>
      <c r="CV44" s="587"/>
      <c r="CW44" s="587"/>
      <c r="CX44" s="587"/>
      <c r="CY44" s="588"/>
      <c r="CZ44" s="589">
        <v>8.3000000000000007</v>
      </c>
      <c r="DA44" s="590"/>
      <c r="DB44" s="590"/>
      <c r="DC44" s="591"/>
      <c r="DD44" s="592">
        <v>610494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335</v>
      </c>
      <c r="CG45" s="584"/>
      <c r="CH45" s="584"/>
      <c r="CI45" s="584"/>
      <c r="CJ45" s="584"/>
      <c r="CK45" s="584"/>
      <c r="CL45" s="584"/>
      <c r="CM45" s="584"/>
      <c r="CN45" s="584"/>
      <c r="CO45" s="584"/>
      <c r="CP45" s="584"/>
      <c r="CQ45" s="585"/>
      <c r="CR45" s="586">
        <v>189350</v>
      </c>
      <c r="CS45" s="605"/>
      <c r="CT45" s="605"/>
      <c r="CU45" s="605"/>
      <c r="CV45" s="605"/>
      <c r="CW45" s="605"/>
      <c r="CX45" s="605"/>
      <c r="CY45" s="606"/>
      <c r="CZ45" s="589">
        <v>1.5</v>
      </c>
      <c r="DA45" s="607"/>
      <c r="DB45" s="607"/>
      <c r="DC45" s="608"/>
      <c r="DD45" s="592">
        <v>5048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336</v>
      </c>
      <c r="CG46" s="584"/>
      <c r="CH46" s="584"/>
      <c r="CI46" s="584"/>
      <c r="CJ46" s="584"/>
      <c r="CK46" s="584"/>
      <c r="CL46" s="584"/>
      <c r="CM46" s="584"/>
      <c r="CN46" s="584"/>
      <c r="CO46" s="584"/>
      <c r="CP46" s="584"/>
      <c r="CQ46" s="585"/>
      <c r="CR46" s="586">
        <v>887426</v>
      </c>
      <c r="CS46" s="587"/>
      <c r="CT46" s="587"/>
      <c r="CU46" s="587"/>
      <c r="CV46" s="587"/>
      <c r="CW46" s="587"/>
      <c r="CX46" s="587"/>
      <c r="CY46" s="588"/>
      <c r="CZ46" s="589">
        <v>6.8</v>
      </c>
      <c r="DA46" s="590"/>
      <c r="DB46" s="590"/>
      <c r="DC46" s="591"/>
      <c r="DD46" s="592">
        <v>599496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337</v>
      </c>
      <c r="CG47" s="584"/>
      <c r="CH47" s="584"/>
      <c r="CI47" s="584"/>
      <c r="CJ47" s="584"/>
      <c r="CK47" s="584"/>
      <c r="CL47" s="584"/>
      <c r="CM47" s="584"/>
      <c r="CN47" s="584"/>
      <c r="CO47" s="584"/>
      <c r="CP47" s="584"/>
      <c r="CQ47" s="585"/>
      <c r="CR47" s="586" t="s">
        <v>111</v>
      </c>
      <c r="CS47" s="605"/>
      <c r="CT47" s="605"/>
      <c r="CU47" s="605"/>
      <c r="CV47" s="605"/>
      <c r="CW47" s="605"/>
      <c r="CX47" s="605"/>
      <c r="CY47" s="606"/>
      <c r="CZ47" s="589" t="s">
        <v>111</v>
      </c>
      <c r="DA47" s="607"/>
      <c r="DB47" s="607"/>
      <c r="DC47" s="608"/>
      <c r="DD47" s="592" t="s">
        <v>111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338</v>
      </c>
      <c r="CG48" s="584"/>
      <c r="CH48" s="584"/>
      <c r="CI48" s="584"/>
      <c r="CJ48" s="584"/>
      <c r="CK48" s="584"/>
      <c r="CL48" s="584"/>
      <c r="CM48" s="584"/>
      <c r="CN48" s="584"/>
      <c r="CO48" s="584"/>
      <c r="CP48" s="584"/>
      <c r="CQ48" s="585"/>
      <c r="CR48" s="586" t="s">
        <v>111</v>
      </c>
      <c r="CS48" s="587"/>
      <c r="CT48" s="587"/>
      <c r="CU48" s="587"/>
      <c r="CV48" s="587"/>
      <c r="CW48" s="587"/>
      <c r="CX48" s="587"/>
      <c r="CY48" s="588"/>
      <c r="CZ48" s="589" t="s">
        <v>111</v>
      </c>
      <c r="DA48" s="590"/>
      <c r="DB48" s="590"/>
      <c r="DC48" s="591"/>
      <c r="DD48" s="592" t="s">
        <v>111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339</v>
      </c>
      <c r="CE49" s="568"/>
      <c r="CF49" s="568"/>
      <c r="CG49" s="568"/>
      <c r="CH49" s="568"/>
      <c r="CI49" s="568"/>
      <c r="CJ49" s="568"/>
      <c r="CK49" s="568"/>
      <c r="CL49" s="568"/>
      <c r="CM49" s="568"/>
      <c r="CN49" s="568"/>
      <c r="CO49" s="568"/>
      <c r="CP49" s="568"/>
      <c r="CQ49" s="569"/>
      <c r="CR49" s="570">
        <v>13023080</v>
      </c>
      <c r="CS49" s="571"/>
      <c r="CT49" s="571"/>
      <c r="CU49" s="571"/>
      <c r="CV49" s="571"/>
      <c r="CW49" s="571"/>
      <c r="CX49" s="571"/>
      <c r="CY49" s="572"/>
      <c r="CZ49" s="573">
        <v>100</v>
      </c>
      <c r="DA49" s="574"/>
      <c r="DB49" s="574"/>
      <c r="DC49" s="575"/>
      <c r="DD49" s="576">
        <v>9506231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362</v>
      </c>
      <c r="C7" s="1045"/>
      <c r="D7" s="1045"/>
      <c r="E7" s="1045"/>
      <c r="F7" s="1045"/>
      <c r="G7" s="1045"/>
      <c r="H7" s="1045"/>
      <c r="I7" s="1045"/>
      <c r="J7" s="1045"/>
      <c r="K7" s="1045"/>
      <c r="L7" s="1045"/>
      <c r="M7" s="1045"/>
      <c r="N7" s="1045"/>
      <c r="O7" s="1045"/>
      <c r="P7" s="1046"/>
      <c r="Q7" s="1098">
        <v>13581</v>
      </c>
      <c r="R7" s="1099"/>
      <c r="S7" s="1099"/>
      <c r="T7" s="1099"/>
      <c r="U7" s="1099"/>
      <c r="V7" s="1099">
        <v>12984</v>
      </c>
      <c r="W7" s="1099"/>
      <c r="X7" s="1099"/>
      <c r="Y7" s="1099"/>
      <c r="Z7" s="1099"/>
      <c r="AA7" s="1099">
        <v>596</v>
      </c>
      <c r="AB7" s="1099"/>
      <c r="AC7" s="1099"/>
      <c r="AD7" s="1099"/>
      <c r="AE7" s="1100"/>
      <c r="AF7" s="1101">
        <v>448</v>
      </c>
      <c r="AG7" s="1102"/>
      <c r="AH7" s="1102"/>
      <c r="AI7" s="1102"/>
      <c r="AJ7" s="1103"/>
      <c r="AK7" s="1085">
        <v>795</v>
      </c>
      <c r="AL7" s="1086"/>
      <c r="AM7" s="1086"/>
      <c r="AN7" s="1086"/>
      <c r="AO7" s="1086"/>
      <c r="AP7" s="1086">
        <v>13890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536</v>
      </c>
      <c r="BT7" s="1090"/>
      <c r="BU7" s="1090"/>
      <c r="BV7" s="1090"/>
      <c r="BW7" s="1090"/>
      <c r="BX7" s="1090"/>
      <c r="BY7" s="1090"/>
      <c r="BZ7" s="1090"/>
      <c r="CA7" s="1090"/>
      <c r="CB7" s="1090"/>
      <c r="CC7" s="1090"/>
      <c r="CD7" s="1090"/>
      <c r="CE7" s="1090"/>
      <c r="CF7" s="1090"/>
      <c r="CG7" s="1091"/>
      <c r="CH7" s="1082">
        <v>2</v>
      </c>
      <c r="CI7" s="1083"/>
      <c r="CJ7" s="1083"/>
      <c r="CK7" s="1083"/>
      <c r="CL7" s="1084"/>
      <c r="CM7" s="1082">
        <v>32</v>
      </c>
      <c r="CN7" s="1083"/>
      <c r="CO7" s="1083"/>
      <c r="CP7" s="1083"/>
      <c r="CQ7" s="1084"/>
      <c r="CR7" s="1082">
        <v>4</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c r="A8" s="212">
        <v>2</v>
      </c>
      <c r="B8" s="1031" t="s">
        <v>363</v>
      </c>
      <c r="C8" s="1032"/>
      <c r="D8" s="1032"/>
      <c r="E8" s="1032"/>
      <c r="F8" s="1032"/>
      <c r="G8" s="1032"/>
      <c r="H8" s="1032"/>
      <c r="I8" s="1032"/>
      <c r="J8" s="1032"/>
      <c r="K8" s="1032"/>
      <c r="L8" s="1032"/>
      <c r="M8" s="1032"/>
      <c r="N8" s="1032"/>
      <c r="O8" s="1032"/>
      <c r="P8" s="1033"/>
      <c r="Q8" s="1037">
        <v>91</v>
      </c>
      <c r="R8" s="1038"/>
      <c r="S8" s="1038"/>
      <c r="T8" s="1038"/>
      <c r="U8" s="1038"/>
      <c r="V8" s="1038">
        <v>91</v>
      </c>
      <c r="W8" s="1038"/>
      <c r="X8" s="1038"/>
      <c r="Y8" s="1038"/>
      <c r="Z8" s="1038"/>
      <c r="AA8" s="1038">
        <v>0</v>
      </c>
      <c r="AB8" s="1038"/>
      <c r="AC8" s="1038"/>
      <c r="AD8" s="1038"/>
      <c r="AE8" s="1039"/>
      <c r="AF8" s="1013">
        <v>0</v>
      </c>
      <c r="AG8" s="1014"/>
      <c r="AH8" s="1014"/>
      <c r="AI8" s="1014"/>
      <c r="AJ8" s="1015"/>
      <c r="AK8" s="1080">
        <v>45</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364</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365</v>
      </c>
      <c r="B23" s="938" t="s">
        <v>366</v>
      </c>
      <c r="C23" s="939"/>
      <c r="D23" s="939"/>
      <c r="E23" s="939"/>
      <c r="F23" s="939"/>
      <c r="G23" s="939"/>
      <c r="H23" s="939"/>
      <c r="I23" s="939"/>
      <c r="J23" s="939"/>
      <c r="K23" s="939"/>
      <c r="L23" s="939"/>
      <c r="M23" s="939"/>
      <c r="N23" s="939"/>
      <c r="O23" s="939"/>
      <c r="P23" s="940"/>
      <c r="Q23" s="1062">
        <v>13627</v>
      </c>
      <c r="R23" s="1063"/>
      <c r="S23" s="1063"/>
      <c r="T23" s="1063"/>
      <c r="U23" s="1063"/>
      <c r="V23" s="1063">
        <v>13031</v>
      </c>
      <c r="W23" s="1063"/>
      <c r="X23" s="1063"/>
      <c r="Y23" s="1063"/>
      <c r="Z23" s="1063"/>
      <c r="AA23" s="1063">
        <v>596</v>
      </c>
      <c r="AB23" s="1063"/>
      <c r="AC23" s="1063"/>
      <c r="AD23" s="1063"/>
      <c r="AE23" s="1064"/>
      <c r="AF23" s="1065">
        <v>448</v>
      </c>
      <c r="AG23" s="1063"/>
      <c r="AH23" s="1063"/>
      <c r="AI23" s="1063"/>
      <c r="AJ23" s="1066"/>
      <c r="AK23" s="1067"/>
      <c r="AL23" s="1068"/>
      <c r="AM23" s="1068"/>
      <c r="AN23" s="1068"/>
      <c r="AO23" s="1068"/>
      <c r="AP23" s="1063">
        <v>13890</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345</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377</v>
      </c>
      <c r="C28" s="1045"/>
      <c r="D28" s="1045"/>
      <c r="E28" s="1045"/>
      <c r="F28" s="1045"/>
      <c r="G28" s="1045"/>
      <c r="H28" s="1045"/>
      <c r="I28" s="1045"/>
      <c r="J28" s="1045"/>
      <c r="K28" s="1045"/>
      <c r="L28" s="1045"/>
      <c r="M28" s="1045"/>
      <c r="N28" s="1045"/>
      <c r="O28" s="1045"/>
      <c r="P28" s="1046"/>
      <c r="Q28" s="1047">
        <v>4023</v>
      </c>
      <c r="R28" s="1048"/>
      <c r="S28" s="1048"/>
      <c r="T28" s="1048"/>
      <c r="U28" s="1048"/>
      <c r="V28" s="1048">
        <v>3819</v>
      </c>
      <c r="W28" s="1048"/>
      <c r="X28" s="1048"/>
      <c r="Y28" s="1048"/>
      <c r="Z28" s="1048"/>
      <c r="AA28" s="1048">
        <v>204</v>
      </c>
      <c r="AB28" s="1048"/>
      <c r="AC28" s="1048"/>
      <c r="AD28" s="1048"/>
      <c r="AE28" s="1049"/>
      <c r="AF28" s="1050">
        <v>204</v>
      </c>
      <c r="AG28" s="1048"/>
      <c r="AH28" s="1048"/>
      <c r="AI28" s="1048"/>
      <c r="AJ28" s="1051"/>
      <c r="AK28" s="1052">
        <v>194</v>
      </c>
      <c r="AL28" s="1040"/>
      <c r="AM28" s="1040"/>
      <c r="AN28" s="1040"/>
      <c r="AO28" s="1040"/>
      <c r="AP28" s="1040">
        <v>0</v>
      </c>
      <c r="AQ28" s="1040"/>
      <c r="AR28" s="1040"/>
      <c r="AS28" s="1040"/>
      <c r="AT28" s="1040"/>
      <c r="AU28" s="1040">
        <v>0</v>
      </c>
      <c r="AV28" s="1040"/>
      <c r="AW28" s="1040"/>
      <c r="AX28" s="1040"/>
      <c r="AY28" s="1040"/>
      <c r="AZ28" s="1041" t="s">
        <v>530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378</v>
      </c>
      <c r="C29" s="1032"/>
      <c r="D29" s="1032"/>
      <c r="E29" s="1032"/>
      <c r="F29" s="1032"/>
      <c r="G29" s="1032"/>
      <c r="H29" s="1032"/>
      <c r="I29" s="1032"/>
      <c r="J29" s="1032"/>
      <c r="K29" s="1032"/>
      <c r="L29" s="1032"/>
      <c r="M29" s="1032"/>
      <c r="N29" s="1032"/>
      <c r="O29" s="1032"/>
      <c r="P29" s="1033"/>
      <c r="Q29" s="1037">
        <v>2543</v>
      </c>
      <c r="R29" s="1038"/>
      <c r="S29" s="1038"/>
      <c r="T29" s="1038"/>
      <c r="U29" s="1038"/>
      <c r="V29" s="1038">
        <v>2516</v>
      </c>
      <c r="W29" s="1038"/>
      <c r="X29" s="1038"/>
      <c r="Y29" s="1038"/>
      <c r="Z29" s="1038"/>
      <c r="AA29" s="1038">
        <v>26</v>
      </c>
      <c r="AB29" s="1038"/>
      <c r="AC29" s="1038"/>
      <c r="AD29" s="1038"/>
      <c r="AE29" s="1039"/>
      <c r="AF29" s="1013">
        <v>26</v>
      </c>
      <c r="AG29" s="1014"/>
      <c r="AH29" s="1014"/>
      <c r="AI29" s="1014"/>
      <c r="AJ29" s="1015"/>
      <c r="AK29" s="974">
        <v>385</v>
      </c>
      <c r="AL29" s="965"/>
      <c r="AM29" s="965"/>
      <c r="AN29" s="965"/>
      <c r="AO29" s="965"/>
      <c r="AP29" s="965">
        <v>0</v>
      </c>
      <c r="AQ29" s="965"/>
      <c r="AR29" s="965"/>
      <c r="AS29" s="965"/>
      <c r="AT29" s="965"/>
      <c r="AU29" s="965">
        <v>0</v>
      </c>
      <c r="AV29" s="965"/>
      <c r="AW29" s="965"/>
      <c r="AX29" s="965"/>
      <c r="AY29" s="965"/>
      <c r="AZ29" s="1036" t="s">
        <v>530</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379</v>
      </c>
      <c r="C30" s="1032"/>
      <c r="D30" s="1032"/>
      <c r="E30" s="1032"/>
      <c r="F30" s="1032"/>
      <c r="G30" s="1032"/>
      <c r="H30" s="1032"/>
      <c r="I30" s="1032"/>
      <c r="J30" s="1032"/>
      <c r="K30" s="1032"/>
      <c r="L30" s="1032"/>
      <c r="M30" s="1032"/>
      <c r="N30" s="1032"/>
      <c r="O30" s="1032"/>
      <c r="P30" s="1033"/>
      <c r="Q30" s="1037">
        <v>424</v>
      </c>
      <c r="R30" s="1038"/>
      <c r="S30" s="1038"/>
      <c r="T30" s="1038"/>
      <c r="U30" s="1038"/>
      <c r="V30" s="1038">
        <v>425</v>
      </c>
      <c r="W30" s="1038"/>
      <c r="X30" s="1038"/>
      <c r="Y30" s="1038"/>
      <c r="Z30" s="1038"/>
      <c r="AA30" s="1038">
        <v>-1</v>
      </c>
      <c r="AB30" s="1038"/>
      <c r="AC30" s="1038"/>
      <c r="AD30" s="1038"/>
      <c r="AE30" s="1039"/>
      <c r="AF30" s="1013">
        <v>-1</v>
      </c>
      <c r="AG30" s="1014"/>
      <c r="AH30" s="1014"/>
      <c r="AI30" s="1014"/>
      <c r="AJ30" s="1015"/>
      <c r="AK30" s="974">
        <v>75</v>
      </c>
      <c r="AL30" s="965"/>
      <c r="AM30" s="965"/>
      <c r="AN30" s="965"/>
      <c r="AO30" s="965"/>
      <c r="AP30" s="965">
        <v>0</v>
      </c>
      <c r="AQ30" s="965"/>
      <c r="AR30" s="965"/>
      <c r="AS30" s="965"/>
      <c r="AT30" s="965"/>
      <c r="AU30" s="965">
        <v>0</v>
      </c>
      <c r="AV30" s="965"/>
      <c r="AW30" s="965"/>
      <c r="AX30" s="965"/>
      <c r="AY30" s="965"/>
      <c r="AZ30" s="1036" t="s">
        <v>530</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380</v>
      </c>
      <c r="C31" s="1032"/>
      <c r="D31" s="1032"/>
      <c r="E31" s="1032"/>
      <c r="F31" s="1032"/>
      <c r="G31" s="1032"/>
      <c r="H31" s="1032"/>
      <c r="I31" s="1032"/>
      <c r="J31" s="1032"/>
      <c r="K31" s="1032"/>
      <c r="L31" s="1032"/>
      <c r="M31" s="1032"/>
      <c r="N31" s="1032"/>
      <c r="O31" s="1032"/>
      <c r="P31" s="1033"/>
      <c r="Q31" s="1037">
        <v>630</v>
      </c>
      <c r="R31" s="1038"/>
      <c r="S31" s="1038"/>
      <c r="T31" s="1038"/>
      <c r="U31" s="1038"/>
      <c r="V31" s="1038">
        <v>645</v>
      </c>
      <c r="W31" s="1038"/>
      <c r="X31" s="1038"/>
      <c r="Y31" s="1038"/>
      <c r="Z31" s="1038"/>
      <c r="AA31" s="1038">
        <v>-16</v>
      </c>
      <c r="AB31" s="1038"/>
      <c r="AC31" s="1038"/>
      <c r="AD31" s="1038"/>
      <c r="AE31" s="1039"/>
      <c r="AF31" s="1013">
        <v>130</v>
      </c>
      <c r="AG31" s="1014"/>
      <c r="AH31" s="1014"/>
      <c r="AI31" s="1014"/>
      <c r="AJ31" s="1015"/>
      <c r="AK31" s="974">
        <v>60</v>
      </c>
      <c r="AL31" s="965"/>
      <c r="AM31" s="965"/>
      <c r="AN31" s="965"/>
      <c r="AO31" s="965"/>
      <c r="AP31" s="965">
        <v>50</v>
      </c>
      <c r="AQ31" s="965"/>
      <c r="AR31" s="965"/>
      <c r="AS31" s="965"/>
      <c r="AT31" s="965"/>
      <c r="AU31" s="965">
        <v>28</v>
      </c>
      <c r="AV31" s="965"/>
      <c r="AW31" s="965"/>
      <c r="AX31" s="965"/>
      <c r="AY31" s="965"/>
      <c r="AZ31" s="1036" t="s">
        <v>529</v>
      </c>
      <c r="BA31" s="1036"/>
      <c r="BB31" s="1036"/>
      <c r="BC31" s="1036"/>
      <c r="BD31" s="1036"/>
      <c r="BE31" s="1026" t="s">
        <v>381</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382</v>
      </c>
      <c r="C32" s="1032"/>
      <c r="D32" s="1032"/>
      <c r="E32" s="1032"/>
      <c r="F32" s="1032"/>
      <c r="G32" s="1032"/>
      <c r="H32" s="1032"/>
      <c r="I32" s="1032"/>
      <c r="J32" s="1032"/>
      <c r="K32" s="1032"/>
      <c r="L32" s="1032"/>
      <c r="M32" s="1032"/>
      <c r="N32" s="1032"/>
      <c r="O32" s="1032"/>
      <c r="P32" s="1033"/>
      <c r="Q32" s="1037">
        <v>2286</v>
      </c>
      <c r="R32" s="1038"/>
      <c r="S32" s="1038"/>
      <c r="T32" s="1038"/>
      <c r="U32" s="1038"/>
      <c r="V32" s="1038">
        <v>2286</v>
      </c>
      <c r="W32" s="1038"/>
      <c r="X32" s="1038"/>
      <c r="Y32" s="1038"/>
      <c r="Z32" s="1038"/>
      <c r="AA32" s="1038">
        <v>0</v>
      </c>
      <c r="AB32" s="1038"/>
      <c r="AC32" s="1038"/>
      <c r="AD32" s="1038"/>
      <c r="AE32" s="1039"/>
      <c r="AF32" s="1013">
        <v>0</v>
      </c>
      <c r="AG32" s="1014"/>
      <c r="AH32" s="1014"/>
      <c r="AI32" s="1014"/>
      <c r="AJ32" s="1015"/>
      <c r="AK32" s="974">
        <v>1090</v>
      </c>
      <c r="AL32" s="965"/>
      <c r="AM32" s="965"/>
      <c r="AN32" s="965"/>
      <c r="AO32" s="965"/>
      <c r="AP32" s="965">
        <v>16950</v>
      </c>
      <c r="AQ32" s="965"/>
      <c r="AR32" s="965"/>
      <c r="AS32" s="965"/>
      <c r="AT32" s="965"/>
      <c r="AU32" s="965">
        <v>15188</v>
      </c>
      <c r="AV32" s="965"/>
      <c r="AW32" s="965"/>
      <c r="AX32" s="965"/>
      <c r="AY32" s="965"/>
      <c r="AZ32" s="1036" t="s">
        <v>530</v>
      </c>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384</v>
      </c>
      <c r="C33" s="1032"/>
      <c r="D33" s="1032"/>
      <c r="E33" s="1032"/>
      <c r="F33" s="1032"/>
      <c r="G33" s="1032"/>
      <c r="H33" s="1032"/>
      <c r="I33" s="1032"/>
      <c r="J33" s="1032"/>
      <c r="K33" s="1032"/>
      <c r="L33" s="1032"/>
      <c r="M33" s="1032"/>
      <c r="N33" s="1032"/>
      <c r="O33" s="1032"/>
      <c r="P33" s="1033"/>
      <c r="Q33" s="1037">
        <v>499</v>
      </c>
      <c r="R33" s="1038"/>
      <c r="S33" s="1038"/>
      <c r="T33" s="1038"/>
      <c r="U33" s="1038"/>
      <c r="V33" s="1038">
        <v>499</v>
      </c>
      <c r="W33" s="1038"/>
      <c r="X33" s="1038"/>
      <c r="Y33" s="1038"/>
      <c r="Z33" s="1038"/>
      <c r="AA33" s="1038">
        <v>0</v>
      </c>
      <c r="AB33" s="1038"/>
      <c r="AC33" s="1038"/>
      <c r="AD33" s="1038"/>
      <c r="AE33" s="1039"/>
      <c r="AF33" s="1013">
        <v>0</v>
      </c>
      <c r="AG33" s="1014"/>
      <c r="AH33" s="1014"/>
      <c r="AI33" s="1014"/>
      <c r="AJ33" s="1015"/>
      <c r="AK33" s="974">
        <v>311</v>
      </c>
      <c r="AL33" s="965"/>
      <c r="AM33" s="965"/>
      <c r="AN33" s="965"/>
      <c r="AO33" s="965"/>
      <c r="AP33" s="965">
        <v>3680</v>
      </c>
      <c r="AQ33" s="965"/>
      <c r="AR33" s="965"/>
      <c r="AS33" s="965"/>
      <c r="AT33" s="965"/>
      <c r="AU33" s="965">
        <v>3680</v>
      </c>
      <c r="AV33" s="965"/>
      <c r="AW33" s="965"/>
      <c r="AX33" s="965"/>
      <c r="AY33" s="965"/>
      <c r="AZ33" s="1036" t="s">
        <v>530</v>
      </c>
      <c r="BA33" s="1036"/>
      <c r="BB33" s="1036"/>
      <c r="BC33" s="1036"/>
      <c r="BD33" s="1036"/>
      <c r="BE33" s="1026" t="s">
        <v>383</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365</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359</v>
      </c>
      <c r="AG63" s="953"/>
      <c r="AH63" s="953"/>
      <c r="AI63" s="953"/>
      <c r="AJ63" s="1024"/>
      <c r="AK63" s="1025"/>
      <c r="AL63" s="957"/>
      <c r="AM63" s="957"/>
      <c r="AN63" s="957"/>
      <c r="AO63" s="957"/>
      <c r="AP63" s="953">
        <v>20680</v>
      </c>
      <c r="AQ63" s="953"/>
      <c r="AR63" s="953"/>
      <c r="AS63" s="953"/>
      <c r="AT63" s="953"/>
      <c r="AU63" s="953">
        <v>18896</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388</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389</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531</v>
      </c>
      <c r="C68" s="980"/>
      <c r="D68" s="980"/>
      <c r="E68" s="980"/>
      <c r="F68" s="980"/>
      <c r="G68" s="980"/>
      <c r="H68" s="980"/>
      <c r="I68" s="980"/>
      <c r="J68" s="980"/>
      <c r="K68" s="980"/>
      <c r="L68" s="980"/>
      <c r="M68" s="980"/>
      <c r="N68" s="980"/>
      <c r="O68" s="980"/>
      <c r="P68" s="981"/>
      <c r="Q68" s="982">
        <v>0</v>
      </c>
      <c r="R68" s="976"/>
      <c r="S68" s="976"/>
      <c r="T68" s="976"/>
      <c r="U68" s="976"/>
      <c r="V68" s="976">
        <v>0</v>
      </c>
      <c r="W68" s="976"/>
      <c r="X68" s="976"/>
      <c r="Y68" s="976"/>
      <c r="Z68" s="976"/>
      <c r="AA68" s="976">
        <v>0</v>
      </c>
      <c r="AB68" s="976"/>
      <c r="AC68" s="976"/>
      <c r="AD68" s="976"/>
      <c r="AE68" s="976"/>
      <c r="AF68" s="976">
        <v>2</v>
      </c>
      <c r="AG68" s="976"/>
      <c r="AH68" s="976"/>
      <c r="AI68" s="976"/>
      <c r="AJ68" s="976"/>
      <c r="AK68" s="976">
        <v>0</v>
      </c>
      <c r="AL68" s="976"/>
      <c r="AM68" s="976"/>
      <c r="AN68" s="976"/>
      <c r="AO68" s="976"/>
      <c r="AP68" s="976">
        <v>810</v>
      </c>
      <c r="AQ68" s="976"/>
      <c r="AR68" s="976"/>
      <c r="AS68" s="976"/>
      <c r="AT68" s="976"/>
      <c r="AU68" s="976">
        <v>263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532</v>
      </c>
      <c r="C69" s="969"/>
      <c r="D69" s="969"/>
      <c r="E69" s="969"/>
      <c r="F69" s="969"/>
      <c r="G69" s="969"/>
      <c r="H69" s="969"/>
      <c r="I69" s="969"/>
      <c r="J69" s="969"/>
      <c r="K69" s="969"/>
      <c r="L69" s="969"/>
      <c r="M69" s="969"/>
      <c r="N69" s="969"/>
      <c r="O69" s="969"/>
      <c r="P69" s="970"/>
      <c r="Q69" s="971">
        <v>1139</v>
      </c>
      <c r="R69" s="965"/>
      <c r="S69" s="965"/>
      <c r="T69" s="965"/>
      <c r="U69" s="965"/>
      <c r="V69" s="965">
        <v>1080</v>
      </c>
      <c r="W69" s="965"/>
      <c r="X69" s="965"/>
      <c r="Y69" s="965"/>
      <c r="Z69" s="965"/>
      <c r="AA69" s="965">
        <v>59</v>
      </c>
      <c r="AB69" s="965"/>
      <c r="AC69" s="965"/>
      <c r="AD69" s="965"/>
      <c r="AE69" s="965"/>
      <c r="AF69" s="965">
        <v>2566</v>
      </c>
      <c r="AG69" s="965"/>
      <c r="AH69" s="965"/>
      <c r="AI69" s="965"/>
      <c r="AJ69" s="965"/>
      <c r="AK69" s="965">
        <v>18</v>
      </c>
      <c r="AL69" s="965"/>
      <c r="AM69" s="965"/>
      <c r="AN69" s="965"/>
      <c r="AO69" s="965"/>
      <c r="AP69" s="965">
        <v>1258</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533</v>
      </c>
      <c r="C70" s="969"/>
      <c r="D70" s="969"/>
      <c r="E70" s="969"/>
      <c r="F70" s="969"/>
      <c r="G70" s="969"/>
      <c r="H70" s="969"/>
      <c r="I70" s="969"/>
      <c r="J70" s="969"/>
      <c r="K70" s="969"/>
      <c r="L70" s="969"/>
      <c r="M70" s="969"/>
      <c r="N70" s="969"/>
      <c r="O70" s="969"/>
      <c r="P70" s="970"/>
      <c r="Q70" s="971">
        <v>2991</v>
      </c>
      <c r="R70" s="965"/>
      <c r="S70" s="965"/>
      <c r="T70" s="965"/>
      <c r="U70" s="965"/>
      <c r="V70" s="965">
        <v>2924</v>
      </c>
      <c r="W70" s="965"/>
      <c r="X70" s="965"/>
      <c r="Y70" s="965"/>
      <c r="Z70" s="965"/>
      <c r="AA70" s="965">
        <v>67</v>
      </c>
      <c r="AB70" s="965"/>
      <c r="AC70" s="965"/>
      <c r="AD70" s="965"/>
      <c r="AE70" s="965"/>
      <c r="AF70" s="965">
        <v>67</v>
      </c>
      <c r="AG70" s="965"/>
      <c r="AH70" s="965"/>
      <c r="AI70" s="965"/>
      <c r="AJ70" s="965"/>
      <c r="AK70" s="965">
        <v>0</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534</v>
      </c>
      <c r="C71" s="969"/>
      <c r="D71" s="969"/>
      <c r="E71" s="969"/>
      <c r="F71" s="969"/>
      <c r="G71" s="969"/>
      <c r="H71" s="969"/>
      <c r="I71" s="969"/>
      <c r="J71" s="969"/>
      <c r="K71" s="969"/>
      <c r="L71" s="969"/>
      <c r="M71" s="969"/>
      <c r="N71" s="969"/>
      <c r="O71" s="969"/>
      <c r="P71" s="970"/>
      <c r="Q71" s="971">
        <v>465</v>
      </c>
      <c r="R71" s="965"/>
      <c r="S71" s="965"/>
      <c r="T71" s="965"/>
      <c r="U71" s="965"/>
      <c r="V71" s="965">
        <v>368</v>
      </c>
      <c r="W71" s="965"/>
      <c r="X71" s="965"/>
      <c r="Y71" s="965"/>
      <c r="Z71" s="965"/>
      <c r="AA71" s="965">
        <v>98</v>
      </c>
      <c r="AB71" s="965"/>
      <c r="AC71" s="965"/>
      <c r="AD71" s="965"/>
      <c r="AE71" s="965"/>
      <c r="AF71" s="965">
        <v>98</v>
      </c>
      <c r="AG71" s="965"/>
      <c r="AH71" s="965"/>
      <c r="AI71" s="965"/>
      <c r="AJ71" s="965"/>
      <c r="AK71" s="965">
        <v>171</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535</v>
      </c>
      <c r="C72" s="969"/>
      <c r="D72" s="969"/>
      <c r="E72" s="969"/>
      <c r="F72" s="969"/>
      <c r="G72" s="969"/>
      <c r="H72" s="969"/>
      <c r="I72" s="969"/>
      <c r="J72" s="969"/>
      <c r="K72" s="969"/>
      <c r="L72" s="969"/>
      <c r="M72" s="969"/>
      <c r="N72" s="969"/>
      <c r="O72" s="969"/>
      <c r="P72" s="970"/>
      <c r="Q72" s="971">
        <v>633531</v>
      </c>
      <c r="R72" s="965"/>
      <c r="S72" s="965"/>
      <c r="T72" s="965"/>
      <c r="U72" s="965"/>
      <c r="V72" s="965">
        <v>615938</v>
      </c>
      <c r="W72" s="965"/>
      <c r="X72" s="965"/>
      <c r="Y72" s="965"/>
      <c r="Z72" s="965"/>
      <c r="AA72" s="965">
        <v>17593</v>
      </c>
      <c r="AB72" s="965"/>
      <c r="AC72" s="965"/>
      <c r="AD72" s="965"/>
      <c r="AE72" s="965"/>
      <c r="AF72" s="965">
        <v>17593</v>
      </c>
      <c r="AG72" s="965"/>
      <c r="AH72" s="965"/>
      <c r="AI72" s="965"/>
      <c r="AJ72" s="965"/>
      <c r="AK72" s="965">
        <v>7898</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365</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20326</v>
      </c>
      <c r="AG88" s="953"/>
      <c r="AH88" s="953"/>
      <c r="AI88" s="953"/>
      <c r="AJ88" s="953"/>
      <c r="AK88" s="957"/>
      <c r="AL88" s="957"/>
      <c r="AM88" s="957"/>
      <c r="AN88" s="957"/>
      <c r="AO88" s="957"/>
      <c r="AP88" s="953">
        <v>2068</v>
      </c>
      <c r="AQ88" s="953"/>
      <c r="AR88" s="953"/>
      <c r="AS88" s="953"/>
      <c r="AT88" s="953"/>
      <c r="AU88" s="953">
        <v>263</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4</v>
      </c>
      <c r="CS102" s="945"/>
      <c r="CT102" s="945"/>
      <c r="CU102" s="945"/>
      <c r="CV102" s="946"/>
      <c r="CW102" s="944">
        <v>0</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285</v>
      </c>
      <c r="AG109" s="886"/>
      <c r="AH109" s="886"/>
      <c r="AI109" s="886"/>
      <c r="AJ109" s="887"/>
      <c r="AK109" s="888" t="s">
        <v>284</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285</v>
      </c>
      <c r="BW109" s="886"/>
      <c r="BX109" s="886"/>
      <c r="BY109" s="886"/>
      <c r="BZ109" s="887"/>
      <c r="CA109" s="888" t="s">
        <v>284</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285</v>
      </c>
      <c r="DM109" s="886"/>
      <c r="DN109" s="886"/>
      <c r="DO109" s="886"/>
      <c r="DP109" s="887"/>
      <c r="DQ109" s="888" t="s">
        <v>284</v>
      </c>
      <c r="DR109" s="886"/>
      <c r="DS109" s="886"/>
      <c r="DT109" s="886"/>
      <c r="DU109" s="887"/>
      <c r="DV109" s="888" t="s">
        <v>400</v>
      </c>
      <c r="DW109" s="886"/>
      <c r="DX109" s="886"/>
      <c r="DY109" s="886"/>
      <c r="DZ109" s="917"/>
    </row>
    <row r="110" spans="1:131" s="197" customFormat="1" ht="26.25" customHeight="1">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1465716</v>
      </c>
      <c r="AB110" s="871"/>
      <c r="AC110" s="871"/>
      <c r="AD110" s="871"/>
      <c r="AE110" s="872"/>
      <c r="AF110" s="873">
        <v>1482669</v>
      </c>
      <c r="AG110" s="871"/>
      <c r="AH110" s="871"/>
      <c r="AI110" s="871"/>
      <c r="AJ110" s="872"/>
      <c r="AK110" s="873">
        <v>1498812</v>
      </c>
      <c r="AL110" s="871"/>
      <c r="AM110" s="871"/>
      <c r="AN110" s="871"/>
      <c r="AO110" s="872"/>
      <c r="AP110" s="874">
        <v>23.2</v>
      </c>
      <c r="AQ110" s="875"/>
      <c r="AR110" s="875"/>
      <c r="AS110" s="875"/>
      <c r="AT110" s="876"/>
      <c r="AU110" s="918" t="s">
        <v>61</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13724917</v>
      </c>
      <c r="BR110" s="798"/>
      <c r="BS110" s="798"/>
      <c r="BT110" s="798"/>
      <c r="BU110" s="798"/>
      <c r="BV110" s="798">
        <v>13645666</v>
      </c>
      <c r="BW110" s="798"/>
      <c r="BX110" s="798"/>
      <c r="BY110" s="798"/>
      <c r="BZ110" s="798"/>
      <c r="CA110" s="798">
        <v>13889764</v>
      </c>
      <c r="CB110" s="798"/>
      <c r="CC110" s="798"/>
      <c r="CD110" s="798"/>
      <c r="CE110" s="798"/>
      <c r="CF110" s="859">
        <v>214.9</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v>978437</v>
      </c>
      <c r="BR111" s="769"/>
      <c r="BS111" s="769"/>
      <c r="BT111" s="769"/>
      <c r="BU111" s="769"/>
      <c r="BV111" s="769">
        <v>985126</v>
      </c>
      <c r="BW111" s="769"/>
      <c r="BX111" s="769"/>
      <c r="BY111" s="769"/>
      <c r="BZ111" s="769"/>
      <c r="CA111" s="769" t="s">
        <v>111</v>
      </c>
      <c r="CB111" s="769"/>
      <c r="CC111" s="769"/>
      <c r="CD111" s="769"/>
      <c r="CE111" s="769"/>
      <c r="CF111" s="846" t="s">
        <v>111</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20212366</v>
      </c>
      <c r="BR112" s="769"/>
      <c r="BS112" s="769"/>
      <c r="BT112" s="769"/>
      <c r="BU112" s="769"/>
      <c r="BV112" s="769">
        <v>19498978</v>
      </c>
      <c r="BW112" s="769"/>
      <c r="BX112" s="769"/>
      <c r="BY112" s="769"/>
      <c r="BZ112" s="769"/>
      <c r="CA112" s="769">
        <v>18895407</v>
      </c>
      <c r="CB112" s="769"/>
      <c r="CC112" s="769"/>
      <c r="CD112" s="769"/>
      <c r="CE112" s="769"/>
      <c r="CF112" s="846">
        <v>292.39999999999998</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1324937</v>
      </c>
      <c r="AB113" s="907"/>
      <c r="AC113" s="907"/>
      <c r="AD113" s="907"/>
      <c r="AE113" s="908"/>
      <c r="AF113" s="909">
        <v>1335973</v>
      </c>
      <c r="AG113" s="907"/>
      <c r="AH113" s="907"/>
      <c r="AI113" s="907"/>
      <c r="AJ113" s="908"/>
      <c r="AK113" s="909">
        <v>1353685</v>
      </c>
      <c r="AL113" s="907"/>
      <c r="AM113" s="907"/>
      <c r="AN113" s="907"/>
      <c r="AO113" s="908"/>
      <c r="AP113" s="910">
        <v>20.9</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320992</v>
      </c>
      <c r="BR113" s="769"/>
      <c r="BS113" s="769"/>
      <c r="BT113" s="769"/>
      <c r="BU113" s="769"/>
      <c r="BV113" s="769">
        <v>292072</v>
      </c>
      <c r="BW113" s="769"/>
      <c r="BX113" s="769"/>
      <c r="BY113" s="769"/>
      <c r="BZ113" s="769"/>
      <c r="CA113" s="769">
        <v>262912</v>
      </c>
      <c r="CB113" s="769"/>
      <c r="CC113" s="769"/>
      <c r="CD113" s="769"/>
      <c r="CE113" s="769"/>
      <c r="CF113" s="846">
        <v>4.0999999999999996</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11905</v>
      </c>
      <c r="AB114" s="782"/>
      <c r="AC114" s="782"/>
      <c r="AD114" s="782"/>
      <c r="AE114" s="783"/>
      <c r="AF114" s="784">
        <v>13402</v>
      </c>
      <c r="AG114" s="782"/>
      <c r="AH114" s="782"/>
      <c r="AI114" s="782"/>
      <c r="AJ114" s="783"/>
      <c r="AK114" s="784">
        <v>13128</v>
      </c>
      <c r="AL114" s="782"/>
      <c r="AM114" s="782"/>
      <c r="AN114" s="782"/>
      <c r="AO114" s="783"/>
      <c r="AP114" s="752">
        <v>0.2</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2332185</v>
      </c>
      <c r="BR114" s="769"/>
      <c r="BS114" s="769"/>
      <c r="BT114" s="769"/>
      <c r="BU114" s="769"/>
      <c r="BV114" s="769">
        <v>2249283</v>
      </c>
      <c r="BW114" s="769"/>
      <c r="BX114" s="769"/>
      <c r="BY114" s="769"/>
      <c r="BZ114" s="769"/>
      <c r="CA114" s="769">
        <v>1944055</v>
      </c>
      <c r="CB114" s="769"/>
      <c r="CC114" s="769"/>
      <c r="CD114" s="769"/>
      <c r="CE114" s="769"/>
      <c r="CF114" s="846">
        <v>30.1</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978437</v>
      </c>
      <c r="DH115" s="782"/>
      <c r="DI115" s="782"/>
      <c r="DJ115" s="782"/>
      <c r="DK115" s="783"/>
      <c r="DL115" s="784">
        <v>985126</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2802558</v>
      </c>
      <c r="AB117" s="893"/>
      <c r="AC117" s="893"/>
      <c r="AD117" s="893"/>
      <c r="AE117" s="894"/>
      <c r="AF117" s="896">
        <v>2832044</v>
      </c>
      <c r="AG117" s="893"/>
      <c r="AH117" s="893"/>
      <c r="AI117" s="893"/>
      <c r="AJ117" s="894"/>
      <c r="AK117" s="896">
        <v>2865625</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285</v>
      </c>
      <c r="AG118" s="886"/>
      <c r="AH118" s="886"/>
      <c r="AI118" s="886"/>
      <c r="AJ118" s="887"/>
      <c r="AK118" s="888" t="s">
        <v>284</v>
      </c>
      <c r="AL118" s="886"/>
      <c r="AM118" s="886"/>
      <c r="AN118" s="886"/>
      <c r="AO118" s="887"/>
      <c r="AP118" s="889" t="s">
        <v>400</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428</v>
      </c>
      <c r="BP118" s="836"/>
      <c r="BQ118" s="855">
        <v>37568897</v>
      </c>
      <c r="BR118" s="856"/>
      <c r="BS118" s="856"/>
      <c r="BT118" s="856"/>
      <c r="BU118" s="856"/>
      <c r="BV118" s="856">
        <v>36671125</v>
      </c>
      <c r="BW118" s="856"/>
      <c r="BX118" s="856"/>
      <c r="BY118" s="856"/>
      <c r="BZ118" s="856"/>
      <c r="CA118" s="856">
        <v>34992138</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4790361</v>
      </c>
      <c r="BR119" s="798"/>
      <c r="BS119" s="798"/>
      <c r="BT119" s="798"/>
      <c r="BU119" s="798"/>
      <c r="BV119" s="798">
        <v>4752804</v>
      </c>
      <c r="BW119" s="798"/>
      <c r="BX119" s="798"/>
      <c r="BY119" s="798"/>
      <c r="BZ119" s="798"/>
      <c r="CA119" s="798">
        <v>4415563</v>
      </c>
      <c r="CB119" s="798"/>
      <c r="CC119" s="798"/>
      <c r="CD119" s="798"/>
      <c r="CE119" s="798"/>
      <c r="CF119" s="859">
        <v>68.3</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v>2258905</v>
      </c>
      <c r="BR120" s="769"/>
      <c r="BS120" s="769"/>
      <c r="BT120" s="769"/>
      <c r="BU120" s="769"/>
      <c r="BV120" s="769">
        <v>2650886</v>
      </c>
      <c r="BW120" s="769"/>
      <c r="BX120" s="769"/>
      <c r="BY120" s="769"/>
      <c r="BZ120" s="769"/>
      <c r="CA120" s="769">
        <v>3212878</v>
      </c>
      <c r="CB120" s="769"/>
      <c r="CC120" s="769"/>
      <c r="CD120" s="769"/>
      <c r="CE120" s="769"/>
      <c r="CF120" s="846">
        <v>49.7</v>
      </c>
      <c r="CG120" s="847"/>
      <c r="CH120" s="847"/>
      <c r="CI120" s="847"/>
      <c r="CJ120" s="847"/>
      <c r="CK120" s="848" t="s">
        <v>434</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16145644</v>
      </c>
      <c r="DH120" s="798"/>
      <c r="DI120" s="798"/>
      <c r="DJ120" s="798"/>
      <c r="DK120" s="798"/>
      <c r="DL120" s="798">
        <v>15630396</v>
      </c>
      <c r="DM120" s="798"/>
      <c r="DN120" s="798"/>
      <c r="DO120" s="798"/>
      <c r="DP120" s="798"/>
      <c r="DQ120" s="798">
        <v>15187548</v>
      </c>
      <c r="DR120" s="798"/>
      <c r="DS120" s="798"/>
      <c r="DT120" s="798"/>
      <c r="DU120" s="798"/>
      <c r="DV120" s="799">
        <v>235</v>
      </c>
      <c r="DW120" s="799"/>
      <c r="DX120" s="799"/>
      <c r="DY120" s="799"/>
      <c r="DZ120" s="800"/>
    </row>
    <row r="121" spans="1:130" s="197" customFormat="1" ht="26.25" customHeight="1">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21230327</v>
      </c>
      <c r="BR121" s="856"/>
      <c r="BS121" s="856"/>
      <c r="BT121" s="856"/>
      <c r="BU121" s="856"/>
      <c r="BV121" s="856">
        <v>20925609</v>
      </c>
      <c r="BW121" s="856"/>
      <c r="BX121" s="856"/>
      <c r="BY121" s="856"/>
      <c r="BZ121" s="856"/>
      <c r="CA121" s="856">
        <v>20506933</v>
      </c>
      <c r="CB121" s="856"/>
      <c r="CC121" s="856"/>
      <c r="CD121" s="856"/>
      <c r="CE121" s="856"/>
      <c r="CF121" s="857">
        <v>317.3</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4048454</v>
      </c>
      <c r="DH121" s="769"/>
      <c r="DI121" s="769"/>
      <c r="DJ121" s="769"/>
      <c r="DK121" s="769"/>
      <c r="DL121" s="769">
        <v>3844152</v>
      </c>
      <c r="DM121" s="769"/>
      <c r="DN121" s="769"/>
      <c r="DO121" s="769"/>
      <c r="DP121" s="769"/>
      <c r="DQ121" s="769">
        <v>3680195</v>
      </c>
      <c r="DR121" s="769"/>
      <c r="DS121" s="769"/>
      <c r="DT121" s="769"/>
      <c r="DU121" s="769"/>
      <c r="DV121" s="821">
        <v>56.9</v>
      </c>
      <c r="DW121" s="821"/>
      <c r="DX121" s="821"/>
      <c r="DY121" s="821"/>
      <c r="DZ121" s="822"/>
    </row>
    <row r="122" spans="1:130" s="197" customFormat="1" ht="26.25" customHeight="1">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437</v>
      </c>
      <c r="BP122" s="836"/>
      <c r="BQ122" s="837">
        <v>28279593</v>
      </c>
      <c r="BR122" s="838"/>
      <c r="BS122" s="838"/>
      <c r="BT122" s="838"/>
      <c r="BU122" s="838"/>
      <c r="BV122" s="838">
        <v>28329299</v>
      </c>
      <c r="BW122" s="838"/>
      <c r="BX122" s="838"/>
      <c r="BY122" s="838"/>
      <c r="BZ122" s="838"/>
      <c r="CA122" s="838">
        <v>28135374</v>
      </c>
      <c r="CB122" s="838"/>
      <c r="CC122" s="838"/>
      <c r="CD122" s="838"/>
      <c r="CE122" s="838"/>
      <c r="CF122" s="741"/>
      <c r="CG122" s="742"/>
      <c r="CH122" s="742"/>
      <c r="CI122" s="742"/>
      <c r="CJ122" s="839"/>
      <c r="CK122" s="849"/>
      <c r="CL122" s="810"/>
      <c r="CM122" s="810"/>
      <c r="CN122" s="810"/>
      <c r="CO122" s="811"/>
      <c r="CP122" s="826" t="s">
        <v>380</v>
      </c>
      <c r="CQ122" s="827"/>
      <c r="CR122" s="827"/>
      <c r="CS122" s="827"/>
      <c r="CT122" s="827"/>
      <c r="CU122" s="827"/>
      <c r="CV122" s="827"/>
      <c r="CW122" s="827"/>
      <c r="CX122" s="827"/>
      <c r="CY122" s="827"/>
      <c r="CZ122" s="827"/>
      <c r="DA122" s="827"/>
      <c r="DB122" s="827"/>
      <c r="DC122" s="827"/>
      <c r="DD122" s="827"/>
      <c r="DE122" s="827"/>
      <c r="DF122" s="828"/>
      <c r="DG122" s="768">
        <v>18268</v>
      </c>
      <c r="DH122" s="769"/>
      <c r="DI122" s="769"/>
      <c r="DJ122" s="769"/>
      <c r="DK122" s="769"/>
      <c r="DL122" s="769">
        <v>24430</v>
      </c>
      <c r="DM122" s="769"/>
      <c r="DN122" s="769"/>
      <c r="DO122" s="769"/>
      <c r="DP122" s="769"/>
      <c r="DQ122" s="769">
        <v>27664</v>
      </c>
      <c r="DR122" s="769"/>
      <c r="DS122" s="769"/>
      <c r="DT122" s="769"/>
      <c r="DU122" s="769"/>
      <c r="DV122" s="821">
        <v>0.4</v>
      </c>
      <c r="DW122" s="821"/>
      <c r="DX122" s="821"/>
      <c r="DY122" s="821"/>
      <c r="DZ122" s="822"/>
    </row>
    <row r="123" spans="1:130" s="197" customFormat="1" ht="26.25" customHeight="1" thickBot="1">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141.6</v>
      </c>
      <c r="BR123" s="830"/>
      <c r="BS123" s="830"/>
      <c r="BT123" s="830"/>
      <c r="BU123" s="830"/>
      <c r="BV123" s="830">
        <v>128.4</v>
      </c>
      <c r="BW123" s="830"/>
      <c r="BX123" s="830"/>
      <c r="BY123" s="830"/>
      <c r="BZ123" s="830"/>
      <c r="CA123" s="830">
        <v>106</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448</v>
      </c>
      <c r="AY127" s="756"/>
      <c r="AZ127" s="756"/>
      <c r="BA127" s="756"/>
      <c r="BB127" s="756"/>
      <c r="BC127" s="756"/>
      <c r="BD127" s="756"/>
      <c r="BE127" s="757"/>
      <c r="BF127" s="758" t="s">
        <v>111</v>
      </c>
      <c r="BG127" s="759"/>
      <c r="BH127" s="759"/>
      <c r="BI127" s="759"/>
      <c r="BJ127" s="759"/>
      <c r="BK127" s="759"/>
      <c r="BL127" s="760"/>
      <c r="BM127" s="758">
        <v>13.71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363136</v>
      </c>
      <c r="AB128" s="722"/>
      <c r="AC128" s="722"/>
      <c r="AD128" s="722"/>
      <c r="AE128" s="723"/>
      <c r="AF128" s="724">
        <v>336254</v>
      </c>
      <c r="AG128" s="722"/>
      <c r="AH128" s="722"/>
      <c r="AI128" s="722"/>
      <c r="AJ128" s="723"/>
      <c r="AK128" s="724">
        <v>332205</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111</v>
      </c>
      <c r="BG128" s="789"/>
      <c r="BH128" s="789"/>
      <c r="BI128" s="789"/>
      <c r="BJ128" s="789"/>
      <c r="BK128" s="789"/>
      <c r="BL128" s="790"/>
      <c r="BM128" s="788">
        <v>18.71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8261437</v>
      </c>
      <c r="AB129" s="782"/>
      <c r="AC129" s="782"/>
      <c r="AD129" s="782"/>
      <c r="AE129" s="783"/>
      <c r="AF129" s="784">
        <v>8198709</v>
      </c>
      <c r="AG129" s="782"/>
      <c r="AH129" s="782"/>
      <c r="AI129" s="782"/>
      <c r="AJ129" s="783"/>
      <c r="AK129" s="784">
        <v>8152051</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12.1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1705551</v>
      </c>
      <c r="AB130" s="782"/>
      <c r="AC130" s="782"/>
      <c r="AD130" s="782"/>
      <c r="AE130" s="783"/>
      <c r="AF130" s="784">
        <v>1706662</v>
      </c>
      <c r="AG130" s="782"/>
      <c r="AH130" s="782"/>
      <c r="AI130" s="782"/>
      <c r="AJ130" s="783"/>
      <c r="AK130" s="784">
        <v>1689176</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v>106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6555886</v>
      </c>
      <c r="AB131" s="715"/>
      <c r="AC131" s="715"/>
      <c r="AD131" s="715"/>
      <c r="AE131" s="716"/>
      <c r="AF131" s="717">
        <v>6492047</v>
      </c>
      <c r="AG131" s="715"/>
      <c r="AH131" s="715"/>
      <c r="AI131" s="715"/>
      <c r="AJ131" s="716"/>
      <c r="AK131" s="717">
        <v>6462875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11.19407812</v>
      </c>
      <c r="AB132" s="738"/>
      <c r="AC132" s="738"/>
      <c r="AD132" s="738"/>
      <c r="AE132" s="739"/>
      <c r="AF132" s="740">
        <v>12.155303249999999</v>
      </c>
      <c r="AG132" s="738"/>
      <c r="AH132" s="738"/>
      <c r="AI132" s="738"/>
      <c r="AJ132" s="739"/>
      <c r="AK132" s="740">
        <v>13.062978940000001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12.2</v>
      </c>
      <c r="AB133" s="747"/>
      <c r="AC133" s="747"/>
      <c r="AD133" s="747"/>
      <c r="AE133" s="748"/>
      <c r="AF133" s="746">
        <v>11.5</v>
      </c>
      <c r="AG133" s="747"/>
      <c r="AH133" s="747"/>
      <c r="AI133" s="747"/>
      <c r="AJ133" s="748"/>
      <c r="AK133" s="746">
        <v>12.1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64" zoomScale="70" zoomScaleNormal="85" zoomScaleSheetLayoutView="70" workbookViewId="0">
      <selection activeCell="W9" sqref="W9:AL1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1" zoomScale="70" zoomScaleNormal="70" zoomScaleSheetLayoutView="55" workbookViewId="0">
      <selection activeCell="W9" sqref="W9:AL1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W9" sqref="W9:AL1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31" t="s">
        <v>469</v>
      </c>
      <c r="H9" s="1132"/>
      <c r="I9" s="1132"/>
      <c r="J9" s="1133"/>
      <c r="K9" s="263">
        <v>1918921</v>
      </c>
      <c r="L9" s="264">
        <v>62039</v>
      </c>
      <c r="M9" s="265">
        <v>65901</v>
      </c>
      <c r="N9" s="266">
        <v>-5.9</v>
      </c>
    </row>
    <row r="10" spans="1:16">
      <c r="A10" s="248"/>
      <c r="B10" s="244"/>
      <c r="C10" s="244"/>
      <c r="D10" s="244"/>
      <c r="E10" s="244"/>
      <c r="F10" s="244"/>
      <c r="G10" s="1131" t="s">
        <v>470</v>
      </c>
      <c r="H10" s="1132"/>
      <c r="I10" s="1132"/>
      <c r="J10" s="1133"/>
      <c r="K10" s="267">
        <v>223528</v>
      </c>
      <c r="L10" s="268">
        <v>7227</v>
      </c>
      <c r="M10" s="269">
        <v>5870</v>
      </c>
      <c r="N10" s="270">
        <v>23.1</v>
      </c>
    </row>
    <row r="11" spans="1:16" ht="13.5" customHeight="1">
      <c r="A11" s="248"/>
      <c r="B11" s="244"/>
      <c r="C11" s="244"/>
      <c r="D11" s="244"/>
      <c r="E11" s="244"/>
      <c r="F11" s="244"/>
      <c r="G11" s="1131" t="s">
        <v>471</v>
      </c>
      <c r="H11" s="1132"/>
      <c r="I11" s="1132"/>
      <c r="J11" s="1133"/>
      <c r="K11" s="267">
        <v>547995</v>
      </c>
      <c r="L11" s="268">
        <v>17717</v>
      </c>
      <c r="M11" s="269">
        <v>6372</v>
      </c>
      <c r="N11" s="270">
        <v>178</v>
      </c>
    </row>
    <row r="12" spans="1:16" ht="13.5" customHeight="1">
      <c r="A12" s="248"/>
      <c r="B12" s="244"/>
      <c r="C12" s="244"/>
      <c r="D12" s="244"/>
      <c r="E12" s="244"/>
      <c r="F12" s="244"/>
      <c r="G12" s="1131" t="s">
        <v>472</v>
      </c>
      <c r="H12" s="1132"/>
      <c r="I12" s="1132"/>
      <c r="J12" s="1133"/>
      <c r="K12" s="267">
        <v>54011</v>
      </c>
      <c r="L12" s="268">
        <v>1746</v>
      </c>
      <c r="M12" s="269">
        <v>682</v>
      </c>
      <c r="N12" s="270">
        <v>156</v>
      </c>
    </row>
    <row r="13" spans="1:16" ht="13.5" customHeight="1">
      <c r="A13" s="248"/>
      <c r="B13" s="244"/>
      <c r="C13" s="244"/>
      <c r="D13" s="244"/>
      <c r="E13" s="244"/>
      <c r="F13" s="244"/>
      <c r="G13" s="1131" t="s">
        <v>473</v>
      </c>
      <c r="H13" s="1132"/>
      <c r="I13" s="1132"/>
      <c r="J13" s="1133"/>
      <c r="K13" s="267" t="s">
        <v>474</v>
      </c>
      <c r="L13" s="268" t="s">
        <v>474</v>
      </c>
      <c r="M13" s="269">
        <v>73</v>
      </c>
      <c r="N13" s="270" t="s">
        <v>474</v>
      </c>
    </row>
    <row r="14" spans="1:16" ht="13.5" customHeight="1">
      <c r="A14" s="248"/>
      <c r="B14" s="244"/>
      <c r="C14" s="244"/>
      <c r="D14" s="244"/>
      <c r="E14" s="244"/>
      <c r="F14" s="244"/>
      <c r="G14" s="1131" t="s">
        <v>475</v>
      </c>
      <c r="H14" s="1132"/>
      <c r="I14" s="1132"/>
      <c r="J14" s="1133"/>
      <c r="K14" s="267">
        <v>70881</v>
      </c>
      <c r="L14" s="268">
        <v>2292</v>
      </c>
      <c r="M14" s="269">
        <v>2928</v>
      </c>
      <c r="N14" s="270">
        <v>-21.7</v>
      </c>
    </row>
    <row r="15" spans="1:16" ht="13.5" customHeight="1">
      <c r="A15" s="248"/>
      <c r="B15" s="244"/>
      <c r="C15" s="244"/>
      <c r="D15" s="244"/>
      <c r="E15" s="244"/>
      <c r="F15" s="244"/>
      <c r="G15" s="1131" t="s">
        <v>476</v>
      </c>
      <c r="H15" s="1132"/>
      <c r="I15" s="1132"/>
      <c r="J15" s="1133"/>
      <c r="K15" s="267">
        <v>42873</v>
      </c>
      <c r="L15" s="268">
        <v>1386</v>
      </c>
      <c r="M15" s="269">
        <v>1091</v>
      </c>
      <c r="N15" s="270">
        <v>27</v>
      </c>
    </row>
    <row r="16" spans="1:16">
      <c r="A16" s="248"/>
      <c r="B16" s="244"/>
      <c r="C16" s="244"/>
      <c r="D16" s="244"/>
      <c r="E16" s="244"/>
      <c r="F16" s="244"/>
      <c r="G16" s="1134" t="s">
        <v>477</v>
      </c>
      <c r="H16" s="1135"/>
      <c r="I16" s="1135"/>
      <c r="J16" s="1136"/>
      <c r="K16" s="268">
        <v>-192333</v>
      </c>
      <c r="L16" s="268">
        <v>-6218</v>
      </c>
      <c r="M16" s="269">
        <v>-7238</v>
      </c>
      <c r="N16" s="270">
        <v>-14.1</v>
      </c>
    </row>
    <row r="17" spans="1:16">
      <c r="A17" s="248"/>
      <c r="B17" s="244"/>
      <c r="C17" s="244"/>
      <c r="D17" s="244"/>
      <c r="E17" s="244"/>
      <c r="F17" s="244"/>
      <c r="G17" s="1134" t="s">
        <v>169</v>
      </c>
      <c r="H17" s="1135"/>
      <c r="I17" s="1135"/>
      <c r="J17" s="1136"/>
      <c r="K17" s="268">
        <v>2665876</v>
      </c>
      <c r="L17" s="268">
        <v>86188</v>
      </c>
      <c r="M17" s="269">
        <v>75679</v>
      </c>
      <c r="N17" s="270">
        <v>13.9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28" t="s">
        <v>482</v>
      </c>
      <c r="H21" s="1129"/>
      <c r="I21" s="1129"/>
      <c r="J21" s="1130"/>
      <c r="K21" s="280">
        <v>7.31</v>
      </c>
      <c r="L21" s="281">
        <v>7.77</v>
      </c>
      <c r="M21" s="282">
        <v>-0.46</v>
      </c>
      <c r="N21" s="249"/>
      <c r="O21" s="283"/>
      <c r="P21" s="279"/>
    </row>
    <row r="22" spans="1:16" s="284" customFormat="1">
      <c r="A22" s="279"/>
      <c r="B22" s="249"/>
      <c r="C22" s="249"/>
      <c r="D22" s="249"/>
      <c r="E22" s="249"/>
      <c r="F22" s="249"/>
      <c r="G22" s="1128" t="s">
        <v>483</v>
      </c>
      <c r="H22" s="1129"/>
      <c r="I22" s="1129"/>
      <c r="J22" s="1130"/>
      <c r="K22" s="285">
        <v>99</v>
      </c>
      <c r="L22" s="286">
        <v>97.2</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19" t="s">
        <v>487</v>
      </c>
      <c r="H32" s="1120"/>
      <c r="I32" s="1120"/>
      <c r="J32" s="1121"/>
      <c r="K32" s="294">
        <v>1498812</v>
      </c>
      <c r="L32" s="294">
        <v>48457</v>
      </c>
      <c r="M32" s="295">
        <v>51439</v>
      </c>
      <c r="N32" s="296">
        <v>-5.8</v>
      </c>
    </row>
    <row r="33" spans="1:16" ht="13.5" customHeight="1">
      <c r="A33" s="248"/>
      <c r="B33" s="244"/>
      <c r="C33" s="244"/>
      <c r="D33" s="244"/>
      <c r="E33" s="244"/>
      <c r="F33" s="244"/>
      <c r="G33" s="1119" t="s">
        <v>488</v>
      </c>
      <c r="H33" s="1120"/>
      <c r="I33" s="1120"/>
      <c r="J33" s="1121"/>
      <c r="K33" s="294" t="s">
        <v>474</v>
      </c>
      <c r="L33" s="294" t="s">
        <v>474</v>
      </c>
      <c r="M33" s="295" t="s">
        <v>474</v>
      </c>
      <c r="N33" s="296" t="s">
        <v>474</v>
      </c>
    </row>
    <row r="34" spans="1:16" ht="27" customHeight="1">
      <c r="A34" s="248"/>
      <c r="B34" s="244"/>
      <c r="C34" s="244"/>
      <c r="D34" s="244"/>
      <c r="E34" s="244"/>
      <c r="F34" s="244"/>
      <c r="G34" s="1119" t="s">
        <v>489</v>
      </c>
      <c r="H34" s="1120"/>
      <c r="I34" s="1120"/>
      <c r="J34" s="1121"/>
      <c r="K34" s="294" t="s">
        <v>474</v>
      </c>
      <c r="L34" s="294" t="s">
        <v>474</v>
      </c>
      <c r="M34" s="295">
        <v>4</v>
      </c>
      <c r="N34" s="296" t="s">
        <v>474</v>
      </c>
    </row>
    <row r="35" spans="1:16" ht="27" customHeight="1">
      <c r="A35" s="248"/>
      <c r="B35" s="244"/>
      <c r="C35" s="244"/>
      <c r="D35" s="244"/>
      <c r="E35" s="244"/>
      <c r="F35" s="244"/>
      <c r="G35" s="1119" t="s">
        <v>490</v>
      </c>
      <c r="H35" s="1120"/>
      <c r="I35" s="1120"/>
      <c r="J35" s="1121"/>
      <c r="K35" s="294">
        <v>1353685</v>
      </c>
      <c r="L35" s="294">
        <v>43765</v>
      </c>
      <c r="M35" s="295">
        <v>19389</v>
      </c>
      <c r="N35" s="296">
        <v>125.7</v>
      </c>
    </row>
    <row r="36" spans="1:16" ht="27" customHeight="1">
      <c r="A36" s="248"/>
      <c r="B36" s="244"/>
      <c r="C36" s="244"/>
      <c r="D36" s="244"/>
      <c r="E36" s="244"/>
      <c r="F36" s="244"/>
      <c r="G36" s="1119" t="s">
        <v>491</v>
      </c>
      <c r="H36" s="1120"/>
      <c r="I36" s="1120"/>
      <c r="J36" s="1121"/>
      <c r="K36" s="294">
        <v>13128</v>
      </c>
      <c r="L36" s="294">
        <v>424</v>
      </c>
      <c r="M36" s="295">
        <v>3577</v>
      </c>
      <c r="N36" s="296">
        <v>-88.1</v>
      </c>
    </row>
    <row r="37" spans="1:16" ht="13.5" customHeight="1">
      <c r="A37" s="248"/>
      <c r="B37" s="244"/>
      <c r="C37" s="244"/>
      <c r="D37" s="244"/>
      <c r="E37" s="244"/>
      <c r="F37" s="244"/>
      <c r="G37" s="1119" t="s">
        <v>492</v>
      </c>
      <c r="H37" s="1120"/>
      <c r="I37" s="1120"/>
      <c r="J37" s="1121"/>
      <c r="K37" s="294" t="s">
        <v>474</v>
      </c>
      <c r="L37" s="294" t="s">
        <v>474</v>
      </c>
      <c r="M37" s="295">
        <v>1084</v>
      </c>
      <c r="N37" s="296" t="s">
        <v>474</v>
      </c>
    </row>
    <row r="38" spans="1:16" ht="27" customHeight="1">
      <c r="A38" s="248"/>
      <c r="B38" s="244"/>
      <c r="C38" s="244"/>
      <c r="D38" s="244"/>
      <c r="E38" s="244"/>
      <c r="F38" s="244"/>
      <c r="G38" s="1122" t="s">
        <v>493</v>
      </c>
      <c r="H38" s="1123"/>
      <c r="I38" s="1123"/>
      <c r="J38" s="1124"/>
      <c r="K38" s="297" t="s">
        <v>474</v>
      </c>
      <c r="L38" s="297" t="s">
        <v>474</v>
      </c>
      <c r="M38" s="298">
        <v>3</v>
      </c>
      <c r="N38" s="299" t="s">
        <v>474</v>
      </c>
      <c r="O38" s="293"/>
    </row>
    <row r="39" spans="1:16">
      <c r="A39" s="248"/>
      <c r="B39" s="244"/>
      <c r="C39" s="244"/>
      <c r="D39" s="244"/>
      <c r="E39" s="244"/>
      <c r="F39" s="244"/>
      <c r="G39" s="1122" t="s">
        <v>494</v>
      </c>
      <c r="H39" s="1123"/>
      <c r="I39" s="1123"/>
      <c r="J39" s="1124"/>
      <c r="K39" s="300">
        <v>-332205</v>
      </c>
      <c r="L39" s="300">
        <v>-10740</v>
      </c>
      <c r="M39" s="301">
        <v>-6442</v>
      </c>
      <c r="N39" s="302">
        <v>66.7</v>
      </c>
      <c r="O39" s="293"/>
    </row>
    <row r="40" spans="1:16" ht="27" customHeight="1">
      <c r="A40" s="248"/>
      <c r="B40" s="244"/>
      <c r="C40" s="244"/>
      <c r="D40" s="244"/>
      <c r="E40" s="244"/>
      <c r="F40" s="244"/>
      <c r="G40" s="1119" t="s">
        <v>495</v>
      </c>
      <c r="H40" s="1120"/>
      <c r="I40" s="1120"/>
      <c r="J40" s="1121"/>
      <c r="K40" s="300">
        <v>-1689176</v>
      </c>
      <c r="L40" s="300">
        <v>-54611</v>
      </c>
      <c r="M40" s="301">
        <v>-42225</v>
      </c>
      <c r="N40" s="302">
        <v>29.3</v>
      </c>
      <c r="O40" s="293"/>
    </row>
    <row r="41" spans="1:16">
      <c r="A41" s="248"/>
      <c r="B41" s="244"/>
      <c r="C41" s="244"/>
      <c r="D41" s="244"/>
      <c r="E41" s="244"/>
      <c r="F41" s="244"/>
      <c r="G41" s="1125" t="s">
        <v>279</v>
      </c>
      <c r="H41" s="1126"/>
      <c r="I41" s="1126"/>
      <c r="J41" s="1127"/>
      <c r="K41" s="294">
        <v>844244</v>
      </c>
      <c r="L41" s="300">
        <v>27294</v>
      </c>
      <c r="M41" s="301">
        <v>26827</v>
      </c>
      <c r="N41" s="302">
        <v>1.7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2" t="s">
        <v>464</v>
      </c>
      <c r="J49" s="1114" t="s">
        <v>499</v>
      </c>
      <c r="K49" s="1115"/>
      <c r="L49" s="1115"/>
      <c r="M49" s="1115"/>
      <c r="N49" s="1116"/>
    </row>
    <row r="50" spans="1:14">
      <c r="A50" s="248"/>
      <c r="B50" s="244"/>
      <c r="C50" s="244"/>
      <c r="D50" s="244"/>
      <c r="E50" s="244"/>
      <c r="F50" s="244"/>
      <c r="G50" s="312"/>
      <c r="H50" s="313"/>
      <c r="I50" s="1113"/>
      <c r="J50" s="314" t="s">
        <v>500</v>
      </c>
      <c r="K50" s="315" t="s">
        <v>501</v>
      </c>
      <c r="L50" s="316" t="s">
        <v>502</v>
      </c>
      <c r="M50" s="317" t="s">
        <v>503</v>
      </c>
      <c r="N50" s="318" t="s">
        <v>504</v>
      </c>
    </row>
    <row r="51" spans="1:14">
      <c r="A51" s="248"/>
      <c r="B51" s="244"/>
      <c r="C51" s="244"/>
      <c r="D51" s="244"/>
      <c r="E51" s="244"/>
      <c r="F51" s="244"/>
      <c r="G51" s="310" t="s">
        <v>505</v>
      </c>
      <c r="H51" s="311"/>
      <c r="I51" s="319">
        <v>1587904</v>
      </c>
      <c r="J51" s="320">
        <v>50491</v>
      </c>
      <c r="K51" s="321">
        <v>67.599999999999994</v>
      </c>
      <c r="L51" s="322">
        <v>53670</v>
      </c>
      <c r="M51" s="323">
        <v>4.8</v>
      </c>
      <c r="N51" s="324">
        <v>62.8</v>
      </c>
    </row>
    <row r="52" spans="1:14">
      <c r="A52" s="248"/>
      <c r="B52" s="244"/>
      <c r="C52" s="244"/>
      <c r="D52" s="244"/>
      <c r="E52" s="244"/>
      <c r="F52" s="244"/>
      <c r="G52" s="325"/>
      <c r="H52" s="326" t="s">
        <v>506</v>
      </c>
      <c r="I52" s="327">
        <v>1160174</v>
      </c>
      <c r="J52" s="328">
        <v>36891</v>
      </c>
      <c r="K52" s="329">
        <v>69</v>
      </c>
      <c r="L52" s="330">
        <v>27544</v>
      </c>
      <c r="M52" s="331">
        <v>-6.4</v>
      </c>
      <c r="N52" s="332">
        <v>75.400000000000006</v>
      </c>
    </row>
    <row r="53" spans="1:14">
      <c r="A53" s="248"/>
      <c r="B53" s="244"/>
      <c r="C53" s="244"/>
      <c r="D53" s="244"/>
      <c r="E53" s="244"/>
      <c r="F53" s="244"/>
      <c r="G53" s="310" t="s">
        <v>507</v>
      </c>
      <c r="H53" s="311"/>
      <c r="I53" s="319">
        <v>946933</v>
      </c>
      <c r="J53" s="320">
        <v>30359</v>
      </c>
      <c r="K53" s="321">
        <v>-39.9</v>
      </c>
      <c r="L53" s="322">
        <v>50545</v>
      </c>
      <c r="M53" s="323">
        <v>-5.8</v>
      </c>
      <c r="N53" s="324">
        <v>-34.1</v>
      </c>
    </row>
    <row r="54" spans="1:14">
      <c r="A54" s="248"/>
      <c r="B54" s="244"/>
      <c r="C54" s="244"/>
      <c r="D54" s="244"/>
      <c r="E54" s="244"/>
      <c r="F54" s="244"/>
      <c r="G54" s="325"/>
      <c r="H54" s="326" t="s">
        <v>506</v>
      </c>
      <c r="I54" s="327">
        <v>700121</v>
      </c>
      <c r="J54" s="328">
        <v>22446</v>
      </c>
      <c r="K54" s="329">
        <v>-39.200000000000003</v>
      </c>
      <c r="L54" s="330">
        <v>28740</v>
      </c>
      <c r="M54" s="331">
        <v>4.3</v>
      </c>
      <c r="N54" s="332">
        <v>-43.5</v>
      </c>
    </row>
    <row r="55" spans="1:14">
      <c r="A55" s="248"/>
      <c r="B55" s="244"/>
      <c r="C55" s="244"/>
      <c r="D55" s="244"/>
      <c r="E55" s="244"/>
      <c r="F55" s="244"/>
      <c r="G55" s="310" t="s">
        <v>508</v>
      </c>
      <c r="H55" s="311"/>
      <c r="I55" s="319">
        <v>1408557</v>
      </c>
      <c r="J55" s="320">
        <v>45522</v>
      </c>
      <c r="K55" s="321">
        <v>49.9</v>
      </c>
      <c r="L55" s="322">
        <v>49094</v>
      </c>
      <c r="M55" s="323">
        <v>-2.9</v>
      </c>
      <c r="N55" s="324">
        <v>52.8</v>
      </c>
    </row>
    <row r="56" spans="1:14">
      <c r="A56" s="248"/>
      <c r="B56" s="244"/>
      <c r="C56" s="244"/>
      <c r="D56" s="244"/>
      <c r="E56" s="244"/>
      <c r="F56" s="244"/>
      <c r="G56" s="325"/>
      <c r="H56" s="326" t="s">
        <v>506</v>
      </c>
      <c r="I56" s="327">
        <v>1213156</v>
      </c>
      <c r="J56" s="328">
        <v>39207</v>
      </c>
      <c r="K56" s="329">
        <v>74.7</v>
      </c>
      <c r="L56" s="330">
        <v>27415</v>
      </c>
      <c r="M56" s="331">
        <v>-4.5999999999999996</v>
      </c>
      <c r="N56" s="332">
        <v>79.3</v>
      </c>
    </row>
    <row r="57" spans="1:14">
      <c r="A57" s="248"/>
      <c r="B57" s="244"/>
      <c r="C57" s="244"/>
      <c r="D57" s="244"/>
      <c r="E57" s="244"/>
      <c r="F57" s="244"/>
      <c r="G57" s="310" t="s">
        <v>509</v>
      </c>
      <c r="H57" s="311"/>
      <c r="I57" s="319">
        <v>1385442</v>
      </c>
      <c r="J57" s="320">
        <v>44617</v>
      </c>
      <c r="K57" s="321">
        <v>-2</v>
      </c>
      <c r="L57" s="322">
        <v>60245</v>
      </c>
      <c r="M57" s="323">
        <v>22.7</v>
      </c>
      <c r="N57" s="324">
        <v>-24.7</v>
      </c>
    </row>
    <row r="58" spans="1:14">
      <c r="A58" s="248"/>
      <c r="B58" s="244"/>
      <c r="C58" s="244"/>
      <c r="D58" s="244"/>
      <c r="E58" s="244"/>
      <c r="F58" s="244"/>
      <c r="G58" s="325"/>
      <c r="H58" s="326" t="s">
        <v>506</v>
      </c>
      <c r="I58" s="327">
        <v>1164049</v>
      </c>
      <c r="J58" s="328">
        <v>37487</v>
      </c>
      <c r="K58" s="329">
        <v>-4.4000000000000004</v>
      </c>
      <c r="L58" s="330">
        <v>33678</v>
      </c>
      <c r="M58" s="331">
        <v>22.8</v>
      </c>
      <c r="N58" s="332">
        <v>-27.2</v>
      </c>
    </row>
    <row r="59" spans="1:14">
      <c r="A59" s="248"/>
      <c r="B59" s="244"/>
      <c r="C59" s="244"/>
      <c r="D59" s="244"/>
      <c r="E59" s="244"/>
      <c r="F59" s="244"/>
      <c r="G59" s="310" t="s">
        <v>510</v>
      </c>
      <c r="H59" s="311"/>
      <c r="I59" s="319">
        <v>1082726</v>
      </c>
      <c r="J59" s="320">
        <v>35005</v>
      </c>
      <c r="K59" s="321">
        <v>-21.5</v>
      </c>
      <c r="L59" s="322">
        <v>68386</v>
      </c>
      <c r="M59" s="323">
        <v>13.5</v>
      </c>
      <c r="N59" s="324">
        <v>-35</v>
      </c>
    </row>
    <row r="60" spans="1:14">
      <c r="A60" s="248"/>
      <c r="B60" s="244"/>
      <c r="C60" s="244"/>
      <c r="D60" s="244"/>
      <c r="E60" s="244"/>
      <c r="F60" s="244"/>
      <c r="G60" s="325"/>
      <c r="H60" s="326" t="s">
        <v>506</v>
      </c>
      <c r="I60" s="333">
        <v>887426</v>
      </c>
      <c r="J60" s="328">
        <v>28691</v>
      </c>
      <c r="K60" s="329">
        <v>-23.5</v>
      </c>
      <c r="L60" s="330">
        <v>35121</v>
      </c>
      <c r="M60" s="331">
        <v>4.3</v>
      </c>
      <c r="N60" s="332">
        <v>-27.8</v>
      </c>
    </row>
    <row r="61" spans="1:14">
      <c r="A61" s="248"/>
      <c r="B61" s="244"/>
      <c r="C61" s="244"/>
      <c r="D61" s="244"/>
      <c r="E61" s="244"/>
      <c r="F61" s="244"/>
      <c r="G61" s="310" t="s">
        <v>511</v>
      </c>
      <c r="H61" s="334"/>
      <c r="I61" s="335">
        <v>1282312</v>
      </c>
      <c r="J61" s="336">
        <v>41199</v>
      </c>
      <c r="K61" s="337">
        <v>10.8</v>
      </c>
      <c r="L61" s="338">
        <v>56388</v>
      </c>
      <c r="M61" s="339">
        <v>6.5</v>
      </c>
      <c r="N61" s="324">
        <v>4.3</v>
      </c>
    </row>
    <row r="62" spans="1:14">
      <c r="A62" s="248"/>
      <c r="B62" s="244"/>
      <c r="C62" s="244"/>
      <c r="D62" s="244"/>
      <c r="E62" s="244"/>
      <c r="F62" s="244"/>
      <c r="G62" s="325"/>
      <c r="H62" s="326" t="s">
        <v>506</v>
      </c>
      <c r="I62" s="327">
        <v>1024985</v>
      </c>
      <c r="J62" s="328">
        <v>32944</v>
      </c>
      <c r="K62" s="329">
        <v>15.3</v>
      </c>
      <c r="L62" s="330">
        <v>30500</v>
      </c>
      <c r="M62" s="331">
        <v>4.0999999999999996</v>
      </c>
      <c r="N62" s="332">
        <v>11.2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election activeCell="W9" sqref="W9:AL11"/>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18.57</v>
      </c>
      <c r="G47" s="12">
        <v>30.56</v>
      </c>
      <c r="H47" s="12">
        <v>33.86</v>
      </c>
      <c r="I47" s="12">
        <v>33.979999999999997</v>
      </c>
      <c r="J47" s="13">
        <v>34.4</v>
      </c>
    </row>
    <row r="48" spans="2:10" ht="57.75" customHeight="1">
      <c r="B48" s="14"/>
      <c r="C48" s="1139" t="s">
        <v>4</v>
      </c>
      <c r="D48" s="1139"/>
      <c r="E48" s="1140"/>
      <c r="F48" s="15">
        <v>4.6399999999999997</v>
      </c>
      <c r="G48" s="16">
        <v>5.38</v>
      </c>
      <c r="H48" s="16">
        <v>4.24</v>
      </c>
      <c r="I48" s="16">
        <v>5.14</v>
      </c>
      <c r="J48" s="17">
        <v>5.5</v>
      </c>
    </row>
    <row r="49" spans="2:10" ht="57.75" customHeight="1" thickBot="1">
      <c r="B49" s="18"/>
      <c r="C49" s="1141" t="s">
        <v>5</v>
      </c>
      <c r="D49" s="1141"/>
      <c r="E49" s="1142"/>
      <c r="F49" s="19">
        <v>4.08</v>
      </c>
      <c r="G49" s="20">
        <v>12.64</v>
      </c>
      <c r="H49" s="20">
        <v>2.06</v>
      </c>
      <c r="I49" s="20">
        <v>0.73</v>
      </c>
      <c r="J49" s="21">
        <v>0.55000000000000004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W9" sqref="W9:AL1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518</v>
      </c>
      <c r="D34" s="1149"/>
      <c r="E34" s="1150"/>
      <c r="F34" s="32">
        <v>0.09</v>
      </c>
      <c r="G34" s="33">
        <v>0.1</v>
      </c>
      <c r="H34" s="33">
        <v>0.08</v>
      </c>
      <c r="I34" s="33">
        <v>0.11</v>
      </c>
      <c r="J34" s="34" t="s">
        <v>519</v>
      </c>
      <c r="K34" s="22"/>
      <c r="L34" s="22"/>
      <c r="M34" s="22"/>
      <c r="N34" s="22"/>
      <c r="O34" s="22"/>
      <c r="P34" s="22"/>
    </row>
    <row r="35" spans="1:16" ht="39" customHeight="1">
      <c r="A35" s="22"/>
      <c r="B35" s="35"/>
      <c r="C35" s="1143" t="s">
        <v>520</v>
      </c>
      <c r="D35" s="1144"/>
      <c r="E35" s="1145"/>
      <c r="F35" s="36">
        <v>4.6399999999999997</v>
      </c>
      <c r="G35" s="37">
        <v>5.38</v>
      </c>
      <c r="H35" s="37">
        <v>4.24</v>
      </c>
      <c r="I35" s="37">
        <v>5.14</v>
      </c>
      <c r="J35" s="38">
        <v>5.5</v>
      </c>
      <c r="K35" s="22"/>
      <c r="L35" s="22"/>
      <c r="M35" s="22"/>
      <c r="N35" s="22"/>
      <c r="O35" s="22"/>
      <c r="P35" s="22"/>
    </row>
    <row r="36" spans="1:16" ht="39" customHeight="1">
      <c r="A36" s="22"/>
      <c r="B36" s="35"/>
      <c r="C36" s="1143" t="s">
        <v>521</v>
      </c>
      <c r="D36" s="1144"/>
      <c r="E36" s="1145"/>
      <c r="F36" s="36">
        <v>1.39</v>
      </c>
      <c r="G36" s="37">
        <v>3.52</v>
      </c>
      <c r="H36" s="37">
        <v>1.65</v>
      </c>
      <c r="I36" s="37">
        <v>2.13</v>
      </c>
      <c r="J36" s="38">
        <v>2.5</v>
      </c>
      <c r="K36" s="22"/>
      <c r="L36" s="22"/>
      <c r="M36" s="22"/>
      <c r="N36" s="22"/>
      <c r="O36" s="22"/>
      <c r="P36" s="22"/>
    </row>
    <row r="37" spans="1:16" ht="39" customHeight="1">
      <c r="A37" s="22"/>
      <c r="B37" s="35"/>
      <c r="C37" s="1143" t="s">
        <v>522</v>
      </c>
      <c r="D37" s="1144"/>
      <c r="E37" s="1145"/>
      <c r="F37" s="36">
        <v>0.65</v>
      </c>
      <c r="G37" s="37">
        <v>0.95</v>
      </c>
      <c r="H37" s="37">
        <v>1.1399999999999999</v>
      </c>
      <c r="I37" s="37">
        <v>1.47</v>
      </c>
      <c r="J37" s="38">
        <v>1.59</v>
      </c>
      <c r="K37" s="22"/>
      <c r="L37" s="22"/>
      <c r="M37" s="22"/>
      <c r="N37" s="22"/>
      <c r="O37" s="22"/>
      <c r="P37" s="22"/>
    </row>
    <row r="38" spans="1:16" ht="39" customHeight="1">
      <c r="A38" s="22"/>
      <c r="B38" s="35"/>
      <c r="C38" s="1143" t="s">
        <v>523</v>
      </c>
      <c r="D38" s="1144"/>
      <c r="E38" s="1145"/>
      <c r="F38" s="36">
        <v>0.28000000000000003</v>
      </c>
      <c r="G38" s="37">
        <v>0.55000000000000004</v>
      </c>
      <c r="H38" s="37">
        <v>0.45</v>
      </c>
      <c r="I38" s="37">
        <v>0.39</v>
      </c>
      <c r="J38" s="38">
        <v>0.32</v>
      </c>
      <c r="K38" s="22"/>
      <c r="L38" s="22"/>
      <c r="M38" s="22"/>
      <c r="N38" s="22"/>
      <c r="O38" s="22"/>
      <c r="P38" s="22"/>
    </row>
    <row r="39" spans="1:16" ht="39" customHeight="1">
      <c r="A39" s="22"/>
      <c r="B39" s="35"/>
      <c r="C39" s="1143" t="s">
        <v>524</v>
      </c>
      <c r="D39" s="1144"/>
      <c r="E39" s="1145"/>
      <c r="F39" s="36">
        <v>0</v>
      </c>
      <c r="G39" s="37">
        <v>0</v>
      </c>
      <c r="H39" s="37">
        <v>0</v>
      </c>
      <c r="I39" s="37">
        <v>0</v>
      </c>
      <c r="J39" s="38">
        <v>0</v>
      </c>
      <c r="K39" s="22"/>
      <c r="L39" s="22"/>
      <c r="M39" s="22"/>
      <c r="N39" s="22"/>
      <c r="O39" s="22"/>
      <c r="P39" s="22"/>
    </row>
    <row r="40" spans="1:16" ht="39" customHeight="1">
      <c r="A40" s="22"/>
      <c r="B40" s="35"/>
      <c r="C40" s="1143" t="s">
        <v>525</v>
      </c>
      <c r="D40" s="1144"/>
      <c r="E40" s="1145"/>
      <c r="F40" s="36">
        <v>0</v>
      </c>
      <c r="G40" s="37">
        <v>0</v>
      </c>
      <c r="H40" s="37">
        <v>0</v>
      </c>
      <c r="I40" s="37">
        <v>0</v>
      </c>
      <c r="J40" s="38">
        <v>0</v>
      </c>
      <c r="K40" s="22"/>
      <c r="L40" s="22"/>
      <c r="M40" s="22"/>
      <c r="N40" s="22"/>
      <c r="O40" s="22"/>
      <c r="P40" s="22"/>
    </row>
    <row r="41" spans="1:16" ht="39" customHeight="1">
      <c r="A41" s="22"/>
      <c r="B41" s="35"/>
      <c r="C41" s="1143" t="s">
        <v>526</v>
      </c>
      <c r="D41" s="1144"/>
      <c r="E41" s="1145"/>
      <c r="F41" s="36">
        <v>0</v>
      </c>
      <c r="G41" s="37">
        <v>0</v>
      </c>
      <c r="H41" s="37">
        <v>0</v>
      </c>
      <c r="I41" s="37">
        <v>0</v>
      </c>
      <c r="J41" s="38">
        <v>0</v>
      </c>
      <c r="K41" s="22"/>
      <c r="L41" s="22"/>
      <c r="M41" s="22"/>
      <c r="N41" s="22"/>
      <c r="O41" s="22"/>
      <c r="P41" s="22"/>
    </row>
    <row r="42" spans="1:16" ht="39" customHeight="1">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528</v>
      </c>
      <c r="D43" s="1147"/>
      <c r="E43" s="1148"/>
      <c r="F43" s="41">
        <v>0.01</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1663</v>
      </c>
      <c r="L45" s="60">
        <v>1469</v>
      </c>
      <c r="M45" s="60">
        <v>1466</v>
      </c>
      <c r="N45" s="60">
        <v>1483</v>
      </c>
      <c r="O45" s="61">
        <v>1499</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1368</v>
      </c>
      <c r="L48" s="64">
        <v>1322</v>
      </c>
      <c r="M48" s="64">
        <v>1325</v>
      </c>
      <c r="N48" s="64">
        <v>1336</v>
      </c>
      <c r="O48" s="65">
        <v>1354</v>
      </c>
      <c r="P48" s="48"/>
      <c r="Q48" s="48"/>
      <c r="R48" s="48"/>
      <c r="S48" s="48"/>
      <c r="T48" s="48"/>
      <c r="U48" s="48"/>
    </row>
    <row r="49" spans="1:21" ht="30.75" customHeight="1">
      <c r="A49" s="48"/>
      <c r="B49" s="1161"/>
      <c r="C49" s="1162"/>
      <c r="D49" s="62"/>
      <c r="E49" s="1153" t="s">
        <v>16</v>
      </c>
      <c r="F49" s="1153"/>
      <c r="G49" s="1153"/>
      <c r="H49" s="1153"/>
      <c r="I49" s="1153"/>
      <c r="J49" s="1154"/>
      <c r="K49" s="63">
        <v>10</v>
      </c>
      <c r="L49" s="64">
        <v>12</v>
      </c>
      <c r="M49" s="64">
        <v>12</v>
      </c>
      <c r="N49" s="64">
        <v>13</v>
      </c>
      <c r="O49" s="65">
        <v>13</v>
      </c>
      <c r="P49" s="48"/>
      <c r="Q49" s="48"/>
      <c r="R49" s="48"/>
      <c r="S49" s="48"/>
      <c r="T49" s="48"/>
      <c r="U49" s="48"/>
    </row>
    <row r="50" spans="1:21" ht="30.75" customHeight="1">
      <c r="A50" s="48"/>
      <c r="B50" s="1161"/>
      <c r="C50" s="1162"/>
      <c r="D50" s="62"/>
      <c r="E50" s="1153" t="s">
        <v>17</v>
      </c>
      <c r="F50" s="1153"/>
      <c r="G50" s="1153"/>
      <c r="H50" s="1153"/>
      <c r="I50" s="1153"/>
      <c r="J50" s="1154"/>
      <c r="K50" s="63" t="s">
        <v>474</v>
      </c>
      <c r="L50" s="64" t="s">
        <v>474</v>
      </c>
      <c r="M50" s="64" t="s">
        <v>474</v>
      </c>
      <c r="N50" s="64" t="s">
        <v>474</v>
      </c>
      <c r="O50" s="65" t="s">
        <v>474</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2121</v>
      </c>
      <c r="L52" s="64">
        <v>2053</v>
      </c>
      <c r="M52" s="64">
        <v>2069</v>
      </c>
      <c r="N52" s="64">
        <v>2043</v>
      </c>
      <c r="O52" s="65">
        <v>2020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920</v>
      </c>
      <c r="L53" s="69">
        <v>750</v>
      </c>
      <c r="M53" s="69">
        <v>734</v>
      </c>
      <c r="N53" s="69">
        <v>789</v>
      </c>
      <c r="O53" s="70">
        <v>846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2015-04-25T02:43:11Z</cp:lastPrinted>
  <dcterms:created xsi:type="dcterms:W3CDTF">2015-02-17T07:14:23Z</dcterms:created>
  <dcterms:modified xsi:type="dcterms:W3CDTF">2015-04-25T02:43:16Z</dcterms:modified>
  <cp:category/>
</cp:coreProperties>
</file>