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20" windowWidth="14940" windowHeight="78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5" i="9" l="1"/>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O38" i="9"/>
  <c r="BW38" i="9"/>
  <c r="BE38" i="9"/>
  <c r="AM38" i="9"/>
  <c r="U38" i="9"/>
  <c r="BW37" i="9"/>
  <c r="BE37" i="9"/>
  <c r="AM37" i="9"/>
  <c r="BW36" i="9"/>
  <c r="BE36" i="9"/>
  <c r="AM36" i="9"/>
  <c r="CO34" i="9"/>
  <c r="CO35" i="9" s="1"/>
  <c r="CO36" i="9" s="1"/>
  <c r="CO37" i="9" s="1"/>
  <c r="BW34" i="9"/>
  <c r="BW35" i="9" s="1"/>
  <c r="C34" i="9"/>
  <c r="C35" i="9" s="1"/>
  <c r="C36" i="9" l="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AM34" i="9"/>
  <c r="AM35" i="9" s="1"/>
</calcChain>
</file>

<file path=xl/sharedStrings.xml><?xml version="1.0" encoding="utf-8"?>
<sst xmlns="http://schemas.openxmlformats.org/spreadsheetml/2006/main" count="1017" uniqueCount="548">
  <si>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</si>
  <si>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</si>
  <si>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</si>
  <si>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</si>
  <si>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</si>
  <si>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</si>
  <si>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</si>
  <si>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</si>
  <si>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</si>
  <si>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</si>
  <si>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</si>
  <si>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</si>
  <si>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</si>
  <si>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</si>
  <si>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</si>
  <si>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</si>
  <si>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</si>
  <si>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</si>
  <si>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</si>
  <si>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</si>
  <si>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</si>
  <si>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</si>
  <si>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</si>
  <si>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</si>
  <si>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</si>
  <si>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</si>
  <si>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</si>
  <si>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</si>
  <si>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</si>
  <si>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</si>
  <si>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</si>
  <si>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</si>
  <si>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</si>
  <si>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</si>
  <si>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</si>
  <si>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</si>
  <si>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</si>
  <si>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</si>
  <si>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</si>
  <si>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</si>
  <si>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</si>
  <si>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</si>
  <si>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</si>
  <si>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</si>
  <si>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</si>
  <si>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</si>
  <si>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</si>
  <si>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</si>
  <si>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</si>
  <si>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</si>
  <si>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</si>
  <si>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</si>
  <si>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</si>
  <si>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</si>
  <si>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</si>
  <si>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</si>
  <si>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</si>
  <si>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</si>
  <si>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</si>
  <si>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</si>
  <si>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</si>
  <si>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</si>
  <si>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</si>
  <si>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</si>
  <si>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</si>
  <si>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</si>
  <si>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</si>
  <si>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</si>
  <si>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</si>
  <si>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</si>
  <si>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</si>
  <si>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</si>
  <si>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</si>
  <si>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</si>
  <si>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</si>
  <si>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</si>
  <si>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</si>
  <si>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</si>
  <si>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</si>
  <si>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</si>
  <si>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</si>
  <si>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</si>
  <si>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明石市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</si>
  <si>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</si>
  <si>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</si>
  <si>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</si>
  <si>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</si>
  <si>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</si>
  <si>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</si>
  <si>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</si>
  <si>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</si>
  <si>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</si>
  <si>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</si>
  <si>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</si>
  <si>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</si>
  <si>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</si>
  <si>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</si>
  <si>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</si>
  <si>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</si>
  <si>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</si>
  <si>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</si>
  <si>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</si>
  <si>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</si>
  <si>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</si>
  <si>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</si>
  <si>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</si>
  <si>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</si>
  <si>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</si>
  <si>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</si>
  <si>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</si>
  <si>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</si>
  <si>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</si>
  <si>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</si>
  <si>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</si>
  <si>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</si>
  <si>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</si>
  <si>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</si>
  <si>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</si>
  <si>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</si>
  <si>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</si>
  <si>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</si>
  <si>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</si>
  <si>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</si>
  <si>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</si>
  <si>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</si>
  <si>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</si>
  <si>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</si>
  <si>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</si>
  <si>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</si>
  <si>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</si>
  <si>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</si>
  <si>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</si>
  <si>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</si>
  <si>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</si>
  <si>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</si>
  <si>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</si>
  <si>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</si>
  <si>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</si>
  <si>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</si>
  <si>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</si>
  <si>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</si>
  <si>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</si>
  <si>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</si>
  <si>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</si>
  <si>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</si>
  <si>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</si>
  <si>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</si>
  <si>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</si>
  <si>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</si>
  <si>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</si>
  <si>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</si>
  <si>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</si>
  <si>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</si>
  <si>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</si>
  <si>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</si>
  <si>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</si>
  <si>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</si>
  <si>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</si>
  <si>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</si>
  <si>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</si>
  <si>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</si>
  <si>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</si>
  <si>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</si>
  <si>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</si>
  <si>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</si>
  <si>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</si>
  <si>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</si>
  <si>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</si>
  <si>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</si>
  <si>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</si>
  <si>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</si>
  <si>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</si>
  <si>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</si>
  <si>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</si>
  <si>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</si>
  <si>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</si>
  <si>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</si>
  <si>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</si>
  <si>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</si>
  <si>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</si>
  <si>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</si>
  <si>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</si>
  <si>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</si>
  <si>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</si>
  <si>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</si>
  <si>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</si>
  <si>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</si>
  <si>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</si>
  <si>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</si>
  <si>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</si>
  <si>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</si>
  <si>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</si>
  <si>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</si>
  <si>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</si>
  <si>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兵庫県明石市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</si>
  <si>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</si>
  <si>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</si>
  <si>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</si>
  <si>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</si>
  <si>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</si>
  <si>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</si>
  <si>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</si>
  <si>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</si>
  <si>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</si>
  <si>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</si>
  <si>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</si>
  <si>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</si>
  <si>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</si>
  <si>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</si>
  <si>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</si>
  <si>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</si>
  <si>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</si>
  <si>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</si>
  <si>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</si>
  <si>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</si>
  <si>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</si>
  <si>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</si>
  <si>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</si>
  <si>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</si>
  <si>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</si>
  <si>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</si>
  <si>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</si>
  <si>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</si>
  <si>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</si>
  <si>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</si>
  <si>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</si>
  <si>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</si>
  <si>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</si>
  <si>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</si>
  <si>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</si>
  <si>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</si>
  <si>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</si>
  <si>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</si>
  <si>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</si>
  <si>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</si>
  <si>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</si>
  <si>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</si>
  <si>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</si>
  <si>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</si>
  <si>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</si>
  <si>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</si>
  <si>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</si>
  <si>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</si>
  <si>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</si>
  <si>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</si>
  <si>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</si>
  <si>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</si>
  <si>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</si>
  <si>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</si>
  <si>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</si>
  <si>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</si>
  <si>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</si>
  <si>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</si>
  <si>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</si>
  <si>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</si>
  <si>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</si>
  <si>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</si>
  <si>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</si>
  <si>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</si>
  <si>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</si>
  <si>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</si>
  <si>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</si>
  <si>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</si>
  <si>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</si>
  <si>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</si>
  <si>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</si>
  <si>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</si>
  <si>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</si>
  <si>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</si>
  <si>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</si>
  <si>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</si>
  <si>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</si>
  <si>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</si>
  <si>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</si>
  <si>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</si>
  <si>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</si>
  <si>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</si>
  <si>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</si>
  <si>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</si>
  <si>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</si>
  <si>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</si>
  <si>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</si>
  <si>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</si>
  <si>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</si>
  <si>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</si>
  <si>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</si>
  <si>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</si>
  <si>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</si>
  <si>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</si>
  <si>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</si>
  <si>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</si>
  <si>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</si>
  <si>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</si>
  <si>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</si>
  <si>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</si>
  <si>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</si>
  <si>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</si>
  <si>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</si>
  <si>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</si>
  <si>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</si>
  <si>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</si>
  <si>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</si>
  <si>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</si>
  <si>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</si>
  <si>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</si>
  <si>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</si>
  <si>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</si>
  <si>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</si>
  <si>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</si>
  <si>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</si>
  <si>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</si>
  <si>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</si>
  <si>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</si>
  <si>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市場</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</si>
  <si>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</si>
  <si>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</si>
  <si>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</si>
  <si>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</si>
  <si>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</si>
  <si>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</si>
  <si>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</si>
  <si>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</si>
  <si>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</si>
  <si>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</si>
  <si>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</si>
  <si>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</si>
  <si>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</si>
  <si>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</si>
  <si>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</si>
  <si>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</si>
  <si>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</si>
  <si>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</si>
  <si>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</si>
  <si>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</si>
  <si>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</si>
  <si>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</si>
  <si>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</si>
  <si>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</si>
  <si>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</si>
  <si>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</si>
  <si>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</si>
  <si>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</si>
  <si>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</si>
  <si>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</si>
  <si>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</si>
  <si>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兵庫県明石市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</si>
  <si>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</si>
  <si>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</si>
  <si>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</si>
  <si>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</si>
  <si>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</si>
  <si>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</si>
  <si>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</si>
  <si>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</si>
  <si>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</si>
  <si>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</si>
  <si>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</si>
  <si>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</si>
  <si>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</si>
  <si>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</si>
  <si>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</si>
  <si>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</si>
  <si>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</si>
  <si>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</si>
  <si>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</si>
  <si>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</si>
  <si>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葬祭事業特別会計</t>
    <phoneticPr fontId="5"/>
  </si>
  <si>
    <t>公共用地取得事業特別会計</t>
    <phoneticPr fontId="5"/>
  </si>
  <si>
    <t>石ヶ谷墓園整備事業特別会計</t>
    <phoneticPr fontId="5"/>
  </si>
  <si>
    <t>土地区画整理事業清算金特別会計</t>
    <phoneticPr fontId="5"/>
  </si>
  <si>
    <t>病院事業債管理特別会計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</si>
  <si>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</si>
  <si>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</si>
  <si>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</si>
  <si>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</si>
  <si>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</si>
  <si>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</si>
  <si>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</si>
  <si>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</si>
  <si>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</si>
  <si>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</si>
  <si>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</si>
  <si>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</si>
  <si>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</si>
  <si>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</si>
  <si>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農業共済事業特別会計</t>
    <phoneticPr fontId="5"/>
  </si>
  <si>
    <t>介護保険事業特別会計</t>
    <phoneticPr fontId="5"/>
  </si>
  <si>
    <t>後期高齢者医療事業特別会計</t>
    <phoneticPr fontId="5"/>
  </si>
  <si>
    <t>水道事業会計</t>
    <phoneticPr fontId="5"/>
  </si>
  <si>
    <t>法適用企業</t>
    <phoneticPr fontId="5"/>
  </si>
  <si>
    <t>大蔵海岸整備事業会計</t>
    <phoneticPr fontId="5"/>
  </si>
  <si>
    <t>下水道事業特別会計</t>
    <phoneticPr fontId="5"/>
  </si>
  <si>
    <t>法非適用企業</t>
    <phoneticPr fontId="5"/>
  </si>
  <si>
    <t>地方卸売市場事業特別会計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</si>
  <si>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</si>
  <si>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</si>
  <si>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</si>
  <si>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</si>
  <si>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</si>
  <si>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</si>
  <si>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</si>
  <si>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</si>
  <si>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</si>
  <si>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</si>
  <si>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</si>
  <si>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</si>
  <si>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</si>
  <si>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</si>
  <si>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</si>
  <si>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</si>
  <si>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</si>
  <si>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</si>
  <si>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</si>
  <si>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</si>
  <si>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</si>
  <si>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</si>
  <si>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</si>
  <si>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</si>
  <si>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</si>
  <si>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</si>
  <si>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</si>
  <si>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</si>
  <si>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</si>
  <si>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</si>
  <si>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</si>
  <si>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</si>
  <si>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</si>
  <si>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</si>
  <si>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</si>
  <si>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</si>
  <si>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</si>
  <si>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</si>
  <si>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</si>
  <si>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</si>
  <si>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</si>
  <si>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</si>
  <si>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</si>
  <si>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</si>
  <si>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</si>
  <si>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</si>
  <si>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</si>
  <si>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</si>
  <si>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</si>
  <si>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</si>
  <si>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</si>
  <si>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</si>
  <si>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</si>
  <si>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</si>
  <si>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</si>
  <si>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</si>
  <si>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</si>
  <si>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</si>
  <si>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</si>
  <si>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</si>
  <si>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</si>
  <si>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</si>
  <si>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</si>
  <si>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</si>
  <si>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</si>
  <si>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</si>
  <si>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</si>
  <si>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</si>
  <si>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</si>
  <si>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</si>
  <si>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</si>
  <si>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</si>
  <si>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</si>
  <si>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</si>
  <si>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</si>
  <si>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</si>
  <si>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</si>
  <si>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</si>
  <si>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</si>
  <si>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</si>
  <si>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</si>
  <si>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</si>
  <si>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</si>
  <si>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</si>
  <si>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</si>
  <si>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</si>
  <si>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</si>
  <si>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</si>
  <si>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</si>
  <si>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</si>
  <si>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</si>
  <si>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</si>
  <si>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</si>
  <si>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</si>
  <si>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</si>
  <si>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</si>
  <si>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</si>
  <si>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</si>
  <si>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</si>
  <si>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</si>
  <si>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</si>
  <si>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</si>
  <si>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</si>
  <si>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</si>
  <si>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</si>
  <si>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</si>
  <si>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</si>
  <si>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</si>
  <si>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</si>
  <si>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</si>
  <si>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</si>
  <si>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</si>
  <si>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</si>
  <si>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</si>
  <si>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</si>
  <si>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</si>
  <si>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</si>
  <si>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</si>
  <si>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</si>
  <si>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</si>
  <si>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</si>
  <si>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</si>
  <si>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</si>
  <si>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</si>
  <si>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</si>
  <si>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</si>
  <si>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</si>
  <si>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</si>
  <si>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</si>
  <si>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</si>
  <si>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</si>
  <si>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</si>
  <si>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</si>
  <si>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0.58</t>
  </si>
  <si>
    <t>▲ 0.28</t>
  </si>
  <si>
    <t>土地区画整理事業清算金特別会計</t>
  </si>
  <si>
    <t>▲ 0.01</t>
  </si>
  <si>
    <t>▲ 0.00</t>
  </si>
  <si>
    <t>水道事業会計</t>
  </si>
  <si>
    <t>国民健康保険事業特別会計</t>
  </si>
  <si>
    <t>一般会計</t>
  </si>
  <si>
    <t>介護保険事業特別会計</t>
  </si>
  <si>
    <t>石ヶ谷墓園整備事業特別会計</t>
  </si>
  <si>
    <t>下水道事業特別会計</t>
  </si>
  <si>
    <t>後期高齢者医療事業特別会計</t>
  </si>
  <si>
    <t>その他会計（赤字）</t>
  </si>
  <si>
    <t>その他会計（黒字）</t>
  </si>
  <si>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</si>
  <si>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</si>
  <si>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</si>
  <si>
    <t>明石市産業振興財団</t>
    <rPh sb="0" eb="3">
      <t>アカシシ</t>
    </rPh>
    <rPh sb="3" eb="5">
      <t>サンギョウ</t>
    </rPh>
    <rPh sb="5" eb="7">
      <t>シンコウ</t>
    </rPh>
    <rPh sb="7" eb="9">
      <t>ザイダン</t>
    </rPh>
    <phoneticPr fontId="2"/>
  </si>
  <si>
    <t>明石地域振興開発</t>
    <rPh sb="0" eb="2">
      <t>アカシ</t>
    </rPh>
    <rPh sb="2" eb="4">
      <t>チイキ</t>
    </rPh>
    <rPh sb="4" eb="6">
      <t>シンコウ</t>
    </rPh>
    <rPh sb="6" eb="8">
      <t>カイハツ</t>
    </rPh>
    <phoneticPr fontId="2"/>
  </si>
  <si>
    <t>明石市土地開発公社</t>
    <rPh sb="0" eb="3">
      <t>アカシシ</t>
    </rPh>
    <rPh sb="3" eb="5">
      <t>トチ</t>
    </rPh>
    <rPh sb="5" eb="7">
      <t>カイハツ</t>
    </rPh>
    <rPh sb="7" eb="9">
      <t>コウシャ</t>
    </rPh>
    <phoneticPr fontId="2"/>
  </si>
  <si>
    <t>明石市立市民病院</t>
    <rPh sb="0" eb="4">
      <t>アカシシリツ</t>
    </rPh>
    <rPh sb="4" eb="6">
      <t>シミン</t>
    </rPh>
    <rPh sb="6" eb="8">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</si>
</sst>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42247</c:v>
                </c:pt>
                <c:pt idx="1">
                  <c:v>41739</c:v>
                </c:pt>
                <c:pt idx="2">
                  <c:v>36765</c:v>
                </c:pt>
                <c:pt idx="3">
                  <c:v>39052</c:v>
                </c:pt>
                <c:pt idx="4">
                  <c:v>41235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36463</c:v>
                </c:pt>
                <c:pt idx="1">
                  <c:v>42763</c:v>
                </c:pt>
                <c:pt idx="2">
                  <c:v>34701</c:v>
                </c:pt>
                <c:pt idx="3">
                  <c:v>32294</c:v>
                </c:pt>
                <c:pt idx="4">
                  <c:v>56945</c:v>
                </c:pt>
              </c:numCache>
            </c:numRef>
          </c:val>
          <c:smooth val="0"/>
        </c:ser>
        <c:dLbls>
          <c:showLegendKey val="0"/>
          <c:showVal val="0"/>
          <c:showCatName val="0"/>
          <c:showSerName val="0"/>
          <c:showPercent val="0"/>
          <c:showBubbleSize val="0"/>
        </c:dLbls>
        <c:marker val="1"/>
        <c:smooth val="0"/>
        <c:axId val="102193792"/>
        <c:axId val="102200064"/>
      </c:lineChart>
      <c:catAx>
        <c:axId val="102193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200064"/>
        <c:crosses val="autoZero"/>
        <c:auto val="1"/>
        <c:lblAlgn val="ctr"/>
        <c:lblOffset val="100"/>
        <c:tickLblSkip val="1"/>
        <c:tickMarkSkip val="1"/>
        <c:noMultiLvlLbl val="0"/>
      </c:catAx>
      <c:valAx>
        <c:axId val="10220006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193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1.33</c:v>
                </c:pt>
                <c:pt idx="1">
                  <c:v>3.76</c:v>
                </c:pt>
                <c:pt idx="2">
                  <c:v>1.93</c:v>
                </c:pt>
                <c:pt idx="3">
                  <c:v>2.02</c:v>
                </c:pt>
                <c:pt idx="4">
                  <c:v>2.65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6.69</c:v>
                </c:pt>
                <c:pt idx="1">
                  <c:v>6.84</c:v>
                </c:pt>
                <c:pt idx="2">
                  <c:v>8.3000000000000007</c:v>
                </c:pt>
                <c:pt idx="3">
                  <c:v>8.33</c:v>
                </c:pt>
                <c:pt idx="4">
                  <c:v>8.8800000000000008</c:v>
                </c:pt>
              </c:numCache>
            </c:numRef>
          </c:val>
        </c:ser>
        <c:dLbls>
          <c:showLegendKey val="0"/>
          <c:showVal val="0"/>
          <c:showCatName val="0"/>
          <c:showSerName val="0"/>
          <c:showPercent val="0"/>
          <c:showBubbleSize val="0"/>
        </c:dLbls>
        <c:gapWidth val="250"/>
        <c:overlap val="100"/>
        <c:axId val="106397056"/>
        <c:axId val="106403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-0.57999999999999996</c:v>
                </c:pt>
                <c:pt idx="1">
                  <c:v>2.75</c:v>
                </c:pt>
                <c:pt idx="2">
                  <c:v>-0.28000000000000003</c:v>
                </c:pt>
                <c:pt idx="3">
                  <c:v>0.18</c:v>
                </c:pt>
                <c:pt idx="4">
                  <c:v>1.31</c:v>
                </c:pt>
              </c:numCache>
            </c:numRef>
          </c:val>
          <c:smooth val="0"/>
        </c:ser>
        <c:dLbls>
          <c:showLegendKey val="0"/>
          <c:showVal val="0"/>
          <c:showCatName val="0"/>
          <c:showSerName val="0"/>
          <c:showPercent val="0"/>
          <c:showBubbleSize val="0"/>
        </c:dLbls>
        <c:marker val="1"/>
        <c:smooth val="0"/>
        <c:axId val="106397056"/>
        <c:axId val="106403328"/>
      </c:lineChart>
      <c:catAx>
        <c:axId val="106397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03328"/>
        <c:crosses val="autoZero"/>
        <c:auto val="1"/>
        <c:lblAlgn val="ctr"/>
        <c:lblOffset val="100"/>
        <c:tickLblSkip val="1"/>
        <c:tickMarkSkip val="1"/>
        <c:noMultiLvlLbl val="0"/>
      </c:catAx>
      <c:valAx>
        <c:axId val="106403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97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4.0599999999999996</c:v>
                </c:pt>
                <c:pt idx="2">
                  <c:v>#N/A</c:v>
                </c:pt>
                <c:pt idx="3">
                  <c:v>3.33</c:v>
                </c:pt>
                <c:pt idx="4">
                  <c:v>#N/A</c:v>
                </c:pt>
                <c:pt idx="5">
                  <c:v>4.72</c:v>
                </c:pt>
                <c:pt idx="6">
                  <c:v>#N/A</c:v>
                </c:pt>
                <c:pt idx="7">
                  <c:v>0.04</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0.03</c:v>
                </c:pt>
                <c:pt idx="4">
                  <c:v>#N/A</c:v>
                </c:pt>
                <c:pt idx="5">
                  <c:v>0.11</c:v>
                </c:pt>
                <c:pt idx="6">
                  <c:v>#N/A</c:v>
                </c:pt>
                <c:pt idx="7">
                  <c:v>0.13</c:v>
                </c:pt>
                <c:pt idx="8">
                  <c:v>#N/A</c:v>
                </c:pt>
                <c:pt idx="9">
                  <c:v>0.03</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0.25</c:v>
                </c:pt>
                <c:pt idx="2">
                  <c:v>#N/A</c:v>
                </c:pt>
                <c:pt idx="3">
                  <c:v>0.23</c:v>
                </c:pt>
                <c:pt idx="4">
                  <c:v>#N/A</c:v>
                </c:pt>
                <c:pt idx="5">
                  <c:v>0.33</c:v>
                </c:pt>
                <c:pt idx="6">
                  <c:v>#N/A</c:v>
                </c:pt>
                <c:pt idx="7">
                  <c:v>0.39</c:v>
                </c:pt>
                <c:pt idx="8">
                  <c:v>#N/A</c:v>
                </c:pt>
                <c:pt idx="9">
                  <c:v>0.65</c:v>
                </c:pt>
              </c:numCache>
            </c:numRef>
          </c:val>
        </c:ser>
        <c:ser>
          <c:idx val="4"/>
          <c:order val="4"/>
          <c:tx>
            <c:strRef>
              <c:f>データシート!$A$31</c:f>
              <c:strCache>
                <c:ptCount val="1"/>
                <c:pt idx="0">
                  <c:v>石ヶ谷墓園整備事業特別会計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0.79</c:v>
                </c:pt>
                <c:pt idx="2">
                  <c:v>#N/A</c:v>
                </c:pt>
                <c:pt idx="3">
                  <c:v>0.78</c:v>
                </c:pt>
                <c:pt idx="4">
                  <c:v>#N/A</c:v>
                </c:pt>
                <c:pt idx="5">
                  <c:v>0.79</c:v>
                </c:pt>
                <c:pt idx="6">
                  <c:v>#N/A</c:v>
                </c:pt>
                <c:pt idx="7">
                  <c:v>0.75</c:v>
                </c:pt>
                <c:pt idx="8">
                  <c:v>#N/A</c:v>
                </c:pt>
                <c:pt idx="9">
                  <c:v>0.71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0.04</c:v>
                </c:pt>
                <c:pt idx="4">
                  <c:v>#N/A</c:v>
                </c:pt>
                <c:pt idx="5">
                  <c:v>0.08</c:v>
                </c:pt>
                <c:pt idx="6">
                  <c:v>#N/A</c:v>
                </c:pt>
                <c:pt idx="7">
                  <c:v>0.15</c:v>
                </c:pt>
                <c:pt idx="8">
                  <c:v>#N/A</c:v>
                </c:pt>
                <c:pt idx="9">
                  <c:v>0.85</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0.54</c:v>
                </c:pt>
                <c:pt idx="2">
                  <c:v>#N/A</c:v>
                </c:pt>
                <c:pt idx="3">
                  <c:v>2.99</c:v>
                </c:pt>
                <c:pt idx="4">
                  <c:v>#N/A</c:v>
                </c:pt>
                <c:pt idx="5">
                  <c:v>1.25</c:v>
                </c:pt>
                <c:pt idx="6">
                  <c:v>#N/A</c:v>
                </c:pt>
                <c:pt idx="7">
                  <c:v>1.28</c:v>
                </c:pt>
                <c:pt idx="8">
                  <c:v>#N/A</c:v>
                </c:pt>
                <c:pt idx="9">
                  <c:v>1.94</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1.79</c:v>
                </c:pt>
                <c:pt idx="2">
                  <c:v>#N/A</c:v>
                </c:pt>
                <c:pt idx="3">
                  <c:v>1.58</c:v>
                </c:pt>
                <c:pt idx="4">
                  <c:v>#N/A</c:v>
                </c:pt>
                <c:pt idx="5">
                  <c:v>2.68</c:v>
                </c:pt>
                <c:pt idx="6">
                  <c:v>#N/A</c:v>
                </c:pt>
                <c:pt idx="7">
                  <c:v>3.54</c:v>
                </c:pt>
                <c:pt idx="8">
                  <c:v>#N/A</c:v>
                </c:pt>
                <c:pt idx="9">
                  <c:v>4.12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7.07</c:v>
                </c:pt>
                <c:pt idx="2">
                  <c:v>#N/A</c:v>
                </c:pt>
                <c:pt idx="3">
                  <c:v>6.04</c:v>
                </c:pt>
                <c:pt idx="4">
                  <c:v>#N/A</c:v>
                </c:pt>
                <c:pt idx="5">
                  <c:v>6.77</c:v>
                </c:pt>
                <c:pt idx="6">
                  <c:v>#N/A</c:v>
                </c:pt>
                <c:pt idx="7">
                  <c:v>6.04</c:v>
                </c:pt>
                <c:pt idx="8">
                  <c:v>#N/A</c:v>
                </c:pt>
                <c:pt idx="9">
                  <c:v>6.67</c:v>
                </c:pt>
              </c:numCache>
            </c:numRef>
          </c:val>
        </c:ser>
        <c:ser>
          <c:idx val="9"/>
          <c:order val="9"/>
          <c:tx>
            <c:strRef>
              <c:f>データシート!$A$36</c:f>
              <c:strCache>
                <c:ptCount val="1"/>
                <c:pt idx="0">
                  <c:v>土地区画整理事業清算金特別会計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c:v>
                </c:pt>
                <c:pt idx="2">
                  <c:v>0.01</c:v>
                </c:pt>
                <c:pt idx="3">
                  <c:v>#N/A</c:v>
                </c:pt>
                <c:pt idx="4">
                  <c:v>0.01</c:v>
                </c:pt>
                <c:pt idx="5">
                  <c:v>#N/A</c:v>
                </c:pt>
                <c:pt idx="6">
                  <c:v>0.01</c:v>
                </c:pt>
                <c:pt idx="7">
                  <c:v>#N/A</c:v>
                </c:pt>
                <c:pt idx="8">
                  <c:v>#N/A</c:v>
                </c:pt>
                <c:pt idx="9">
                  <c:v>0</c:v>
                </c:pt>
              </c:numCache>
            </c:numRef>
          </c:val>
        </c:ser>
        <c:dLbls>
          <c:showLegendKey val="0"/>
          <c:showVal val="0"/>
          <c:showCatName val="0"/>
          <c:showSerName val="0"/>
          <c:showPercent val="0"/>
          <c:showBubbleSize val="0"/>
        </c:dLbls>
        <c:gapWidth val="150"/>
        <c:overlap val="100"/>
        <c:axId val="106591744"/>
        <c:axId val="106593280"/>
      </c:barChart>
      <c:catAx>
        <c:axId val="106591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93280"/>
        <c:crosses val="autoZero"/>
        <c:auto val="1"/>
        <c:lblAlgn val="ctr"/>
        <c:lblOffset val="100"/>
        <c:tickLblSkip val="1"/>
        <c:tickMarkSkip val="1"/>
        <c:noMultiLvlLbl val="0"/>
      </c:catAx>
      <c:valAx>
        <c:axId val="106593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917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11920</c:v>
                </c:pt>
                <c:pt idx="5">
                  <c:v>12035</c:v>
                </c:pt>
                <c:pt idx="8">
                  <c:v>12241</c:v>
                </c:pt>
                <c:pt idx="11">
                  <c:v>12152</c:v>
                </c:pt>
                <c:pt idx="14">
                  <c:v>11894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54</c:v>
                </c:pt>
                <c:pt idx="3">
                  <c:v>182</c:v>
                </c:pt>
                <c:pt idx="6">
                  <c:v>25</c:v>
                </c:pt>
                <c:pt idx="9">
                  <c:v>12</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3145</c:v>
                </c:pt>
                <c:pt idx="3">
                  <c:v>2953</c:v>
                </c:pt>
                <c:pt idx="6">
                  <c:v>2533</c:v>
                </c:pt>
                <c:pt idx="9">
                  <c:v>2306</c:v>
                </c:pt>
                <c:pt idx="12">
                  <c:v>2389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12540</c:v>
                </c:pt>
                <c:pt idx="3">
                  <c:v>12934</c:v>
                </c:pt>
                <c:pt idx="6">
                  <c:v>13348</c:v>
                </c:pt>
                <c:pt idx="9">
                  <c:v>12089</c:v>
                </c:pt>
                <c:pt idx="12">
                  <c:v>11449</c:v>
                </c:pt>
              </c:numCache>
            </c:numRef>
          </c:val>
        </c:ser>
        <c:dLbls>
          <c:showLegendKey val="0"/>
          <c:showVal val="0"/>
          <c:showCatName val="0"/>
          <c:showSerName val="0"/>
          <c:showPercent val="0"/>
          <c:showBubbleSize val="0"/>
        </c:dLbls>
        <c:gapWidth val="100"/>
        <c:overlap val="100"/>
        <c:axId val="105489152"/>
        <c:axId val="1054910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3819</c:v>
                </c:pt>
                <c:pt idx="2">
                  <c:v>#N/A</c:v>
                </c:pt>
                <c:pt idx="3">
                  <c:v>#N/A</c:v>
                </c:pt>
                <c:pt idx="4">
                  <c:v>4034</c:v>
                </c:pt>
                <c:pt idx="5">
                  <c:v>#N/A</c:v>
                </c:pt>
                <c:pt idx="6">
                  <c:v>#N/A</c:v>
                </c:pt>
                <c:pt idx="7">
                  <c:v>3665</c:v>
                </c:pt>
                <c:pt idx="8">
                  <c:v>#N/A</c:v>
                </c:pt>
                <c:pt idx="9">
                  <c:v>#N/A</c:v>
                </c:pt>
                <c:pt idx="10">
                  <c:v>2255</c:v>
                </c:pt>
                <c:pt idx="11">
                  <c:v>#N/A</c:v>
                </c:pt>
                <c:pt idx="12">
                  <c:v>#N/A</c:v>
                </c:pt>
                <c:pt idx="13">
                  <c:v>1978</c:v>
                </c:pt>
                <c:pt idx="14">
                  <c:v>#N/A</c:v>
                </c:pt>
              </c:numCache>
            </c:numRef>
          </c:val>
          <c:smooth val="0"/>
        </c:ser>
        <c:dLbls>
          <c:showLegendKey val="0"/>
          <c:showVal val="0"/>
          <c:showCatName val="0"/>
          <c:showSerName val="0"/>
          <c:showPercent val="0"/>
          <c:showBubbleSize val="0"/>
        </c:dLbls>
        <c:marker val="1"/>
        <c:smooth val="0"/>
        <c:axId val="105489152"/>
        <c:axId val="105491072"/>
      </c:lineChart>
      <c:catAx>
        <c:axId val="105489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91072"/>
        <c:crosses val="autoZero"/>
        <c:auto val="1"/>
        <c:lblAlgn val="ctr"/>
        <c:lblOffset val="100"/>
        <c:tickLblSkip val="1"/>
        <c:tickMarkSkip val="1"/>
        <c:noMultiLvlLbl val="0"/>
      </c:catAx>
      <c:valAx>
        <c:axId val="105491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89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88246</c:v>
                </c:pt>
                <c:pt idx="5">
                  <c:v>88697</c:v>
                </c:pt>
                <c:pt idx="8">
                  <c:v>88996</c:v>
                </c:pt>
                <c:pt idx="11">
                  <c:v>90563</c:v>
                </c:pt>
                <c:pt idx="14">
                  <c:v>90446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31525</c:v>
                </c:pt>
                <c:pt idx="5">
                  <c:v>30626</c:v>
                </c:pt>
                <c:pt idx="8">
                  <c:v>34807</c:v>
                </c:pt>
                <c:pt idx="11">
                  <c:v>33967</c:v>
                </c:pt>
                <c:pt idx="14">
                  <c:v>34712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10088</c:v>
                </c:pt>
                <c:pt idx="5">
                  <c:v>10130</c:v>
                </c:pt>
                <c:pt idx="8">
                  <c:v>10186</c:v>
                </c:pt>
                <c:pt idx="11">
                  <c:v>10636</c:v>
                </c:pt>
                <c:pt idx="14">
                  <c:v>11166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2009</c:v>
                </c:pt>
                <c:pt idx="3">
                  <c:v>2723</c:v>
                </c:pt>
                <c:pt idx="6">
                  <c:v>2388</c:v>
                </c:pt>
                <c:pt idx="9">
                  <c:v>2053</c:v>
                </c:pt>
                <c:pt idx="12">
                  <c:v>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16759</c:v>
                </c:pt>
                <c:pt idx="3">
                  <c:v>17441</c:v>
                </c:pt>
                <c:pt idx="6">
                  <c:v>16848</c:v>
                </c:pt>
                <c:pt idx="9">
                  <c:v>17049</c:v>
                </c:pt>
                <c:pt idx="12">
                  <c:v>16102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41012</c:v>
                </c:pt>
                <c:pt idx="3">
                  <c:v>39067</c:v>
                </c:pt>
                <c:pt idx="6">
                  <c:v>33579</c:v>
                </c:pt>
                <c:pt idx="9">
                  <c:v>31591</c:v>
                </c:pt>
                <c:pt idx="12">
                  <c:v>30583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7534</c:v>
                </c:pt>
                <c:pt idx="3">
                  <c:v>6383</c:v>
                </c:pt>
                <c:pt idx="6">
                  <c:v>6374</c:v>
                </c:pt>
                <c:pt idx="9">
                  <c:v>6369</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101220</c:v>
                </c:pt>
                <c:pt idx="3">
                  <c:v>101573</c:v>
                </c:pt>
                <c:pt idx="6">
                  <c:v>105298</c:v>
                </c:pt>
                <c:pt idx="9">
                  <c:v>105064</c:v>
                </c:pt>
                <c:pt idx="12">
                  <c:v>116734</c:v>
                </c:pt>
              </c:numCache>
            </c:numRef>
          </c:val>
        </c:ser>
        <c:dLbls>
          <c:showLegendKey val="0"/>
          <c:showVal val="0"/>
          <c:showCatName val="0"/>
          <c:showSerName val="0"/>
          <c:showPercent val="0"/>
          <c:showBubbleSize val="0"/>
        </c:dLbls>
        <c:gapWidth val="100"/>
        <c:overlap val="100"/>
        <c:axId val="105643392"/>
        <c:axId val="869715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38675</c:v>
                </c:pt>
                <c:pt idx="2">
                  <c:v>#N/A</c:v>
                </c:pt>
                <c:pt idx="3">
                  <c:v>#N/A</c:v>
                </c:pt>
                <c:pt idx="4">
                  <c:v>37734</c:v>
                </c:pt>
                <c:pt idx="5">
                  <c:v>#N/A</c:v>
                </c:pt>
                <c:pt idx="6">
                  <c:v>#N/A</c:v>
                </c:pt>
                <c:pt idx="7">
                  <c:v>30499</c:v>
                </c:pt>
                <c:pt idx="8">
                  <c:v>#N/A</c:v>
                </c:pt>
                <c:pt idx="9">
                  <c:v>#N/A</c:v>
                </c:pt>
                <c:pt idx="10">
                  <c:v>26960</c:v>
                </c:pt>
                <c:pt idx="11">
                  <c:v>#N/A</c:v>
                </c:pt>
                <c:pt idx="12">
                  <c:v>#N/A</c:v>
                </c:pt>
                <c:pt idx="13">
                  <c:v>27112</c:v>
                </c:pt>
                <c:pt idx="14">
                  <c:v>#N/A</c:v>
                </c:pt>
              </c:numCache>
            </c:numRef>
          </c:val>
          <c:smooth val="0"/>
        </c:ser>
        <c:dLbls>
          <c:showLegendKey val="0"/>
          <c:showVal val="0"/>
          <c:showCatName val="0"/>
          <c:showSerName val="0"/>
          <c:showPercent val="0"/>
          <c:showBubbleSize val="0"/>
        </c:dLbls>
        <c:marker val="1"/>
        <c:smooth val="0"/>
        <c:axId val="105643392"/>
        <c:axId val="86971520"/>
      </c:lineChart>
      <c:catAx>
        <c:axId val="105643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6971520"/>
        <c:crosses val="autoZero"/>
        <c:auto val="1"/>
        <c:lblAlgn val="ctr"/>
        <c:lblOffset val="100"/>
        <c:tickLblSkip val="1"/>
        <c:tickMarkSkip val="1"/>
        <c:noMultiLvlLbl val="0"/>
      </c:catAx>
      <c:valAx>
        <c:axId val="86971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43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兵庫県明石市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297,057
294,150
49.25
111,536,705
109,507,753
1,463,974
55,210,925
113,238,769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58.0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年度からの</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年間は</a:t>
          </a:r>
          <a:r>
            <a:rPr lang="ja-JP" altLang="en-US" sz="1100">
              <a:solidFill>
                <a:schemeClr val="dk1"/>
              </a:solidFill>
              <a:effectLst/>
              <a:latin typeface="+mn-lt"/>
              <a:ea typeface="+mn-ea"/>
              <a:cs typeface="+mn-cs"/>
            </a:rPr>
            <a:t>、主力法人の業績低迷で法人税割の減少により指数が悪化傾向にある。</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においては</a:t>
          </a:r>
          <a:r>
            <a:rPr lang="ja-JP" altLang="ja-JP" sz="1100">
              <a:solidFill>
                <a:schemeClr val="dk1"/>
              </a:solidFill>
              <a:effectLst/>
              <a:latin typeface="+mn-lt"/>
              <a:ea typeface="+mn-ea"/>
              <a:cs typeface="+mn-cs"/>
            </a:rPr>
            <a:t>、基準財政需要額の社会福祉費、保健衛生費</a:t>
          </a:r>
          <a:r>
            <a:rPr lang="ja-JP" altLang="en-US" sz="1100">
              <a:solidFill>
                <a:schemeClr val="dk1"/>
              </a:solidFill>
              <a:effectLst/>
              <a:latin typeface="+mn-lt"/>
              <a:ea typeface="+mn-ea"/>
              <a:cs typeface="+mn-cs"/>
            </a:rPr>
            <a:t>及び</a:t>
          </a:r>
          <a:r>
            <a:rPr lang="ja-JP" altLang="ja-JP" sz="1100">
              <a:solidFill>
                <a:schemeClr val="dk1"/>
              </a:solidFill>
              <a:effectLst/>
              <a:latin typeface="+mn-lt"/>
              <a:ea typeface="+mn-ea"/>
              <a:cs typeface="+mn-cs"/>
            </a:rPr>
            <a:t>高齢者保健福祉費</a:t>
          </a:r>
          <a:r>
            <a:rPr lang="en-US" altLang="ja-JP" sz="1100">
              <a:solidFill>
                <a:schemeClr val="dk1"/>
              </a:solidFill>
              <a:effectLst/>
              <a:latin typeface="+mn-lt"/>
              <a:ea typeface="+mn-ea"/>
              <a:cs typeface="+mn-cs"/>
            </a:rPr>
            <a:t>(65</a:t>
          </a:r>
          <a:r>
            <a:rPr lang="ja-JP" altLang="ja-JP" sz="1100">
              <a:solidFill>
                <a:schemeClr val="dk1"/>
              </a:solidFill>
              <a:effectLst/>
              <a:latin typeface="+mn-lt"/>
              <a:ea typeface="+mn-ea"/>
              <a:cs typeface="+mn-cs"/>
            </a:rPr>
            <a:t>歳以上）</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が増加</a:t>
          </a:r>
          <a:r>
            <a:rPr lang="ja-JP" altLang="en-US" sz="1100">
              <a:solidFill>
                <a:schemeClr val="dk1"/>
              </a:solidFill>
              <a:effectLst/>
              <a:latin typeface="+mn-lt"/>
              <a:ea typeface="+mn-ea"/>
              <a:cs typeface="+mn-cs"/>
            </a:rPr>
            <a:t>したものの、</a:t>
          </a:r>
          <a:r>
            <a:rPr lang="ja-JP" altLang="ja-JP" sz="1100">
              <a:solidFill>
                <a:schemeClr val="dk1"/>
              </a:solidFill>
              <a:effectLst/>
              <a:latin typeface="+mn-lt"/>
              <a:ea typeface="+mn-ea"/>
              <a:cs typeface="+mn-cs"/>
            </a:rPr>
            <a:t>基準財政収入額</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市町村民税の</a:t>
          </a:r>
          <a:r>
            <a:rPr lang="ja-JP" altLang="en-US" sz="1100">
              <a:solidFill>
                <a:schemeClr val="dk1"/>
              </a:solidFill>
              <a:effectLst/>
              <a:latin typeface="+mn-lt"/>
              <a:ea typeface="+mn-ea"/>
              <a:cs typeface="+mn-cs"/>
            </a:rPr>
            <a:t>所得割</a:t>
          </a:r>
          <a:r>
            <a:rPr lang="ja-JP" altLang="ja-JP" sz="1100">
              <a:solidFill>
                <a:schemeClr val="dk1"/>
              </a:solidFill>
              <a:effectLst/>
              <a:latin typeface="+mn-lt"/>
              <a:ea typeface="+mn-ea"/>
              <a:cs typeface="+mn-cs"/>
            </a:rPr>
            <a:t>を中心に増加した</a:t>
          </a:r>
          <a:r>
            <a:rPr lang="ja-JP" altLang="en-US" sz="1100">
              <a:solidFill>
                <a:schemeClr val="dk1"/>
              </a:solidFill>
              <a:effectLst/>
              <a:latin typeface="+mn-lt"/>
              <a:ea typeface="+mn-ea"/>
              <a:cs typeface="+mn-cs"/>
            </a:rPr>
            <a:t>ため、</a:t>
          </a:r>
          <a:r>
            <a:rPr lang="en-US" altLang="ja-JP" sz="1100">
              <a:solidFill>
                <a:schemeClr val="dk1"/>
              </a:solidFill>
              <a:effectLst/>
              <a:latin typeface="+mn-lt"/>
              <a:ea typeface="+mn-ea"/>
              <a:cs typeface="+mn-cs"/>
            </a:rPr>
            <a:t>0.01</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改善し</a:t>
          </a:r>
          <a:r>
            <a:rPr lang="en-US" altLang="ja-JP" sz="1100">
              <a:solidFill>
                <a:schemeClr val="dk1"/>
              </a:solidFill>
              <a:effectLst/>
              <a:latin typeface="+mn-lt"/>
              <a:ea typeface="+mn-ea"/>
              <a:cs typeface="+mn-cs"/>
            </a:rPr>
            <a:t>0.75</a:t>
          </a:r>
          <a:r>
            <a:rPr lang="ja-JP" altLang="en-US" sz="1100">
              <a:solidFill>
                <a:schemeClr val="dk1"/>
              </a:solidFill>
              <a:effectLst/>
              <a:latin typeface="+mn-lt"/>
              <a:ea typeface="+mn-ea"/>
              <a:cs typeface="+mn-cs"/>
            </a:rPr>
            <a:t>となった</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継続的な税の収納率向上対策（平成</a:t>
          </a:r>
          <a:r>
            <a:rPr lang="en-US" altLang="ja-JP" sz="1100">
              <a:solidFill>
                <a:schemeClr val="dk1"/>
              </a:solidFill>
              <a:effectLst/>
              <a:latin typeface="+mn-lt"/>
              <a:ea typeface="+mn-ea"/>
              <a:cs typeface="+mn-cs"/>
            </a:rPr>
            <a:t>22</a:t>
          </a:r>
          <a:r>
            <a:rPr lang="ja-JP" altLang="en-US" sz="1100">
              <a:solidFill>
                <a:schemeClr val="dk1"/>
              </a:solidFill>
              <a:effectLst/>
              <a:latin typeface="+mn-lt"/>
              <a:ea typeface="+mn-ea"/>
              <a:cs typeface="+mn-cs"/>
            </a:rPr>
            <a:t>年度から債権管理課が新設され、市税をはじめ、各種公金についても、一元的な未収金対策に取り組み、一定の成果を挙げている）を中心とした取り組みを進めていくことにより歳入の確保にも引き続き努める。また、平成</a:t>
          </a:r>
          <a:r>
            <a:rPr lang="en-US" altLang="ja-JP" sz="1100">
              <a:solidFill>
                <a:schemeClr val="dk1"/>
              </a:solidFill>
              <a:effectLst/>
              <a:latin typeface="+mn-lt"/>
              <a:ea typeface="+mn-ea"/>
              <a:cs typeface="+mn-cs"/>
            </a:rPr>
            <a:t>24</a:t>
          </a:r>
          <a:r>
            <a:rPr lang="ja-JP" altLang="en-US" sz="1100">
              <a:solidFill>
                <a:schemeClr val="dk1"/>
              </a:solidFill>
              <a:effectLst/>
              <a:latin typeface="+mn-lt"/>
              <a:ea typeface="+mn-ea"/>
              <a:cs typeface="+mn-cs"/>
            </a:rPr>
            <a:t>年度から財政健全化室が新設され、さらなる経費の削減、歳入の確保はもとより、事務事業の見直しや公共施設の適正配置等の取り組みを通じて、財政基盤の強化に努める。</a:t>
          </a:r>
        </a:p>
        <a:p>
          <a:pPr rtl="0"/>
          <a:endParaRPr lang="ja-JP" altLang="ja-JP">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44450</xdr:rowOff>
    </xdr:to>
    <xdr:cxnSp macro="">
      <xdr:nvCxnSpPr>
        <xdr:cNvPr id="63" name="直線コネクタ 62"/>
        <xdr:cNvCxnSpPr/>
      </xdr:nvCxnSpPr>
      <xdr:spPr>
        <a:xfrm flipV="1">
          <a:off x="4953000" y="6421967"/>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4"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5" name="直線コネクタ 64"/>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56092</xdr:rowOff>
    </xdr:from>
    <xdr:to>
      <xdr:col>7</xdr:col>
      <xdr:colOff>152400</xdr:colOff>
      <xdr:row>41</xdr:row>
      <xdr:rowOff>76200</xdr:rowOff>
    </xdr:to>
    <xdr:cxnSp macro="">
      <xdr:nvCxnSpPr>
        <xdr:cNvPr id="68" name="直線コネクタ 67"/>
        <xdr:cNvCxnSpPr/>
      </xdr:nvCxnSpPr>
      <xdr:spPr>
        <a:xfrm flipV="1">
          <a:off x="4114800" y="70855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72619</xdr:rowOff>
    </xdr:from>
    <xdr:ext cx="762000" cy="259045"/>
    <xdr:sp macro="" textlink="">
      <xdr:nvSpPr>
        <xdr:cNvPr id="69" name="財政力平均値テキスト"/>
        <xdr:cNvSpPr txBox="1"/>
      </xdr:nvSpPr>
      <xdr:spPr>
        <a:xfrm>
          <a:off x="5041900" y="6759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70" name="フローチャート : 判断 69"/>
        <xdr:cNvSpPr/>
      </xdr:nvSpPr>
      <xdr:spPr>
        <a:xfrm>
          <a:off x="4902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35983</xdr:rowOff>
    </xdr:from>
    <xdr:to>
      <xdr:col>6</xdr:col>
      <xdr:colOff>0</xdr:colOff>
      <xdr:row>41</xdr:row>
      <xdr:rowOff>76200</xdr:rowOff>
    </xdr:to>
    <xdr:cxnSp macro="">
      <xdr:nvCxnSpPr>
        <xdr:cNvPr id="71" name="直線コネクタ 70"/>
        <xdr:cNvCxnSpPr/>
      </xdr:nvCxnSpPr>
      <xdr:spPr>
        <a:xfrm>
          <a:off x="3225800" y="70654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2" name="フローチャート : 判断 71"/>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73" name="テキスト ボックス 72"/>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41</xdr:row>
      <xdr:rowOff>35983</xdr:rowOff>
    </xdr:to>
    <xdr:cxnSp macro="">
      <xdr:nvCxnSpPr>
        <xdr:cNvPr id="74" name="直線コネクタ 73"/>
        <xdr:cNvCxnSpPr/>
      </xdr:nvCxnSpPr>
      <xdr:spPr>
        <a:xfrm>
          <a:off x="2336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40</xdr:row>
      <xdr:rowOff>167217</xdr:rowOff>
    </xdr:to>
    <xdr:cxnSp macro="">
      <xdr:nvCxnSpPr>
        <xdr:cNvPr id="77" name="直線コネクタ 76"/>
        <xdr:cNvCxnSpPr/>
      </xdr:nvCxnSpPr>
      <xdr:spPr>
        <a:xfrm>
          <a:off x="1447800" y="69850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86783</xdr:rowOff>
    </xdr:from>
    <xdr:to>
      <xdr:col>3</xdr:col>
      <xdr:colOff>330200</xdr:colOff>
      <xdr:row>40</xdr:row>
      <xdr:rowOff>16933</xdr:rowOff>
    </xdr:to>
    <xdr:sp macro="" textlink="">
      <xdr:nvSpPr>
        <xdr:cNvPr id="78" name="フローチャート : 判断 77"/>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79" name="テキスト ボックス 78"/>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0" name="フローチャート : 判断 79"/>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81" name="テキスト ボックス 80"/>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5292</xdr:rowOff>
    </xdr:from>
    <xdr:to>
      <xdr:col>7</xdr:col>
      <xdr:colOff>203200</xdr:colOff>
      <xdr:row>41</xdr:row>
      <xdr:rowOff>106892</xdr:rowOff>
    </xdr:to>
    <xdr:sp macro="" textlink="">
      <xdr:nvSpPr>
        <xdr:cNvPr id="87" name="円/楕円 86"/>
        <xdr:cNvSpPr/>
      </xdr:nvSpPr>
      <xdr:spPr>
        <a:xfrm>
          <a:off x="49022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148819</xdr:rowOff>
    </xdr:from>
    <xdr:ext cx="762000" cy="259045"/>
    <xdr:sp macro="" textlink="">
      <xdr:nvSpPr>
        <xdr:cNvPr id="88" name="財政力該当値テキスト"/>
        <xdr:cNvSpPr txBox="1"/>
      </xdr:nvSpPr>
      <xdr:spPr>
        <a:xfrm>
          <a:off x="5041900" y="700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9" name="円/楕円 88"/>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90" name="テキスト ボックス 89"/>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156633</xdr:rowOff>
    </xdr:from>
    <xdr:to>
      <xdr:col>4</xdr:col>
      <xdr:colOff>533400</xdr:colOff>
      <xdr:row>41</xdr:row>
      <xdr:rowOff>86783</xdr:rowOff>
    </xdr:to>
    <xdr:sp macro="" textlink="">
      <xdr:nvSpPr>
        <xdr:cNvPr id="91" name="円/楕円 90"/>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71560</xdr:rowOff>
    </xdr:from>
    <xdr:ext cx="762000" cy="259045"/>
    <xdr:sp macro="" textlink="">
      <xdr:nvSpPr>
        <xdr:cNvPr id="92" name="テキスト ボックス 91"/>
        <xdr:cNvSpPr txBox="1"/>
      </xdr:nvSpPr>
      <xdr:spPr>
        <a:xfrm>
          <a:off x="2844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3" name="円/楕円 92"/>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31344</xdr:rowOff>
    </xdr:from>
    <xdr:ext cx="762000" cy="259045"/>
    <xdr:sp macro="" textlink="">
      <xdr:nvSpPr>
        <xdr:cNvPr id="94" name="テキスト ボックス 93"/>
        <xdr:cNvSpPr txBox="1"/>
      </xdr:nvSpPr>
      <xdr:spPr>
        <a:xfrm>
          <a:off x="1955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5" name="円/楕円 94"/>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96" name="テキスト ボックス 95"/>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各年度を通して、障害福祉事業費などの</a:t>
          </a:r>
          <a:r>
            <a:rPr lang="ja-JP" altLang="ja-JP" sz="1100" b="0" i="0" baseline="0">
              <a:solidFill>
                <a:schemeClr val="dk1"/>
              </a:solidFill>
              <a:effectLst/>
              <a:latin typeface="+mn-lt"/>
              <a:ea typeface="+mn-ea"/>
              <a:cs typeface="+mn-cs"/>
            </a:rPr>
            <a:t>扶助費の増加</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特別会計に対する繰出金が多いことなどにより、類似団体平均より悪い値となっている。平成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の歳</a:t>
          </a:r>
          <a:r>
            <a:rPr lang="ja-JP" altLang="ja-JP" sz="1100" b="0" i="0" baseline="0">
              <a:solidFill>
                <a:schemeClr val="dk1"/>
              </a:solidFill>
              <a:effectLst/>
              <a:latin typeface="+mn-lt"/>
              <a:ea typeface="+mn-ea"/>
              <a:cs typeface="+mn-cs"/>
            </a:rPr>
            <a:t>出においては、公債費（長期債元利償還）の減少があるものの、扶助費（障害福祉事業費など）の増加により、歳出全体として、約</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億円（</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％）の増加と</a:t>
          </a:r>
          <a:r>
            <a:rPr lang="ja-JP" altLang="en-US" sz="1100" b="0" i="0" baseline="0">
              <a:solidFill>
                <a:schemeClr val="dk1"/>
              </a:solidFill>
              <a:effectLst/>
              <a:latin typeface="+mn-lt"/>
              <a:ea typeface="+mn-ea"/>
              <a:cs typeface="+mn-cs"/>
            </a:rPr>
            <a:t>なる</a:t>
          </a:r>
          <a:r>
            <a:rPr lang="ja-JP" altLang="ja-JP" sz="1100" b="0" i="0" baseline="0">
              <a:solidFill>
                <a:schemeClr val="dk1"/>
              </a:solidFill>
              <a:effectLst/>
              <a:latin typeface="+mn-lt"/>
              <a:ea typeface="+mn-ea"/>
              <a:cs typeface="+mn-cs"/>
            </a:rPr>
            <a:t>。一方</a:t>
          </a:r>
          <a:r>
            <a:rPr lang="ja-JP" altLang="en-US" sz="1100" b="0" i="0" baseline="0">
              <a:solidFill>
                <a:schemeClr val="dk1"/>
              </a:solidFill>
              <a:effectLst/>
              <a:latin typeface="+mn-lt"/>
              <a:ea typeface="+mn-ea"/>
              <a:cs typeface="+mn-cs"/>
            </a:rPr>
            <a:t>市民税及びたばこ税などの地方税や株式等譲渡所得割交付金の増加により</a:t>
          </a:r>
          <a:r>
            <a:rPr lang="ja-JP" altLang="ja-JP" sz="1100" b="0" i="0" baseline="0">
              <a:solidFill>
                <a:schemeClr val="dk1"/>
              </a:solidFill>
              <a:effectLst/>
              <a:latin typeface="+mn-lt"/>
              <a:ea typeface="+mn-ea"/>
              <a:cs typeface="+mn-cs"/>
            </a:rPr>
            <a:t>、歳入全体としては</a:t>
          </a:r>
          <a:r>
            <a:rPr lang="ja-JP" altLang="en-US" sz="1100" b="0" i="0" baseline="0">
              <a:solidFill>
                <a:schemeClr val="dk1"/>
              </a:solidFill>
              <a:effectLst/>
              <a:latin typeface="+mn-lt"/>
              <a:ea typeface="+mn-ea"/>
              <a:cs typeface="+mn-cs"/>
            </a:rPr>
            <a:t>約</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億円（</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なった</a:t>
          </a:r>
          <a:r>
            <a:rPr lang="ja-JP" altLang="ja-JP" sz="1100" b="0" i="0" baseline="0">
              <a:solidFill>
                <a:schemeClr val="dk1"/>
              </a:solidFill>
              <a:effectLst/>
              <a:latin typeface="+mn-lt"/>
              <a:ea typeface="+mn-ea"/>
              <a:cs typeface="+mn-cs"/>
            </a:rPr>
            <a:t>。経常収支比率は前年度</a:t>
          </a:r>
          <a:r>
            <a:rPr lang="ja-JP" altLang="en-US"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0.4</a:t>
          </a:r>
          <a:r>
            <a:rPr lang="ja-JP" altLang="en-US" sz="1100" b="0" i="0" baseline="0">
              <a:solidFill>
                <a:schemeClr val="dk1"/>
              </a:solidFill>
              <a:effectLst/>
              <a:latin typeface="+mn-lt"/>
              <a:ea typeface="+mn-ea"/>
              <a:cs typeface="+mn-cs"/>
            </a:rPr>
            <a:t>ポイント改善し</a:t>
          </a:r>
          <a:r>
            <a:rPr lang="en-US" altLang="ja-JP" sz="1100" b="0" i="0" baseline="0">
              <a:solidFill>
                <a:schemeClr val="dk1"/>
              </a:solidFill>
              <a:effectLst/>
              <a:latin typeface="+mn-lt"/>
              <a:ea typeface="+mn-ea"/>
              <a:cs typeface="+mn-cs"/>
            </a:rPr>
            <a:t>93.2</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となった。今後も、</a:t>
          </a:r>
          <a:r>
            <a:rPr lang="ja-JP" altLang="en-US" sz="1100" b="0" i="0" baseline="0">
              <a:solidFill>
                <a:schemeClr val="dk1"/>
              </a:solidFill>
              <a:effectLst/>
              <a:latin typeface="+mn-lt"/>
              <a:ea typeface="+mn-ea"/>
              <a:cs typeface="+mn-cs"/>
            </a:rPr>
            <a:t>扶助費</a:t>
          </a:r>
          <a:r>
            <a:rPr lang="ja-JP" altLang="ja-JP" sz="1100" b="0" i="0" baseline="0">
              <a:solidFill>
                <a:schemeClr val="dk1"/>
              </a:solidFill>
              <a:effectLst/>
              <a:latin typeface="+mn-lt"/>
              <a:ea typeface="+mn-ea"/>
              <a:cs typeface="+mn-cs"/>
            </a:rPr>
            <a:t>及び繰出金が依然として高い水準で推移することが見込まれるため、人件費の抑制やその他経常経費の徹底した削減などにより、経常収支比率</a:t>
          </a:r>
          <a:r>
            <a:rPr lang="en-US" altLang="ja-JP" sz="1100" b="0" i="0" baseline="0">
              <a:solidFill>
                <a:schemeClr val="dk1"/>
              </a:solidFill>
              <a:effectLst/>
              <a:latin typeface="+mn-lt"/>
              <a:ea typeface="+mn-ea"/>
              <a:cs typeface="+mn-cs"/>
            </a:rPr>
            <a:t>95</a:t>
          </a:r>
          <a:r>
            <a:rPr lang="ja-JP" altLang="ja-JP" sz="1100" b="0" i="0" baseline="0">
              <a:solidFill>
                <a:schemeClr val="dk1"/>
              </a:solidFill>
              <a:effectLst/>
              <a:latin typeface="+mn-lt"/>
              <a:ea typeface="+mn-ea"/>
              <a:cs typeface="+mn-cs"/>
            </a:rPr>
            <a:t>％未満を維持していく</a:t>
          </a:r>
          <a:r>
            <a:rPr lang="ja-JP" altLang="en-US" sz="1100" b="0" i="0" baseline="0">
              <a:solidFill>
                <a:schemeClr val="dk1"/>
              </a:solidFill>
              <a:effectLst/>
              <a:latin typeface="+mn-lt"/>
              <a:ea typeface="+mn-ea"/>
              <a:cs typeface="+mn-cs"/>
            </a:rPr>
            <a:t>。</a:t>
          </a:r>
          <a:endParaRPr kumimoji="1" lang="ja-JP" altLang="en-US"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67</xdr:row>
      <xdr:rowOff>152400</xdr:rowOff>
    </xdr:to>
    <xdr:cxnSp macro="">
      <xdr:nvCxnSpPr>
        <xdr:cNvPr id="126" name="直線コネクタ 125"/>
        <xdr:cNvCxnSpPr/>
      </xdr:nvCxnSpPr>
      <xdr:spPr>
        <a:xfrm flipV="1">
          <a:off x="4953000" y="10119360"/>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124477</xdr:rowOff>
    </xdr:from>
    <xdr:ext cx="762000" cy="259045"/>
    <xdr:sp macro="" textlink="">
      <xdr:nvSpPr>
        <xdr:cNvPr id="127" name="財政構造の弾力性最小値テキスト"/>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a:t>
          </a:r>
          <a:endParaRPr kumimoji="1" lang="ja-JP" altLang="en-US" sz="1000" b="1">
            <a:latin typeface="ＭＳ Ｐゴシック"/>
          </a:endParaRPr>
        </a:p>
      </xdr:txBody>
    </xdr:sp>
    <xdr:clientData/>
  </xdr:oneCellAnchor>
  <xdr:twoCellAnchor>
    <xdr:from>
      <xdr:col>7</xdr:col>
      <xdr:colOff>63500</xdr:colOff>
      <xdr:row>67</xdr:row>
      <xdr:rowOff>152400</xdr:rowOff>
    </xdr:from>
    <xdr:to>
      <xdr:col>7</xdr:col>
      <xdr:colOff>241300</xdr:colOff>
      <xdr:row>67</xdr:row>
      <xdr:rowOff>152400</xdr:rowOff>
    </xdr:to>
    <xdr:cxnSp macro="">
      <xdr:nvCxnSpPr>
        <xdr:cNvPr id="128" name="直線コネクタ 127"/>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9"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30" name="直線コネクタ 129"/>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79587</xdr:rowOff>
    </xdr:from>
    <xdr:to>
      <xdr:col>7</xdr:col>
      <xdr:colOff>152400</xdr:colOff>
      <xdr:row>64</xdr:row>
      <xdr:rowOff>111760</xdr:rowOff>
    </xdr:to>
    <xdr:cxnSp macro="">
      <xdr:nvCxnSpPr>
        <xdr:cNvPr id="131" name="直線コネクタ 130"/>
        <xdr:cNvCxnSpPr/>
      </xdr:nvCxnSpPr>
      <xdr:spPr>
        <a:xfrm flipV="1">
          <a:off x="4114800" y="1105238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163000</xdr:rowOff>
    </xdr:from>
    <xdr:ext cx="762000" cy="259045"/>
    <xdr:sp macro="" textlink="">
      <xdr:nvSpPr>
        <xdr:cNvPr id="132" name="財政構造の弾力性平均値テキスト"/>
        <xdr:cNvSpPr txBox="1"/>
      </xdr:nvSpPr>
      <xdr:spPr>
        <a:xfrm>
          <a:off x="5041900" y="1062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3" name="フローチャート : 判断 132"/>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111760</xdr:rowOff>
    </xdr:from>
    <xdr:to>
      <xdr:col>6</xdr:col>
      <xdr:colOff>0</xdr:colOff>
      <xdr:row>64</xdr:row>
      <xdr:rowOff>111760</xdr:rowOff>
    </xdr:to>
    <xdr:cxnSp macro="">
      <xdr:nvCxnSpPr>
        <xdr:cNvPr id="134" name="直線コネクタ 133"/>
        <xdr:cNvCxnSpPr/>
      </xdr:nvCxnSpPr>
      <xdr:spPr>
        <a:xfrm>
          <a:off x="3225800" y="11084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5" name="フローチャート : 判断 134"/>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6" name="テキスト ボックス 135"/>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71544</xdr:rowOff>
    </xdr:from>
    <xdr:to>
      <xdr:col>4</xdr:col>
      <xdr:colOff>482600</xdr:colOff>
      <xdr:row>64</xdr:row>
      <xdr:rowOff>111760</xdr:rowOff>
    </xdr:to>
    <xdr:cxnSp macro="">
      <xdr:nvCxnSpPr>
        <xdr:cNvPr id="137" name="直線コネクタ 136"/>
        <xdr:cNvCxnSpPr/>
      </xdr:nvCxnSpPr>
      <xdr:spPr>
        <a:xfrm>
          <a:off x="2336800" y="1104434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70714</xdr:rowOff>
    </xdr:from>
    <xdr:ext cx="762000" cy="259045"/>
    <xdr:sp macro="" textlink="">
      <xdr:nvSpPr>
        <xdr:cNvPr id="139" name="テキスト ボックス 138"/>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71544</xdr:rowOff>
    </xdr:from>
    <xdr:to>
      <xdr:col>3</xdr:col>
      <xdr:colOff>279400</xdr:colOff>
      <xdr:row>64</xdr:row>
      <xdr:rowOff>119804</xdr:rowOff>
    </xdr:to>
    <xdr:cxnSp macro="">
      <xdr:nvCxnSpPr>
        <xdr:cNvPr id="140" name="直線コネクタ 139"/>
        <xdr:cNvCxnSpPr/>
      </xdr:nvCxnSpPr>
      <xdr:spPr>
        <a:xfrm flipV="1">
          <a:off x="1447800" y="110443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33867</xdr:rowOff>
    </xdr:from>
    <xdr:to>
      <xdr:col>3</xdr:col>
      <xdr:colOff>330200</xdr:colOff>
      <xdr:row>62</xdr:row>
      <xdr:rowOff>135467</xdr:rowOff>
    </xdr:to>
    <xdr:sp macro="" textlink="">
      <xdr:nvSpPr>
        <xdr:cNvPr id="141" name="フローチャート : 判断 140"/>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145644</xdr:rowOff>
    </xdr:from>
    <xdr:ext cx="762000" cy="259045"/>
    <xdr:sp macro="" textlink="">
      <xdr:nvSpPr>
        <xdr:cNvPr id="142" name="テキスト ボックス 141"/>
        <xdr:cNvSpPr txBox="1"/>
      </xdr:nvSpPr>
      <xdr:spPr>
        <a:xfrm>
          <a:off x="1955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43" name="フローチャート : 判断 142"/>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135060</xdr:rowOff>
    </xdr:from>
    <xdr:ext cx="762000" cy="259045"/>
    <xdr:sp macro="" textlink="">
      <xdr:nvSpPr>
        <xdr:cNvPr id="144" name="テキスト ボックス 143"/>
        <xdr:cNvSpPr txBox="1"/>
      </xdr:nvSpPr>
      <xdr:spPr>
        <a:xfrm>
          <a:off x="1066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28787</xdr:rowOff>
    </xdr:from>
    <xdr:to>
      <xdr:col>7</xdr:col>
      <xdr:colOff>203200</xdr:colOff>
      <xdr:row>64</xdr:row>
      <xdr:rowOff>130387</xdr:rowOff>
    </xdr:to>
    <xdr:sp macro="" textlink="">
      <xdr:nvSpPr>
        <xdr:cNvPr id="150" name="円/楕円 149"/>
        <xdr:cNvSpPr/>
      </xdr:nvSpPr>
      <xdr:spPr>
        <a:xfrm>
          <a:off x="49022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864</xdr:rowOff>
    </xdr:from>
    <xdr:ext cx="762000" cy="259045"/>
    <xdr:sp macro="" textlink="">
      <xdr:nvSpPr>
        <xdr:cNvPr id="151" name="財政構造の弾力性該当値テキスト"/>
        <xdr:cNvSpPr txBox="1"/>
      </xdr:nvSpPr>
      <xdr:spPr>
        <a:xfrm>
          <a:off x="5041900" y="1097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60960</xdr:rowOff>
    </xdr:from>
    <xdr:to>
      <xdr:col>6</xdr:col>
      <xdr:colOff>50800</xdr:colOff>
      <xdr:row>64</xdr:row>
      <xdr:rowOff>162560</xdr:rowOff>
    </xdr:to>
    <xdr:sp macro="" textlink="">
      <xdr:nvSpPr>
        <xdr:cNvPr id="152" name="円/楕円 151"/>
        <xdr:cNvSpPr/>
      </xdr:nvSpPr>
      <xdr:spPr>
        <a:xfrm>
          <a:off x="4064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147337</xdr:rowOff>
    </xdr:from>
    <xdr:ext cx="736600" cy="259045"/>
    <xdr:sp macro="" textlink="">
      <xdr:nvSpPr>
        <xdr:cNvPr id="153" name="テキスト ボックス 152"/>
        <xdr:cNvSpPr txBox="1"/>
      </xdr:nvSpPr>
      <xdr:spPr>
        <a:xfrm>
          <a:off x="3733800" y="1112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60960</xdr:rowOff>
    </xdr:from>
    <xdr:to>
      <xdr:col>4</xdr:col>
      <xdr:colOff>533400</xdr:colOff>
      <xdr:row>64</xdr:row>
      <xdr:rowOff>162560</xdr:rowOff>
    </xdr:to>
    <xdr:sp macro="" textlink="">
      <xdr:nvSpPr>
        <xdr:cNvPr id="154" name="円/楕円 153"/>
        <xdr:cNvSpPr/>
      </xdr:nvSpPr>
      <xdr:spPr>
        <a:xfrm>
          <a:off x="3175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147337</xdr:rowOff>
    </xdr:from>
    <xdr:ext cx="762000" cy="259045"/>
    <xdr:sp macro="" textlink="">
      <xdr:nvSpPr>
        <xdr:cNvPr id="155" name="テキスト ボックス 154"/>
        <xdr:cNvSpPr txBox="1"/>
      </xdr:nvSpPr>
      <xdr:spPr>
        <a:xfrm>
          <a:off x="2844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20744</xdr:rowOff>
    </xdr:from>
    <xdr:to>
      <xdr:col>3</xdr:col>
      <xdr:colOff>330200</xdr:colOff>
      <xdr:row>64</xdr:row>
      <xdr:rowOff>122344</xdr:rowOff>
    </xdr:to>
    <xdr:sp macro="" textlink="">
      <xdr:nvSpPr>
        <xdr:cNvPr id="156" name="円/楕円 155"/>
        <xdr:cNvSpPr/>
      </xdr:nvSpPr>
      <xdr:spPr>
        <a:xfrm>
          <a:off x="22860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107121</xdr:rowOff>
    </xdr:from>
    <xdr:ext cx="762000" cy="259045"/>
    <xdr:sp macro="" textlink="">
      <xdr:nvSpPr>
        <xdr:cNvPr id="157" name="テキスト ボックス 156"/>
        <xdr:cNvSpPr txBox="1"/>
      </xdr:nvSpPr>
      <xdr:spPr>
        <a:xfrm>
          <a:off x="1955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69004</xdr:rowOff>
    </xdr:from>
    <xdr:to>
      <xdr:col>2</xdr:col>
      <xdr:colOff>127000</xdr:colOff>
      <xdr:row>64</xdr:row>
      <xdr:rowOff>170604</xdr:rowOff>
    </xdr:to>
    <xdr:sp macro="" textlink="">
      <xdr:nvSpPr>
        <xdr:cNvPr id="158" name="円/楕円 157"/>
        <xdr:cNvSpPr/>
      </xdr:nvSpPr>
      <xdr:spPr>
        <a:xfrm>
          <a:off x="1397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155381</xdr:rowOff>
    </xdr:from>
    <xdr:ext cx="762000" cy="259045"/>
    <xdr:sp macro="" textlink="">
      <xdr:nvSpPr>
        <xdr:cNvPr id="159" name="テキスト ボックス 158"/>
        <xdr:cNvSpPr txBox="1"/>
      </xdr:nvSpPr>
      <xdr:spPr>
        <a:xfrm>
          <a:off x="1066800" y="1112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[100,005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従前から退職者不補充を基本とした職員数の削減などによる人件費の抑制や事務事業の総点検など経常的な経費の節減に取り組んできたが、平成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年度は類似団体平均より若干高くなっている。</a:t>
          </a:r>
          <a:r>
            <a:rPr lang="ja-JP" altLang="en-US" sz="1100" b="0" i="0" baseline="0">
              <a:solidFill>
                <a:schemeClr val="dk1"/>
              </a:solidFill>
              <a:effectLst/>
              <a:latin typeface="+mn-lt"/>
              <a:ea typeface="+mn-ea"/>
              <a:cs typeface="+mn-cs"/>
            </a:rPr>
            <a:t>人件費、物件費及び維持補修費の合計額の人口１人当たりの金額が類似団体平均より上回っているのは、主に人件費が要因となっている。これは、、類似団体より給与水準が高いこと、地域手当の支給率が高いことなどによるものである。平成２６年度以降、今後１０年間で、「正規職員１，８００名体制」の実現及び「総人件費を△２０億円削減すること」を目標に、業務の見直しや、民間委託の一層の推進などに取り組んでいる。また、</a:t>
          </a:r>
          <a:r>
            <a:rPr lang="ja-JP" altLang="ja-JP" sz="1100" b="0" i="0" baseline="0">
              <a:solidFill>
                <a:schemeClr val="dk1"/>
              </a:solidFill>
              <a:effectLst/>
              <a:latin typeface="+mn-lt"/>
              <a:ea typeface="+mn-ea"/>
              <a:cs typeface="+mn-cs"/>
            </a:rPr>
            <a:t>事業のスクラップ・アンド・ビルドを行いながら、</a:t>
          </a:r>
          <a:r>
            <a:rPr lang="ja-JP" altLang="en-US" sz="1100" b="0" i="0" baseline="0">
              <a:solidFill>
                <a:schemeClr val="dk1"/>
              </a:solidFill>
              <a:effectLst/>
              <a:latin typeface="+mn-lt"/>
              <a:ea typeface="+mn-ea"/>
              <a:cs typeface="+mn-cs"/>
            </a:rPr>
            <a:t>行政の効率化に努めるとともに財政の健全化を図る。</a:t>
          </a:r>
          <a:endParaRPr lang="ja-JP" altLang="ja-JP" sz="11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29673</xdr:rowOff>
    </xdr:from>
    <xdr:to>
      <xdr:col>7</xdr:col>
      <xdr:colOff>152400</xdr:colOff>
      <xdr:row>89</xdr:row>
      <xdr:rowOff>138861</xdr:rowOff>
    </xdr:to>
    <xdr:cxnSp macro="">
      <xdr:nvCxnSpPr>
        <xdr:cNvPr id="191" name="直線コネクタ 190"/>
        <xdr:cNvCxnSpPr/>
      </xdr:nvCxnSpPr>
      <xdr:spPr>
        <a:xfrm flipV="1">
          <a:off x="4953000" y="13917123"/>
          <a:ext cx="0" cy="1480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110938</xdr:rowOff>
    </xdr:from>
    <xdr:ext cx="762000" cy="259045"/>
    <xdr:sp macro="" textlink="">
      <xdr:nvSpPr>
        <xdr:cNvPr id="192" name="人件費・物件費等の状況最小値テキスト"/>
        <xdr:cNvSpPr txBox="1"/>
      </xdr:nvSpPr>
      <xdr:spPr>
        <a:xfrm>
          <a:off x="5041900" y="1536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156,004</a:t>
          </a:r>
          <a:endParaRPr kumimoji="1" lang="ja-JP" altLang="en-US" sz="1000" b="1">
            <a:latin typeface="ＭＳ Ｐゴシック"/>
          </a:endParaRPr>
        </a:p>
      </xdr:txBody>
    </xdr:sp>
    <xdr:clientData/>
  </xdr:oneCellAnchor>
  <xdr:twoCellAnchor>
    <xdr:from>
      <xdr:col>7</xdr:col>
      <xdr:colOff>63500</xdr:colOff>
      <xdr:row>89</xdr:row>
      <xdr:rowOff>138861</xdr:rowOff>
    </xdr:from>
    <xdr:to>
      <xdr:col>7</xdr:col>
      <xdr:colOff>241300</xdr:colOff>
      <xdr:row>89</xdr:row>
      <xdr:rowOff>138861</xdr:rowOff>
    </xdr:to>
    <xdr:cxnSp macro="">
      <xdr:nvCxnSpPr>
        <xdr:cNvPr id="193" name="直線コネクタ 192"/>
        <xdr:cNvCxnSpPr/>
      </xdr:nvCxnSpPr>
      <xdr:spPr>
        <a:xfrm>
          <a:off x="4864100" y="1539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116050</xdr:rowOff>
    </xdr:from>
    <xdr:ext cx="762000" cy="259045"/>
    <xdr:sp macro="" textlink="">
      <xdr:nvSpPr>
        <xdr:cNvPr id="194" name="人件費・物件費等の状況最大値テキスト"/>
        <xdr:cNvSpPr txBox="1"/>
      </xdr:nvSpPr>
      <xdr:spPr>
        <a:xfrm>
          <a:off x="5041900" y="1366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70,090</a:t>
          </a:r>
          <a:endParaRPr kumimoji="1" lang="ja-JP" altLang="en-US" sz="1000" b="1">
            <a:latin typeface="ＭＳ Ｐゴシック"/>
          </a:endParaRPr>
        </a:p>
      </xdr:txBody>
    </xdr:sp>
    <xdr:clientData/>
  </xdr:oneCellAnchor>
  <xdr:twoCellAnchor>
    <xdr:from>
      <xdr:col>7</xdr:col>
      <xdr:colOff>63500</xdr:colOff>
      <xdr:row>81</xdr:row>
      <xdr:rowOff>29673</xdr:rowOff>
    </xdr:from>
    <xdr:to>
      <xdr:col>7</xdr:col>
      <xdr:colOff>241300</xdr:colOff>
      <xdr:row>81</xdr:row>
      <xdr:rowOff>29673</xdr:rowOff>
    </xdr:to>
    <xdr:cxnSp macro="">
      <xdr:nvCxnSpPr>
        <xdr:cNvPr id="195" name="直線コネクタ 194"/>
        <xdr:cNvCxnSpPr/>
      </xdr:nvCxnSpPr>
      <xdr:spPr>
        <a:xfrm>
          <a:off x="4864100" y="1391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28516</xdr:rowOff>
    </xdr:from>
    <xdr:to>
      <xdr:col>7</xdr:col>
      <xdr:colOff>152400</xdr:colOff>
      <xdr:row>84</xdr:row>
      <xdr:rowOff>30928</xdr:rowOff>
    </xdr:to>
    <xdr:cxnSp macro="">
      <xdr:nvCxnSpPr>
        <xdr:cNvPr id="196" name="直線コネクタ 195"/>
        <xdr:cNvCxnSpPr/>
      </xdr:nvCxnSpPr>
      <xdr:spPr>
        <a:xfrm>
          <a:off x="4114800" y="14430316"/>
          <a:ext cx="838200" cy="2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128205</xdr:rowOff>
    </xdr:from>
    <xdr:ext cx="762000" cy="259045"/>
    <xdr:sp macro="" textlink="">
      <xdr:nvSpPr>
        <xdr:cNvPr id="197" name="人件費・物件費等の状況平均値テキスト"/>
        <xdr:cNvSpPr txBox="1"/>
      </xdr:nvSpPr>
      <xdr:spPr>
        <a:xfrm>
          <a:off x="5041900" y="14187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111678</xdr:rowOff>
    </xdr:from>
    <xdr:to>
      <xdr:col>7</xdr:col>
      <xdr:colOff>203200</xdr:colOff>
      <xdr:row>84</xdr:row>
      <xdr:rowOff>41828</xdr:rowOff>
    </xdr:to>
    <xdr:sp macro="" textlink="">
      <xdr:nvSpPr>
        <xdr:cNvPr id="198" name="フローチャート : 判断 197"/>
        <xdr:cNvSpPr/>
      </xdr:nvSpPr>
      <xdr:spPr>
        <a:xfrm>
          <a:off x="4902200" y="1434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28516</xdr:rowOff>
    </xdr:from>
    <xdr:to>
      <xdr:col>6</xdr:col>
      <xdr:colOff>0</xdr:colOff>
      <xdr:row>84</xdr:row>
      <xdr:rowOff>69813</xdr:rowOff>
    </xdr:to>
    <xdr:cxnSp macro="">
      <xdr:nvCxnSpPr>
        <xdr:cNvPr id="199" name="直線コネクタ 198"/>
        <xdr:cNvCxnSpPr/>
      </xdr:nvCxnSpPr>
      <xdr:spPr>
        <a:xfrm flipV="1">
          <a:off x="3225800" y="14430316"/>
          <a:ext cx="889000" cy="41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138015</xdr:rowOff>
    </xdr:from>
    <xdr:to>
      <xdr:col>6</xdr:col>
      <xdr:colOff>50800</xdr:colOff>
      <xdr:row>84</xdr:row>
      <xdr:rowOff>68165</xdr:rowOff>
    </xdr:to>
    <xdr:sp macro="" textlink="">
      <xdr:nvSpPr>
        <xdr:cNvPr id="200" name="フローチャート : 判断 199"/>
        <xdr:cNvSpPr/>
      </xdr:nvSpPr>
      <xdr:spPr>
        <a:xfrm>
          <a:off x="4064000" y="143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78342</xdr:rowOff>
    </xdr:from>
    <xdr:ext cx="736600" cy="259045"/>
    <xdr:sp macro="" textlink="">
      <xdr:nvSpPr>
        <xdr:cNvPr id="201" name="テキスト ボックス 200"/>
        <xdr:cNvSpPr txBox="1"/>
      </xdr:nvSpPr>
      <xdr:spPr>
        <a:xfrm>
          <a:off x="3733800" y="14137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47889</xdr:rowOff>
    </xdr:from>
    <xdr:to>
      <xdr:col>4</xdr:col>
      <xdr:colOff>482600</xdr:colOff>
      <xdr:row>84</xdr:row>
      <xdr:rowOff>69813</xdr:rowOff>
    </xdr:to>
    <xdr:cxnSp macro="">
      <xdr:nvCxnSpPr>
        <xdr:cNvPr id="202" name="直線コネクタ 201"/>
        <xdr:cNvCxnSpPr/>
      </xdr:nvCxnSpPr>
      <xdr:spPr>
        <a:xfrm>
          <a:off x="2336800" y="14449689"/>
          <a:ext cx="889000" cy="2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16463</xdr:rowOff>
    </xdr:from>
    <xdr:to>
      <xdr:col>4</xdr:col>
      <xdr:colOff>533400</xdr:colOff>
      <xdr:row>84</xdr:row>
      <xdr:rowOff>118063</xdr:rowOff>
    </xdr:to>
    <xdr:sp macro="" textlink="">
      <xdr:nvSpPr>
        <xdr:cNvPr id="203" name="フローチャート : 判断 202"/>
        <xdr:cNvSpPr/>
      </xdr:nvSpPr>
      <xdr:spPr>
        <a:xfrm>
          <a:off x="3175000" y="1441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128240</xdr:rowOff>
    </xdr:from>
    <xdr:ext cx="762000" cy="259045"/>
    <xdr:sp macro="" textlink="">
      <xdr:nvSpPr>
        <xdr:cNvPr id="204" name="テキスト ボックス 203"/>
        <xdr:cNvSpPr txBox="1"/>
      </xdr:nvSpPr>
      <xdr:spPr>
        <a:xfrm>
          <a:off x="2844800" y="14187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47234</xdr:rowOff>
    </xdr:from>
    <xdr:to>
      <xdr:col>3</xdr:col>
      <xdr:colOff>279400</xdr:colOff>
      <xdr:row>84</xdr:row>
      <xdr:rowOff>47889</xdr:rowOff>
    </xdr:to>
    <xdr:cxnSp macro="">
      <xdr:nvCxnSpPr>
        <xdr:cNvPr id="205" name="直線コネクタ 204"/>
        <xdr:cNvCxnSpPr/>
      </xdr:nvCxnSpPr>
      <xdr:spPr>
        <a:xfrm>
          <a:off x="1447800" y="14449034"/>
          <a:ext cx="889000" cy="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152457</xdr:rowOff>
    </xdr:from>
    <xdr:to>
      <xdr:col>3</xdr:col>
      <xdr:colOff>330200</xdr:colOff>
      <xdr:row>84</xdr:row>
      <xdr:rowOff>82607</xdr:rowOff>
    </xdr:to>
    <xdr:sp macro="" textlink="">
      <xdr:nvSpPr>
        <xdr:cNvPr id="206" name="フローチャート : 判断 205"/>
        <xdr:cNvSpPr/>
      </xdr:nvSpPr>
      <xdr:spPr>
        <a:xfrm>
          <a:off x="2286000" y="1438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92784</xdr:rowOff>
    </xdr:from>
    <xdr:ext cx="762000" cy="259045"/>
    <xdr:sp macro="" textlink="">
      <xdr:nvSpPr>
        <xdr:cNvPr id="207" name="テキスト ボックス 206"/>
        <xdr:cNvSpPr txBox="1"/>
      </xdr:nvSpPr>
      <xdr:spPr>
        <a:xfrm>
          <a:off x="1955800" y="14151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168677</xdr:rowOff>
    </xdr:from>
    <xdr:to>
      <xdr:col>2</xdr:col>
      <xdr:colOff>127000</xdr:colOff>
      <xdr:row>84</xdr:row>
      <xdr:rowOff>98827</xdr:rowOff>
    </xdr:to>
    <xdr:sp macro="" textlink="">
      <xdr:nvSpPr>
        <xdr:cNvPr id="208" name="フローチャート : 判断 207"/>
        <xdr:cNvSpPr/>
      </xdr:nvSpPr>
      <xdr:spPr>
        <a:xfrm>
          <a:off x="1397000" y="14399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83604</xdr:rowOff>
    </xdr:from>
    <xdr:ext cx="762000" cy="259045"/>
    <xdr:sp macro="" textlink="">
      <xdr:nvSpPr>
        <xdr:cNvPr id="209" name="テキスト ボックス 208"/>
        <xdr:cNvSpPr txBox="1"/>
      </xdr:nvSpPr>
      <xdr:spPr>
        <a:xfrm>
          <a:off x="1066800" y="1448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151578</xdr:rowOff>
    </xdr:from>
    <xdr:to>
      <xdr:col>7</xdr:col>
      <xdr:colOff>203200</xdr:colOff>
      <xdr:row>84</xdr:row>
      <xdr:rowOff>81728</xdr:rowOff>
    </xdr:to>
    <xdr:sp macro="" textlink="">
      <xdr:nvSpPr>
        <xdr:cNvPr id="215" name="円/楕円 214"/>
        <xdr:cNvSpPr/>
      </xdr:nvSpPr>
      <xdr:spPr>
        <a:xfrm>
          <a:off x="4902200" y="1438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123655</xdr:rowOff>
    </xdr:from>
    <xdr:ext cx="762000" cy="259045"/>
    <xdr:sp macro="" textlink="">
      <xdr:nvSpPr>
        <xdr:cNvPr id="216" name="人件費・物件費等の状況該当値テキスト"/>
        <xdr:cNvSpPr txBox="1"/>
      </xdr:nvSpPr>
      <xdr:spPr>
        <a:xfrm>
          <a:off x="5041900" y="1435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100,005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149166</xdr:rowOff>
    </xdr:from>
    <xdr:to>
      <xdr:col>6</xdr:col>
      <xdr:colOff>50800</xdr:colOff>
      <xdr:row>84</xdr:row>
      <xdr:rowOff>79316</xdr:rowOff>
    </xdr:to>
    <xdr:sp macro="" textlink="">
      <xdr:nvSpPr>
        <xdr:cNvPr id="217" name="円/楕円 216"/>
        <xdr:cNvSpPr/>
      </xdr:nvSpPr>
      <xdr:spPr>
        <a:xfrm>
          <a:off x="4064000" y="1437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64093</xdr:rowOff>
    </xdr:from>
    <xdr:ext cx="736600" cy="259045"/>
    <xdr:sp macro="" textlink="">
      <xdr:nvSpPr>
        <xdr:cNvPr id="218" name="テキスト ボックス 217"/>
        <xdr:cNvSpPr txBox="1"/>
      </xdr:nvSpPr>
      <xdr:spPr>
        <a:xfrm>
          <a:off x="3733800" y="14465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99,865</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19013</xdr:rowOff>
    </xdr:from>
    <xdr:to>
      <xdr:col>4</xdr:col>
      <xdr:colOff>533400</xdr:colOff>
      <xdr:row>84</xdr:row>
      <xdr:rowOff>120613</xdr:rowOff>
    </xdr:to>
    <xdr:sp macro="" textlink="">
      <xdr:nvSpPr>
        <xdr:cNvPr id="219" name="円/楕円 218"/>
        <xdr:cNvSpPr/>
      </xdr:nvSpPr>
      <xdr:spPr>
        <a:xfrm>
          <a:off x="3175000" y="1442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105390</xdr:rowOff>
    </xdr:from>
    <xdr:ext cx="762000" cy="259045"/>
    <xdr:sp macro="" textlink="">
      <xdr:nvSpPr>
        <xdr:cNvPr id="220" name="テキスト ボックス 219"/>
        <xdr:cNvSpPr txBox="1"/>
      </xdr:nvSpPr>
      <xdr:spPr>
        <a:xfrm>
          <a:off x="2844800" y="1450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102,261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168539</xdr:rowOff>
    </xdr:from>
    <xdr:to>
      <xdr:col>3</xdr:col>
      <xdr:colOff>330200</xdr:colOff>
      <xdr:row>84</xdr:row>
      <xdr:rowOff>98689</xdr:rowOff>
    </xdr:to>
    <xdr:sp macro="" textlink="">
      <xdr:nvSpPr>
        <xdr:cNvPr id="221" name="円/楕円 220"/>
        <xdr:cNvSpPr/>
      </xdr:nvSpPr>
      <xdr:spPr>
        <a:xfrm>
          <a:off x="2286000" y="1439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83466</xdr:rowOff>
    </xdr:from>
    <xdr:ext cx="762000" cy="259045"/>
    <xdr:sp macro="" textlink="">
      <xdr:nvSpPr>
        <xdr:cNvPr id="222" name="テキスト ボックス 221"/>
        <xdr:cNvSpPr txBox="1"/>
      </xdr:nvSpPr>
      <xdr:spPr>
        <a:xfrm>
          <a:off x="1955800" y="14485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100,989</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167884</xdr:rowOff>
    </xdr:from>
    <xdr:to>
      <xdr:col>2</xdr:col>
      <xdr:colOff>127000</xdr:colOff>
      <xdr:row>84</xdr:row>
      <xdr:rowOff>98034</xdr:rowOff>
    </xdr:to>
    <xdr:sp macro="" textlink="">
      <xdr:nvSpPr>
        <xdr:cNvPr id="223" name="円/楕円 222"/>
        <xdr:cNvSpPr/>
      </xdr:nvSpPr>
      <xdr:spPr>
        <a:xfrm>
          <a:off x="1397000" y="1439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108211</xdr:rowOff>
    </xdr:from>
    <xdr:ext cx="762000" cy="259045"/>
    <xdr:sp macro="" textlink="">
      <xdr:nvSpPr>
        <xdr:cNvPr id="224" name="テキスト ボックス 223"/>
        <xdr:cNvSpPr txBox="1"/>
      </xdr:nvSpPr>
      <xdr:spPr>
        <a:xfrm>
          <a:off x="1066800" y="141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国家公務員及び類似団体と比べ、高い水準にあることから、適正化に向けたに取り組みを行っているところである。具体的には、平成</a:t>
          </a:r>
          <a:r>
            <a:rPr kumimoji="1" lang="en-US" altLang="ja-JP" sz="1150">
              <a:latin typeface="ＭＳ Ｐゴシック"/>
            </a:rPr>
            <a:t>21</a:t>
          </a:r>
          <a:r>
            <a:rPr kumimoji="1" lang="ja-JP" altLang="en-US" sz="1150">
              <a:latin typeface="ＭＳ Ｐゴシック"/>
            </a:rPr>
            <a:t>年度以降の人事院勧告を踏まえた給料の改定はもとより、平成</a:t>
          </a:r>
          <a:r>
            <a:rPr kumimoji="1" lang="en-US" altLang="ja-JP" sz="1150">
              <a:latin typeface="ＭＳ Ｐゴシック"/>
            </a:rPr>
            <a:t>25</a:t>
          </a:r>
          <a:r>
            <a:rPr kumimoji="1" lang="ja-JP" altLang="en-US" sz="1150">
              <a:latin typeface="ＭＳ Ｐゴシック"/>
            </a:rPr>
            <a:t>年度は、初任給の引き下げや昇格基準の見直しを実施したほか、平成</a:t>
          </a:r>
          <a:r>
            <a:rPr kumimoji="1" lang="en-US" altLang="ja-JP" sz="1150">
              <a:latin typeface="ＭＳ Ｐゴシック"/>
            </a:rPr>
            <a:t>26</a:t>
          </a:r>
          <a:r>
            <a:rPr kumimoji="1" lang="ja-JP" altLang="en-US" sz="1150">
              <a:latin typeface="ＭＳ Ｐゴシック"/>
            </a:rPr>
            <a:t>年度は、ラスパイレス指数を引き下げるため、平成</a:t>
          </a:r>
          <a:r>
            <a:rPr kumimoji="1" lang="en-US" altLang="ja-JP" sz="1150">
              <a:latin typeface="ＭＳ Ｐゴシック"/>
            </a:rPr>
            <a:t>27</a:t>
          </a:r>
          <a:r>
            <a:rPr kumimoji="1" lang="ja-JP" altLang="en-US" sz="1150">
              <a:latin typeface="ＭＳ Ｐゴシック"/>
            </a:rPr>
            <a:t>年</a:t>
          </a:r>
          <a:r>
            <a:rPr kumimoji="1" lang="en-US" altLang="ja-JP" sz="1150">
              <a:latin typeface="ＭＳ Ｐゴシック"/>
            </a:rPr>
            <a:t>1</a:t>
          </a:r>
          <a:r>
            <a:rPr kumimoji="1" lang="ja-JP" altLang="en-US" sz="1150">
              <a:latin typeface="ＭＳ Ｐゴシック"/>
            </a:rPr>
            <a:t>月の定期昇給の半減措置を実施している。</a:t>
          </a:r>
        </a:p>
        <a:p>
          <a:r>
            <a:rPr kumimoji="1" lang="ja-JP" altLang="en-US" sz="1150">
              <a:latin typeface="ＭＳ Ｐゴシック"/>
            </a:rPr>
            <a:t>　なお、平成</a:t>
          </a:r>
          <a:r>
            <a:rPr kumimoji="1" lang="en-US" altLang="ja-JP" sz="1150">
              <a:latin typeface="ＭＳ Ｐゴシック"/>
            </a:rPr>
            <a:t>23</a:t>
          </a:r>
          <a:r>
            <a:rPr kumimoji="1" lang="ja-JP" altLang="en-US" sz="1150">
              <a:latin typeface="ＭＳ Ｐゴシック"/>
            </a:rPr>
            <a:t>、</a:t>
          </a:r>
          <a:r>
            <a:rPr kumimoji="1" lang="en-US" altLang="ja-JP" sz="1150">
              <a:latin typeface="ＭＳ Ｐゴシック"/>
            </a:rPr>
            <a:t>24</a:t>
          </a:r>
          <a:r>
            <a:rPr kumimoji="1" lang="ja-JP" altLang="en-US" sz="1150">
              <a:latin typeface="ＭＳ Ｐゴシック"/>
            </a:rPr>
            <a:t>年度の値が高いのは、国家公務員の時限的な給与改定特例法による給与カットの影響</a:t>
          </a:r>
          <a:r>
            <a:rPr kumimoji="1" lang="en-US" altLang="ja-JP" sz="1150">
              <a:latin typeface="ＭＳ Ｐゴシック"/>
            </a:rPr>
            <a:t>(</a:t>
          </a:r>
          <a:r>
            <a:rPr kumimoji="1" lang="ja-JP" altLang="en-US" sz="1150">
              <a:latin typeface="ＭＳ Ｐゴシック"/>
            </a:rPr>
            <a:t>措置が無いとした場合の値は、</a:t>
          </a:r>
          <a:r>
            <a:rPr kumimoji="1" lang="en-US" altLang="ja-JP" sz="1150">
              <a:latin typeface="ＭＳ Ｐゴシック"/>
            </a:rPr>
            <a:t>101.9</a:t>
          </a:r>
          <a:r>
            <a:rPr kumimoji="1" lang="ja-JP" altLang="en-US" sz="1150">
              <a:latin typeface="ＭＳ Ｐゴシック"/>
            </a:rPr>
            <a:t>と</a:t>
          </a:r>
          <a:r>
            <a:rPr kumimoji="1" lang="en-US" altLang="ja-JP" sz="1150">
              <a:latin typeface="ＭＳ Ｐゴシック"/>
            </a:rPr>
            <a:t>101.8)</a:t>
          </a:r>
          <a:r>
            <a:rPr kumimoji="1" lang="ja-JP" altLang="en-US" sz="1150">
              <a:latin typeface="ＭＳ Ｐゴシック"/>
            </a:rPr>
            <a:t>であり、本市においては、国に先行して、平成</a:t>
          </a:r>
          <a:r>
            <a:rPr kumimoji="1" lang="en-US" altLang="ja-JP" sz="1150">
              <a:latin typeface="ＭＳ Ｐゴシック"/>
            </a:rPr>
            <a:t>19</a:t>
          </a:r>
          <a:r>
            <a:rPr kumimoji="1" lang="ja-JP" altLang="en-US" sz="1150">
              <a:latin typeface="ＭＳ Ｐゴシック"/>
            </a:rPr>
            <a:t>年度から２年間、給与カットを実施している。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40" name="直線コネクタ 239"/>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1" name="テキスト ボックス 240"/>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114300</xdr:rowOff>
    </xdr:from>
    <xdr:to>
      <xdr:col>24</xdr:col>
      <xdr:colOff>558800</xdr:colOff>
      <xdr:row>86</xdr:row>
      <xdr:rowOff>89536</xdr:rowOff>
    </xdr:to>
    <xdr:cxnSp macro="">
      <xdr:nvCxnSpPr>
        <xdr:cNvPr id="249" name="直線コネクタ 248"/>
        <xdr:cNvCxnSpPr/>
      </xdr:nvCxnSpPr>
      <xdr:spPr>
        <a:xfrm flipV="1">
          <a:off x="17018000" y="14001750"/>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61613</xdr:rowOff>
    </xdr:from>
    <xdr:ext cx="762000" cy="259045"/>
    <xdr:sp macro="" textlink="">
      <xdr:nvSpPr>
        <xdr:cNvPr id="250" name="給与水準   （国との比較）最小値テキスト"/>
        <xdr:cNvSpPr txBox="1"/>
      </xdr:nvSpPr>
      <xdr:spPr>
        <a:xfrm>
          <a:off x="17106900" y="14806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86</xdr:row>
      <xdr:rowOff>89536</xdr:rowOff>
    </xdr:from>
    <xdr:to>
      <xdr:col>24</xdr:col>
      <xdr:colOff>647700</xdr:colOff>
      <xdr:row>86</xdr:row>
      <xdr:rowOff>89536</xdr:rowOff>
    </xdr:to>
    <xdr:cxnSp macro="">
      <xdr:nvCxnSpPr>
        <xdr:cNvPr id="251" name="直線コネクタ 250"/>
        <xdr:cNvCxnSpPr/>
      </xdr:nvCxnSpPr>
      <xdr:spPr>
        <a:xfrm>
          <a:off x="16929100" y="1483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29227</xdr:rowOff>
    </xdr:from>
    <xdr:ext cx="762000" cy="259045"/>
    <xdr:sp macro="" textlink="">
      <xdr:nvSpPr>
        <xdr:cNvPr id="252" name="給与水準   （国との比較）最大値テキスト"/>
        <xdr:cNvSpPr txBox="1"/>
      </xdr:nvSpPr>
      <xdr:spPr>
        <a:xfrm>
          <a:off x="171069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24</xdr:col>
      <xdr:colOff>469900</xdr:colOff>
      <xdr:row>81</xdr:row>
      <xdr:rowOff>114300</xdr:rowOff>
    </xdr:from>
    <xdr:to>
      <xdr:col>24</xdr:col>
      <xdr:colOff>647700</xdr:colOff>
      <xdr:row>81</xdr:row>
      <xdr:rowOff>114300</xdr:rowOff>
    </xdr:to>
    <xdr:cxnSp macro="">
      <xdr:nvCxnSpPr>
        <xdr:cNvPr id="253" name="直線コネクタ 252"/>
        <xdr:cNvCxnSpPr/>
      </xdr:nvCxnSpPr>
      <xdr:spPr>
        <a:xfrm>
          <a:off x="16929100" y="1400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140336</xdr:rowOff>
    </xdr:from>
    <xdr:to>
      <xdr:col>24</xdr:col>
      <xdr:colOff>558800</xdr:colOff>
      <xdr:row>88</xdr:row>
      <xdr:rowOff>132714</xdr:rowOff>
    </xdr:to>
    <xdr:cxnSp macro="">
      <xdr:nvCxnSpPr>
        <xdr:cNvPr id="254" name="直線コネクタ 253"/>
        <xdr:cNvCxnSpPr/>
      </xdr:nvCxnSpPr>
      <xdr:spPr>
        <a:xfrm flipV="1">
          <a:off x="16179800" y="14713586"/>
          <a:ext cx="838200" cy="506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162895</xdr:rowOff>
    </xdr:from>
    <xdr:ext cx="762000" cy="259045"/>
    <xdr:sp macro="" textlink="">
      <xdr:nvSpPr>
        <xdr:cNvPr id="255" name="給与水準   （国との比較）平均値テキスト"/>
        <xdr:cNvSpPr txBox="1"/>
      </xdr:nvSpPr>
      <xdr:spPr>
        <a:xfrm>
          <a:off x="17106900" y="143932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56" name="フローチャート : 判断 255"/>
        <xdr:cNvSpPr/>
      </xdr:nvSpPr>
      <xdr:spPr>
        <a:xfrm>
          <a:off x="16967200" y="1454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132714</xdr:rowOff>
    </xdr:from>
    <xdr:to>
      <xdr:col>23</xdr:col>
      <xdr:colOff>406400</xdr:colOff>
      <xdr:row>88</xdr:row>
      <xdr:rowOff>138748</xdr:rowOff>
    </xdr:to>
    <xdr:cxnSp macro="">
      <xdr:nvCxnSpPr>
        <xdr:cNvPr id="257" name="直線コネクタ 256"/>
        <xdr:cNvCxnSpPr/>
      </xdr:nvCxnSpPr>
      <xdr:spPr>
        <a:xfrm flipV="1">
          <a:off x="15290800" y="15220314"/>
          <a:ext cx="889000" cy="6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114618</xdr:rowOff>
    </xdr:from>
    <xdr:to>
      <xdr:col>23</xdr:col>
      <xdr:colOff>457200</xdr:colOff>
      <xdr:row>88</xdr:row>
      <xdr:rowOff>44768</xdr:rowOff>
    </xdr:to>
    <xdr:sp macro="" textlink="">
      <xdr:nvSpPr>
        <xdr:cNvPr id="258" name="フローチャート : 判断 257"/>
        <xdr:cNvSpPr/>
      </xdr:nvSpPr>
      <xdr:spPr>
        <a:xfrm>
          <a:off x="16129000" y="1503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54945</xdr:rowOff>
    </xdr:from>
    <xdr:ext cx="736600" cy="259045"/>
    <xdr:sp macro="" textlink="">
      <xdr:nvSpPr>
        <xdr:cNvPr id="259" name="テキスト ボックス 258"/>
        <xdr:cNvSpPr txBox="1"/>
      </xdr:nvSpPr>
      <xdr:spPr>
        <a:xfrm>
          <a:off x="15798800" y="1479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134302</xdr:rowOff>
    </xdr:from>
    <xdr:to>
      <xdr:col>22</xdr:col>
      <xdr:colOff>203200</xdr:colOff>
      <xdr:row>88</xdr:row>
      <xdr:rowOff>138748</xdr:rowOff>
    </xdr:to>
    <xdr:cxnSp macro="">
      <xdr:nvCxnSpPr>
        <xdr:cNvPr id="260" name="直線コネクタ 259"/>
        <xdr:cNvCxnSpPr/>
      </xdr:nvCxnSpPr>
      <xdr:spPr>
        <a:xfrm>
          <a:off x="14401800" y="14707552"/>
          <a:ext cx="889000" cy="51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138748</xdr:rowOff>
    </xdr:from>
    <xdr:to>
      <xdr:col>22</xdr:col>
      <xdr:colOff>254000</xdr:colOff>
      <xdr:row>88</xdr:row>
      <xdr:rowOff>68898</xdr:rowOff>
    </xdr:to>
    <xdr:sp macro="" textlink="">
      <xdr:nvSpPr>
        <xdr:cNvPr id="261" name="フローチャート : 判断 260"/>
        <xdr:cNvSpPr/>
      </xdr:nvSpPr>
      <xdr:spPr>
        <a:xfrm>
          <a:off x="15240000" y="1505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79075</xdr:rowOff>
    </xdr:from>
    <xdr:ext cx="762000" cy="259045"/>
    <xdr:sp macro="" textlink="">
      <xdr:nvSpPr>
        <xdr:cNvPr id="262" name="テキスト ボックス 261"/>
        <xdr:cNvSpPr txBox="1"/>
      </xdr:nvSpPr>
      <xdr:spPr>
        <a:xfrm>
          <a:off x="14909800" y="1482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134302</xdr:rowOff>
    </xdr:from>
    <xdr:to>
      <xdr:col>21</xdr:col>
      <xdr:colOff>0</xdr:colOff>
      <xdr:row>85</xdr:row>
      <xdr:rowOff>146368</xdr:rowOff>
    </xdr:to>
    <xdr:cxnSp macro="">
      <xdr:nvCxnSpPr>
        <xdr:cNvPr id="263" name="直線コネクタ 262"/>
        <xdr:cNvCxnSpPr/>
      </xdr:nvCxnSpPr>
      <xdr:spPr>
        <a:xfrm flipV="1">
          <a:off x="13512800" y="1470755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170498</xdr:rowOff>
    </xdr:from>
    <xdr:to>
      <xdr:col>21</xdr:col>
      <xdr:colOff>50800</xdr:colOff>
      <xdr:row>85</xdr:row>
      <xdr:rowOff>100648</xdr:rowOff>
    </xdr:to>
    <xdr:sp macro="" textlink="">
      <xdr:nvSpPr>
        <xdr:cNvPr id="264" name="フローチャート : 判断 263"/>
        <xdr:cNvSpPr/>
      </xdr:nvSpPr>
      <xdr:spPr>
        <a:xfrm>
          <a:off x="14351000" y="1457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110825</xdr:rowOff>
    </xdr:from>
    <xdr:ext cx="762000" cy="259045"/>
    <xdr:sp macro="" textlink="">
      <xdr:nvSpPr>
        <xdr:cNvPr id="265" name="テキスト ボックス 264"/>
        <xdr:cNvSpPr txBox="1"/>
      </xdr:nvSpPr>
      <xdr:spPr>
        <a:xfrm>
          <a:off x="14020800" y="1434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11113</xdr:rowOff>
    </xdr:from>
    <xdr:to>
      <xdr:col>19</xdr:col>
      <xdr:colOff>533400</xdr:colOff>
      <xdr:row>85</xdr:row>
      <xdr:rowOff>112713</xdr:rowOff>
    </xdr:to>
    <xdr:sp macro="" textlink="">
      <xdr:nvSpPr>
        <xdr:cNvPr id="266" name="フローチャート : 判断 265"/>
        <xdr:cNvSpPr/>
      </xdr:nvSpPr>
      <xdr:spPr>
        <a:xfrm>
          <a:off x="13462000" y="1458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122890</xdr:rowOff>
    </xdr:from>
    <xdr:ext cx="762000" cy="259045"/>
    <xdr:sp macro="" textlink="">
      <xdr:nvSpPr>
        <xdr:cNvPr id="267" name="テキスト ボックス 266"/>
        <xdr:cNvSpPr txBox="1"/>
      </xdr:nvSpPr>
      <xdr:spPr>
        <a:xfrm>
          <a:off x="13131800" y="1435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89536</xdr:rowOff>
    </xdr:from>
    <xdr:to>
      <xdr:col>24</xdr:col>
      <xdr:colOff>609600</xdr:colOff>
      <xdr:row>86</xdr:row>
      <xdr:rowOff>19686</xdr:rowOff>
    </xdr:to>
    <xdr:sp macro="" textlink="">
      <xdr:nvSpPr>
        <xdr:cNvPr id="273" name="円/楕円 272"/>
        <xdr:cNvSpPr/>
      </xdr:nvSpPr>
      <xdr:spPr>
        <a:xfrm>
          <a:off x="169672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156863</xdr:rowOff>
    </xdr:from>
    <xdr:ext cx="762000" cy="259045"/>
    <xdr:sp macro="" textlink="">
      <xdr:nvSpPr>
        <xdr:cNvPr id="274" name="給与水準   （国との比較）該当値テキスト"/>
        <xdr:cNvSpPr txBox="1"/>
      </xdr:nvSpPr>
      <xdr:spPr>
        <a:xfrm>
          <a:off x="17106900" y="1455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81914</xdr:rowOff>
    </xdr:from>
    <xdr:to>
      <xdr:col>23</xdr:col>
      <xdr:colOff>457200</xdr:colOff>
      <xdr:row>89</xdr:row>
      <xdr:rowOff>12064</xdr:rowOff>
    </xdr:to>
    <xdr:sp macro="" textlink="">
      <xdr:nvSpPr>
        <xdr:cNvPr id="275" name="円/楕円 274"/>
        <xdr:cNvSpPr/>
      </xdr:nvSpPr>
      <xdr:spPr>
        <a:xfrm>
          <a:off x="16129000" y="1516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168291</xdr:rowOff>
    </xdr:from>
    <xdr:ext cx="736600" cy="259045"/>
    <xdr:sp macro="" textlink="">
      <xdr:nvSpPr>
        <xdr:cNvPr id="276" name="テキスト ボックス 275"/>
        <xdr:cNvSpPr txBox="1"/>
      </xdr:nvSpPr>
      <xdr:spPr>
        <a:xfrm>
          <a:off x="15798800" y="1525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87948</xdr:rowOff>
    </xdr:from>
    <xdr:to>
      <xdr:col>22</xdr:col>
      <xdr:colOff>254000</xdr:colOff>
      <xdr:row>89</xdr:row>
      <xdr:rowOff>18098</xdr:rowOff>
    </xdr:to>
    <xdr:sp macro="" textlink="">
      <xdr:nvSpPr>
        <xdr:cNvPr id="277" name="円/楕円 276"/>
        <xdr:cNvSpPr/>
      </xdr:nvSpPr>
      <xdr:spPr>
        <a:xfrm>
          <a:off x="15240000" y="15175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2875</xdr:rowOff>
    </xdr:from>
    <xdr:ext cx="762000" cy="259045"/>
    <xdr:sp macro="" textlink="">
      <xdr:nvSpPr>
        <xdr:cNvPr id="278" name="テキスト ボックス 277"/>
        <xdr:cNvSpPr txBox="1"/>
      </xdr:nvSpPr>
      <xdr:spPr>
        <a:xfrm>
          <a:off x="14909800" y="1526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83502</xdr:rowOff>
    </xdr:from>
    <xdr:to>
      <xdr:col>21</xdr:col>
      <xdr:colOff>50800</xdr:colOff>
      <xdr:row>86</xdr:row>
      <xdr:rowOff>13652</xdr:rowOff>
    </xdr:to>
    <xdr:sp macro="" textlink="">
      <xdr:nvSpPr>
        <xdr:cNvPr id="279" name="円/楕円 278"/>
        <xdr:cNvSpPr/>
      </xdr:nvSpPr>
      <xdr:spPr>
        <a:xfrm>
          <a:off x="14351000" y="1465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169879</xdr:rowOff>
    </xdr:from>
    <xdr:ext cx="762000" cy="259045"/>
    <xdr:sp macro="" textlink="">
      <xdr:nvSpPr>
        <xdr:cNvPr id="280" name="テキスト ボックス 279"/>
        <xdr:cNvSpPr txBox="1"/>
      </xdr:nvSpPr>
      <xdr:spPr>
        <a:xfrm>
          <a:off x="14020800" y="147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95568</xdr:rowOff>
    </xdr:from>
    <xdr:to>
      <xdr:col>19</xdr:col>
      <xdr:colOff>533400</xdr:colOff>
      <xdr:row>86</xdr:row>
      <xdr:rowOff>25718</xdr:rowOff>
    </xdr:to>
    <xdr:sp macro="" textlink="">
      <xdr:nvSpPr>
        <xdr:cNvPr id="281" name="円/楕円 280"/>
        <xdr:cNvSpPr/>
      </xdr:nvSpPr>
      <xdr:spPr>
        <a:xfrm>
          <a:off x="134620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10495</xdr:rowOff>
    </xdr:from>
    <xdr:ext cx="762000" cy="259045"/>
    <xdr:sp macro="" textlink="">
      <xdr:nvSpPr>
        <xdr:cNvPr id="282" name="テキスト ボックス 281"/>
        <xdr:cNvSpPr txBox="1"/>
      </xdr:nvSpPr>
      <xdr:spPr>
        <a:xfrm>
          <a:off x="13131800" y="1475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mn-lt"/>
              <a:ea typeface="+mn-ea"/>
              <a:cs typeface="+mn-cs"/>
            </a:rPr>
            <a:t>行政改革実施計画に基づき、ピーク時には、</a:t>
          </a:r>
          <a:r>
            <a:rPr lang="en-US" altLang="ja-JP" sz="1200" b="0" i="0" baseline="0">
              <a:solidFill>
                <a:schemeClr val="dk1"/>
              </a:solidFill>
              <a:effectLst/>
              <a:latin typeface="+mn-lt"/>
              <a:ea typeface="+mn-ea"/>
              <a:cs typeface="+mn-cs"/>
            </a:rPr>
            <a:t>2,902</a:t>
          </a:r>
          <a:r>
            <a:rPr lang="ja-JP" altLang="ja-JP" sz="1200" b="0" i="0" baseline="0">
              <a:solidFill>
                <a:schemeClr val="dk1"/>
              </a:solidFill>
              <a:effectLst/>
              <a:latin typeface="+mn-lt"/>
              <a:ea typeface="+mn-ea"/>
              <a:cs typeface="+mn-cs"/>
            </a:rPr>
            <a:t>人であった総職員数を、平成</a:t>
          </a:r>
          <a:r>
            <a:rPr lang="en-US" altLang="ja-JP" sz="1200" b="0" i="0" baseline="0">
              <a:solidFill>
                <a:schemeClr val="dk1"/>
              </a:solidFill>
              <a:effectLst/>
              <a:latin typeface="+mn-lt"/>
              <a:ea typeface="+mn-ea"/>
              <a:cs typeface="+mn-cs"/>
            </a:rPr>
            <a:t>23</a:t>
          </a:r>
          <a:r>
            <a:rPr lang="ja-JP" altLang="ja-JP" sz="1200" b="0" i="0" baseline="0">
              <a:solidFill>
                <a:schemeClr val="dk1"/>
              </a:solidFill>
              <a:effectLst/>
              <a:latin typeface="+mn-lt"/>
              <a:ea typeface="+mn-ea"/>
              <a:cs typeface="+mn-cs"/>
            </a:rPr>
            <a:t>年度には総職員数</a:t>
          </a:r>
          <a:r>
            <a:rPr lang="en-US" altLang="ja-JP" sz="1200" b="0" i="0" baseline="0">
              <a:solidFill>
                <a:schemeClr val="dk1"/>
              </a:solidFill>
              <a:effectLst/>
              <a:latin typeface="+mn-lt"/>
              <a:ea typeface="+mn-ea"/>
              <a:cs typeface="+mn-cs"/>
            </a:rPr>
            <a:t>2,300</a:t>
          </a:r>
          <a:r>
            <a:rPr lang="ja-JP" altLang="ja-JP" sz="1200" b="0" i="0" baseline="0">
              <a:solidFill>
                <a:schemeClr val="dk1"/>
              </a:solidFill>
              <a:effectLst/>
              <a:latin typeface="+mn-lt"/>
              <a:ea typeface="+mn-ea"/>
              <a:cs typeface="+mn-cs"/>
            </a:rPr>
            <a:t>人体制の実現を図った。</a:t>
          </a:r>
          <a:endParaRPr lang="ja-JP" altLang="ja-JP" sz="1200">
            <a:effectLst/>
          </a:endParaRPr>
        </a:p>
        <a:p>
          <a:pPr rtl="0" fontAlgn="base"/>
          <a:r>
            <a:rPr lang="ja-JP" altLang="ja-JP" sz="1200" b="0" i="0" baseline="0">
              <a:solidFill>
                <a:schemeClr val="dk1"/>
              </a:solidFill>
              <a:effectLst/>
              <a:latin typeface="+mn-lt"/>
              <a:ea typeface="+mn-ea"/>
              <a:cs typeface="+mn-cs"/>
            </a:rPr>
            <a:t>以降も、退職者不補充を基本として、事務事業の抜本的な見直しを行うとともに、より一層の民間委託の推進や指定管理者制度の導入、再任用・任期付職員の活用等により、総職員数の削減を行った結果、平成</a:t>
          </a:r>
          <a:r>
            <a:rPr lang="en-US" altLang="ja-JP" sz="1200" b="0" i="0" baseline="0">
              <a:solidFill>
                <a:schemeClr val="dk1"/>
              </a:solidFill>
              <a:effectLst/>
              <a:latin typeface="+mn-lt"/>
              <a:ea typeface="+mn-ea"/>
              <a:cs typeface="+mn-cs"/>
            </a:rPr>
            <a:t>26</a:t>
          </a:r>
          <a:r>
            <a:rPr lang="ja-JP" altLang="ja-JP" sz="1200" b="0" i="0" baseline="0">
              <a:solidFill>
                <a:schemeClr val="dk1"/>
              </a:solidFill>
              <a:effectLst/>
              <a:latin typeface="+mn-lt"/>
              <a:ea typeface="+mn-ea"/>
              <a:cs typeface="+mn-cs"/>
            </a:rPr>
            <a:t>年</a:t>
          </a:r>
          <a:r>
            <a:rPr lang="en-US" altLang="ja-JP" sz="1200" b="0" i="0" baseline="0">
              <a:solidFill>
                <a:schemeClr val="dk1"/>
              </a:solidFill>
              <a:effectLst/>
              <a:latin typeface="+mn-lt"/>
              <a:ea typeface="+mn-ea"/>
              <a:cs typeface="+mn-cs"/>
            </a:rPr>
            <a:t>4</a:t>
          </a:r>
          <a:r>
            <a:rPr lang="ja-JP" altLang="ja-JP" sz="1200" b="0" i="0" baseline="0">
              <a:solidFill>
                <a:schemeClr val="dk1"/>
              </a:solidFill>
              <a:effectLst/>
              <a:latin typeface="+mn-lt"/>
              <a:ea typeface="+mn-ea"/>
              <a:cs typeface="+mn-cs"/>
            </a:rPr>
            <a:t>月には、総職員数</a:t>
          </a:r>
          <a:r>
            <a:rPr lang="en-US" altLang="ja-JP" sz="1200" b="0" i="0" baseline="0">
              <a:solidFill>
                <a:schemeClr val="dk1"/>
              </a:solidFill>
              <a:effectLst/>
              <a:latin typeface="+mn-lt"/>
              <a:ea typeface="+mn-ea"/>
              <a:cs typeface="+mn-cs"/>
            </a:rPr>
            <a:t>1,977</a:t>
          </a:r>
          <a:r>
            <a:rPr lang="ja-JP" altLang="ja-JP" sz="1200" b="0" i="0" baseline="0">
              <a:solidFill>
                <a:schemeClr val="dk1"/>
              </a:solidFill>
              <a:effectLst/>
              <a:latin typeface="+mn-lt"/>
              <a:ea typeface="+mn-ea"/>
              <a:cs typeface="+mn-cs"/>
            </a:rPr>
            <a:t>人となっており、人口当たりの職員数は類似団体平均を下回る低水準となっている。</a:t>
          </a:r>
          <a:endParaRPr lang="ja-JP" altLang="ja-JP" sz="1200">
            <a:effectLst/>
          </a:endParaRPr>
        </a:p>
        <a:p>
          <a:pPr rtl="0"/>
          <a:r>
            <a:rPr lang="ja-JP" altLang="ja-JP" sz="1200" b="0" i="0" baseline="0">
              <a:solidFill>
                <a:schemeClr val="dk1"/>
              </a:solidFill>
              <a:effectLst/>
              <a:latin typeface="+mn-lt"/>
              <a:ea typeface="+mn-ea"/>
              <a:cs typeface="+mn-cs"/>
            </a:rPr>
            <a:t>　</a:t>
          </a:r>
          <a:endParaRPr lang="en-US" altLang="ja-JP" sz="1200" b="0" i="0" baseline="0">
            <a:solidFill>
              <a:schemeClr val="dk1"/>
            </a:solidFill>
            <a:effectLst/>
            <a:latin typeface="+mn-lt"/>
            <a:ea typeface="+mn-ea"/>
            <a:cs typeface="+mn-cs"/>
          </a:endParaRPr>
        </a:p>
        <a:p>
          <a:pPr rtl="0"/>
          <a:r>
            <a:rPr lang="en-US" altLang="ja-JP"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（参考　平成</a:t>
          </a:r>
          <a:r>
            <a:rPr lang="en-US" altLang="ja-JP" sz="1200" b="0" i="0" baseline="0">
              <a:solidFill>
                <a:schemeClr val="dk1"/>
              </a:solidFill>
              <a:effectLst/>
              <a:latin typeface="+mn-lt"/>
              <a:ea typeface="+mn-ea"/>
              <a:cs typeface="+mn-cs"/>
            </a:rPr>
            <a:t>21</a:t>
          </a:r>
          <a:r>
            <a:rPr lang="ja-JP" altLang="ja-JP" sz="1200" b="0" i="0" baseline="0">
              <a:solidFill>
                <a:schemeClr val="dk1"/>
              </a:solidFill>
              <a:effectLst/>
              <a:latin typeface="+mn-lt"/>
              <a:ea typeface="+mn-ea"/>
              <a:cs typeface="+mn-cs"/>
            </a:rPr>
            <a:t>年</a:t>
          </a:r>
          <a:r>
            <a:rPr lang="en-US" altLang="ja-JP" sz="1200" b="0" i="0" baseline="0">
              <a:solidFill>
                <a:schemeClr val="dk1"/>
              </a:solidFill>
              <a:effectLst/>
              <a:latin typeface="+mn-lt"/>
              <a:ea typeface="+mn-ea"/>
              <a:cs typeface="+mn-cs"/>
            </a:rPr>
            <a:t>4</a:t>
          </a:r>
          <a:r>
            <a:rPr lang="ja-JP" altLang="ja-JP" sz="1200" b="0" i="0" baseline="0">
              <a:solidFill>
                <a:schemeClr val="dk1"/>
              </a:solidFill>
              <a:effectLst/>
              <a:latin typeface="+mn-lt"/>
              <a:ea typeface="+mn-ea"/>
              <a:cs typeface="+mn-cs"/>
            </a:rPr>
            <a:t>月</a:t>
          </a:r>
          <a:r>
            <a:rPr lang="en-US" altLang="ja-JP" sz="1200" b="0" i="0" baseline="0">
              <a:solidFill>
                <a:schemeClr val="dk1"/>
              </a:solidFill>
              <a:effectLst/>
              <a:latin typeface="+mn-lt"/>
              <a:ea typeface="+mn-ea"/>
              <a:cs typeface="+mn-cs"/>
            </a:rPr>
            <a:t>1</a:t>
          </a:r>
          <a:r>
            <a:rPr lang="ja-JP" altLang="ja-JP" sz="1200" b="0" i="0" baseline="0">
              <a:solidFill>
                <a:schemeClr val="dk1"/>
              </a:solidFill>
              <a:effectLst/>
              <a:latin typeface="+mn-lt"/>
              <a:ea typeface="+mn-ea"/>
              <a:cs typeface="+mn-cs"/>
            </a:rPr>
            <a:t>日現在</a:t>
          </a:r>
          <a:r>
            <a:rPr lang="en-US" altLang="ja-JP" sz="1200" b="0" i="0" baseline="0">
              <a:solidFill>
                <a:schemeClr val="dk1"/>
              </a:solidFill>
              <a:effectLst/>
              <a:latin typeface="+mn-lt"/>
              <a:ea typeface="+mn-ea"/>
              <a:cs typeface="+mn-cs"/>
            </a:rPr>
            <a:t>2,472</a:t>
          </a:r>
          <a:r>
            <a:rPr lang="ja-JP" altLang="ja-JP" sz="1200" b="0" i="0" baseline="0">
              <a:solidFill>
                <a:schemeClr val="dk1"/>
              </a:solidFill>
              <a:effectLst/>
              <a:latin typeface="+mn-lt"/>
              <a:ea typeface="+mn-ea"/>
              <a:cs typeface="+mn-cs"/>
            </a:rPr>
            <a:t>人⇒平成</a:t>
          </a:r>
          <a:r>
            <a:rPr lang="en-US" altLang="ja-JP" sz="1200" b="0" i="0" baseline="0">
              <a:solidFill>
                <a:schemeClr val="dk1"/>
              </a:solidFill>
              <a:effectLst/>
              <a:latin typeface="+mn-lt"/>
              <a:ea typeface="+mn-ea"/>
              <a:cs typeface="+mn-cs"/>
            </a:rPr>
            <a:t>26</a:t>
          </a:r>
          <a:r>
            <a:rPr lang="ja-JP" altLang="ja-JP" sz="1200" b="0" i="0" baseline="0">
              <a:solidFill>
                <a:schemeClr val="dk1"/>
              </a:solidFill>
              <a:effectLst/>
              <a:latin typeface="+mn-lt"/>
              <a:ea typeface="+mn-ea"/>
              <a:cs typeface="+mn-cs"/>
            </a:rPr>
            <a:t>年</a:t>
          </a:r>
          <a:r>
            <a:rPr lang="en-US" altLang="ja-JP" sz="1200" b="0" i="0" baseline="0">
              <a:solidFill>
                <a:schemeClr val="dk1"/>
              </a:solidFill>
              <a:effectLst/>
              <a:latin typeface="+mn-lt"/>
              <a:ea typeface="+mn-ea"/>
              <a:cs typeface="+mn-cs"/>
            </a:rPr>
            <a:t>4</a:t>
          </a:r>
          <a:r>
            <a:rPr lang="ja-JP" altLang="ja-JP" sz="1200" b="0" i="0" baseline="0">
              <a:solidFill>
                <a:schemeClr val="dk1"/>
              </a:solidFill>
              <a:effectLst/>
              <a:latin typeface="+mn-lt"/>
              <a:ea typeface="+mn-ea"/>
              <a:cs typeface="+mn-cs"/>
            </a:rPr>
            <a:t>月</a:t>
          </a:r>
          <a:r>
            <a:rPr lang="en-US" altLang="ja-JP" sz="1200" b="0" i="0" baseline="0">
              <a:solidFill>
                <a:schemeClr val="dk1"/>
              </a:solidFill>
              <a:effectLst/>
              <a:latin typeface="+mn-lt"/>
              <a:ea typeface="+mn-ea"/>
              <a:cs typeface="+mn-cs"/>
            </a:rPr>
            <a:t>1</a:t>
          </a:r>
          <a:r>
            <a:rPr lang="ja-JP" altLang="ja-JP" sz="1200" b="0" i="0" baseline="0">
              <a:solidFill>
                <a:schemeClr val="dk1"/>
              </a:solidFill>
              <a:effectLst/>
              <a:latin typeface="+mn-lt"/>
              <a:ea typeface="+mn-ea"/>
              <a:cs typeface="+mn-cs"/>
            </a:rPr>
            <a:t>日現在</a:t>
          </a:r>
          <a:r>
            <a:rPr lang="en-US" altLang="ja-JP" sz="1200" b="0" i="0" baseline="0">
              <a:solidFill>
                <a:schemeClr val="dk1"/>
              </a:solidFill>
              <a:effectLst/>
              <a:latin typeface="+mn-lt"/>
              <a:ea typeface="+mn-ea"/>
              <a:cs typeface="+mn-cs"/>
            </a:rPr>
            <a:t>1,977</a:t>
          </a:r>
          <a:r>
            <a:rPr lang="ja-JP" altLang="ja-JP" sz="1200" b="0" i="0" baseline="0">
              <a:solidFill>
                <a:schemeClr val="dk1"/>
              </a:solidFill>
              <a:effectLst/>
              <a:latin typeface="+mn-lt"/>
              <a:ea typeface="+mn-ea"/>
              <a:cs typeface="+mn-cs"/>
            </a:rPr>
            <a:t>人）</a:t>
          </a:r>
          <a:endParaRPr lang="ja-JP" altLang="ja-JP" sz="12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123553</xdr:rowOff>
    </xdr:from>
    <xdr:to>
      <xdr:col>24</xdr:col>
      <xdr:colOff>558800</xdr:colOff>
      <xdr:row>67</xdr:row>
      <xdr:rowOff>48985</xdr:rowOff>
    </xdr:to>
    <xdr:cxnSp macro="">
      <xdr:nvCxnSpPr>
        <xdr:cNvPr id="314" name="直線コネクタ 313"/>
        <xdr:cNvCxnSpPr/>
      </xdr:nvCxnSpPr>
      <xdr:spPr>
        <a:xfrm flipV="1">
          <a:off x="17018000" y="10067653"/>
          <a:ext cx="0" cy="1468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5"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16" name="直線コネクタ 315"/>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38480</xdr:rowOff>
    </xdr:from>
    <xdr:ext cx="762000" cy="259045"/>
    <xdr:sp macro="" textlink="">
      <xdr:nvSpPr>
        <xdr:cNvPr id="317" name="定員管理の状況最大値テキスト"/>
        <xdr:cNvSpPr txBox="1"/>
      </xdr:nvSpPr>
      <xdr:spPr>
        <a:xfrm>
          <a:off x="17106900" y="9811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4.39</a:t>
          </a:r>
          <a:endParaRPr kumimoji="1" lang="ja-JP" altLang="en-US" sz="1000" b="1">
            <a:latin typeface="ＭＳ Ｐゴシック"/>
          </a:endParaRPr>
        </a:p>
      </xdr:txBody>
    </xdr:sp>
    <xdr:clientData/>
  </xdr:oneCellAnchor>
  <xdr:twoCellAnchor>
    <xdr:from>
      <xdr:col>24</xdr:col>
      <xdr:colOff>469900</xdr:colOff>
      <xdr:row>58</xdr:row>
      <xdr:rowOff>123553</xdr:rowOff>
    </xdr:from>
    <xdr:to>
      <xdr:col>24</xdr:col>
      <xdr:colOff>647700</xdr:colOff>
      <xdr:row>58</xdr:row>
      <xdr:rowOff>123553</xdr:rowOff>
    </xdr:to>
    <xdr:cxnSp macro="">
      <xdr:nvCxnSpPr>
        <xdr:cNvPr id="318" name="直線コネクタ 317"/>
        <xdr:cNvCxnSpPr/>
      </xdr:nvCxnSpPr>
      <xdr:spPr>
        <a:xfrm>
          <a:off x="16929100" y="1006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119380</xdr:rowOff>
    </xdr:from>
    <xdr:to>
      <xdr:col>24</xdr:col>
      <xdr:colOff>558800</xdr:colOff>
      <xdr:row>61</xdr:row>
      <xdr:rowOff>133169</xdr:rowOff>
    </xdr:to>
    <xdr:cxnSp macro="">
      <xdr:nvCxnSpPr>
        <xdr:cNvPr id="319" name="直線コネクタ 318"/>
        <xdr:cNvCxnSpPr/>
      </xdr:nvCxnSpPr>
      <xdr:spPr>
        <a:xfrm flipV="1">
          <a:off x="16179800" y="10577830"/>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119942</xdr:rowOff>
    </xdr:from>
    <xdr:ext cx="762000" cy="259045"/>
    <xdr:sp macro="" textlink="">
      <xdr:nvSpPr>
        <xdr:cNvPr id="320" name="定員管理の状況平均値テキスト"/>
        <xdr:cNvSpPr txBox="1"/>
      </xdr:nvSpPr>
      <xdr:spPr>
        <a:xfrm>
          <a:off x="17106900" y="10578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147865</xdr:rowOff>
    </xdr:from>
    <xdr:to>
      <xdr:col>24</xdr:col>
      <xdr:colOff>609600</xdr:colOff>
      <xdr:row>62</xdr:row>
      <xdr:rowOff>78015</xdr:rowOff>
    </xdr:to>
    <xdr:sp macro="" textlink="">
      <xdr:nvSpPr>
        <xdr:cNvPr id="321" name="フローチャート : 判断 320"/>
        <xdr:cNvSpPr/>
      </xdr:nvSpPr>
      <xdr:spPr>
        <a:xfrm>
          <a:off x="16967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133169</xdr:rowOff>
    </xdr:from>
    <xdr:to>
      <xdr:col>23</xdr:col>
      <xdr:colOff>406400</xdr:colOff>
      <xdr:row>62</xdr:row>
      <xdr:rowOff>9978</xdr:rowOff>
    </xdr:to>
    <xdr:cxnSp macro="">
      <xdr:nvCxnSpPr>
        <xdr:cNvPr id="322" name="直線コネクタ 321"/>
        <xdr:cNvCxnSpPr/>
      </xdr:nvCxnSpPr>
      <xdr:spPr>
        <a:xfrm flipV="1">
          <a:off x="15290800" y="10591619"/>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3" name="フローチャート : 判断 322"/>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4" name="テキスト ボックス 323"/>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129722</xdr:rowOff>
    </xdr:from>
    <xdr:to>
      <xdr:col>22</xdr:col>
      <xdr:colOff>203200</xdr:colOff>
      <xdr:row>62</xdr:row>
      <xdr:rowOff>9978</xdr:rowOff>
    </xdr:to>
    <xdr:cxnSp macro="">
      <xdr:nvCxnSpPr>
        <xdr:cNvPr id="325" name="直線コネクタ 324"/>
        <xdr:cNvCxnSpPr/>
      </xdr:nvCxnSpPr>
      <xdr:spPr>
        <a:xfrm>
          <a:off x="14401800" y="1058817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28122</xdr:rowOff>
    </xdr:from>
    <xdr:to>
      <xdr:col>22</xdr:col>
      <xdr:colOff>254000</xdr:colOff>
      <xdr:row>62</xdr:row>
      <xdr:rowOff>129722</xdr:rowOff>
    </xdr:to>
    <xdr:sp macro="" textlink="">
      <xdr:nvSpPr>
        <xdr:cNvPr id="326" name="フローチャート : 判断 325"/>
        <xdr:cNvSpPr/>
      </xdr:nvSpPr>
      <xdr:spPr>
        <a:xfrm>
          <a:off x="15240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114499</xdr:rowOff>
    </xdr:from>
    <xdr:ext cx="762000" cy="259045"/>
    <xdr:sp macro="" textlink="">
      <xdr:nvSpPr>
        <xdr:cNvPr id="327" name="テキスト ボックス 326"/>
        <xdr:cNvSpPr txBox="1"/>
      </xdr:nvSpPr>
      <xdr:spPr>
        <a:xfrm>
          <a:off x="14909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126274</xdr:rowOff>
    </xdr:from>
    <xdr:to>
      <xdr:col>21</xdr:col>
      <xdr:colOff>0</xdr:colOff>
      <xdr:row>61</xdr:row>
      <xdr:rowOff>129722</xdr:rowOff>
    </xdr:to>
    <xdr:cxnSp macro="">
      <xdr:nvCxnSpPr>
        <xdr:cNvPr id="328" name="直線コネクタ 327"/>
        <xdr:cNvCxnSpPr/>
      </xdr:nvCxnSpPr>
      <xdr:spPr>
        <a:xfrm>
          <a:off x="13512800" y="10584724"/>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41910</xdr:rowOff>
    </xdr:from>
    <xdr:to>
      <xdr:col>21</xdr:col>
      <xdr:colOff>50800</xdr:colOff>
      <xdr:row>62</xdr:row>
      <xdr:rowOff>143510</xdr:rowOff>
    </xdr:to>
    <xdr:sp macro="" textlink="">
      <xdr:nvSpPr>
        <xdr:cNvPr id="329" name="フローチャート : 判断 328"/>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128287</xdr:rowOff>
    </xdr:from>
    <xdr:ext cx="762000" cy="259045"/>
    <xdr:sp macro="" textlink="">
      <xdr:nvSpPr>
        <xdr:cNvPr id="330" name="テキスト ボックス 329"/>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31" name="フローチャート : 判断 330"/>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152417</xdr:rowOff>
    </xdr:from>
    <xdr:ext cx="762000" cy="259045"/>
    <xdr:sp macro="" textlink="">
      <xdr:nvSpPr>
        <xdr:cNvPr id="332" name="テキスト ボックス 331"/>
        <xdr:cNvSpPr txBox="1"/>
      </xdr:nvSpPr>
      <xdr:spPr>
        <a:xfrm>
          <a:off x="13131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68580</xdr:rowOff>
    </xdr:from>
    <xdr:to>
      <xdr:col>24</xdr:col>
      <xdr:colOff>609600</xdr:colOff>
      <xdr:row>61</xdr:row>
      <xdr:rowOff>170180</xdr:rowOff>
    </xdr:to>
    <xdr:sp macro="" textlink="">
      <xdr:nvSpPr>
        <xdr:cNvPr id="338" name="円/楕円 337"/>
        <xdr:cNvSpPr/>
      </xdr:nvSpPr>
      <xdr:spPr>
        <a:xfrm>
          <a:off x="169672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85107</xdr:rowOff>
    </xdr:from>
    <xdr:ext cx="762000" cy="259045"/>
    <xdr:sp macro="" textlink="">
      <xdr:nvSpPr>
        <xdr:cNvPr id="339" name="定員管理の状況該当値テキスト"/>
        <xdr:cNvSpPr txBox="1"/>
      </xdr:nvSpPr>
      <xdr:spPr>
        <a:xfrm>
          <a:off x="171069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82369</xdr:rowOff>
    </xdr:from>
    <xdr:to>
      <xdr:col>23</xdr:col>
      <xdr:colOff>457200</xdr:colOff>
      <xdr:row>62</xdr:row>
      <xdr:rowOff>12519</xdr:rowOff>
    </xdr:to>
    <xdr:sp macro="" textlink="">
      <xdr:nvSpPr>
        <xdr:cNvPr id="340" name="円/楕円 339"/>
        <xdr:cNvSpPr/>
      </xdr:nvSpPr>
      <xdr:spPr>
        <a:xfrm>
          <a:off x="16129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22696</xdr:rowOff>
    </xdr:from>
    <xdr:ext cx="736600" cy="259045"/>
    <xdr:sp macro="" textlink="">
      <xdr:nvSpPr>
        <xdr:cNvPr id="341" name="テキスト ボックス 340"/>
        <xdr:cNvSpPr txBox="1"/>
      </xdr:nvSpPr>
      <xdr:spPr>
        <a:xfrm>
          <a:off x="15798800" y="10309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130628</xdr:rowOff>
    </xdr:from>
    <xdr:to>
      <xdr:col>22</xdr:col>
      <xdr:colOff>254000</xdr:colOff>
      <xdr:row>62</xdr:row>
      <xdr:rowOff>60778</xdr:rowOff>
    </xdr:to>
    <xdr:sp macro="" textlink="">
      <xdr:nvSpPr>
        <xdr:cNvPr id="342" name="円/楕円 341"/>
        <xdr:cNvSpPr/>
      </xdr:nvSpPr>
      <xdr:spPr>
        <a:xfrm>
          <a:off x="15240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70955</xdr:rowOff>
    </xdr:from>
    <xdr:ext cx="762000" cy="259045"/>
    <xdr:sp macro="" textlink="">
      <xdr:nvSpPr>
        <xdr:cNvPr id="343" name="テキスト ボックス 342"/>
        <xdr:cNvSpPr txBox="1"/>
      </xdr:nvSpPr>
      <xdr:spPr>
        <a:xfrm>
          <a:off x="14909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78922</xdr:rowOff>
    </xdr:from>
    <xdr:to>
      <xdr:col>21</xdr:col>
      <xdr:colOff>50800</xdr:colOff>
      <xdr:row>62</xdr:row>
      <xdr:rowOff>9072</xdr:rowOff>
    </xdr:to>
    <xdr:sp macro="" textlink="">
      <xdr:nvSpPr>
        <xdr:cNvPr id="344" name="円/楕円 343"/>
        <xdr:cNvSpPr/>
      </xdr:nvSpPr>
      <xdr:spPr>
        <a:xfrm>
          <a:off x="14351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19249</xdr:rowOff>
    </xdr:from>
    <xdr:ext cx="762000" cy="259045"/>
    <xdr:sp macro="" textlink="">
      <xdr:nvSpPr>
        <xdr:cNvPr id="345" name="テキスト ボックス 344"/>
        <xdr:cNvSpPr txBox="1"/>
      </xdr:nvSpPr>
      <xdr:spPr>
        <a:xfrm>
          <a:off x="14020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46" name="円/楕円 345"/>
        <xdr:cNvSpPr/>
      </xdr:nvSpPr>
      <xdr:spPr>
        <a:xfrm>
          <a:off x="13462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15801</xdr:rowOff>
    </xdr:from>
    <xdr:ext cx="762000" cy="259045"/>
    <xdr:sp macro="" textlink="">
      <xdr:nvSpPr>
        <xdr:cNvPr id="347" name="テキスト ボックス 346"/>
        <xdr:cNvSpPr txBox="1"/>
      </xdr:nvSpPr>
      <xdr:spPr>
        <a:xfrm>
          <a:off x="13131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50" b="0" i="0" baseline="0">
              <a:solidFill>
                <a:schemeClr val="dk1"/>
              </a:solidFill>
              <a:effectLst/>
              <a:latin typeface="+mn-lt"/>
              <a:ea typeface="+mn-ea"/>
              <a:cs typeface="+mn-cs"/>
            </a:rPr>
            <a:t>平成</a:t>
          </a:r>
          <a:r>
            <a:rPr lang="en-US" altLang="ja-JP" sz="1150" b="0" i="0" baseline="0">
              <a:solidFill>
                <a:schemeClr val="dk1"/>
              </a:solidFill>
              <a:effectLst/>
              <a:latin typeface="+mn-lt"/>
              <a:ea typeface="+mn-ea"/>
              <a:cs typeface="+mn-cs"/>
            </a:rPr>
            <a:t>25</a:t>
          </a:r>
          <a:r>
            <a:rPr lang="ja-JP" altLang="ja-JP" sz="1150" b="0" i="0" baseline="0">
              <a:solidFill>
                <a:schemeClr val="dk1"/>
              </a:solidFill>
              <a:effectLst/>
              <a:latin typeface="+mn-lt"/>
              <a:ea typeface="+mn-ea"/>
              <a:cs typeface="+mn-cs"/>
            </a:rPr>
            <a:t>年度は前年度に比べ</a:t>
          </a:r>
          <a:r>
            <a:rPr lang="en-US" altLang="ja-JP" sz="1150" b="0" i="0" baseline="0">
              <a:solidFill>
                <a:schemeClr val="dk1"/>
              </a:solidFill>
              <a:effectLst/>
              <a:latin typeface="+mn-lt"/>
              <a:ea typeface="+mn-ea"/>
              <a:cs typeface="+mn-cs"/>
            </a:rPr>
            <a:t>1.5</a:t>
          </a:r>
          <a:r>
            <a:rPr lang="ja-JP" altLang="ja-JP" sz="1150" b="0" i="0" baseline="0">
              <a:solidFill>
                <a:schemeClr val="dk1"/>
              </a:solidFill>
              <a:effectLst/>
              <a:latin typeface="+mn-lt"/>
              <a:ea typeface="+mn-ea"/>
              <a:cs typeface="+mn-cs"/>
            </a:rPr>
            <a:t>ポイント改善し</a:t>
          </a:r>
          <a:r>
            <a:rPr lang="en-US" altLang="ja-JP" sz="1150" b="0" i="0" baseline="0">
              <a:solidFill>
                <a:schemeClr val="dk1"/>
              </a:solidFill>
              <a:effectLst/>
              <a:latin typeface="+mn-lt"/>
              <a:ea typeface="+mn-ea"/>
              <a:cs typeface="+mn-cs"/>
            </a:rPr>
            <a:t>5.7</a:t>
          </a:r>
          <a:r>
            <a:rPr lang="ja-JP" altLang="en-US" sz="1150" b="0" i="0" baseline="0">
              <a:solidFill>
                <a:schemeClr val="dk1"/>
              </a:solidFill>
              <a:effectLst/>
              <a:latin typeface="+mn-lt"/>
              <a:ea typeface="+mn-ea"/>
              <a:cs typeface="+mn-cs"/>
            </a:rPr>
            <a:t>％</a:t>
          </a:r>
          <a:r>
            <a:rPr lang="ja-JP" altLang="ja-JP" sz="1150" b="0" i="0" baseline="0">
              <a:solidFill>
                <a:schemeClr val="dk1"/>
              </a:solidFill>
              <a:effectLst/>
              <a:latin typeface="+mn-lt"/>
              <a:ea typeface="+mn-ea"/>
              <a:cs typeface="+mn-cs"/>
            </a:rPr>
            <a:t>となった。</a:t>
          </a:r>
          <a:r>
            <a:rPr lang="ja-JP" altLang="en-US" sz="1150" b="0" i="0" baseline="0">
              <a:solidFill>
                <a:schemeClr val="dk1"/>
              </a:solidFill>
              <a:effectLst/>
              <a:latin typeface="+mn-lt"/>
              <a:ea typeface="+mn-ea"/>
              <a:cs typeface="+mn-cs"/>
            </a:rPr>
            <a:t>要因としては、</a:t>
          </a:r>
          <a:r>
            <a:rPr lang="ja-JP" altLang="ja-JP" sz="1150" b="0" i="0" baseline="0">
              <a:solidFill>
                <a:schemeClr val="dk1"/>
              </a:solidFill>
              <a:effectLst/>
              <a:latin typeface="+mn-lt"/>
              <a:ea typeface="+mn-ea"/>
              <a:cs typeface="+mn-cs"/>
            </a:rPr>
            <a:t>清掃事業債などの償還がすすんだことにより元利償還金が減少した</a:t>
          </a:r>
          <a:r>
            <a:rPr lang="ja-JP" altLang="en-US" sz="1150" b="0" i="0" baseline="0">
              <a:solidFill>
                <a:schemeClr val="dk1"/>
              </a:solidFill>
              <a:effectLst/>
              <a:latin typeface="+mn-lt"/>
              <a:ea typeface="+mn-ea"/>
              <a:cs typeface="+mn-cs"/>
            </a:rPr>
            <a:t>ことによる。</a:t>
          </a:r>
          <a:r>
            <a:rPr lang="ja-JP" altLang="ja-JP" sz="1150" b="0" i="0" baseline="0">
              <a:solidFill>
                <a:schemeClr val="dk1"/>
              </a:solidFill>
              <a:effectLst/>
              <a:latin typeface="+mn-lt"/>
              <a:ea typeface="+mn-ea"/>
              <a:cs typeface="+mn-cs"/>
            </a:rPr>
            <a:t>また近年投資事業を抑制してきたことから償還額の増加は抑えられ、ここ</a:t>
          </a:r>
          <a:r>
            <a:rPr lang="en-US" altLang="ja-JP" sz="1150" b="0" i="0" baseline="0">
              <a:solidFill>
                <a:schemeClr val="dk1"/>
              </a:solidFill>
              <a:effectLst/>
              <a:latin typeface="+mn-lt"/>
              <a:ea typeface="+mn-ea"/>
              <a:cs typeface="+mn-cs"/>
            </a:rPr>
            <a:t>5</a:t>
          </a:r>
          <a:r>
            <a:rPr lang="ja-JP" altLang="ja-JP" sz="1150" b="0" i="0" baseline="0">
              <a:solidFill>
                <a:schemeClr val="dk1"/>
              </a:solidFill>
              <a:effectLst/>
              <a:latin typeface="+mn-lt"/>
              <a:ea typeface="+mn-ea"/>
              <a:cs typeface="+mn-cs"/>
            </a:rPr>
            <a:t>年間は類似団体平均を下回り良好な状態にある。</a:t>
          </a:r>
          <a:r>
            <a:rPr lang="ja-JP" altLang="en-US" sz="1150" b="0" i="0" baseline="0">
              <a:solidFill>
                <a:schemeClr val="dk1"/>
              </a:solidFill>
              <a:effectLst/>
              <a:latin typeface="+mn-lt"/>
              <a:ea typeface="+mn-ea"/>
              <a:cs typeface="+mn-cs"/>
            </a:rPr>
            <a:t>今後数年間は元利償還金が減少することにより比率も減少傾向にあると考えられる</a:t>
          </a:r>
          <a:r>
            <a:rPr lang="ja-JP" altLang="ja-JP" sz="1150" b="0" i="0" baseline="0">
              <a:solidFill>
                <a:schemeClr val="dk1"/>
              </a:solidFill>
              <a:effectLst/>
              <a:latin typeface="+mn-lt"/>
              <a:ea typeface="+mn-ea"/>
              <a:cs typeface="+mn-cs"/>
            </a:rPr>
            <a:t>。ただ、</a:t>
          </a:r>
          <a:r>
            <a:rPr lang="ja-JP" altLang="en-US" sz="1150" b="0" i="0" baseline="0">
              <a:solidFill>
                <a:schemeClr val="dk1"/>
              </a:solidFill>
              <a:effectLst/>
              <a:latin typeface="+mn-lt"/>
              <a:ea typeface="+mn-ea"/>
              <a:cs typeface="+mn-cs"/>
            </a:rPr>
            <a:t>土地開発公社の清算に伴う第三セクター等改革推進債や明石駅前南地区市街地再開発事業などの地方債の発行に伴う償還の影響により、</a:t>
          </a:r>
          <a:r>
            <a:rPr lang="ja-JP" altLang="ja-JP" sz="1150" b="0" i="0" baseline="0">
              <a:solidFill>
                <a:schemeClr val="dk1"/>
              </a:solidFill>
              <a:effectLst/>
              <a:latin typeface="+mn-lt"/>
              <a:ea typeface="+mn-ea"/>
              <a:cs typeface="+mn-cs"/>
            </a:rPr>
            <a:t>公債費が高い水準で推移するものと考えられ、引き続き、事業の適切な取捨選択を進めて世代間負担の公平化の観点から市債の新規発行を抑制し、公債費の削減を図っていく。</a:t>
          </a:r>
          <a:endParaRPr lang="ja-JP" altLang="ja-JP" sz="115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44</xdr:row>
      <xdr:rowOff>137523</xdr:rowOff>
    </xdr:to>
    <xdr:cxnSp macro="">
      <xdr:nvCxnSpPr>
        <xdr:cNvPr id="377" name="直線コネクタ 376"/>
        <xdr:cNvCxnSpPr/>
      </xdr:nvCxnSpPr>
      <xdr:spPr>
        <a:xfrm flipV="1">
          <a:off x="17018000" y="6357620"/>
          <a:ext cx="0" cy="1323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109600</xdr:rowOff>
    </xdr:from>
    <xdr:ext cx="762000" cy="259045"/>
    <xdr:sp macro="" textlink="">
      <xdr:nvSpPr>
        <xdr:cNvPr id="378" name="公債費負担の状況最小値テキスト"/>
        <xdr:cNvSpPr txBox="1"/>
      </xdr:nvSpPr>
      <xdr:spPr>
        <a:xfrm>
          <a:off x="17106900" y="765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137523</xdr:rowOff>
    </xdr:from>
    <xdr:to>
      <xdr:col>24</xdr:col>
      <xdr:colOff>647700</xdr:colOff>
      <xdr:row>44</xdr:row>
      <xdr:rowOff>137523</xdr:rowOff>
    </xdr:to>
    <xdr:cxnSp macro="">
      <xdr:nvCxnSpPr>
        <xdr:cNvPr id="379" name="直線コネクタ 378"/>
        <xdr:cNvCxnSpPr/>
      </xdr:nvCxnSpPr>
      <xdr:spPr>
        <a:xfrm>
          <a:off x="16929100" y="768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0"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1" name="直線コネクタ 380"/>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2903</xdr:rowOff>
    </xdr:from>
    <xdr:to>
      <xdr:col>24</xdr:col>
      <xdr:colOff>558800</xdr:colOff>
      <xdr:row>40</xdr:row>
      <xdr:rowOff>106317</xdr:rowOff>
    </xdr:to>
    <xdr:cxnSp macro="">
      <xdr:nvCxnSpPr>
        <xdr:cNvPr id="382" name="直線コネクタ 381"/>
        <xdr:cNvCxnSpPr/>
      </xdr:nvCxnSpPr>
      <xdr:spPr>
        <a:xfrm flipV="1">
          <a:off x="16179800" y="6860903"/>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62065</xdr:rowOff>
    </xdr:from>
    <xdr:ext cx="762000" cy="259045"/>
    <xdr:sp macro="" textlink="">
      <xdr:nvSpPr>
        <xdr:cNvPr id="383" name="公債費負担の状況平均値テキスト"/>
        <xdr:cNvSpPr txBox="1"/>
      </xdr:nvSpPr>
      <xdr:spPr>
        <a:xfrm>
          <a:off x="17106900" y="6920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84" name="フローチャート : 判断 383"/>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106317</xdr:rowOff>
    </xdr:from>
    <xdr:to>
      <xdr:col>23</xdr:col>
      <xdr:colOff>406400</xdr:colOff>
      <xdr:row>41</xdr:row>
      <xdr:rowOff>17599</xdr:rowOff>
    </xdr:to>
    <xdr:cxnSp macro="">
      <xdr:nvCxnSpPr>
        <xdr:cNvPr id="385" name="直線コネクタ 384"/>
        <xdr:cNvCxnSpPr/>
      </xdr:nvCxnSpPr>
      <xdr:spPr>
        <a:xfrm flipV="1">
          <a:off x="15290800" y="6964317"/>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131354</xdr:rowOff>
    </xdr:from>
    <xdr:to>
      <xdr:col>23</xdr:col>
      <xdr:colOff>457200</xdr:colOff>
      <xdr:row>41</xdr:row>
      <xdr:rowOff>61504</xdr:rowOff>
    </xdr:to>
    <xdr:sp macro="" textlink="">
      <xdr:nvSpPr>
        <xdr:cNvPr id="386" name="フローチャート : 判断 385"/>
        <xdr:cNvSpPr/>
      </xdr:nvSpPr>
      <xdr:spPr>
        <a:xfrm>
          <a:off x="16129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46281</xdr:rowOff>
    </xdr:from>
    <xdr:ext cx="736600" cy="259045"/>
    <xdr:sp macro="" textlink="">
      <xdr:nvSpPr>
        <xdr:cNvPr id="387" name="テキスト ボックス 386"/>
        <xdr:cNvSpPr txBox="1"/>
      </xdr:nvSpPr>
      <xdr:spPr>
        <a:xfrm>
          <a:off x="15798800" y="707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17599</xdr:rowOff>
    </xdr:from>
    <xdr:to>
      <xdr:col>22</xdr:col>
      <xdr:colOff>203200</xdr:colOff>
      <xdr:row>41</xdr:row>
      <xdr:rowOff>24493</xdr:rowOff>
    </xdr:to>
    <xdr:cxnSp macro="">
      <xdr:nvCxnSpPr>
        <xdr:cNvPr id="388" name="直線コネクタ 387"/>
        <xdr:cNvCxnSpPr/>
      </xdr:nvCxnSpPr>
      <xdr:spPr>
        <a:xfrm flipV="1">
          <a:off x="14401800" y="704704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89" name="フローチャート : 判断 388"/>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66964</xdr:rowOff>
    </xdr:from>
    <xdr:ext cx="762000" cy="259045"/>
    <xdr:sp macro="" textlink="">
      <xdr:nvSpPr>
        <xdr:cNvPr id="390" name="テキスト ボックス 389"/>
        <xdr:cNvSpPr txBox="1"/>
      </xdr:nvSpPr>
      <xdr:spPr>
        <a:xfrm>
          <a:off x="14909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24493</xdr:rowOff>
    </xdr:from>
    <xdr:to>
      <xdr:col>21</xdr:col>
      <xdr:colOff>0</xdr:colOff>
      <xdr:row>41</xdr:row>
      <xdr:rowOff>24493</xdr:rowOff>
    </xdr:to>
    <xdr:cxnSp macro="">
      <xdr:nvCxnSpPr>
        <xdr:cNvPr id="391" name="直線コネクタ 390"/>
        <xdr:cNvCxnSpPr/>
      </xdr:nvCxnSpPr>
      <xdr:spPr>
        <a:xfrm>
          <a:off x="13512800" y="7053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28847</xdr:rowOff>
    </xdr:from>
    <xdr:to>
      <xdr:col>21</xdr:col>
      <xdr:colOff>50800</xdr:colOff>
      <xdr:row>41</xdr:row>
      <xdr:rowOff>130447</xdr:rowOff>
    </xdr:to>
    <xdr:sp macro="" textlink="">
      <xdr:nvSpPr>
        <xdr:cNvPr id="392" name="フローチャート : 判断 391"/>
        <xdr:cNvSpPr/>
      </xdr:nvSpPr>
      <xdr:spPr>
        <a:xfrm>
          <a:off x="14351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115224</xdr:rowOff>
    </xdr:from>
    <xdr:ext cx="762000" cy="259045"/>
    <xdr:sp macro="" textlink="">
      <xdr:nvSpPr>
        <xdr:cNvPr id="393" name="テキスト ボックス 392"/>
        <xdr:cNvSpPr txBox="1"/>
      </xdr:nvSpPr>
      <xdr:spPr>
        <a:xfrm>
          <a:off x="14020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63319</xdr:rowOff>
    </xdr:from>
    <xdr:to>
      <xdr:col>19</xdr:col>
      <xdr:colOff>533400</xdr:colOff>
      <xdr:row>41</xdr:row>
      <xdr:rowOff>164919</xdr:rowOff>
    </xdr:to>
    <xdr:sp macro="" textlink="">
      <xdr:nvSpPr>
        <xdr:cNvPr id="394" name="フローチャート : 判断 393"/>
        <xdr:cNvSpPr/>
      </xdr:nvSpPr>
      <xdr:spPr>
        <a:xfrm>
          <a:off x="13462000" y="709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149696</xdr:rowOff>
    </xdr:from>
    <xdr:ext cx="762000" cy="259045"/>
    <xdr:sp macro="" textlink="">
      <xdr:nvSpPr>
        <xdr:cNvPr id="395" name="テキスト ボックス 394"/>
        <xdr:cNvSpPr txBox="1"/>
      </xdr:nvSpPr>
      <xdr:spPr>
        <a:xfrm>
          <a:off x="13131800" y="717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123553</xdr:rowOff>
    </xdr:from>
    <xdr:to>
      <xdr:col>24</xdr:col>
      <xdr:colOff>609600</xdr:colOff>
      <xdr:row>40</xdr:row>
      <xdr:rowOff>53703</xdr:rowOff>
    </xdr:to>
    <xdr:sp macro="" textlink="">
      <xdr:nvSpPr>
        <xdr:cNvPr id="401" name="円/楕円 400"/>
        <xdr:cNvSpPr/>
      </xdr:nvSpPr>
      <xdr:spPr>
        <a:xfrm>
          <a:off x="16967200" y="681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140080</xdr:rowOff>
    </xdr:from>
    <xdr:ext cx="762000" cy="259045"/>
    <xdr:sp macro="" textlink="">
      <xdr:nvSpPr>
        <xdr:cNvPr id="402" name="公債費負担の状況該当値テキスト"/>
        <xdr:cNvSpPr txBox="1"/>
      </xdr:nvSpPr>
      <xdr:spPr>
        <a:xfrm>
          <a:off x="17106900" y="6655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55517</xdr:rowOff>
    </xdr:from>
    <xdr:to>
      <xdr:col>23</xdr:col>
      <xdr:colOff>457200</xdr:colOff>
      <xdr:row>40</xdr:row>
      <xdr:rowOff>157117</xdr:rowOff>
    </xdr:to>
    <xdr:sp macro="" textlink="">
      <xdr:nvSpPr>
        <xdr:cNvPr id="403" name="円/楕円 402"/>
        <xdr:cNvSpPr/>
      </xdr:nvSpPr>
      <xdr:spPr>
        <a:xfrm>
          <a:off x="16129000" y="691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167294</xdr:rowOff>
    </xdr:from>
    <xdr:ext cx="736600" cy="259045"/>
    <xdr:sp macro="" textlink="">
      <xdr:nvSpPr>
        <xdr:cNvPr id="404" name="テキスト ボックス 403"/>
        <xdr:cNvSpPr txBox="1"/>
      </xdr:nvSpPr>
      <xdr:spPr>
        <a:xfrm>
          <a:off x="15798800" y="6682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138249</xdr:rowOff>
    </xdr:from>
    <xdr:to>
      <xdr:col>22</xdr:col>
      <xdr:colOff>254000</xdr:colOff>
      <xdr:row>41</xdr:row>
      <xdr:rowOff>68399</xdr:rowOff>
    </xdr:to>
    <xdr:sp macro="" textlink="">
      <xdr:nvSpPr>
        <xdr:cNvPr id="405" name="円/楕円 404"/>
        <xdr:cNvSpPr/>
      </xdr:nvSpPr>
      <xdr:spPr>
        <a:xfrm>
          <a:off x="15240000" y="699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78576</xdr:rowOff>
    </xdr:from>
    <xdr:ext cx="762000" cy="259045"/>
    <xdr:sp macro="" textlink="">
      <xdr:nvSpPr>
        <xdr:cNvPr id="406" name="テキスト ボックス 405"/>
        <xdr:cNvSpPr txBox="1"/>
      </xdr:nvSpPr>
      <xdr:spPr>
        <a:xfrm>
          <a:off x="14909800" y="6765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145143</xdr:rowOff>
    </xdr:from>
    <xdr:to>
      <xdr:col>21</xdr:col>
      <xdr:colOff>50800</xdr:colOff>
      <xdr:row>41</xdr:row>
      <xdr:rowOff>75293</xdr:rowOff>
    </xdr:to>
    <xdr:sp macro="" textlink="">
      <xdr:nvSpPr>
        <xdr:cNvPr id="407" name="円/楕円 406"/>
        <xdr:cNvSpPr/>
      </xdr:nvSpPr>
      <xdr:spPr>
        <a:xfrm>
          <a:off x="14351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85470</xdr:rowOff>
    </xdr:from>
    <xdr:ext cx="762000" cy="259045"/>
    <xdr:sp macro="" textlink="">
      <xdr:nvSpPr>
        <xdr:cNvPr id="408" name="テキスト ボックス 407"/>
        <xdr:cNvSpPr txBox="1"/>
      </xdr:nvSpPr>
      <xdr:spPr>
        <a:xfrm>
          <a:off x="14020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145143</xdr:rowOff>
    </xdr:from>
    <xdr:to>
      <xdr:col>19</xdr:col>
      <xdr:colOff>533400</xdr:colOff>
      <xdr:row>41</xdr:row>
      <xdr:rowOff>75293</xdr:rowOff>
    </xdr:to>
    <xdr:sp macro="" textlink="">
      <xdr:nvSpPr>
        <xdr:cNvPr id="409" name="円/楕円 408"/>
        <xdr:cNvSpPr/>
      </xdr:nvSpPr>
      <xdr:spPr>
        <a:xfrm>
          <a:off x="13462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85470</xdr:rowOff>
    </xdr:from>
    <xdr:ext cx="762000" cy="259045"/>
    <xdr:sp macro="" textlink="">
      <xdr:nvSpPr>
        <xdr:cNvPr id="410" name="テキスト ボックス 409"/>
        <xdr:cNvSpPr txBox="1"/>
      </xdr:nvSpPr>
      <xdr:spPr>
        <a:xfrm>
          <a:off x="13131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類似団体平均と比較して高い比率となっているが、前年度に比べて</a:t>
          </a:r>
          <a:r>
            <a:rPr kumimoji="1" lang="en-US" altLang="ja-JP" sz="1300">
              <a:latin typeface="ＭＳ Ｐゴシック"/>
            </a:rPr>
            <a:t>0.5</a:t>
          </a:r>
          <a:r>
            <a:rPr kumimoji="1" lang="ja-JP" altLang="en-US" sz="1300">
              <a:latin typeface="ＭＳ Ｐゴシック"/>
            </a:rPr>
            <a:t>ポイント改善し</a:t>
          </a:r>
          <a:r>
            <a:rPr kumimoji="1" lang="en-US" altLang="ja-JP" sz="1300">
              <a:latin typeface="ＭＳ Ｐゴシック"/>
            </a:rPr>
            <a:t>58.0</a:t>
          </a:r>
          <a:r>
            <a:rPr kumimoji="1" lang="ja-JP" altLang="en-US" sz="1300">
              <a:latin typeface="ＭＳ Ｐゴシック"/>
            </a:rPr>
            <a:t>となった。要因としては、明石駅前南地区市街地再開発事業などの地方債の発行による地方債残高の増加により分子である将来負担額が増加したが、標準税収入額が増加したことに伴い分母である標準財政規模が増加し、分子の増加を上回ったことによる。今後も引き続き地方債残高の適正管理を進め、また交付税措置のある有利な市債の活用等を図るなどして、健全な財政運営に取り組みながら、将来負担比率の抑制に努めていく。</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242</xdr:rowOff>
    </xdr:from>
    <xdr:to>
      <xdr:col>24</xdr:col>
      <xdr:colOff>558800</xdr:colOff>
      <xdr:row>23</xdr:row>
      <xdr:rowOff>146292</xdr:rowOff>
    </xdr:to>
    <xdr:cxnSp macro="">
      <xdr:nvCxnSpPr>
        <xdr:cNvPr id="441" name="直線コネクタ 440"/>
        <xdr:cNvCxnSpPr/>
      </xdr:nvCxnSpPr>
      <xdr:spPr>
        <a:xfrm flipV="1">
          <a:off x="17018000" y="2400542"/>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118369</xdr:rowOff>
    </xdr:from>
    <xdr:ext cx="762000" cy="259045"/>
    <xdr:sp macro="" textlink="">
      <xdr:nvSpPr>
        <xdr:cNvPr id="442" name="将来負担の状況最小値テキスト"/>
        <xdr:cNvSpPr txBox="1"/>
      </xdr:nvSpPr>
      <xdr:spPr>
        <a:xfrm>
          <a:off x="17106900" y="406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154.6</a:t>
          </a:r>
          <a:endParaRPr kumimoji="1" lang="ja-JP" altLang="en-US" sz="1000" b="1">
            <a:latin typeface="ＭＳ Ｐゴシック"/>
          </a:endParaRPr>
        </a:p>
      </xdr:txBody>
    </xdr:sp>
    <xdr:clientData/>
  </xdr:oneCellAnchor>
  <xdr:twoCellAnchor>
    <xdr:from>
      <xdr:col>24</xdr:col>
      <xdr:colOff>469900</xdr:colOff>
      <xdr:row>23</xdr:row>
      <xdr:rowOff>146292</xdr:rowOff>
    </xdr:from>
    <xdr:to>
      <xdr:col>24</xdr:col>
      <xdr:colOff>647700</xdr:colOff>
      <xdr:row>23</xdr:row>
      <xdr:rowOff>146292</xdr:rowOff>
    </xdr:to>
    <xdr:cxnSp macro="">
      <xdr:nvCxnSpPr>
        <xdr:cNvPr id="443" name="直線コネクタ 442"/>
        <xdr:cNvCxnSpPr/>
      </xdr:nvCxnSpPr>
      <xdr:spPr>
        <a:xfrm>
          <a:off x="16929100" y="408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86619</xdr:rowOff>
    </xdr:from>
    <xdr:ext cx="762000" cy="259045"/>
    <xdr:sp macro="" textlink="">
      <xdr:nvSpPr>
        <xdr:cNvPr id="444" name="将来負担の状況最大値テキスト"/>
        <xdr:cNvSpPr txBox="1"/>
      </xdr:nvSpPr>
      <xdr:spPr>
        <a:xfrm>
          <a:off x="17106900" y="21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24</xdr:col>
      <xdr:colOff>469900</xdr:colOff>
      <xdr:row>14</xdr:row>
      <xdr:rowOff>242</xdr:rowOff>
    </xdr:from>
    <xdr:to>
      <xdr:col>24</xdr:col>
      <xdr:colOff>647700</xdr:colOff>
      <xdr:row>14</xdr:row>
      <xdr:rowOff>242</xdr:rowOff>
    </xdr:to>
    <xdr:cxnSp macro="">
      <xdr:nvCxnSpPr>
        <xdr:cNvPr id="445" name="直線コネクタ 444"/>
        <xdr:cNvCxnSpPr/>
      </xdr:nvCxnSpPr>
      <xdr:spPr>
        <a:xfrm>
          <a:off x="16929100" y="240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65012</xdr:rowOff>
    </xdr:from>
    <xdr:to>
      <xdr:col>24</xdr:col>
      <xdr:colOff>558800</xdr:colOff>
      <xdr:row>17</xdr:row>
      <xdr:rowOff>70757</xdr:rowOff>
    </xdr:to>
    <xdr:cxnSp macro="">
      <xdr:nvCxnSpPr>
        <xdr:cNvPr id="446" name="直線コネクタ 445"/>
        <xdr:cNvCxnSpPr/>
      </xdr:nvCxnSpPr>
      <xdr:spPr>
        <a:xfrm flipV="1">
          <a:off x="16179800" y="2979662"/>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107967</xdr:rowOff>
    </xdr:from>
    <xdr:ext cx="762000" cy="259045"/>
    <xdr:sp macro="" textlink="">
      <xdr:nvSpPr>
        <xdr:cNvPr id="447" name="将来負担の状況平均値テキスト"/>
        <xdr:cNvSpPr txBox="1"/>
      </xdr:nvSpPr>
      <xdr:spPr>
        <a:xfrm>
          <a:off x="17106900" y="267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91440</xdr:rowOff>
    </xdr:from>
    <xdr:to>
      <xdr:col>24</xdr:col>
      <xdr:colOff>609600</xdr:colOff>
      <xdr:row>17</xdr:row>
      <xdr:rowOff>21590</xdr:rowOff>
    </xdr:to>
    <xdr:sp macro="" textlink="">
      <xdr:nvSpPr>
        <xdr:cNvPr id="448" name="フローチャート : 判断 447"/>
        <xdr:cNvSpPr/>
      </xdr:nvSpPr>
      <xdr:spPr>
        <a:xfrm>
          <a:off x="169672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70757</xdr:rowOff>
    </xdr:from>
    <xdr:to>
      <xdr:col>23</xdr:col>
      <xdr:colOff>406400</xdr:colOff>
      <xdr:row>17</xdr:row>
      <xdr:rowOff>162681</xdr:rowOff>
    </xdr:to>
    <xdr:cxnSp macro="">
      <xdr:nvCxnSpPr>
        <xdr:cNvPr id="449" name="直線コネクタ 448"/>
        <xdr:cNvCxnSpPr/>
      </xdr:nvCxnSpPr>
      <xdr:spPr>
        <a:xfrm flipV="1">
          <a:off x="15290800" y="2985407"/>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11914</xdr:rowOff>
    </xdr:from>
    <xdr:to>
      <xdr:col>23</xdr:col>
      <xdr:colOff>457200</xdr:colOff>
      <xdr:row>17</xdr:row>
      <xdr:rowOff>113514</xdr:rowOff>
    </xdr:to>
    <xdr:sp macro="" textlink="">
      <xdr:nvSpPr>
        <xdr:cNvPr id="450" name="フローチャート : 判断 449"/>
        <xdr:cNvSpPr/>
      </xdr:nvSpPr>
      <xdr:spPr>
        <a:xfrm>
          <a:off x="16129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123691</xdr:rowOff>
    </xdr:from>
    <xdr:ext cx="736600" cy="259045"/>
    <xdr:sp macro="" textlink="">
      <xdr:nvSpPr>
        <xdr:cNvPr id="451" name="テキスト ボックス 450"/>
        <xdr:cNvSpPr txBox="1"/>
      </xdr:nvSpPr>
      <xdr:spPr>
        <a:xfrm>
          <a:off x="15798800" y="2695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162681</xdr:rowOff>
    </xdr:from>
    <xdr:to>
      <xdr:col>22</xdr:col>
      <xdr:colOff>203200</xdr:colOff>
      <xdr:row>19</xdr:row>
      <xdr:rowOff>9374</xdr:rowOff>
    </xdr:to>
    <xdr:cxnSp macro="">
      <xdr:nvCxnSpPr>
        <xdr:cNvPr id="452" name="直線コネクタ 451"/>
        <xdr:cNvCxnSpPr/>
      </xdr:nvCxnSpPr>
      <xdr:spPr>
        <a:xfrm flipV="1">
          <a:off x="14401800" y="3077331"/>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65919</xdr:rowOff>
    </xdr:from>
    <xdr:to>
      <xdr:col>22</xdr:col>
      <xdr:colOff>254000</xdr:colOff>
      <xdr:row>17</xdr:row>
      <xdr:rowOff>167519</xdr:rowOff>
    </xdr:to>
    <xdr:sp macro="" textlink="">
      <xdr:nvSpPr>
        <xdr:cNvPr id="453" name="フローチャート : 判断 452"/>
        <xdr:cNvSpPr/>
      </xdr:nvSpPr>
      <xdr:spPr>
        <a:xfrm>
          <a:off x="15240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6246</xdr:rowOff>
    </xdr:from>
    <xdr:ext cx="762000" cy="259045"/>
    <xdr:sp macro="" textlink="">
      <xdr:nvSpPr>
        <xdr:cNvPr id="454" name="テキスト ボックス 453"/>
        <xdr:cNvSpPr txBox="1"/>
      </xdr:nvSpPr>
      <xdr:spPr>
        <a:xfrm>
          <a:off x="14909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9374</xdr:rowOff>
    </xdr:from>
    <xdr:to>
      <xdr:col>21</xdr:col>
      <xdr:colOff>0</xdr:colOff>
      <xdr:row>19</xdr:row>
      <xdr:rowOff>57634</xdr:rowOff>
    </xdr:to>
    <xdr:cxnSp macro="">
      <xdr:nvCxnSpPr>
        <xdr:cNvPr id="455" name="直線コネクタ 454"/>
        <xdr:cNvCxnSpPr/>
      </xdr:nvCxnSpPr>
      <xdr:spPr>
        <a:xfrm flipV="1">
          <a:off x="13512800" y="326692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42696</xdr:rowOff>
    </xdr:from>
    <xdr:to>
      <xdr:col>21</xdr:col>
      <xdr:colOff>50800</xdr:colOff>
      <xdr:row>18</xdr:row>
      <xdr:rowOff>144296</xdr:rowOff>
    </xdr:to>
    <xdr:sp macro="" textlink="">
      <xdr:nvSpPr>
        <xdr:cNvPr id="456" name="フローチャート : 判断 455"/>
        <xdr:cNvSpPr/>
      </xdr:nvSpPr>
      <xdr:spPr>
        <a:xfrm>
          <a:off x="14351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154473</xdr:rowOff>
    </xdr:from>
    <xdr:ext cx="762000" cy="259045"/>
    <xdr:sp macro="" textlink="">
      <xdr:nvSpPr>
        <xdr:cNvPr id="457" name="テキスト ボックス 456"/>
        <xdr:cNvSpPr txBox="1"/>
      </xdr:nvSpPr>
      <xdr:spPr>
        <a:xfrm>
          <a:off x="14020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9132</xdr:rowOff>
    </xdr:from>
    <xdr:to>
      <xdr:col>19</xdr:col>
      <xdr:colOff>533400</xdr:colOff>
      <xdr:row>19</xdr:row>
      <xdr:rowOff>110732</xdr:rowOff>
    </xdr:to>
    <xdr:sp macro="" textlink="">
      <xdr:nvSpPr>
        <xdr:cNvPr id="458" name="フローチャート : 判断 457"/>
        <xdr:cNvSpPr/>
      </xdr:nvSpPr>
      <xdr:spPr>
        <a:xfrm>
          <a:off x="13462000" y="326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95509</xdr:rowOff>
    </xdr:from>
    <xdr:ext cx="762000" cy="259045"/>
    <xdr:sp macro="" textlink="">
      <xdr:nvSpPr>
        <xdr:cNvPr id="459" name="テキスト ボックス 458"/>
        <xdr:cNvSpPr txBox="1"/>
      </xdr:nvSpPr>
      <xdr:spPr>
        <a:xfrm>
          <a:off x="13131800" y="335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14212</xdr:rowOff>
    </xdr:from>
    <xdr:to>
      <xdr:col>24</xdr:col>
      <xdr:colOff>609600</xdr:colOff>
      <xdr:row>17</xdr:row>
      <xdr:rowOff>115812</xdr:rowOff>
    </xdr:to>
    <xdr:sp macro="" textlink="">
      <xdr:nvSpPr>
        <xdr:cNvPr id="465" name="円/楕円 464"/>
        <xdr:cNvSpPr/>
      </xdr:nvSpPr>
      <xdr:spPr>
        <a:xfrm>
          <a:off x="16967200" y="292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157739</xdr:rowOff>
    </xdr:from>
    <xdr:ext cx="762000" cy="259045"/>
    <xdr:sp macro="" textlink="">
      <xdr:nvSpPr>
        <xdr:cNvPr id="466" name="将来負担の状況該当値テキスト"/>
        <xdr:cNvSpPr txBox="1"/>
      </xdr:nvSpPr>
      <xdr:spPr>
        <a:xfrm>
          <a:off x="17106900" y="290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19957</xdr:rowOff>
    </xdr:from>
    <xdr:to>
      <xdr:col>23</xdr:col>
      <xdr:colOff>457200</xdr:colOff>
      <xdr:row>17</xdr:row>
      <xdr:rowOff>121557</xdr:rowOff>
    </xdr:to>
    <xdr:sp macro="" textlink="">
      <xdr:nvSpPr>
        <xdr:cNvPr id="467" name="円/楕円 466"/>
        <xdr:cNvSpPr/>
      </xdr:nvSpPr>
      <xdr:spPr>
        <a:xfrm>
          <a:off x="16129000" y="293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106334</xdr:rowOff>
    </xdr:from>
    <xdr:ext cx="736600" cy="259045"/>
    <xdr:sp macro="" textlink="">
      <xdr:nvSpPr>
        <xdr:cNvPr id="468" name="テキスト ボックス 467"/>
        <xdr:cNvSpPr txBox="1"/>
      </xdr:nvSpPr>
      <xdr:spPr>
        <a:xfrm>
          <a:off x="15798800" y="30209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111881</xdr:rowOff>
    </xdr:from>
    <xdr:to>
      <xdr:col>22</xdr:col>
      <xdr:colOff>254000</xdr:colOff>
      <xdr:row>18</xdr:row>
      <xdr:rowOff>42031</xdr:rowOff>
    </xdr:to>
    <xdr:sp macro="" textlink="">
      <xdr:nvSpPr>
        <xdr:cNvPr id="469" name="円/楕円 468"/>
        <xdr:cNvSpPr/>
      </xdr:nvSpPr>
      <xdr:spPr>
        <a:xfrm>
          <a:off x="15240000" y="3026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26808</xdr:rowOff>
    </xdr:from>
    <xdr:ext cx="762000" cy="259045"/>
    <xdr:sp macro="" textlink="">
      <xdr:nvSpPr>
        <xdr:cNvPr id="470" name="テキスト ボックス 469"/>
        <xdr:cNvSpPr txBox="1"/>
      </xdr:nvSpPr>
      <xdr:spPr>
        <a:xfrm>
          <a:off x="14909800" y="3112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130024</xdr:rowOff>
    </xdr:from>
    <xdr:to>
      <xdr:col>21</xdr:col>
      <xdr:colOff>50800</xdr:colOff>
      <xdr:row>19</xdr:row>
      <xdr:rowOff>60174</xdr:rowOff>
    </xdr:to>
    <xdr:sp macro="" textlink="">
      <xdr:nvSpPr>
        <xdr:cNvPr id="471" name="円/楕円 470"/>
        <xdr:cNvSpPr/>
      </xdr:nvSpPr>
      <xdr:spPr>
        <a:xfrm>
          <a:off x="14351000" y="321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44951</xdr:rowOff>
    </xdr:from>
    <xdr:ext cx="762000" cy="259045"/>
    <xdr:sp macro="" textlink="">
      <xdr:nvSpPr>
        <xdr:cNvPr id="472" name="テキスト ボックス 471"/>
        <xdr:cNvSpPr txBox="1"/>
      </xdr:nvSpPr>
      <xdr:spPr>
        <a:xfrm>
          <a:off x="14020800" y="330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6834</xdr:rowOff>
    </xdr:from>
    <xdr:to>
      <xdr:col>19</xdr:col>
      <xdr:colOff>533400</xdr:colOff>
      <xdr:row>19</xdr:row>
      <xdr:rowOff>108434</xdr:rowOff>
    </xdr:to>
    <xdr:sp macro="" textlink="">
      <xdr:nvSpPr>
        <xdr:cNvPr id="473" name="円/楕円 472"/>
        <xdr:cNvSpPr/>
      </xdr:nvSpPr>
      <xdr:spPr>
        <a:xfrm>
          <a:off x="13462000" y="326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118611</xdr:rowOff>
    </xdr:from>
    <xdr:ext cx="762000" cy="259045"/>
    <xdr:sp macro="" textlink="">
      <xdr:nvSpPr>
        <xdr:cNvPr id="474" name="テキスト ボックス 473"/>
        <xdr:cNvSpPr txBox="1"/>
      </xdr:nvSpPr>
      <xdr:spPr>
        <a:xfrm>
          <a:off x="13131800" y="3033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兵庫県明石市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297,057
294,150
49.25
111,536,705
109,507,753
1,463,974
55,210,925
113,238,769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58.0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a:rPr>
            <a:t>類似団体と比較して、給与水準が高いこと、地域手当の支給率が高いこと、また、他市においては、物件費に計上される臨時職員の代替として、人件費に計上される任期付短時間勤務職員を採用していることなどにより、類似団体平均を上回っている状況である。</a:t>
          </a:r>
        </a:p>
        <a:p>
          <a:r>
            <a:rPr kumimoji="1" lang="ja-JP" altLang="en-US" sz="1000">
              <a:latin typeface="ＭＳ Ｐゴシック"/>
            </a:rPr>
            <a:t>　これまでも、全庁を挙げた行政改革に取り組み、総職員数の削減をはじめ、ラスパイレス指数の引き下げのための定期昇給の抑制措置、地域手当の引き下げ等による総人件費の削減を行ってきたところであるが、平成２６年度以降も、今後１０年間で、「正規職員１，８００名体制」の実現及び「総人件費を△２０億円削減すること」を目標に、業務の見直しや、民間委託の一層の推進などに取り組んでい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7" name="直線コネクタ 46"/>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8" name="テキスト ボックス 47"/>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9" name="直線コネクタ 48"/>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0" name="テキスト ボックス 49"/>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1" name="直線コネクタ 50"/>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2" name="テキスト ボックス 51"/>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3" name="直線コネクタ 52"/>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4" name="テキスト ボックス 53"/>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5" name="直線コネクタ 54"/>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6" name="テキスト ボックス 55"/>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7" name="直線コネクタ 56"/>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8" name="テキスト ボックス 57"/>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9" name="直線コネクタ 58"/>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0" name="テキスト ボックス 59"/>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1" name="直線コネクタ 60"/>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2" name="テキスト ボックス 61"/>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3"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69850</xdr:rowOff>
    </xdr:from>
    <xdr:to>
      <xdr:col>7</xdr:col>
      <xdr:colOff>15875</xdr:colOff>
      <xdr:row>41</xdr:row>
      <xdr:rowOff>79375</xdr:rowOff>
    </xdr:to>
    <xdr:cxnSp macro="">
      <xdr:nvCxnSpPr>
        <xdr:cNvPr id="64" name="直線コネクタ 63"/>
        <xdr:cNvCxnSpPr/>
      </xdr:nvCxnSpPr>
      <xdr:spPr>
        <a:xfrm flipV="1">
          <a:off x="4826000" y="5727700"/>
          <a:ext cx="0" cy="1381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51452</xdr:rowOff>
    </xdr:from>
    <xdr:ext cx="762000" cy="259045"/>
    <xdr:sp macro="" textlink="">
      <xdr:nvSpPr>
        <xdr:cNvPr id="65" name="人件費最小値テキスト"/>
        <xdr:cNvSpPr txBox="1"/>
      </xdr:nvSpPr>
      <xdr:spPr>
        <a:xfrm>
          <a:off x="49149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41</xdr:row>
      <xdr:rowOff>79375</xdr:rowOff>
    </xdr:from>
    <xdr:to>
      <xdr:col>7</xdr:col>
      <xdr:colOff>104775</xdr:colOff>
      <xdr:row>41</xdr:row>
      <xdr:rowOff>79375</xdr:rowOff>
    </xdr:to>
    <xdr:cxnSp macro="">
      <xdr:nvCxnSpPr>
        <xdr:cNvPr id="66" name="直線コネクタ 65"/>
        <xdr:cNvCxnSpPr/>
      </xdr:nvCxnSpPr>
      <xdr:spPr>
        <a:xfrm>
          <a:off x="4737100" y="710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156227</xdr:rowOff>
    </xdr:from>
    <xdr:ext cx="762000" cy="259045"/>
    <xdr:sp macro="" textlink="">
      <xdr:nvSpPr>
        <xdr:cNvPr id="67" name="人件費最大値テキスト"/>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69850</xdr:rowOff>
    </xdr:from>
    <xdr:to>
      <xdr:col>7</xdr:col>
      <xdr:colOff>104775</xdr:colOff>
      <xdr:row>33</xdr:row>
      <xdr:rowOff>69850</xdr:rowOff>
    </xdr:to>
    <xdr:cxnSp macro="">
      <xdr:nvCxnSpPr>
        <xdr:cNvPr id="68" name="直線コネクタ 67"/>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155575</xdr:rowOff>
    </xdr:from>
    <xdr:to>
      <xdr:col>7</xdr:col>
      <xdr:colOff>15875</xdr:colOff>
      <xdr:row>40</xdr:row>
      <xdr:rowOff>3175</xdr:rowOff>
    </xdr:to>
    <xdr:cxnSp macro="">
      <xdr:nvCxnSpPr>
        <xdr:cNvPr id="69" name="直線コネクタ 68"/>
        <xdr:cNvCxnSpPr/>
      </xdr:nvCxnSpPr>
      <xdr:spPr>
        <a:xfrm>
          <a:off x="3987800" y="684212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83202</xdr:rowOff>
    </xdr:from>
    <xdr:ext cx="762000" cy="259045"/>
    <xdr:sp macro="" textlink="">
      <xdr:nvSpPr>
        <xdr:cNvPr id="70" name="人件費平均値テキスト"/>
        <xdr:cNvSpPr txBox="1"/>
      </xdr:nvSpPr>
      <xdr:spPr>
        <a:xfrm>
          <a:off x="4914900" y="62554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66675</xdr:rowOff>
    </xdr:from>
    <xdr:to>
      <xdr:col>7</xdr:col>
      <xdr:colOff>66675</xdr:colOff>
      <xdr:row>37</xdr:row>
      <xdr:rowOff>168275</xdr:rowOff>
    </xdr:to>
    <xdr:sp macro="" textlink="">
      <xdr:nvSpPr>
        <xdr:cNvPr id="71" name="フローチャート : 判断 70"/>
        <xdr:cNvSpPr/>
      </xdr:nvSpPr>
      <xdr:spPr>
        <a:xfrm>
          <a:off x="4775200" y="64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107950</xdr:rowOff>
    </xdr:from>
    <xdr:to>
      <xdr:col>5</xdr:col>
      <xdr:colOff>549275</xdr:colOff>
      <xdr:row>39</xdr:row>
      <xdr:rowOff>155575</xdr:rowOff>
    </xdr:to>
    <xdr:cxnSp macro="">
      <xdr:nvCxnSpPr>
        <xdr:cNvPr id="72" name="直線コネクタ 71"/>
        <xdr:cNvCxnSpPr/>
      </xdr:nvCxnSpPr>
      <xdr:spPr>
        <a:xfrm>
          <a:off x="3098800" y="67945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161925</xdr:rowOff>
    </xdr:from>
    <xdr:to>
      <xdr:col>5</xdr:col>
      <xdr:colOff>600075</xdr:colOff>
      <xdr:row>38</xdr:row>
      <xdr:rowOff>92075</xdr:rowOff>
    </xdr:to>
    <xdr:sp macro="" textlink="">
      <xdr:nvSpPr>
        <xdr:cNvPr id="73" name="フローチャート : 判断 72"/>
        <xdr:cNvSpPr/>
      </xdr:nvSpPr>
      <xdr:spPr>
        <a:xfrm>
          <a:off x="3937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102252</xdr:rowOff>
    </xdr:from>
    <xdr:ext cx="736600" cy="259045"/>
    <xdr:sp macro="" textlink="">
      <xdr:nvSpPr>
        <xdr:cNvPr id="74" name="テキスト ボックス 73"/>
        <xdr:cNvSpPr txBox="1"/>
      </xdr:nvSpPr>
      <xdr:spPr>
        <a:xfrm>
          <a:off x="3606800" y="6274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60325</xdr:rowOff>
    </xdr:from>
    <xdr:to>
      <xdr:col>4</xdr:col>
      <xdr:colOff>346075</xdr:colOff>
      <xdr:row>39</xdr:row>
      <xdr:rowOff>107950</xdr:rowOff>
    </xdr:to>
    <xdr:cxnSp macro="">
      <xdr:nvCxnSpPr>
        <xdr:cNvPr id="75" name="直線コネクタ 74"/>
        <xdr:cNvCxnSpPr/>
      </xdr:nvCxnSpPr>
      <xdr:spPr>
        <a:xfrm>
          <a:off x="2209800" y="674687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104775</xdr:rowOff>
    </xdr:from>
    <xdr:to>
      <xdr:col>4</xdr:col>
      <xdr:colOff>396875</xdr:colOff>
      <xdr:row>39</xdr:row>
      <xdr:rowOff>34925</xdr:rowOff>
    </xdr:to>
    <xdr:sp macro="" textlink="">
      <xdr:nvSpPr>
        <xdr:cNvPr id="76" name="フローチャート : 判断 75"/>
        <xdr:cNvSpPr/>
      </xdr:nvSpPr>
      <xdr:spPr>
        <a:xfrm>
          <a:off x="3048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45102</xdr:rowOff>
    </xdr:from>
    <xdr:ext cx="762000" cy="259045"/>
    <xdr:sp macro="" textlink="">
      <xdr:nvSpPr>
        <xdr:cNvPr id="77" name="テキスト ボックス 76"/>
        <xdr:cNvSpPr txBox="1"/>
      </xdr:nvSpPr>
      <xdr:spPr>
        <a:xfrm>
          <a:off x="2717800" y="63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60325</xdr:rowOff>
    </xdr:from>
    <xdr:to>
      <xdr:col>3</xdr:col>
      <xdr:colOff>142875</xdr:colOff>
      <xdr:row>39</xdr:row>
      <xdr:rowOff>136525</xdr:rowOff>
    </xdr:to>
    <xdr:cxnSp macro="">
      <xdr:nvCxnSpPr>
        <xdr:cNvPr id="78" name="直線コネクタ 77"/>
        <xdr:cNvCxnSpPr/>
      </xdr:nvCxnSpPr>
      <xdr:spPr>
        <a:xfrm flipV="1">
          <a:off x="1320800" y="674687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95250</xdr:rowOff>
    </xdr:from>
    <xdr:to>
      <xdr:col>3</xdr:col>
      <xdr:colOff>193675</xdr:colOff>
      <xdr:row>39</xdr:row>
      <xdr:rowOff>25400</xdr:rowOff>
    </xdr:to>
    <xdr:sp macro="" textlink="">
      <xdr:nvSpPr>
        <xdr:cNvPr id="79" name="フローチャート : 判断 78"/>
        <xdr:cNvSpPr/>
      </xdr:nvSpPr>
      <xdr:spPr>
        <a:xfrm>
          <a:off x="2159000" y="661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35577</xdr:rowOff>
    </xdr:from>
    <xdr:ext cx="762000" cy="259045"/>
    <xdr:sp macro="" textlink="">
      <xdr:nvSpPr>
        <xdr:cNvPr id="80" name="テキスト ボックス 79"/>
        <xdr:cNvSpPr txBox="1"/>
      </xdr:nvSpPr>
      <xdr:spPr>
        <a:xfrm>
          <a:off x="1828800" y="637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76200</xdr:rowOff>
    </xdr:from>
    <xdr:to>
      <xdr:col>1</xdr:col>
      <xdr:colOff>676275</xdr:colOff>
      <xdr:row>40</xdr:row>
      <xdr:rowOff>6350</xdr:rowOff>
    </xdr:to>
    <xdr:sp macro="" textlink="">
      <xdr:nvSpPr>
        <xdr:cNvPr id="81" name="フローチャート : 判断 80"/>
        <xdr:cNvSpPr/>
      </xdr:nvSpPr>
      <xdr:spPr>
        <a:xfrm>
          <a:off x="1270000" y="676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16527</xdr:rowOff>
    </xdr:from>
    <xdr:ext cx="762000" cy="259045"/>
    <xdr:sp macro="" textlink="">
      <xdr:nvSpPr>
        <xdr:cNvPr id="82" name="テキスト ボックス 81"/>
        <xdr:cNvSpPr txBox="1"/>
      </xdr:nvSpPr>
      <xdr:spPr>
        <a:xfrm>
          <a:off x="939800" y="653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3" name="テキスト ボックス 82"/>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4" name="テキスト ボックス 83"/>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5" name="テキスト ボックス 84"/>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6" name="テキスト ボックス 85"/>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7" name="テキスト ボックス 86"/>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123825</xdr:rowOff>
    </xdr:from>
    <xdr:to>
      <xdr:col>7</xdr:col>
      <xdr:colOff>66675</xdr:colOff>
      <xdr:row>40</xdr:row>
      <xdr:rowOff>53975</xdr:rowOff>
    </xdr:to>
    <xdr:sp macro="" textlink="">
      <xdr:nvSpPr>
        <xdr:cNvPr id="88" name="円/楕円 87"/>
        <xdr:cNvSpPr/>
      </xdr:nvSpPr>
      <xdr:spPr>
        <a:xfrm>
          <a:off x="4775200" y="6810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95902</xdr:rowOff>
    </xdr:from>
    <xdr:ext cx="762000" cy="259045"/>
    <xdr:sp macro="" textlink="">
      <xdr:nvSpPr>
        <xdr:cNvPr id="89" name="人件費該当値テキスト"/>
        <xdr:cNvSpPr txBox="1"/>
      </xdr:nvSpPr>
      <xdr:spPr>
        <a:xfrm>
          <a:off x="4914900" y="678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104775</xdr:rowOff>
    </xdr:from>
    <xdr:to>
      <xdr:col>5</xdr:col>
      <xdr:colOff>600075</xdr:colOff>
      <xdr:row>40</xdr:row>
      <xdr:rowOff>34925</xdr:rowOff>
    </xdr:to>
    <xdr:sp macro="" textlink="">
      <xdr:nvSpPr>
        <xdr:cNvPr id="90" name="円/楕円 89"/>
        <xdr:cNvSpPr/>
      </xdr:nvSpPr>
      <xdr:spPr>
        <a:xfrm>
          <a:off x="3937000" y="679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19702</xdr:rowOff>
    </xdr:from>
    <xdr:ext cx="736600" cy="259045"/>
    <xdr:sp macro="" textlink="">
      <xdr:nvSpPr>
        <xdr:cNvPr id="91" name="テキスト ボックス 90"/>
        <xdr:cNvSpPr txBox="1"/>
      </xdr:nvSpPr>
      <xdr:spPr>
        <a:xfrm>
          <a:off x="3606800" y="6877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92" name="円/楕円 91"/>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93" name="テキスト ボックス 92"/>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9525</xdr:rowOff>
    </xdr:from>
    <xdr:to>
      <xdr:col>3</xdr:col>
      <xdr:colOff>193675</xdr:colOff>
      <xdr:row>39</xdr:row>
      <xdr:rowOff>111125</xdr:rowOff>
    </xdr:to>
    <xdr:sp macro="" textlink="">
      <xdr:nvSpPr>
        <xdr:cNvPr id="94" name="円/楕円 93"/>
        <xdr:cNvSpPr/>
      </xdr:nvSpPr>
      <xdr:spPr>
        <a:xfrm>
          <a:off x="2159000" y="669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95902</xdr:rowOff>
    </xdr:from>
    <xdr:ext cx="762000" cy="259045"/>
    <xdr:sp macro="" textlink="">
      <xdr:nvSpPr>
        <xdr:cNvPr id="95" name="テキスト ボックス 94"/>
        <xdr:cNvSpPr txBox="1"/>
      </xdr:nvSpPr>
      <xdr:spPr>
        <a:xfrm>
          <a:off x="1828800" y="678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85725</xdr:rowOff>
    </xdr:from>
    <xdr:to>
      <xdr:col>1</xdr:col>
      <xdr:colOff>676275</xdr:colOff>
      <xdr:row>40</xdr:row>
      <xdr:rowOff>15875</xdr:rowOff>
    </xdr:to>
    <xdr:sp macro="" textlink="">
      <xdr:nvSpPr>
        <xdr:cNvPr id="96" name="円/楕円 95"/>
        <xdr:cNvSpPr/>
      </xdr:nvSpPr>
      <xdr:spPr>
        <a:xfrm>
          <a:off x="1270000" y="6772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652</xdr:rowOff>
    </xdr:from>
    <xdr:ext cx="762000" cy="259045"/>
    <xdr:sp macro="" textlink="">
      <xdr:nvSpPr>
        <xdr:cNvPr id="97" name="テキスト ボックス 96"/>
        <xdr:cNvSpPr txBox="1"/>
      </xdr:nvSpPr>
      <xdr:spPr>
        <a:xfrm>
          <a:off x="939800" y="685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8" name="正方形/長方形 97"/>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9" name="正方形/長方形 98"/>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0" name="正方形/長方形 99"/>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1" name="正方形/長方形 100"/>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2" name="正方形/長方形 101"/>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3" name="正方形/長方形 102"/>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4" name="正方形/長方形 103"/>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5" name="正方形/長方形 104"/>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6" name="正方形/長方形 105"/>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7" name="正方形/長方形 106"/>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8" name="テキスト ボックス 107"/>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物件費に係る経常収支比率が類似団体平均を下回っているのは、平成</a:t>
          </a:r>
          <a:r>
            <a:rPr kumimoji="1" lang="en-US" altLang="ja-JP" sz="1300">
              <a:latin typeface="ＭＳ Ｐゴシック"/>
            </a:rPr>
            <a:t>8</a:t>
          </a:r>
          <a:r>
            <a:rPr kumimoji="1" lang="ja-JP" altLang="en-US" sz="1300">
              <a:latin typeface="ＭＳ Ｐゴシック"/>
            </a:rPr>
            <a:t>年度に行政改革大綱を策定し、以後、行政改革実施計画に基づき継続して経常的な経費の節減に取り組んできた結果である。今後も引き続き事業のスクラップ・アンド・ビルドを行いながら、更なる行政改革の取り組みなどにより、コストの低減を図っていく。</a:t>
          </a:r>
        </a:p>
      </xdr:txBody>
    </xdr:sp>
    <xdr:clientData/>
  </xdr:twoCellAnchor>
  <xdr:oneCellAnchor>
    <xdr:from>
      <xdr:col>18</xdr:col>
      <xdr:colOff>44450</xdr:colOff>
      <xdr:row>9</xdr:row>
      <xdr:rowOff>107950</xdr:rowOff>
    </xdr:from>
    <xdr:ext cx="298543" cy="225703"/>
    <xdr:sp macro="" textlink="">
      <xdr:nvSpPr>
        <xdr:cNvPr id="109" name="テキスト ボックス 108"/>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0" name="直線コネクタ 109"/>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1" name="テキスト ボックス 110"/>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2" name="直線コネクタ 111"/>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3" name="テキスト ボックス 112"/>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4" name="直線コネクタ 113"/>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5" name="テキスト ボックス 114"/>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6" name="直線コネクタ 115"/>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7" name="テキスト ボックス 116"/>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8" name="直線コネクタ 117"/>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9" name="テキスト ボックス 118"/>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20" name="直線コネクタ 119"/>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1" name="テキスト ボックス 120"/>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120650</xdr:rowOff>
    </xdr:to>
    <xdr:cxnSp macro="">
      <xdr:nvCxnSpPr>
        <xdr:cNvPr id="125" name="直線コネクタ 124"/>
        <xdr:cNvCxnSpPr/>
      </xdr:nvCxnSpPr>
      <xdr:spPr>
        <a:xfrm flipV="1">
          <a:off x="16510000" y="23495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6"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7" name="直線コネクタ 126"/>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8"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9" name="直線コネクタ 128"/>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165100</xdr:rowOff>
    </xdr:from>
    <xdr:to>
      <xdr:col>24</xdr:col>
      <xdr:colOff>31750</xdr:colOff>
      <xdr:row>15</xdr:row>
      <xdr:rowOff>19050</xdr:rowOff>
    </xdr:to>
    <xdr:cxnSp macro="">
      <xdr:nvCxnSpPr>
        <xdr:cNvPr id="130" name="直線コネクタ 129"/>
        <xdr:cNvCxnSpPr/>
      </xdr:nvCxnSpPr>
      <xdr:spPr>
        <a:xfrm>
          <a:off x="15671800" y="2565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29227</xdr:rowOff>
    </xdr:from>
    <xdr:ext cx="762000" cy="259045"/>
    <xdr:sp macro="" textlink="">
      <xdr:nvSpPr>
        <xdr:cNvPr id="131" name="物件費平均値テキスト"/>
        <xdr:cNvSpPr txBox="1"/>
      </xdr:nvSpPr>
      <xdr:spPr>
        <a:xfrm>
          <a:off x="16598900" y="294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32" name="フローチャート : 判断 131"/>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15</xdr:row>
      <xdr:rowOff>19050</xdr:rowOff>
    </xdr:to>
    <xdr:cxnSp macro="">
      <xdr:nvCxnSpPr>
        <xdr:cNvPr id="133" name="直線コネクタ 132"/>
        <xdr:cNvCxnSpPr/>
      </xdr:nvCxnSpPr>
      <xdr:spPr>
        <a:xfrm flipV="1">
          <a:off x="14782800" y="256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165100</xdr:rowOff>
    </xdr:from>
    <xdr:to>
      <xdr:col>22</xdr:col>
      <xdr:colOff>615950</xdr:colOff>
      <xdr:row>17</xdr:row>
      <xdr:rowOff>95250</xdr:rowOff>
    </xdr:to>
    <xdr:sp macro="" textlink="">
      <xdr:nvSpPr>
        <xdr:cNvPr id="134" name="フローチャート : 判断 133"/>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80027</xdr:rowOff>
    </xdr:from>
    <xdr:ext cx="736600" cy="259045"/>
    <xdr:sp macro="" textlink="">
      <xdr:nvSpPr>
        <xdr:cNvPr id="135" name="テキスト ボックス 134"/>
        <xdr:cNvSpPr txBox="1"/>
      </xdr:nvSpPr>
      <xdr:spPr>
        <a:xfrm>
          <a:off x="15290800" y="299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19050</xdr:rowOff>
    </xdr:from>
    <xdr:to>
      <xdr:col>21</xdr:col>
      <xdr:colOff>361950</xdr:colOff>
      <xdr:row>15</xdr:row>
      <xdr:rowOff>82550</xdr:rowOff>
    </xdr:to>
    <xdr:cxnSp macro="">
      <xdr:nvCxnSpPr>
        <xdr:cNvPr id="136" name="直線コネクタ 135"/>
        <xdr:cNvCxnSpPr/>
      </xdr:nvCxnSpPr>
      <xdr:spPr>
        <a:xfrm flipV="1">
          <a:off x="13893800" y="2590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7" name="フローチャート : 判断 136"/>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41927</xdr:rowOff>
    </xdr:from>
    <xdr:ext cx="762000" cy="259045"/>
    <xdr:sp macro="" textlink="">
      <xdr:nvSpPr>
        <xdr:cNvPr id="138" name="テキスト ボックス 137"/>
        <xdr:cNvSpPr txBox="1"/>
      </xdr:nvSpPr>
      <xdr:spPr>
        <a:xfrm>
          <a:off x="14401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44450</xdr:rowOff>
    </xdr:from>
    <xdr:to>
      <xdr:col>20</xdr:col>
      <xdr:colOff>158750</xdr:colOff>
      <xdr:row>15</xdr:row>
      <xdr:rowOff>82550</xdr:rowOff>
    </xdr:to>
    <xdr:cxnSp macro="">
      <xdr:nvCxnSpPr>
        <xdr:cNvPr id="139" name="直線コネクタ 138"/>
        <xdr:cNvCxnSpPr/>
      </xdr:nvCxnSpPr>
      <xdr:spPr>
        <a:xfrm>
          <a:off x="13004800" y="2616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40" name="フローチャート : 判断 139"/>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16527</xdr:rowOff>
    </xdr:from>
    <xdr:ext cx="762000" cy="259045"/>
    <xdr:sp macro="" textlink="">
      <xdr:nvSpPr>
        <xdr:cNvPr id="141" name="テキスト ボックス 140"/>
        <xdr:cNvSpPr txBox="1"/>
      </xdr:nvSpPr>
      <xdr:spPr>
        <a:xfrm>
          <a:off x="13512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42" name="フローチャート : 判断 141"/>
        <xdr:cNvSpPr/>
      </xdr:nvSpPr>
      <xdr:spPr>
        <a:xfrm>
          <a:off x="12954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43" name="テキスト ボックス 142"/>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139700</xdr:rowOff>
    </xdr:from>
    <xdr:to>
      <xdr:col>24</xdr:col>
      <xdr:colOff>82550</xdr:colOff>
      <xdr:row>15</xdr:row>
      <xdr:rowOff>69850</xdr:rowOff>
    </xdr:to>
    <xdr:sp macro="" textlink="">
      <xdr:nvSpPr>
        <xdr:cNvPr id="149" name="円/楕円 148"/>
        <xdr:cNvSpPr/>
      </xdr:nvSpPr>
      <xdr:spPr>
        <a:xfrm>
          <a:off x="164592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156227</xdr:rowOff>
    </xdr:from>
    <xdr:ext cx="762000" cy="259045"/>
    <xdr:sp macro="" textlink="">
      <xdr:nvSpPr>
        <xdr:cNvPr id="150" name="物件費該当値テキスト"/>
        <xdr:cNvSpPr txBox="1"/>
      </xdr:nvSpPr>
      <xdr:spPr>
        <a:xfrm>
          <a:off x="16598900" y="238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114300</xdr:rowOff>
    </xdr:from>
    <xdr:to>
      <xdr:col>22</xdr:col>
      <xdr:colOff>615950</xdr:colOff>
      <xdr:row>15</xdr:row>
      <xdr:rowOff>44450</xdr:rowOff>
    </xdr:to>
    <xdr:sp macro="" textlink="">
      <xdr:nvSpPr>
        <xdr:cNvPr id="151" name="円/楕円 150"/>
        <xdr:cNvSpPr/>
      </xdr:nvSpPr>
      <xdr:spPr>
        <a:xfrm>
          <a:off x="15621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54627</xdr:rowOff>
    </xdr:from>
    <xdr:ext cx="736600" cy="259045"/>
    <xdr:sp macro="" textlink="">
      <xdr:nvSpPr>
        <xdr:cNvPr id="152" name="テキスト ボックス 151"/>
        <xdr:cNvSpPr txBox="1"/>
      </xdr:nvSpPr>
      <xdr:spPr>
        <a:xfrm>
          <a:off x="15290800" y="228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139700</xdr:rowOff>
    </xdr:from>
    <xdr:to>
      <xdr:col>21</xdr:col>
      <xdr:colOff>412750</xdr:colOff>
      <xdr:row>15</xdr:row>
      <xdr:rowOff>69850</xdr:rowOff>
    </xdr:to>
    <xdr:sp macro="" textlink="">
      <xdr:nvSpPr>
        <xdr:cNvPr id="153" name="円/楕円 152"/>
        <xdr:cNvSpPr/>
      </xdr:nvSpPr>
      <xdr:spPr>
        <a:xfrm>
          <a:off x="147320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80027</xdr:rowOff>
    </xdr:from>
    <xdr:ext cx="762000" cy="259045"/>
    <xdr:sp macro="" textlink="">
      <xdr:nvSpPr>
        <xdr:cNvPr id="154" name="テキスト ボックス 153"/>
        <xdr:cNvSpPr txBox="1"/>
      </xdr:nvSpPr>
      <xdr:spPr>
        <a:xfrm>
          <a:off x="144018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31750</xdr:rowOff>
    </xdr:from>
    <xdr:to>
      <xdr:col>20</xdr:col>
      <xdr:colOff>209550</xdr:colOff>
      <xdr:row>15</xdr:row>
      <xdr:rowOff>133350</xdr:rowOff>
    </xdr:to>
    <xdr:sp macro="" textlink="">
      <xdr:nvSpPr>
        <xdr:cNvPr id="155" name="円/楕円 154"/>
        <xdr:cNvSpPr/>
      </xdr:nvSpPr>
      <xdr:spPr>
        <a:xfrm>
          <a:off x="13843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143527</xdr:rowOff>
    </xdr:from>
    <xdr:ext cx="762000" cy="259045"/>
    <xdr:sp macro="" textlink="">
      <xdr:nvSpPr>
        <xdr:cNvPr id="156" name="テキスト ボックス 155"/>
        <xdr:cNvSpPr txBox="1"/>
      </xdr:nvSpPr>
      <xdr:spPr>
        <a:xfrm>
          <a:off x="13512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57" name="円/楕円 156"/>
        <xdr:cNvSpPr/>
      </xdr:nvSpPr>
      <xdr:spPr>
        <a:xfrm>
          <a:off x="12954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105427</xdr:rowOff>
    </xdr:from>
    <xdr:ext cx="762000" cy="259045"/>
    <xdr:sp macro="" textlink="">
      <xdr:nvSpPr>
        <xdr:cNvPr id="158" name="テキスト ボックス 157"/>
        <xdr:cNvSpPr txBox="1"/>
      </xdr:nvSpPr>
      <xdr:spPr>
        <a:xfrm>
          <a:off x="12623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扶助費に係る経常収支比率は類似団体平均を上回っており、近年類似団体平均よりもさらに増加している。その要因として、平成</a:t>
          </a:r>
          <a:r>
            <a:rPr kumimoji="1" lang="en-US" altLang="ja-JP" sz="1200">
              <a:latin typeface="ＭＳ Ｐゴシック"/>
            </a:rPr>
            <a:t>25</a:t>
          </a:r>
          <a:r>
            <a:rPr kumimoji="1" lang="ja-JP" altLang="en-US" sz="1200">
              <a:latin typeface="ＭＳ Ｐゴシック"/>
            </a:rPr>
            <a:t>年度決算においては、生活介護事業などの障害福祉事業費や生活保護費及びこども医療費助成事業費の増加などが挙げられる。今後も少子高齢化の進展に伴う福祉関係経費の伸び率や経済情勢等を勘案すると引き続き増加傾向で推移するものと見込んでい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0</xdr:rowOff>
    </xdr:from>
    <xdr:to>
      <xdr:col>7</xdr:col>
      <xdr:colOff>15875</xdr:colOff>
      <xdr:row>61</xdr:row>
      <xdr:rowOff>107950</xdr:rowOff>
    </xdr:to>
    <xdr:cxnSp macro="">
      <xdr:nvCxnSpPr>
        <xdr:cNvPr id="186" name="直線コネクタ 185"/>
        <xdr:cNvCxnSpPr/>
      </xdr:nvCxnSpPr>
      <xdr:spPr>
        <a:xfrm flipV="1">
          <a:off x="4826000" y="92583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8" name="直線コネクタ 18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86377</xdr:rowOff>
    </xdr:from>
    <xdr:ext cx="762000" cy="259045"/>
    <xdr:sp macro="" textlink="">
      <xdr:nvSpPr>
        <xdr:cNvPr id="189" name="扶助費最大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6</xdr:col>
      <xdr:colOff>612775</xdr:colOff>
      <xdr:row>54</xdr:row>
      <xdr:rowOff>0</xdr:rowOff>
    </xdr:from>
    <xdr:to>
      <xdr:col>7</xdr:col>
      <xdr:colOff>104775</xdr:colOff>
      <xdr:row>54</xdr:row>
      <xdr:rowOff>0</xdr:rowOff>
    </xdr:to>
    <xdr:cxnSp macro="">
      <xdr:nvCxnSpPr>
        <xdr:cNvPr id="190" name="直線コネクタ 189"/>
        <xdr:cNvCxnSpPr/>
      </xdr:nvCxnSpPr>
      <xdr:spPr>
        <a:xfrm>
          <a:off x="4737100" y="925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114300</xdr:rowOff>
    </xdr:from>
    <xdr:to>
      <xdr:col>7</xdr:col>
      <xdr:colOff>15875</xdr:colOff>
      <xdr:row>58</xdr:row>
      <xdr:rowOff>152400</xdr:rowOff>
    </xdr:to>
    <xdr:cxnSp macro="">
      <xdr:nvCxnSpPr>
        <xdr:cNvPr id="191" name="直線コネクタ 190"/>
        <xdr:cNvCxnSpPr/>
      </xdr:nvCxnSpPr>
      <xdr:spPr>
        <a:xfrm>
          <a:off x="3987800" y="10058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2"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3" name="フローチャート : 判断 192"/>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95250</xdr:rowOff>
    </xdr:from>
    <xdr:to>
      <xdr:col>5</xdr:col>
      <xdr:colOff>549275</xdr:colOff>
      <xdr:row>58</xdr:row>
      <xdr:rowOff>114300</xdr:rowOff>
    </xdr:to>
    <xdr:cxnSp macro="">
      <xdr:nvCxnSpPr>
        <xdr:cNvPr id="194" name="直線コネクタ 193"/>
        <xdr:cNvCxnSpPr/>
      </xdr:nvCxnSpPr>
      <xdr:spPr>
        <a:xfrm>
          <a:off x="3098800" y="98679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165100</xdr:rowOff>
    </xdr:from>
    <xdr:to>
      <xdr:col>5</xdr:col>
      <xdr:colOff>600075</xdr:colOff>
      <xdr:row>57</xdr:row>
      <xdr:rowOff>95250</xdr:rowOff>
    </xdr:to>
    <xdr:sp macro="" textlink="">
      <xdr:nvSpPr>
        <xdr:cNvPr id="195" name="フローチャート : 判断 194"/>
        <xdr:cNvSpPr/>
      </xdr:nvSpPr>
      <xdr:spPr>
        <a:xfrm>
          <a:off x="3937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105427</xdr:rowOff>
    </xdr:from>
    <xdr:ext cx="736600" cy="259045"/>
    <xdr:sp macro="" textlink="">
      <xdr:nvSpPr>
        <xdr:cNvPr id="196" name="テキスト ボックス 195"/>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95250</xdr:rowOff>
    </xdr:from>
    <xdr:to>
      <xdr:col>4</xdr:col>
      <xdr:colOff>346075</xdr:colOff>
      <xdr:row>58</xdr:row>
      <xdr:rowOff>0</xdr:rowOff>
    </xdr:to>
    <xdr:cxnSp macro="">
      <xdr:nvCxnSpPr>
        <xdr:cNvPr id="197" name="直線コネクタ 196"/>
        <xdr:cNvCxnSpPr/>
      </xdr:nvCxnSpPr>
      <xdr:spPr>
        <a:xfrm flipV="1">
          <a:off x="2209800" y="9867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88900</xdr:rowOff>
    </xdr:from>
    <xdr:to>
      <xdr:col>4</xdr:col>
      <xdr:colOff>396875</xdr:colOff>
      <xdr:row>57</xdr:row>
      <xdr:rowOff>19050</xdr:rowOff>
    </xdr:to>
    <xdr:sp macro="" textlink="">
      <xdr:nvSpPr>
        <xdr:cNvPr id="198" name="フローチャート : 判断 197"/>
        <xdr:cNvSpPr/>
      </xdr:nvSpPr>
      <xdr:spPr>
        <a:xfrm>
          <a:off x="3048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9" name="テキスト ボックス 198"/>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31750</xdr:rowOff>
    </xdr:from>
    <xdr:to>
      <xdr:col>3</xdr:col>
      <xdr:colOff>142875</xdr:colOff>
      <xdr:row>58</xdr:row>
      <xdr:rowOff>0</xdr:rowOff>
    </xdr:to>
    <xdr:cxnSp macro="">
      <xdr:nvCxnSpPr>
        <xdr:cNvPr id="200" name="直線コネクタ 199"/>
        <xdr:cNvCxnSpPr/>
      </xdr:nvCxnSpPr>
      <xdr:spPr>
        <a:xfrm>
          <a:off x="1320800" y="98044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50800</xdr:rowOff>
    </xdr:from>
    <xdr:to>
      <xdr:col>3</xdr:col>
      <xdr:colOff>193675</xdr:colOff>
      <xdr:row>56</xdr:row>
      <xdr:rowOff>152400</xdr:rowOff>
    </xdr:to>
    <xdr:sp macro="" textlink="">
      <xdr:nvSpPr>
        <xdr:cNvPr id="201" name="フローチャート : 判断 200"/>
        <xdr:cNvSpPr/>
      </xdr:nvSpPr>
      <xdr:spPr>
        <a:xfrm>
          <a:off x="2159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202" name="テキスト ボックス 201"/>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03" name="フローチャート : 判断 202"/>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4" name="テキスト ボックス 203"/>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101600</xdr:rowOff>
    </xdr:from>
    <xdr:to>
      <xdr:col>7</xdr:col>
      <xdr:colOff>66675</xdr:colOff>
      <xdr:row>59</xdr:row>
      <xdr:rowOff>31750</xdr:rowOff>
    </xdr:to>
    <xdr:sp macro="" textlink="">
      <xdr:nvSpPr>
        <xdr:cNvPr id="210" name="円/楕円 209"/>
        <xdr:cNvSpPr/>
      </xdr:nvSpPr>
      <xdr:spPr>
        <a:xfrm>
          <a:off x="47752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73677</xdr:rowOff>
    </xdr:from>
    <xdr:ext cx="762000" cy="259045"/>
    <xdr:sp macro="" textlink="">
      <xdr:nvSpPr>
        <xdr:cNvPr id="211" name="扶助費該当値テキスト"/>
        <xdr:cNvSpPr txBox="1"/>
      </xdr:nvSpPr>
      <xdr:spPr>
        <a:xfrm>
          <a:off x="49149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63500</xdr:rowOff>
    </xdr:from>
    <xdr:to>
      <xdr:col>5</xdr:col>
      <xdr:colOff>600075</xdr:colOff>
      <xdr:row>58</xdr:row>
      <xdr:rowOff>165100</xdr:rowOff>
    </xdr:to>
    <xdr:sp macro="" textlink="">
      <xdr:nvSpPr>
        <xdr:cNvPr id="212" name="円/楕円 211"/>
        <xdr:cNvSpPr/>
      </xdr:nvSpPr>
      <xdr:spPr>
        <a:xfrm>
          <a:off x="3937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149877</xdr:rowOff>
    </xdr:from>
    <xdr:ext cx="736600" cy="259045"/>
    <xdr:sp macro="" textlink="">
      <xdr:nvSpPr>
        <xdr:cNvPr id="213" name="テキスト ボックス 212"/>
        <xdr:cNvSpPr txBox="1"/>
      </xdr:nvSpPr>
      <xdr:spPr>
        <a:xfrm>
          <a:off x="3606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44450</xdr:rowOff>
    </xdr:from>
    <xdr:to>
      <xdr:col>4</xdr:col>
      <xdr:colOff>396875</xdr:colOff>
      <xdr:row>57</xdr:row>
      <xdr:rowOff>146050</xdr:rowOff>
    </xdr:to>
    <xdr:sp macro="" textlink="">
      <xdr:nvSpPr>
        <xdr:cNvPr id="214" name="円/楕円 213"/>
        <xdr:cNvSpPr/>
      </xdr:nvSpPr>
      <xdr:spPr>
        <a:xfrm>
          <a:off x="3048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130827</xdr:rowOff>
    </xdr:from>
    <xdr:ext cx="762000" cy="259045"/>
    <xdr:sp macro="" textlink="">
      <xdr:nvSpPr>
        <xdr:cNvPr id="215" name="テキスト ボックス 214"/>
        <xdr:cNvSpPr txBox="1"/>
      </xdr:nvSpPr>
      <xdr:spPr>
        <a:xfrm>
          <a:off x="2717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120650</xdr:rowOff>
    </xdr:from>
    <xdr:to>
      <xdr:col>3</xdr:col>
      <xdr:colOff>193675</xdr:colOff>
      <xdr:row>58</xdr:row>
      <xdr:rowOff>50800</xdr:rowOff>
    </xdr:to>
    <xdr:sp macro="" textlink="">
      <xdr:nvSpPr>
        <xdr:cNvPr id="216" name="円/楕円 215"/>
        <xdr:cNvSpPr/>
      </xdr:nvSpPr>
      <xdr:spPr>
        <a:xfrm>
          <a:off x="2159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35577</xdr:rowOff>
    </xdr:from>
    <xdr:ext cx="762000" cy="259045"/>
    <xdr:sp macro="" textlink="">
      <xdr:nvSpPr>
        <xdr:cNvPr id="217" name="テキスト ボックス 216"/>
        <xdr:cNvSpPr txBox="1"/>
      </xdr:nvSpPr>
      <xdr:spPr>
        <a:xfrm>
          <a:off x="1828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152400</xdr:rowOff>
    </xdr:from>
    <xdr:to>
      <xdr:col>1</xdr:col>
      <xdr:colOff>676275</xdr:colOff>
      <xdr:row>57</xdr:row>
      <xdr:rowOff>82550</xdr:rowOff>
    </xdr:to>
    <xdr:sp macro="" textlink="">
      <xdr:nvSpPr>
        <xdr:cNvPr id="218" name="円/楕円 217"/>
        <xdr:cNvSpPr/>
      </xdr:nvSpPr>
      <xdr:spPr>
        <a:xfrm>
          <a:off x="1270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67327</xdr:rowOff>
    </xdr:from>
    <xdr:ext cx="762000" cy="259045"/>
    <xdr:sp macro="" textlink="">
      <xdr:nvSpPr>
        <xdr:cNvPr id="219" name="テキスト ボックス 218"/>
        <xdr:cNvSpPr txBox="1"/>
      </xdr:nvSpPr>
      <xdr:spPr>
        <a:xfrm>
          <a:off x="939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その他に係る経常収支比率が類似団体平均を上回っているのは、繰出金が主な要因である。これは、特別会計等に対する繰出金が多いためである。平成</a:t>
          </a:r>
          <a:r>
            <a:rPr kumimoji="1" lang="en-US" altLang="ja-JP" sz="1300">
              <a:latin typeface="ＭＳ Ｐゴシック"/>
            </a:rPr>
            <a:t>25</a:t>
          </a:r>
          <a:r>
            <a:rPr kumimoji="1" lang="ja-JP" altLang="en-US" sz="1300">
              <a:latin typeface="ＭＳ Ｐゴシック"/>
            </a:rPr>
            <a:t>年度決算においては、後期高齢者医療事業への繰出金をはじめ、介護保険事業などが増加したことにより</a:t>
          </a:r>
          <a:r>
            <a:rPr kumimoji="1" lang="en-US" altLang="ja-JP" sz="1300">
              <a:latin typeface="ＭＳ Ｐゴシック"/>
            </a:rPr>
            <a:t>0.1</a:t>
          </a:r>
          <a:r>
            <a:rPr kumimoji="1" lang="ja-JP" altLang="en-US" sz="1300">
              <a:latin typeface="ＭＳ Ｐゴシック"/>
            </a:rPr>
            <a:t>ポイント増加した。今後も高齢化の進展に伴う福祉関係経費の伸び率や経済情勢等を勘案すると引き続き増加傾向で推移するものと見込んでいる。</a:t>
          </a: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6350</xdr:rowOff>
    </xdr:from>
    <xdr:to>
      <xdr:col>24</xdr:col>
      <xdr:colOff>31750</xdr:colOff>
      <xdr:row>61</xdr:row>
      <xdr:rowOff>107950</xdr:rowOff>
    </xdr:to>
    <xdr:cxnSp macro="">
      <xdr:nvCxnSpPr>
        <xdr:cNvPr id="247" name="直線コネクタ 246"/>
        <xdr:cNvCxnSpPr/>
      </xdr:nvCxnSpPr>
      <xdr:spPr>
        <a:xfrm flipV="1">
          <a:off x="16510000" y="90932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8"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9" name="直線コネクタ 248"/>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92727</xdr:rowOff>
    </xdr:from>
    <xdr:ext cx="762000" cy="259045"/>
    <xdr:sp macro="" textlink="">
      <xdr:nvSpPr>
        <xdr:cNvPr id="250"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53</xdr:row>
      <xdr:rowOff>6350</xdr:rowOff>
    </xdr:from>
    <xdr:to>
      <xdr:col>24</xdr:col>
      <xdr:colOff>120650</xdr:colOff>
      <xdr:row>53</xdr:row>
      <xdr:rowOff>6350</xdr:rowOff>
    </xdr:to>
    <xdr:cxnSp macro="">
      <xdr:nvCxnSpPr>
        <xdr:cNvPr id="251" name="直線コネクタ 250"/>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139700</xdr:rowOff>
    </xdr:from>
    <xdr:to>
      <xdr:col>24</xdr:col>
      <xdr:colOff>31750</xdr:colOff>
      <xdr:row>58</xdr:row>
      <xdr:rowOff>152400</xdr:rowOff>
    </xdr:to>
    <xdr:cxnSp macro="">
      <xdr:nvCxnSpPr>
        <xdr:cNvPr id="252" name="直線コネクタ 251"/>
        <xdr:cNvCxnSpPr/>
      </xdr:nvCxnSpPr>
      <xdr:spPr>
        <a:xfrm>
          <a:off x="15671800" y="10083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53"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4" name="フローチャート : 判断 253"/>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50800</xdr:rowOff>
    </xdr:from>
    <xdr:to>
      <xdr:col>22</xdr:col>
      <xdr:colOff>565150</xdr:colOff>
      <xdr:row>58</xdr:row>
      <xdr:rowOff>139700</xdr:rowOff>
    </xdr:to>
    <xdr:cxnSp macro="">
      <xdr:nvCxnSpPr>
        <xdr:cNvPr id="255" name="直線コネクタ 254"/>
        <xdr:cNvCxnSpPr/>
      </xdr:nvCxnSpPr>
      <xdr:spPr>
        <a:xfrm>
          <a:off x="14782800" y="99949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6" name="フローチャート : 判断 255"/>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124477</xdr:rowOff>
    </xdr:from>
    <xdr:ext cx="736600" cy="259045"/>
    <xdr:sp macro="" textlink="">
      <xdr:nvSpPr>
        <xdr:cNvPr id="257" name="テキスト ボックス 256"/>
        <xdr:cNvSpPr txBox="1"/>
      </xdr:nvSpPr>
      <xdr:spPr>
        <a:xfrm>
          <a:off x="15290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107950</xdr:rowOff>
    </xdr:from>
    <xdr:to>
      <xdr:col>21</xdr:col>
      <xdr:colOff>361950</xdr:colOff>
      <xdr:row>58</xdr:row>
      <xdr:rowOff>50800</xdr:rowOff>
    </xdr:to>
    <xdr:cxnSp macro="">
      <xdr:nvCxnSpPr>
        <xdr:cNvPr id="258" name="直線コネクタ 257"/>
        <xdr:cNvCxnSpPr/>
      </xdr:nvCxnSpPr>
      <xdr:spPr>
        <a:xfrm>
          <a:off x="13893800" y="988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120650</xdr:rowOff>
    </xdr:from>
    <xdr:to>
      <xdr:col>21</xdr:col>
      <xdr:colOff>412750</xdr:colOff>
      <xdr:row>56</xdr:row>
      <xdr:rowOff>50800</xdr:rowOff>
    </xdr:to>
    <xdr:sp macro="" textlink="">
      <xdr:nvSpPr>
        <xdr:cNvPr id="259" name="フローチャート : 判断 258"/>
        <xdr:cNvSpPr/>
      </xdr:nvSpPr>
      <xdr:spPr>
        <a:xfrm>
          <a:off x="14732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60977</xdr:rowOff>
    </xdr:from>
    <xdr:ext cx="762000" cy="259045"/>
    <xdr:sp macro="" textlink="">
      <xdr:nvSpPr>
        <xdr:cNvPr id="260" name="テキスト ボックス 259"/>
        <xdr:cNvSpPr txBox="1"/>
      </xdr:nvSpPr>
      <xdr:spPr>
        <a:xfrm>
          <a:off x="14401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58</xdr:row>
      <xdr:rowOff>0</xdr:rowOff>
    </xdr:to>
    <xdr:cxnSp macro="">
      <xdr:nvCxnSpPr>
        <xdr:cNvPr id="261" name="直線コネクタ 260"/>
        <xdr:cNvCxnSpPr/>
      </xdr:nvCxnSpPr>
      <xdr:spPr>
        <a:xfrm flipV="1">
          <a:off x="13004800" y="9880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19050</xdr:rowOff>
    </xdr:from>
    <xdr:to>
      <xdr:col>20</xdr:col>
      <xdr:colOff>209550</xdr:colOff>
      <xdr:row>55</xdr:row>
      <xdr:rowOff>120650</xdr:rowOff>
    </xdr:to>
    <xdr:sp macro="" textlink="">
      <xdr:nvSpPr>
        <xdr:cNvPr id="262" name="フローチャート : 判断 261"/>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63" name="テキスト ボックス 262"/>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4" name="フローチャート : 判断 263"/>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118127</xdr:rowOff>
    </xdr:from>
    <xdr:ext cx="762000" cy="259045"/>
    <xdr:sp macro="" textlink="">
      <xdr:nvSpPr>
        <xdr:cNvPr id="265" name="テキスト ボックス 264"/>
        <xdr:cNvSpPr txBox="1"/>
      </xdr:nvSpPr>
      <xdr:spPr>
        <a:xfrm>
          <a:off x="12623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101600</xdr:rowOff>
    </xdr:from>
    <xdr:to>
      <xdr:col>24</xdr:col>
      <xdr:colOff>82550</xdr:colOff>
      <xdr:row>59</xdr:row>
      <xdr:rowOff>31750</xdr:rowOff>
    </xdr:to>
    <xdr:sp macro="" textlink="">
      <xdr:nvSpPr>
        <xdr:cNvPr id="271" name="円/楕円 270"/>
        <xdr:cNvSpPr/>
      </xdr:nvSpPr>
      <xdr:spPr>
        <a:xfrm>
          <a:off x="164592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73677</xdr:rowOff>
    </xdr:from>
    <xdr:ext cx="762000" cy="259045"/>
    <xdr:sp macro="" textlink="">
      <xdr:nvSpPr>
        <xdr:cNvPr id="272" name="その他該当値テキスト"/>
        <xdr:cNvSpPr txBox="1"/>
      </xdr:nvSpPr>
      <xdr:spPr>
        <a:xfrm>
          <a:off x="165989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88900</xdr:rowOff>
    </xdr:from>
    <xdr:to>
      <xdr:col>22</xdr:col>
      <xdr:colOff>615950</xdr:colOff>
      <xdr:row>59</xdr:row>
      <xdr:rowOff>19050</xdr:rowOff>
    </xdr:to>
    <xdr:sp macro="" textlink="">
      <xdr:nvSpPr>
        <xdr:cNvPr id="273" name="円/楕円 272"/>
        <xdr:cNvSpPr/>
      </xdr:nvSpPr>
      <xdr:spPr>
        <a:xfrm>
          <a:off x="15621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3827</xdr:rowOff>
    </xdr:from>
    <xdr:ext cx="736600" cy="259045"/>
    <xdr:sp macro="" textlink="">
      <xdr:nvSpPr>
        <xdr:cNvPr id="274" name="テキスト ボックス 273"/>
        <xdr:cNvSpPr txBox="1"/>
      </xdr:nvSpPr>
      <xdr:spPr>
        <a:xfrm>
          <a:off x="15290800" y="1011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0</xdr:rowOff>
    </xdr:from>
    <xdr:to>
      <xdr:col>21</xdr:col>
      <xdr:colOff>412750</xdr:colOff>
      <xdr:row>58</xdr:row>
      <xdr:rowOff>101600</xdr:rowOff>
    </xdr:to>
    <xdr:sp macro="" textlink="">
      <xdr:nvSpPr>
        <xdr:cNvPr id="275" name="円/楕円 274"/>
        <xdr:cNvSpPr/>
      </xdr:nvSpPr>
      <xdr:spPr>
        <a:xfrm>
          <a:off x="14732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86377</xdr:rowOff>
    </xdr:from>
    <xdr:ext cx="762000" cy="259045"/>
    <xdr:sp macro="" textlink="">
      <xdr:nvSpPr>
        <xdr:cNvPr id="276" name="テキスト ボックス 275"/>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57150</xdr:rowOff>
    </xdr:from>
    <xdr:to>
      <xdr:col>20</xdr:col>
      <xdr:colOff>209550</xdr:colOff>
      <xdr:row>57</xdr:row>
      <xdr:rowOff>158750</xdr:rowOff>
    </xdr:to>
    <xdr:sp macro="" textlink="">
      <xdr:nvSpPr>
        <xdr:cNvPr id="277" name="円/楕円 276"/>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143527</xdr:rowOff>
    </xdr:from>
    <xdr:ext cx="762000" cy="259045"/>
    <xdr:sp macro="" textlink="">
      <xdr:nvSpPr>
        <xdr:cNvPr id="278" name="テキスト ボックス 277"/>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120650</xdr:rowOff>
    </xdr:from>
    <xdr:to>
      <xdr:col>19</xdr:col>
      <xdr:colOff>6350</xdr:colOff>
      <xdr:row>58</xdr:row>
      <xdr:rowOff>50800</xdr:rowOff>
    </xdr:to>
    <xdr:sp macro="" textlink="">
      <xdr:nvSpPr>
        <xdr:cNvPr id="279" name="円/楕円 278"/>
        <xdr:cNvSpPr/>
      </xdr:nvSpPr>
      <xdr:spPr>
        <a:xfrm>
          <a:off x="12954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35577</xdr:rowOff>
    </xdr:from>
    <xdr:ext cx="762000" cy="259045"/>
    <xdr:sp macro="" textlink="">
      <xdr:nvSpPr>
        <xdr:cNvPr id="280" name="テキスト ボックス 279"/>
        <xdr:cNvSpPr txBox="1"/>
      </xdr:nvSpPr>
      <xdr:spPr>
        <a:xfrm>
          <a:off x="12623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収支比率が類似団体平均を下回っているのは、一部事務組合に対する補助金等が少額であり、また市の出資する法人等の団体数及び補助金が類似団体に比べて少ないためである。なお、近年の減少要因としては、平成</a:t>
          </a:r>
          <a:r>
            <a:rPr kumimoji="1" lang="en-US" altLang="ja-JP" sz="1300">
              <a:latin typeface="ＭＳ Ｐゴシック"/>
            </a:rPr>
            <a:t>19</a:t>
          </a:r>
          <a:r>
            <a:rPr kumimoji="1" lang="ja-JP" altLang="en-US" sz="1300">
              <a:latin typeface="ＭＳ Ｐゴシック"/>
            </a:rPr>
            <a:t>年度行政改革において、各種団体等に対する補助金について補助額の</a:t>
          </a:r>
          <a:r>
            <a:rPr kumimoji="1" lang="en-US" altLang="ja-JP" sz="1300">
              <a:latin typeface="ＭＳ Ｐゴシック"/>
            </a:rPr>
            <a:t>20</a:t>
          </a:r>
          <a:r>
            <a:rPr kumimoji="1" lang="ja-JP" altLang="en-US" sz="1300">
              <a:latin typeface="ＭＳ Ｐゴシック"/>
            </a:rPr>
            <a:t>～</a:t>
          </a:r>
          <a:r>
            <a:rPr kumimoji="1" lang="en-US" altLang="ja-JP" sz="1300">
              <a:latin typeface="ＭＳ Ｐゴシック"/>
            </a:rPr>
            <a:t>50</a:t>
          </a:r>
          <a:r>
            <a:rPr kumimoji="1" lang="ja-JP" altLang="en-US" sz="1300">
              <a:latin typeface="ＭＳ Ｐゴシック"/>
            </a:rPr>
            <a:t>％の削減や廃止などの見直し（約</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5,000</a:t>
          </a:r>
          <a:r>
            <a:rPr kumimoji="1" lang="ja-JP" altLang="en-US" sz="1300">
              <a:latin typeface="ＭＳ Ｐゴシック"/>
            </a:rPr>
            <a:t>万円の削減）の効果が継続していることによる。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42</xdr:row>
      <xdr:rowOff>20320</xdr:rowOff>
    </xdr:to>
    <xdr:cxnSp macro="">
      <xdr:nvCxnSpPr>
        <xdr:cNvPr id="307" name="直線コネクタ 306"/>
        <xdr:cNvCxnSpPr/>
      </xdr:nvCxnSpPr>
      <xdr:spPr>
        <a:xfrm flipV="1">
          <a:off x="16510000" y="58877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163847</xdr:rowOff>
    </xdr:from>
    <xdr:ext cx="762000" cy="259045"/>
    <xdr:sp macro="" textlink="">
      <xdr:nvSpPr>
        <xdr:cNvPr id="308" name="補助費等最小値テキスト"/>
        <xdr:cNvSpPr txBox="1"/>
      </xdr:nvSpPr>
      <xdr:spPr>
        <a:xfrm>
          <a:off x="16598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42</xdr:row>
      <xdr:rowOff>20320</xdr:rowOff>
    </xdr:from>
    <xdr:to>
      <xdr:col>24</xdr:col>
      <xdr:colOff>120650</xdr:colOff>
      <xdr:row>42</xdr:row>
      <xdr:rowOff>20320</xdr:rowOff>
    </xdr:to>
    <xdr:cxnSp macro="">
      <xdr:nvCxnSpPr>
        <xdr:cNvPr id="309" name="直線コネクタ 308"/>
        <xdr:cNvCxnSpPr/>
      </xdr:nvCxnSpPr>
      <xdr:spPr>
        <a:xfrm>
          <a:off x="16421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10"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11" name="直線コネクタ 310"/>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43180</xdr:rowOff>
    </xdr:from>
    <xdr:to>
      <xdr:col>24</xdr:col>
      <xdr:colOff>31750</xdr:colOff>
      <xdr:row>34</xdr:row>
      <xdr:rowOff>58420</xdr:rowOff>
    </xdr:to>
    <xdr:cxnSp macro="">
      <xdr:nvCxnSpPr>
        <xdr:cNvPr id="312" name="直線コネクタ 311"/>
        <xdr:cNvCxnSpPr/>
      </xdr:nvCxnSpPr>
      <xdr:spPr>
        <a:xfrm>
          <a:off x="15671800" y="5872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13"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4" name="フローチャート : 判断 313"/>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43180</xdr:rowOff>
    </xdr:from>
    <xdr:to>
      <xdr:col>22</xdr:col>
      <xdr:colOff>565150</xdr:colOff>
      <xdr:row>34</xdr:row>
      <xdr:rowOff>43180</xdr:rowOff>
    </xdr:to>
    <xdr:cxnSp macro="">
      <xdr:nvCxnSpPr>
        <xdr:cNvPr id="315" name="直線コネクタ 314"/>
        <xdr:cNvCxnSpPr/>
      </xdr:nvCxnSpPr>
      <xdr:spPr>
        <a:xfrm>
          <a:off x="14782800" y="5872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16" name="フローチャート : 判断 31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17" name="テキスト ボックス 31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43180</xdr:rowOff>
    </xdr:from>
    <xdr:to>
      <xdr:col>21</xdr:col>
      <xdr:colOff>361950</xdr:colOff>
      <xdr:row>34</xdr:row>
      <xdr:rowOff>43180</xdr:rowOff>
    </xdr:to>
    <xdr:cxnSp macro="">
      <xdr:nvCxnSpPr>
        <xdr:cNvPr id="318" name="直線コネクタ 317"/>
        <xdr:cNvCxnSpPr/>
      </xdr:nvCxnSpPr>
      <xdr:spPr>
        <a:xfrm>
          <a:off x="13893800" y="5872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9" name="フローチャート : 判断 318"/>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20" name="テキスト ボックス 319"/>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43180</xdr:rowOff>
    </xdr:from>
    <xdr:to>
      <xdr:col>20</xdr:col>
      <xdr:colOff>158750</xdr:colOff>
      <xdr:row>34</xdr:row>
      <xdr:rowOff>66040</xdr:rowOff>
    </xdr:to>
    <xdr:cxnSp macro="">
      <xdr:nvCxnSpPr>
        <xdr:cNvPr id="321" name="直線コネクタ 320"/>
        <xdr:cNvCxnSpPr/>
      </xdr:nvCxnSpPr>
      <xdr:spPr>
        <a:xfrm flipV="1">
          <a:off x="13004800" y="5872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22" name="フローチャート : 判断 321"/>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23" name="テキスト ボックス 322"/>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4" name="フローチャート : 判断 323"/>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5" name="テキスト ボックス 324"/>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7620</xdr:rowOff>
    </xdr:from>
    <xdr:to>
      <xdr:col>24</xdr:col>
      <xdr:colOff>82550</xdr:colOff>
      <xdr:row>34</xdr:row>
      <xdr:rowOff>109220</xdr:rowOff>
    </xdr:to>
    <xdr:sp macro="" textlink="">
      <xdr:nvSpPr>
        <xdr:cNvPr id="331" name="円/楕円 330"/>
        <xdr:cNvSpPr/>
      </xdr:nvSpPr>
      <xdr:spPr>
        <a:xfrm>
          <a:off x="164592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87647</xdr:rowOff>
    </xdr:from>
    <xdr:ext cx="762000" cy="259045"/>
    <xdr:sp macro="" textlink="">
      <xdr:nvSpPr>
        <xdr:cNvPr id="332" name="補助費等該当値テキスト"/>
        <xdr:cNvSpPr txBox="1"/>
      </xdr:nvSpPr>
      <xdr:spPr>
        <a:xfrm>
          <a:off x="16598900" y="574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163830</xdr:rowOff>
    </xdr:from>
    <xdr:to>
      <xdr:col>22</xdr:col>
      <xdr:colOff>615950</xdr:colOff>
      <xdr:row>34</xdr:row>
      <xdr:rowOff>93980</xdr:rowOff>
    </xdr:to>
    <xdr:sp macro="" textlink="">
      <xdr:nvSpPr>
        <xdr:cNvPr id="333" name="円/楕円 332"/>
        <xdr:cNvSpPr/>
      </xdr:nvSpPr>
      <xdr:spPr>
        <a:xfrm>
          <a:off x="15621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104157</xdr:rowOff>
    </xdr:from>
    <xdr:ext cx="736600" cy="259045"/>
    <xdr:sp macro="" textlink="">
      <xdr:nvSpPr>
        <xdr:cNvPr id="334" name="テキスト ボックス 333"/>
        <xdr:cNvSpPr txBox="1"/>
      </xdr:nvSpPr>
      <xdr:spPr>
        <a:xfrm>
          <a:off x="15290800" y="559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163830</xdr:rowOff>
    </xdr:from>
    <xdr:to>
      <xdr:col>21</xdr:col>
      <xdr:colOff>412750</xdr:colOff>
      <xdr:row>34</xdr:row>
      <xdr:rowOff>93980</xdr:rowOff>
    </xdr:to>
    <xdr:sp macro="" textlink="">
      <xdr:nvSpPr>
        <xdr:cNvPr id="335" name="円/楕円 334"/>
        <xdr:cNvSpPr/>
      </xdr:nvSpPr>
      <xdr:spPr>
        <a:xfrm>
          <a:off x="14732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104157</xdr:rowOff>
    </xdr:from>
    <xdr:ext cx="762000" cy="259045"/>
    <xdr:sp macro="" textlink="">
      <xdr:nvSpPr>
        <xdr:cNvPr id="336" name="テキスト ボックス 335"/>
        <xdr:cNvSpPr txBox="1"/>
      </xdr:nvSpPr>
      <xdr:spPr>
        <a:xfrm>
          <a:off x="14401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163830</xdr:rowOff>
    </xdr:from>
    <xdr:to>
      <xdr:col>20</xdr:col>
      <xdr:colOff>209550</xdr:colOff>
      <xdr:row>34</xdr:row>
      <xdr:rowOff>93980</xdr:rowOff>
    </xdr:to>
    <xdr:sp macro="" textlink="">
      <xdr:nvSpPr>
        <xdr:cNvPr id="337" name="円/楕円 336"/>
        <xdr:cNvSpPr/>
      </xdr:nvSpPr>
      <xdr:spPr>
        <a:xfrm>
          <a:off x="13843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104157</xdr:rowOff>
    </xdr:from>
    <xdr:ext cx="762000" cy="259045"/>
    <xdr:sp macro="" textlink="">
      <xdr:nvSpPr>
        <xdr:cNvPr id="338" name="テキスト ボックス 337"/>
        <xdr:cNvSpPr txBox="1"/>
      </xdr:nvSpPr>
      <xdr:spPr>
        <a:xfrm>
          <a:off x="13512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xdr:rowOff>
    </xdr:from>
    <xdr:to>
      <xdr:col>19</xdr:col>
      <xdr:colOff>6350</xdr:colOff>
      <xdr:row>34</xdr:row>
      <xdr:rowOff>116840</xdr:rowOff>
    </xdr:to>
    <xdr:sp macro="" textlink="">
      <xdr:nvSpPr>
        <xdr:cNvPr id="339" name="円/楕円 338"/>
        <xdr:cNvSpPr/>
      </xdr:nvSpPr>
      <xdr:spPr>
        <a:xfrm>
          <a:off x="12954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127017</xdr:rowOff>
    </xdr:from>
    <xdr:ext cx="762000" cy="259045"/>
    <xdr:sp macro="" textlink="">
      <xdr:nvSpPr>
        <xdr:cNvPr id="340" name="テキスト ボックス 339"/>
        <xdr:cNvSpPr txBox="1"/>
      </xdr:nvSpPr>
      <xdr:spPr>
        <a:xfrm>
          <a:off x="12623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50" b="0" i="0" baseline="0">
              <a:solidFill>
                <a:schemeClr val="dk1"/>
              </a:solidFill>
              <a:effectLst/>
              <a:latin typeface="+mn-lt"/>
              <a:ea typeface="+mn-ea"/>
              <a:cs typeface="+mn-cs"/>
            </a:rPr>
            <a:t>阪神・淡路大震災の災害復旧、復興事業をはじめ、教育施設の整備や都市基盤整備の財源として地方債を活用してきたことから、類似団体平均を上回っている。しかし、従前より投資的経費の抑制に取り組んできた結果、公債費は平成</a:t>
          </a:r>
          <a:r>
            <a:rPr lang="en-US" altLang="ja-JP" sz="1050" b="0" i="0" baseline="0">
              <a:solidFill>
                <a:schemeClr val="dk1"/>
              </a:solidFill>
              <a:effectLst/>
              <a:latin typeface="+mn-lt"/>
              <a:ea typeface="+mn-ea"/>
              <a:cs typeface="+mn-cs"/>
            </a:rPr>
            <a:t>15</a:t>
          </a:r>
          <a:r>
            <a:rPr lang="ja-JP" altLang="ja-JP" sz="1050" b="0" i="0" baseline="0">
              <a:solidFill>
                <a:schemeClr val="dk1"/>
              </a:solidFill>
              <a:effectLst/>
              <a:latin typeface="+mn-lt"/>
              <a:ea typeface="+mn-ea"/>
              <a:cs typeface="+mn-cs"/>
            </a:rPr>
            <a:t>年度（</a:t>
          </a:r>
          <a:r>
            <a:rPr lang="en-US" altLang="ja-JP" sz="1050" b="0" i="0" baseline="0">
              <a:solidFill>
                <a:schemeClr val="dk1"/>
              </a:solidFill>
              <a:effectLst/>
              <a:latin typeface="+mn-lt"/>
              <a:ea typeface="+mn-ea"/>
              <a:cs typeface="+mn-cs"/>
            </a:rPr>
            <a:t>128</a:t>
          </a:r>
          <a:r>
            <a:rPr lang="ja-JP" altLang="ja-JP" sz="1050" b="0" i="0" baseline="0">
              <a:solidFill>
                <a:schemeClr val="dk1"/>
              </a:solidFill>
              <a:effectLst/>
              <a:latin typeface="+mn-lt"/>
              <a:ea typeface="+mn-ea"/>
              <a:cs typeface="+mn-cs"/>
            </a:rPr>
            <a:t>億円）をピークに減少傾向にある。平成</a:t>
          </a:r>
          <a:r>
            <a:rPr lang="en-US" altLang="ja-JP" sz="1050" b="0" i="0" baseline="0">
              <a:solidFill>
                <a:schemeClr val="dk1"/>
              </a:solidFill>
              <a:effectLst/>
              <a:latin typeface="+mn-lt"/>
              <a:ea typeface="+mn-ea"/>
              <a:cs typeface="+mn-cs"/>
            </a:rPr>
            <a:t>25</a:t>
          </a:r>
          <a:r>
            <a:rPr lang="ja-JP" altLang="ja-JP" sz="1050" b="0" i="0" baseline="0">
              <a:solidFill>
                <a:schemeClr val="dk1"/>
              </a:solidFill>
              <a:effectLst/>
              <a:latin typeface="+mn-lt"/>
              <a:ea typeface="+mn-ea"/>
              <a:cs typeface="+mn-cs"/>
            </a:rPr>
            <a:t>年度決算の公債費に係る経常収支比率は、清掃事業債などの長期債元</a:t>
          </a:r>
          <a:r>
            <a:rPr lang="ja-JP" altLang="en-US" sz="1050" b="0" i="0" baseline="0">
              <a:solidFill>
                <a:schemeClr val="dk1"/>
              </a:solidFill>
              <a:effectLst/>
              <a:latin typeface="+mn-lt"/>
              <a:ea typeface="+mn-ea"/>
              <a:cs typeface="+mn-cs"/>
            </a:rPr>
            <a:t>利</a:t>
          </a:r>
          <a:r>
            <a:rPr lang="ja-JP" altLang="ja-JP" sz="1050" b="0" i="0" baseline="0">
              <a:solidFill>
                <a:schemeClr val="dk1"/>
              </a:solidFill>
              <a:effectLst/>
              <a:latin typeface="+mn-lt"/>
              <a:ea typeface="+mn-ea"/>
              <a:cs typeface="+mn-cs"/>
            </a:rPr>
            <a:t>償還</a:t>
          </a:r>
          <a:r>
            <a:rPr lang="ja-JP" altLang="en-US" sz="1050" b="0" i="0" baseline="0">
              <a:solidFill>
                <a:schemeClr val="dk1"/>
              </a:solidFill>
              <a:effectLst/>
              <a:latin typeface="+mn-lt"/>
              <a:ea typeface="+mn-ea"/>
              <a:cs typeface="+mn-cs"/>
            </a:rPr>
            <a:t>金</a:t>
          </a:r>
          <a:r>
            <a:rPr lang="ja-JP" altLang="ja-JP" sz="1050" b="0" i="0" baseline="0">
              <a:solidFill>
                <a:schemeClr val="dk1"/>
              </a:solidFill>
              <a:effectLst/>
              <a:latin typeface="+mn-lt"/>
              <a:ea typeface="+mn-ea"/>
              <a:cs typeface="+mn-cs"/>
            </a:rPr>
            <a:t>の減少が主な要因で</a:t>
          </a:r>
          <a:r>
            <a:rPr lang="en-US" altLang="ja-JP" sz="1050" b="0" i="0" baseline="0">
              <a:solidFill>
                <a:schemeClr val="dk1"/>
              </a:solidFill>
              <a:effectLst/>
              <a:latin typeface="+mn-lt"/>
              <a:ea typeface="+mn-ea"/>
              <a:cs typeface="+mn-cs"/>
            </a:rPr>
            <a:t>1.4</a:t>
          </a:r>
          <a:r>
            <a:rPr lang="ja-JP" altLang="ja-JP" sz="1050" b="0" i="0" baseline="0">
              <a:solidFill>
                <a:schemeClr val="dk1"/>
              </a:solidFill>
              <a:effectLst/>
              <a:latin typeface="+mn-lt"/>
              <a:ea typeface="+mn-ea"/>
              <a:cs typeface="+mn-cs"/>
            </a:rPr>
            <a:t>ポイント減少し</a:t>
          </a:r>
          <a:r>
            <a:rPr lang="en-US" altLang="ja-JP" sz="1050" b="0" i="0" baseline="0">
              <a:solidFill>
                <a:schemeClr val="dk1"/>
              </a:solidFill>
              <a:effectLst/>
              <a:latin typeface="+mn-lt"/>
              <a:ea typeface="+mn-ea"/>
              <a:cs typeface="+mn-cs"/>
            </a:rPr>
            <a:t>18.5%</a:t>
          </a:r>
          <a:r>
            <a:rPr lang="ja-JP" altLang="ja-JP" sz="1050" b="0" i="0" baseline="0">
              <a:solidFill>
                <a:schemeClr val="dk1"/>
              </a:solidFill>
              <a:effectLst/>
              <a:latin typeface="+mn-lt"/>
              <a:ea typeface="+mn-ea"/>
              <a:cs typeface="+mn-cs"/>
            </a:rPr>
            <a:t>となった。</a:t>
          </a:r>
          <a:r>
            <a:rPr lang="ja-JP" altLang="ja-JP" sz="1050">
              <a:solidFill>
                <a:schemeClr val="dk1"/>
              </a:solidFill>
              <a:effectLst/>
              <a:latin typeface="+mn-lt"/>
              <a:ea typeface="+mn-ea"/>
              <a:cs typeface="+mn-cs"/>
            </a:rPr>
            <a:t>、類似団体との関係では、平成</a:t>
          </a:r>
          <a:r>
            <a:rPr lang="en-US" altLang="ja-JP" sz="1050">
              <a:solidFill>
                <a:schemeClr val="dk1"/>
              </a:solidFill>
              <a:effectLst/>
              <a:latin typeface="+mn-lt"/>
              <a:ea typeface="+mn-ea"/>
              <a:cs typeface="+mn-cs"/>
            </a:rPr>
            <a:t>21</a:t>
          </a:r>
          <a:r>
            <a:rPr lang="ja-JP" altLang="ja-JP" sz="1050">
              <a:solidFill>
                <a:schemeClr val="dk1"/>
              </a:solidFill>
              <a:effectLst/>
              <a:latin typeface="+mn-lt"/>
              <a:ea typeface="+mn-ea"/>
              <a:cs typeface="+mn-cs"/>
            </a:rPr>
            <a:t>年度の差が</a:t>
          </a:r>
          <a:r>
            <a:rPr lang="en-US" altLang="ja-JP" sz="1050">
              <a:solidFill>
                <a:schemeClr val="dk1"/>
              </a:solidFill>
              <a:effectLst/>
              <a:latin typeface="+mn-lt"/>
              <a:ea typeface="+mn-ea"/>
              <a:cs typeface="+mn-cs"/>
            </a:rPr>
            <a:t>5.0</a:t>
          </a:r>
          <a:r>
            <a:rPr lang="ja-JP" altLang="ja-JP" sz="1050">
              <a:solidFill>
                <a:schemeClr val="dk1"/>
              </a:solidFill>
              <a:effectLst/>
              <a:latin typeface="+mn-lt"/>
              <a:ea typeface="+mn-ea"/>
              <a:cs typeface="+mn-cs"/>
            </a:rPr>
            <a:t>ポイントあったものの平成</a:t>
          </a:r>
          <a:r>
            <a:rPr lang="en-US" altLang="ja-JP" sz="1050">
              <a:solidFill>
                <a:schemeClr val="dk1"/>
              </a:solidFill>
              <a:effectLst/>
              <a:latin typeface="+mn-lt"/>
              <a:ea typeface="+mn-ea"/>
              <a:cs typeface="+mn-cs"/>
            </a:rPr>
            <a:t>25</a:t>
          </a:r>
          <a:r>
            <a:rPr lang="ja-JP" altLang="ja-JP" sz="1050">
              <a:solidFill>
                <a:schemeClr val="dk1"/>
              </a:solidFill>
              <a:effectLst/>
              <a:latin typeface="+mn-lt"/>
              <a:ea typeface="+mn-ea"/>
              <a:cs typeface="+mn-cs"/>
            </a:rPr>
            <a:t>年度では</a:t>
          </a:r>
          <a:r>
            <a:rPr lang="en-US" altLang="ja-JP" sz="1050">
              <a:solidFill>
                <a:schemeClr val="dk1"/>
              </a:solidFill>
              <a:effectLst/>
              <a:latin typeface="+mn-lt"/>
              <a:ea typeface="+mn-ea"/>
              <a:cs typeface="+mn-cs"/>
            </a:rPr>
            <a:t>1.8</a:t>
          </a:r>
          <a:r>
            <a:rPr lang="ja-JP" altLang="ja-JP" sz="1050">
              <a:solidFill>
                <a:schemeClr val="dk1"/>
              </a:solidFill>
              <a:effectLst/>
              <a:latin typeface="+mn-lt"/>
              <a:ea typeface="+mn-ea"/>
              <a:cs typeface="+mn-cs"/>
            </a:rPr>
            <a:t>ポイントと縮まりつつある。</a:t>
          </a:r>
          <a:r>
            <a:rPr lang="ja-JP" altLang="ja-JP" sz="1050" b="0" i="0" baseline="0">
              <a:solidFill>
                <a:schemeClr val="dk1"/>
              </a:solidFill>
              <a:effectLst/>
              <a:latin typeface="+mn-lt"/>
              <a:ea typeface="+mn-ea"/>
              <a:cs typeface="+mn-cs"/>
            </a:rPr>
            <a:t>今後も、事業の適切な取捨選択を進めて地方債の新規発行を伴う普通建設事業を抑制</a:t>
          </a:r>
          <a:r>
            <a:rPr lang="ja-JP" altLang="en-US" sz="1050" b="0" i="0" baseline="0">
              <a:solidFill>
                <a:schemeClr val="dk1"/>
              </a:solidFill>
              <a:effectLst/>
              <a:latin typeface="+mn-lt"/>
              <a:ea typeface="+mn-ea"/>
              <a:cs typeface="+mn-cs"/>
            </a:rPr>
            <a:t>に努める</a:t>
          </a:r>
          <a:r>
            <a:rPr lang="ja-JP" altLang="ja-JP" sz="1050" b="0" i="0" baseline="0">
              <a:solidFill>
                <a:schemeClr val="dk1"/>
              </a:solidFill>
              <a:effectLst/>
              <a:latin typeface="+mn-lt"/>
              <a:ea typeface="+mn-ea"/>
              <a:cs typeface="+mn-cs"/>
            </a:rPr>
            <a:t>。</a:t>
          </a:r>
          <a:endParaRPr lang="ja-JP" altLang="ja-JP" sz="105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60706</xdr:rowOff>
    </xdr:from>
    <xdr:to>
      <xdr:col>7</xdr:col>
      <xdr:colOff>15875</xdr:colOff>
      <xdr:row>81</xdr:row>
      <xdr:rowOff>106426</xdr:rowOff>
    </xdr:to>
    <xdr:cxnSp macro="">
      <xdr:nvCxnSpPr>
        <xdr:cNvPr id="366" name="直線コネクタ 365"/>
        <xdr:cNvCxnSpPr/>
      </xdr:nvCxnSpPr>
      <xdr:spPr>
        <a:xfrm flipV="1">
          <a:off x="4826000" y="125765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78503</xdr:rowOff>
    </xdr:from>
    <xdr:ext cx="762000" cy="259045"/>
    <xdr:sp macro="" textlink="">
      <xdr:nvSpPr>
        <xdr:cNvPr id="367" name="公債費最小値テキスト"/>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81</xdr:row>
      <xdr:rowOff>106426</xdr:rowOff>
    </xdr:from>
    <xdr:to>
      <xdr:col>7</xdr:col>
      <xdr:colOff>104775</xdr:colOff>
      <xdr:row>81</xdr:row>
      <xdr:rowOff>106426</xdr:rowOff>
    </xdr:to>
    <xdr:cxnSp macro="">
      <xdr:nvCxnSpPr>
        <xdr:cNvPr id="368" name="直線コネクタ 367"/>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147083</xdr:rowOff>
    </xdr:from>
    <xdr:ext cx="762000" cy="259045"/>
    <xdr:sp macro="" textlink="">
      <xdr:nvSpPr>
        <xdr:cNvPr id="369" name="公債費最大値テキスト"/>
        <xdr:cNvSpPr txBox="1"/>
      </xdr:nvSpPr>
      <xdr:spPr>
        <a:xfrm>
          <a:off x="4914900" y="1232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73</xdr:row>
      <xdr:rowOff>60706</xdr:rowOff>
    </xdr:from>
    <xdr:to>
      <xdr:col>7</xdr:col>
      <xdr:colOff>104775</xdr:colOff>
      <xdr:row>73</xdr:row>
      <xdr:rowOff>60706</xdr:rowOff>
    </xdr:to>
    <xdr:cxnSp macro="">
      <xdr:nvCxnSpPr>
        <xdr:cNvPr id="370" name="直線コネクタ 369"/>
        <xdr:cNvCxnSpPr/>
      </xdr:nvCxnSpPr>
      <xdr:spPr>
        <a:xfrm>
          <a:off x="4737100" y="1257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117856</xdr:rowOff>
    </xdr:to>
    <xdr:cxnSp macro="">
      <xdr:nvCxnSpPr>
        <xdr:cNvPr id="371" name="直線コネクタ 370"/>
        <xdr:cNvCxnSpPr/>
      </xdr:nvCxnSpPr>
      <xdr:spPr>
        <a:xfrm flipV="1">
          <a:off x="3987800" y="13362939"/>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133875</xdr:rowOff>
    </xdr:from>
    <xdr:ext cx="762000" cy="259045"/>
    <xdr:sp macro="" textlink="">
      <xdr:nvSpPr>
        <xdr:cNvPr id="372" name="公債費平均値テキスト"/>
        <xdr:cNvSpPr txBox="1"/>
      </xdr:nvSpPr>
      <xdr:spPr>
        <a:xfrm>
          <a:off x="4914900" y="129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73" name="フローチャート : 判断 372"/>
        <xdr:cNvSpPr/>
      </xdr:nvSpPr>
      <xdr:spPr>
        <a:xfrm>
          <a:off x="47752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117856</xdr:rowOff>
    </xdr:from>
    <xdr:to>
      <xdr:col>5</xdr:col>
      <xdr:colOff>549275</xdr:colOff>
      <xdr:row>80</xdr:row>
      <xdr:rowOff>3556</xdr:rowOff>
    </xdr:to>
    <xdr:cxnSp macro="">
      <xdr:nvCxnSpPr>
        <xdr:cNvPr id="374" name="直線コネクタ 373"/>
        <xdr:cNvCxnSpPr/>
      </xdr:nvCxnSpPr>
      <xdr:spPr>
        <a:xfrm flipV="1">
          <a:off x="3098800" y="13490956"/>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135637</xdr:rowOff>
    </xdr:from>
    <xdr:to>
      <xdr:col>5</xdr:col>
      <xdr:colOff>600075</xdr:colOff>
      <xdr:row>77</xdr:row>
      <xdr:rowOff>65787</xdr:rowOff>
    </xdr:to>
    <xdr:sp macro="" textlink="">
      <xdr:nvSpPr>
        <xdr:cNvPr id="375" name="フローチャート : 判断 374"/>
        <xdr:cNvSpPr/>
      </xdr:nvSpPr>
      <xdr:spPr>
        <a:xfrm>
          <a:off x="3937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76" name="テキスト ボックス 375"/>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156718</xdr:rowOff>
    </xdr:from>
    <xdr:to>
      <xdr:col>4</xdr:col>
      <xdr:colOff>346075</xdr:colOff>
      <xdr:row>80</xdr:row>
      <xdr:rowOff>3556</xdr:rowOff>
    </xdr:to>
    <xdr:cxnSp macro="">
      <xdr:nvCxnSpPr>
        <xdr:cNvPr id="377" name="直線コネクタ 376"/>
        <xdr:cNvCxnSpPr/>
      </xdr:nvCxnSpPr>
      <xdr:spPr>
        <a:xfrm>
          <a:off x="2209800" y="137012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126492</xdr:rowOff>
    </xdr:from>
    <xdr:to>
      <xdr:col>4</xdr:col>
      <xdr:colOff>396875</xdr:colOff>
      <xdr:row>77</xdr:row>
      <xdr:rowOff>56642</xdr:rowOff>
    </xdr:to>
    <xdr:sp macro="" textlink="">
      <xdr:nvSpPr>
        <xdr:cNvPr id="378" name="フローチャート : 判断 377"/>
        <xdr:cNvSpPr/>
      </xdr:nvSpPr>
      <xdr:spPr>
        <a:xfrm>
          <a:off x="3048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79" name="テキスト ボックス 378"/>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156718</xdr:rowOff>
    </xdr:from>
    <xdr:to>
      <xdr:col>3</xdr:col>
      <xdr:colOff>142875</xdr:colOff>
      <xdr:row>80</xdr:row>
      <xdr:rowOff>21844</xdr:rowOff>
    </xdr:to>
    <xdr:cxnSp macro="">
      <xdr:nvCxnSpPr>
        <xdr:cNvPr id="380" name="直線コネクタ 379"/>
        <xdr:cNvCxnSpPr/>
      </xdr:nvCxnSpPr>
      <xdr:spPr>
        <a:xfrm flipV="1">
          <a:off x="1320800" y="137012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81" name="フローチャート : 判断 380"/>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82" name="テキスト ボックス 381"/>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83" name="フローチャート : 判断 382"/>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4" name="テキスト ボックス 383"/>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90" name="円/楕円 389"/>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82566</xdr:rowOff>
    </xdr:from>
    <xdr:ext cx="762000" cy="259045"/>
    <xdr:sp macro="" textlink="">
      <xdr:nvSpPr>
        <xdr:cNvPr id="391" name="公債費該当値テキスト"/>
        <xdr:cNvSpPr txBox="1"/>
      </xdr:nvSpPr>
      <xdr:spPr>
        <a:xfrm>
          <a:off x="49149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67056</xdr:rowOff>
    </xdr:from>
    <xdr:to>
      <xdr:col>5</xdr:col>
      <xdr:colOff>600075</xdr:colOff>
      <xdr:row>78</xdr:row>
      <xdr:rowOff>168656</xdr:rowOff>
    </xdr:to>
    <xdr:sp macro="" textlink="">
      <xdr:nvSpPr>
        <xdr:cNvPr id="392" name="円/楕円 391"/>
        <xdr:cNvSpPr/>
      </xdr:nvSpPr>
      <xdr:spPr>
        <a:xfrm>
          <a:off x="3937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153433</xdr:rowOff>
    </xdr:from>
    <xdr:ext cx="736600" cy="259045"/>
    <xdr:sp macro="" textlink="">
      <xdr:nvSpPr>
        <xdr:cNvPr id="393" name="テキスト ボックス 392"/>
        <xdr:cNvSpPr txBox="1"/>
      </xdr:nvSpPr>
      <xdr:spPr>
        <a:xfrm>
          <a:off x="3606800" y="13526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124206</xdr:rowOff>
    </xdr:from>
    <xdr:to>
      <xdr:col>4</xdr:col>
      <xdr:colOff>396875</xdr:colOff>
      <xdr:row>80</xdr:row>
      <xdr:rowOff>54356</xdr:rowOff>
    </xdr:to>
    <xdr:sp macro="" textlink="">
      <xdr:nvSpPr>
        <xdr:cNvPr id="394" name="円/楕円 393"/>
        <xdr:cNvSpPr/>
      </xdr:nvSpPr>
      <xdr:spPr>
        <a:xfrm>
          <a:off x="3048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39133</xdr:rowOff>
    </xdr:from>
    <xdr:ext cx="762000" cy="259045"/>
    <xdr:sp macro="" textlink="">
      <xdr:nvSpPr>
        <xdr:cNvPr id="395" name="テキスト ボックス 394"/>
        <xdr:cNvSpPr txBox="1"/>
      </xdr:nvSpPr>
      <xdr:spPr>
        <a:xfrm>
          <a:off x="2717800" y="137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105918</xdr:rowOff>
    </xdr:from>
    <xdr:to>
      <xdr:col>3</xdr:col>
      <xdr:colOff>193675</xdr:colOff>
      <xdr:row>80</xdr:row>
      <xdr:rowOff>36068</xdr:rowOff>
    </xdr:to>
    <xdr:sp macro="" textlink="">
      <xdr:nvSpPr>
        <xdr:cNvPr id="396" name="円/楕円 395"/>
        <xdr:cNvSpPr/>
      </xdr:nvSpPr>
      <xdr:spPr>
        <a:xfrm>
          <a:off x="2159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20845</xdr:rowOff>
    </xdr:from>
    <xdr:ext cx="762000" cy="259045"/>
    <xdr:sp macro="" textlink="">
      <xdr:nvSpPr>
        <xdr:cNvPr id="397" name="テキスト ボックス 396"/>
        <xdr:cNvSpPr txBox="1"/>
      </xdr:nvSpPr>
      <xdr:spPr>
        <a:xfrm>
          <a:off x="1828800" y="1373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142494</xdr:rowOff>
    </xdr:from>
    <xdr:to>
      <xdr:col>1</xdr:col>
      <xdr:colOff>676275</xdr:colOff>
      <xdr:row>80</xdr:row>
      <xdr:rowOff>72644</xdr:rowOff>
    </xdr:to>
    <xdr:sp macro="" textlink="">
      <xdr:nvSpPr>
        <xdr:cNvPr id="398" name="円/楕円 397"/>
        <xdr:cNvSpPr/>
      </xdr:nvSpPr>
      <xdr:spPr>
        <a:xfrm>
          <a:off x="1270000" y="1368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57421</xdr:rowOff>
    </xdr:from>
    <xdr:ext cx="762000" cy="259045"/>
    <xdr:sp macro="" textlink="">
      <xdr:nvSpPr>
        <xdr:cNvPr id="399" name="テキスト ボックス 398"/>
        <xdr:cNvSpPr txBox="1"/>
      </xdr:nvSpPr>
      <xdr:spPr>
        <a:xfrm>
          <a:off x="939800" y="1377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が類似団体平均をやや上回っているのは、主に物件費及び補助費に係る経常収支比率が低い水準にあるものの、扶助費や特別会計等に対する繰出金が増加傾向にあるためである。今後も引き続き事業のスクラップ・アンド・ビルドを行いながら、更なる行政改革の取り組みなどにより、コストの低減を図っていく。</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40132</xdr:rowOff>
    </xdr:from>
    <xdr:to>
      <xdr:col>24</xdr:col>
      <xdr:colOff>31750</xdr:colOff>
      <xdr:row>80</xdr:row>
      <xdr:rowOff>58420</xdr:rowOff>
    </xdr:to>
    <xdr:cxnSp macro="">
      <xdr:nvCxnSpPr>
        <xdr:cNvPr id="425" name="直線コネクタ 424"/>
        <xdr:cNvCxnSpPr/>
      </xdr:nvCxnSpPr>
      <xdr:spPr>
        <a:xfrm flipV="1">
          <a:off x="16510000" y="12727432"/>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6"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7" name="直線コネクタ 426"/>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126509</xdr:rowOff>
    </xdr:from>
    <xdr:ext cx="762000" cy="259045"/>
    <xdr:sp macro="" textlink="">
      <xdr:nvSpPr>
        <xdr:cNvPr id="428"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23</xdr:col>
      <xdr:colOff>628650</xdr:colOff>
      <xdr:row>74</xdr:row>
      <xdr:rowOff>40132</xdr:rowOff>
    </xdr:from>
    <xdr:to>
      <xdr:col>24</xdr:col>
      <xdr:colOff>120650</xdr:colOff>
      <xdr:row>74</xdr:row>
      <xdr:rowOff>40132</xdr:rowOff>
    </xdr:to>
    <xdr:cxnSp macro="">
      <xdr:nvCxnSpPr>
        <xdr:cNvPr id="429" name="直線コネクタ 428"/>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10413</xdr:rowOff>
    </xdr:from>
    <xdr:to>
      <xdr:col>24</xdr:col>
      <xdr:colOff>31750</xdr:colOff>
      <xdr:row>77</xdr:row>
      <xdr:rowOff>56135</xdr:rowOff>
    </xdr:to>
    <xdr:cxnSp macro="">
      <xdr:nvCxnSpPr>
        <xdr:cNvPr id="430" name="直線コネクタ 429"/>
        <xdr:cNvCxnSpPr/>
      </xdr:nvCxnSpPr>
      <xdr:spPr>
        <a:xfrm>
          <a:off x="15671800" y="13212063"/>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147590</xdr:rowOff>
    </xdr:from>
    <xdr:ext cx="762000" cy="259045"/>
    <xdr:sp macro="" textlink="">
      <xdr:nvSpPr>
        <xdr:cNvPr id="431" name="公債費以外平均値テキスト"/>
        <xdr:cNvSpPr txBox="1"/>
      </xdr:nvSpPr>
      <xdr:spPr>
        <a:xfrm>
          <a:off x="16598900" y="130063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32" name="フローチャート : 判断 431"/>
        <xdr:cNvSpPr/>
      </xdr:nvSpPr>
      <xdr:spPr>
        <a:xfrm>
          <a:off x="164592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67563</xdr:rowOff>
    </xdr:from>
    <xdr:to>
      <xdr:col>22</xdr:col>
      <xdr:colOff>565150</xdr:colOff>
      <xdr:row>77</xdr:row>
      <xdr:rowOff>10413</xdr:rowOff>
    </xdr:to>
    <xdr:cxnSp macro="">
      <xdr:nvCxnSpPr>
        <xdr:cNvPr id="433" name="直線コネクタ 432"/>
        <xdr:cNvCxnSpPr/>
      </xdr:nvCxnSpPr>
      <xdr:spPr>
        <a:xfrm>
          <a:off x="14782800" y="13097763"/>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4" name="フローチャート : 判断 433"/>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5" name="テキスト ボックス 434"/>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53848</xdr:rowOff>
    </xdr:from>
    <xdr:to>
      <xdr:col>21</xdr:col>
      <xdr:colOff>361950</xdr:colOff>
      <xdr:row>76</xdr:row>
      <xdr:rowOff>67563</xdr:rowOff>
    </xdr:to>
    <xdr:cxnSp macro="">
      <xdr:nvCxnSpPr>
        <xdr:cNvPr id="436" name="直線コネクタ 435"/>
        <xdr:cNvCxnSpPr/>
      </xdr:nvCxnSpPr>
      <xdr:spPr>
        <a:xfrm>
          <a:off x="13893800" y="130840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117348</xdr:rowOff>
    </xdr:from>
    <xdr:to>
      <xdr:col>21</xdr:col>
      <xdr:colOff>412750</xdr:colOff>
      <xdr:row>77</xdr:row>
      <xdr:rowOff>47498</xdr:rowOff>
    </xdr:to>
    <xdr:sp macro="" textlink="">
      <xdr:nvSpPr>
        <xdr:cNvPr id="437" name="フローチャート : 判断 436"/>
        <xdr:cNvSpPr/>
      </xdr:nvSpPr>
      <xdr:spPr>
        <a:xfrm>
          <a:off x="14732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32275</xdr:rowOff>
    </xdr:from>
    <xdr:ext cx="762000" cy="259045"/>
    <xdr:sp macro="" textlink="">
      <xdr:nvSpPr>
        <xdr:cNvPr id="438" name="テキスト ボックス 437"/>
        <xdr:cNvSpPr txBox="1"/>
      </xdr:nvSpPr>
      <xdr:spPr>
        <a:xfrm>
          <a:off x="14401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53848</xdr:rowOff>
    </xdr:from>
    <xdr:to>
      <xdr:col>20</xdr:col>
      <xdr:colOff>158750</xdr:colOff>
      <xdr:row>76</xdr:row>
      <xdr:rowOff>62992</xdr:rowOff>
    </xdr:to>
    <xdr:cxnSp macro="">
      <xdr:nvCxnSpPr>
        <xdr:cNvPr id="439" name="直線コネクタ 438"/>
        <xdr:cNvCxnSpPr/>
      </xdr:nvCxnSpPr>
      <xdr:spPr>
        <a:xfrm flipV="1">
          <a:off x="13004800" y="130840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40" name="フローチャート : 判断 439"/>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41" name="テキスト ボックス 440"/>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42" name="フローチャート : 判断 441"/>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32275</xdr:rowOff>
    </xdr:from>
    <xdr:ext cx="762000" cy="259045"/>
    <xdr:sp macro="" textlink="">
      <xdr:nvSpPr>
        <xdr:cNvPr id="443" name="テキスト ボックス 442"/>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5335</xdr:rowOff>
    </xdr:from>
    <xdr:to>
      <xdr:col>24</xdr:col>
      <xdr:colOff>82550</xdr:colOff>
      <xdr:row>77</xdr:row>
      <xdr:rowOff>106935</xdr:rowOff>
    </xdr:to>
    <xdr:sp macro="" textlink="">
      <xdr:nvSpPr>
        <xdr:cNvPr id="449" name="円/楕円 448"/>
        <xdr:cNvSpPr/>
      </xdr:nvSpPr>
      <xdr:spPr>
        <a:xfrm>
          <a:off x="164592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148862</xdr:rowOff>
    </xdr:from>
    <xdr:ext cx="762000" cy="259045"/>
    <xdr:sp macro="" textlink="">
      <xdr:nvSpPr>
        <xdr:cNvPr id="450" name="公債費以外該当値テキスト"/>
        <xdr:cNvSpPr txBox="1"/>
      </xdr:nvSpPr>
      <xdr:spPr>
        <a:xfrm>
          <a:off x="165989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131063</xdr:rowOff>
    </xdr:from>
    <xdr:to>
      <xdr:col>22</xdr:col>
      <xdr:colOff>615950</xdr:colOff>
      <xdr:row>77</xdr:row>
      <xdr:rowOff>61213</xdr:rowOff>
    </xdr:to>
    <xdr:sp macro="" textlink="">
      <xdr:nvSpPr>
        <xdr:cNvPr id="451" name="円/楕円 450"/>
        <xdr:cNvSpPr/>
      </xdr:nvSpPr>
      <xdr:spPr>
        <a:xfrm>
          <a:off x="15621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45990</xdr:rowOff>
    </xdr:from>
    <xdr:ext cx="736600" cy="259045"/>
    <xdr:sp macro="" textlink="">
      <xdr:nvSpPr>
        <xdr:cNvPr id="452" name="テキスト ボックス 451"/>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xdr:rowOff>
    </xdr:from>
    <xdr:to>
      <xdr:col>21</xdr:col>
      <xdr:colOff>412750</xdr:colOff>
      <xdr:row>76</xdr:row>
      <xdr:rowOff>118363</xdr:rowOff>
    </xdr:to>
    <xdr:sp macro="" textlink="">
      <xdr:nvSpPr>
        <xdr:cNvPr id="453" name="円/楕円 452"/>
        <xdr:cNvSpPr/>
      </xdr:nvSpPr>
      <xdr:spPr>
        <a:xfrm>
          <a:off x="14732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128541</xdr:rowOff>
    </xdr:from>
    <xdr:ext cx="762000" cy="259045"/>
    <xdr:sp macro="" textlink="">
      <xdr:nvSpPr>
        <xdr:cNvPr id="454" name="テキスト ボックス 453"/>
        <xdr:cNvSpPr txBox="1"/>
      </xdr:nvSpPr>
      <xdr:spPr>
        <a:xfrm>
          <a:off x="14401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xdr:rowOff>
    </xdr:from>
    <xdr:to>
      <xdr:col>20</xdr:col>
      <xdr:colOff>209550</xdr:colOff>
      <xdr:row>76</xdr:row>
      <xdr:rowOff>104648</xdr:rowOff>
    </xdr:to>
    <xdr:sp macro="" textlink="">
      <xdr:nvSpPr>
        <xdr:cNvPr id="455" name="円/楕円 454"/>
        <xdr:cNvSpPr/>
      </xdr:nvSpPr>
      <xdr:spPr>
        <a:xfrm>
          <a:off x="13843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114825</xdr:rowOff>
    </xdr:from>
    <xdr:ext cx="762000" cy="259045"/>
    <xdr:sp macro="" textlink="">
      <xdr:nvSpPr>
        <xdr:cNvPr id="456" name="テキスト ボックス 455"/>
        <xdr:cNvSpPr txBox="1"/>
      </xdr:nvSpPr>
      <xdr:spPr>
        <a:xfrm>
          <a:off x="13512800" y="1280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57" name="円/楕円 456"/>
        <xdr:cNvSpPr/>
      </xdr:nvSpPr>
      <xdr:spPr>
        <a:xfrm>
          <a:off x="12954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123969</xdr:rowOff>
    </xdr:from>
    <xdr:ext cx="762000" cy="259045"/>
    <xdr:sp macro="" textlink="">
      <xdr:nvSpPr>
        <xdr:cNvPr id="458" name="テキスト ボックス 457"/>
        <xdr:cNvSpPr txBox="1"/>
      </xdr:nvSpPr>
      <xdr:spPr>
        <a:xfrm>
          <a:off x="12623800" y="1281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兵庫県明石市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159015</xdr:rowOff>
    </xdr:from>
    <xdr:to>
      <xdr:col>4</xdr:col>
      <xdr:colOff>1117600</xdr:colOff>
      <xdr:row>19</xdr:row>
      <xdr:rowOff>146605</xdr:rowOff>
    </xdr:to>
    <xdr:cxnSp macro="">
      <xdr:nvCxnSpPr>
        <xdr:cNvPr id="47" name="直線コネクタ 46"/>
        <xdr:cNvCxnSpPr/>
      </xdr:nvCxnSpPr>
      <xdr:spPr bwMode="auto">
        <a:xfrm flipV="1">
          <a:off x="5651500" y="2092590"/>
          <a:ext cx="0" cy="1359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118682</xdr:rowOff>
    </xdr:from>
    <xdr:ext cx="762000" cy="259045"/>
    <xdr:sp macro="" textlink="">
      <xdr:nvSpPr>
        <xdr:cNvPr id="48" name="人口1人当たり決算額の推移最小値テキスト130"/>
        <xdr:cNvSpPr txBox="1"/>
      </xdr:nvSpPr>
      <xdr:spPr>
        <a:xfrm>
          <a:off x="5740400" y="34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44,858</a:t>
          </a:r>
          <a:endParaRPr kumimoji="1" lang="ja-JP" altLang="en-US" sz="1000" b="1">
            <a:latin typeface="ＭＳ Ｐゴシック"/>
          </a:endParaRPr>
        </a:p>
      </xdr:txBody>
    </xdr:sp>
    <xdr:clientData/>
  </xdr:oneCellAnchor>
  <xdr:twoCellAnchor>
    <xdr:from>
      <xdr:col>4</xdr:col>
      <xdr:colOff>1028700</xdr:colOff>
      <xdr:row>19</xdr:row>
      <xdr:rowOff>146605</xdr:rowOff>
    </xdr:from>
    <xdr:to>
      <xdr:col>5</xdr:col>
      <xdr:colOff>73025</xdr:colOff>
      <xdr:row>19</xdr:row>
      <xdr:rowOff>146605</xdr:rowOff>
    </xdr:to>
    <xdr:cxnSp macro="">
      <xdr:nvCxnSpPr>
        <xdr:cNvPr id="49" name="直線コネクタ 48"/>
        <xdr:cNvCxnSpPr/>
      </xdr:nvCxnSpPr>
      <xdr:spPr bwMode="auto">
        <a:xfrm>
          <a:off x="5562600" y="3451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73942</xdr:rowOff>
    </xdr:from>
    <xdr:ext cx="762000" cy="259045"/>
    <xdr:sp macro="" textlink="">
      <xdr:nvSpPr>
        <xdr:cNvPr id="50" name="人口1人当たり決算額の推移最大値テキスト130"/>
        <xdr:cNvSpPr txBox="1"/>
      </xdr:nvSpPr>
      <xdr:spPr>
        <a:xfrm>
          <a:off x="5740400" y="183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86,478</a:t>
          </a:r>
          <a:endParaRPr kumimoji="1" lang="ja-JP" altLang="en-US" sz="1000" b="1">
            <a:latin typeface="ＭＳ Ｐゴシック"/>
          </a:endParaRPr>
        </a:p>
      </xdr:txBody>
    </xdr:sp>
    <xdr:clientData/>
  </xdr:oneCellAnchor>
  <xdr:twoCellAnchor>
    <xdr:from>
      <xdr:col>4</xdr:col>
      <xdr:colOff>1028700</xdr:colOff>
      <xdr:row>11</xdr:row>
      <xdr:rowOff>159015</xdr:rowOff>
    </xdr:from>
    <xdr:to>
      <xdr:col>5</xdr:col>
      <xdr:colOff>73025</xdr:colOff>
      <xdr:row>11</xdr:row>
      <xdr:rowOff>159015</xdr:rowOff>
    </xdr:to>
    <xdr:cxnSp macro="">
      <xdr:nvCxnSpPr>
        <xdr:cNvPr id="51" name="直線コネクタ 50"/>
        <xdr:cNvCxnSpPr/>
      </xdr:nvCxnSpPr>
      <xdr:spPr bwMode="auto">
        <a:xfrm>
          <a:off x="5562600" y="2092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20777</xdr:rowOff>
    </xdr:from>
    <xdr:to>
      <xdr:col>4</xdr:col>
      <xdr:colOff>1117600</xdr:colOff>
      <xdr:row>16</xdr:row>
      <xdr:rowOff>48732</xdr:rowOff>
    </xdr:to>
    <xdr:cxnSp macro="">
      <xdr:nvCxnSpPr>
        <xdr:cNvPr id="52" name="直線コネクタ 51"/>
        <xdr:cNvCxnSpPr/>
      </xdr:nvCxnSpPr>
      <xdr:spPr bwMode="auto">
        <a:xfrm>
          <a:off x="5003800" y="2811602"/>
          <a:ext cx="647700" cy="27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112165</xdr:rowOff>
    </xdr:from>
    <xdr:ext cx="762000" cy="259045"/>
    <xdr:sp macro="" textlink="">
      <xdr:nvSpPr>
        <xdr:cNvPr id="53" name="人口1人当たり決算額の推移平均値テキスト130"/>
        <xdr:cNvSpPr txBox="1"/>
      </xdr:nvSpPr>
      <xdr:spPr>
        <a:xfrm>
          <a:off x="5740400" y="29029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140088</xdr:rowOff>
    </xdr:from>
    <xdr:to>
      <xdr:col>5</xdr:col>
      <xdr:colOff>34925</xdr:colOff>
      <xdr:row>17</xdr:row>
      <xdr:rowOff>70238</xdr:rowOff>
    </xdr:to>
    <xdr:sp macro="" textlink="">
      <xdr:nvSpPr>
        <xdr:cNvPr id="54" name="フローチャート : 判断 53"/>
        <xdr:cNvSpPr/>
      </xdr:nvSpPr>
      <xdr:spPr bwMode="auto">
        <a:xfrm>
          <a:off x="56007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131452</xdr:rowOff>
    </xdr:from>
    <xdr:to>
      <xdr:col>4</xdr:col>
      <xdr:colOff>469900</xdr:colOff>
      <xdr:row>16</xdr:row>
      <xdr:rowOff>20777</xdr:rowOff>
    </xdr:to>
    <xdr:cxnSp macro="">
      <xdr:nvCxnSpPr>
        <xdr:cNvPr id="55" name="直線コネクタ 54"/>
        <xdr:cNvCxnSpPr/>
      </xdr:nvCxnSpPr>
      <xdr:spPr bwMode="auto">
        <a:xfrm>
          <a:off x="4305300" y="2750827"/>
          <a:ext cx="698500" cy="60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92213</xdr:rowOff>
    </xdr:from>
    <xdr:to>
      <xdr:col>4</xdr:col>
      <xdr:colOff>520700</xdr:colOff>
      <xdr:row>17</xdr:row>
      <xdr:rowOff>22363</xdr:rowOff>
    </xdr:to>
    <xdr:sp macro="" textlink="">
      <xdr:nvSpPr>
        <xdr:cNvPr id="56" name="フローチャート : 判断 55"/>
        <xdr:cNvSpPr/>
      </xdr:nvSpPr>
      <xdr:spPr bwMode="auto">
        <a:xfrm>
          <a:off x="4953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7140</xdr:rowOff>
    </xdr:from>
    <xdr:ext cx="736600" cy="259045"/>
    <xdr:sp macro="" textlink="">
      <xdr:nvSpPr>
        <xdr:cNvPr id="57" name="テキスト ボックス 56"/>
        <xdr:cNvSpPr txBox="1"/>
      </xdr:nvSpPr>
      <xdr:spPr>
        <a:xfrm>
          <a:off x="4622800" y="2969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131452</xdr:rowOff>
    </xdr:from>
    <xdr:to>
      <xdr:col>3</xdr:col>
      <xdr:colOff>904875</xdr:colOff>
      <xdr:row>15</xdr:row>
      <xdr:rowOff>152581</xdr:rowOff>
    </xdr:to>
    <xdr:cxnSp macro="">
      <xdr:nvCxnSpPr>
        <xdr:cNvPr id="58" name="直線コネクタ 57"/>
        <xdr:cNvCxnSpPr/>
      </xdr:nvCxnSpPr>
      <xdr:spPr bwMode="auto">
        <a:xfrm flipV="1">
          <a:off x="3606800" y="2750827"/>
          <a:ext cx="698500" cy="21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15566</xdr:rowOff>
    </xdr:from>
    <xdr:to>
      <xdr:col>3</xdr:col>
      <xdr:colOff>955675</xdr:colOff>
      <xdr:row>16</xdr:row>
      <xdr:rowOff>117166</xdr:rowOff>
    </xdr:to>
    <xdr:sp macro="" textlink="">
      <xdr:nvSpPr>
        <xdr:cNvPr id="59" name="フローチャート : 判断 58"/>
        <xdr:cNvSpPr/>
      </xdr:nvSpPr>
      <xdr:spPr bwMode="auto">
        <a:xfrm>
          <a:off x="4254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101943</xdr:rowOff>
    </xdr:from>
    <xdr:ext cx="762000" cy="259045"/>
    <xdr:sp macro="" textlink="">
      <xdr:nvSpPr>
        <xdr:cNvPr id="60" name="テキスト ボックス 59"/>
        <xdr:cNvSpPr txBox="1"/>
      </xdr:nvSpPr>
      <xdr:spPr>
        <a:xfrm>
          <a:off x="39243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152581</xdr:rowOff>
    </xdr:from>
    <xdr:to>
      <xdr:col>3</xdr:col>
      <xdr:colOff>206375</xdr:colOff>
      <xdr:row>15</xdr:row>
      <xdr:rowOff>158982</xdr:rowOff>
    </xdr:to>
    <xdr:cxnSp macro="">
      <xdr:nvCxnSpPr>
        <xdr:cNvPr id="61" name="直線コネクタ 60"/>
        <xdr:cNvCxnSpPr/>
      </xdr:nvCxnSpPr>
      <xdr:spPr bwMode="auto">
        <a:xfrm flipV="1">
          <a:off x="2908300" y="2771956"/>
          <a:ext cx="698500" cy="64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171406</xdr:rowOff>
    </xdr:from>
    <xdr:to>
      <xdr:col>3</xdr:col>
      <xdr:colOff>257175</xdr:colOff>
      <xdr:row>16</xdr:row>
      <xdr:rowOff>101556</xdr:rowOff>
    </xdr:to>
    <xdr:sp macro="" textlink="">
      <xdr:nvSpPr>
        <xdr:cNvPr id="62" name="フローチャート : 判断 61"/>
        <xdr:cNvSpPr/>
      </xdr:nvSpPr>
      <xdr:spPr bwMode="auto">
        <a:xfrm>
          <a:off x="35560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86333</xdr:rowOff>
    </xdr:from>
    <xdr:ext cx="762000" cy="259045"/>
    <xdr:sp macro="" textlink="">
      <xdr:nvSpPr>
        <xdr:cNvPr id="63" name="テキスト ボックス 62"/>
        <xdr:cNvSpPr txBox="1"/>
      </xdr:nvSpPr>
      <xdr:spPr>
        <a:xfrm>
          <a:off x="32258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134210</xdr:rowOff>
    </xdr:from>
    <xdr:to>
      <xdr:col>2</xdr:col>
      <xdr:colOff>692150</xdr:colOff>
      <xdr:row>16</xdr:row>
      <xdr:rowOff>64360</xdr:rowOff>
    </xdr:to>
    <xdr:sp macro="" textlink="">
      <xdr:nvSpPr>
        <xdr:cNvPr id="64" name="フローチャート : 判断 63"/>
        <xdr:cNvSpPr/>
      </xdr:nvSpPr>
      <xdr:spPr bwMode="auto">
        <a:xfrm>
          <a:off x="2857500" y="2753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49137</xdr:rowOff>
    </xdr:from>
    <xdr:ext cx="762000" cy="259045"/>
    <xdr:sp macro="" textlink="">
      <xdr:nvSpPr>
        <xdr:cNvPr id="65" name="テキスト ボックス 64"/>
        <xdr:cNvSpPr txBox="1"/>
      </xdr:nvSpPr>
      <xdr:spPr>
        <a:xfrm>
          <a:off x="2527300" y="283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169382</xdr:rowOff>
    </xdr:from>
    <xdr:to>
      <xdr:col>5</xdr:col>
      <xdr:colOff>34925</xdr:colOff>
      <xdr:row>16</xdr:row>
      <xdr:rowOff>99532</xdr:rowOff>
    </xdr:to>
    <xdr:sp macro="" textlink="">
      <xdr:nvSpPr>
        <xdr:cNvPr id="71" name="円/楕円 70"/>
        <xdr:cNvSpPr/>
      </xdr:nvSpPr>
      <xdr:spPr bwMode="auto">
        <a:xfrm>
          <a:off x="5600700" y="27887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14459</xdr:rowOff>
    </xdr:from>
    <xdr:ext cx="762000" cy="259045"/>
    <xdr:sp macro="" textlink="">
      <xdr:nvSpPr>
        <xdr:cNvPr id="72" name="人口1人当たり決算額の推移該当値テキスト130"/>
        <xdr:cNvSpPr txBox="1"/>
      </xdr:nvSpPr>
      <xdr:spPr>
        <a:xfrm>
          <a:off x="5740400" y="263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63,605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141427</xdr:rowOff>
    </xdr:from>
    <xdr:to>
      <xdr:col>4</xdr:col>
      <xdr:colOff>520700</xdr:colOff>
      <xdr:row>16</xdr:row>
      <xdr:rowOff>71577</xdr:rowOff>
    </xdr:to>
    <xdr:sp macro="" textlink="">
      <xdr:nvSpPr>
        <xdr:cNvPr id="73" name="円/楕円 72"/>
        <xdr:cNvSpPr/>
      </xdr:nvSpPr>
      <xdr:spPr bwMode="auto">
        <a:xfrm>
          <a:off x="4953000" y="276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81754</xdr:rowOff>
    </xdr:from>
    <xdr:ext cx="736600" cy="259045"/>
    <xdr:sp macro="" textlink="">
      <xdr:nvSpPr>
        <xdr:cNvPr id="74" name="テキスト ボックス 73"/>
        <xdr:cNvSpPr txBox="1"/>
      </xdr:nvSpPr>
      <xdr:spPr>
        <a:xfrm>
          <a:off x="4622800" y="25296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64,461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80652</xdr:rowOff>
    </xdr:from>
    <xdr:to>
      <xdr:col>3</xdr:col>
      <xdr:colOff>955675</xdr:colOff>
      <xdr:row>16</xdr:row>
      <xdr:rowOff>10802</xdr:rowOff>
    </xdr:to>
    <xdr:sp macro="" textlink="">
      <xdr:nvSpPr>
        <xdr:cNvPr id="75" name="円/楕円 74"/>
        <xdr:cNvSpPr/>
      </xdr:nvSpPr>
      <xdr:spPr bwMode="auto">
        <a:xfrm>
          <a:off x="4254500" y="2700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20979</xdr:rowOff>
    </xdr:from>
    <xdr:ext cx="762000" cy="259045"/>
    <xdr:sp macro="" textlink="">
      <xdr:nvSpPr>
        <xdr:cNvPr id="76" name="テキスト ボックス 75"/>
        <xdr:cNvSpPr txBox="1"/>
      </xdr:nvSpPr>
      <xdr:spPr>
        <a:xfrm>
          <a:off x="3924300" y="2468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66,322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101781</xdr:rowOff>
    </xdr:from>
    <xdr:to>
      <xdr:col>3</xdr:col>
      <xdr:colOff>257175</xdr:colOff>
      <xdr:row>16</xdr:row>
      <xdr:rowOff>31931</xdr:rowOff>
    </xdr:to>
    <xdr:sp macro="" textlink="">
      <xdr:nvSpPr>
        <xdr:cNvPr id="77" name="円/楕円 76"/>
        <xdr:cNvSpPr/>
      </xdr:nvSpPr>
      <xdr:spPr bwMode="auto">
        <a:xfrm>
          <a:off x="3556000" y="2721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42108</xdr:rowOff>
    </xdr:from>
    <xdr:ext cx="762000" cy="259045"/>
    <xdr:sp macro="" textlink="">
      <xdr:nvSpPr>
        <xdr:cNvPr id="78" name="テキスト ボックス 77"/>
        <xdr:cNvSpPr txBox="1"/>
      </xdr:nvSpPr>
      <xdr:spPr>
        <a:xfrm>
          <a:off x="3225800" y="249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65,675</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108182</xdr:rowOff>
    </xdr:from>
    <xdr:to>
      <xdr:col>2</xdr:col>
      <xdr:colOff>692150</xdr:colOff>
      <xdr:row>16</xdr:row>
      <xdr:rowOff>38332</xdr:rowOff>
    </xdr:to>
    <xdr:sp macro="" textlink="">
      <xdr:nvSpPr>
        <xdr:cNvPr id="79" name="円/楕円 78"/>
        <xdr:cNvSpPr/>
      </xdr:nvSpPr>
      <xdr:spPr bwMode="auto">
        <a:xfrm>
          <a:off x="2857500" y="27275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48509</xdr:rowOff>
    </xdr:from>
    <xdr:ext cx="762000" cy="259045"/>
    <xdr:sp macro="" textlink="">
      <xdr:nvSpPr>
        <xdr:cNvPr id="80" name="テキスト ボックス 79"/>
        <xdr:cNvSpPr txBox="1"/>
      </xdr:nvSpPr>
      <xdr:spPr>
        <a:xfrm>
          <a:off x="2527300" y="24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123832</xdr:rowOff>
    </xdr:from>
    <xdr:to>
      <xdr:col>4</xdr:col>
      <xdr:colOff>1117600</xdr:colOff>
      <xdr:row>37</xdr:row>
      <xdr:rowOff>252469</xdr:rowOff>
    </xdr:to>
    <xdr:cxnSp macro="">
      <xdr:nvCxnSpPr>
        <xdr:cNvPr id="110" name="直線コネクタ 109"/>
        <xdr:cNvCxnSpPr/>
      </xdr:nvCxnSpPr>
      <xdr:spPr bwMode="auto">
        <a:xfrm flipV="1">
          <a:off x="5651500" y="6048382"/>
          <a:ext cx="0" cy="1328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224546</xdr:rowOff>
    </xdr:from>
    <xdr:ext cx="762000" cy="259045"/>
    <xdr:sp macro="" textlink="">
      <xdr:nvSpPr>
        <xdr:cNvPr id="111" name="人口1人当たり決算額の推移最小値テキスト445"/>
        <xdr:cNvSpPr txBox="1"/>
      </xdr:nvSpPr>
      <xdr:spPr>
        <a:xfrm>
          <a:off x="5740400" y="734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-2,842</a:t>
          </a:r>
          <a:endParaRPr kumimoji="1" lang="ja-JP" altLang="en-US" sz="1000" b="1">
            <a:latin typeface="ＭＳ Ｐゴシック"/>
          </a:endParaRPr>
        </a:p>
      </xdr:txBody>
    </xdr:sp>
    <xdr:clientData/>
  </xdr:oneCellAnchor>
  <xdr:twoCellAnchor>
    <xdr:from>
      <xdr:col>4</xdr:col>
      <xdr:colOff>1028700</xdr:colOff>
      <xdr:row>37</xdr:row>
      <xdr:rowOff>252469</xdr:rowOff>
    </xdr:from>
    <xdr:to>
      <xdr:col>5</xdr:col>
      <xdr:colOff>73025</xdr:colOff>
      <xdr:row>37</xdr:row>
      <xdr:rowOff>252469</xdr:rowOff>
    </xdr:to>
    <xdr:cxnSp macro="">
      <xdr:nvCxnSpPr>
        <xdr:cNvPr id="112" name="直線コネクタ 111"/>
        <xdr:cNvCxnSpPr/>
      </xdr:nvCxnSpPr>
      <xdr:spPr bwMode="auto">
        <a:xfrm>
          <a:off x="5562600" y="73771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38759</xdr:rowOff>
    </xdr:from>
    <xdr:ext cx="762000" cy="259045"/>
    <xdr:sp macro="" textlink="">
      <xdr:nvSpPr>
        <xdr:cNvPr id="113" name="人口1人当たり決算額の推移最大値テキスト445"/>
        <xdr:cNvSpPr txBox="1"/>
      </xdr:nvSpPr>
      <xdr:spPr>
        <a:xfrm>
          <a:off x="5740400" y="579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37,847</a:t>
          </a:r>
          <a:endParaRPr kumimoji="1" lang="ja-JP" altLang="en-US" sz="1000" b="1">
            <a:latin typeface="ＭＳ Ｐゴシック"/>
          </a:endParaRPr>
        </a:p>
      </xdr:txBody>
    </xdr:sp>
    <xdr:clientData/>
  </xdr:oneCellAnchor>
  <xdr:twoCellAnchor>
    <xdr:from>
      <xdr:col>4</xdr:col>
      <xdr:colOff>1028700</xdr:colOff>
      <xdr:row>33</xdr:row>
      <xdr:rowOff>123832</xdr:rowOff>
    </xdr:from>
    <xdr:to>
      <xdr:col>5</xdr:col>
      <xdr:colOff>73025</xdr:colOff>
      <xdr:row>33</xdr:row>
      <xdr:rowOff>123832</xdr:rowOff>
    </xdr:to>
    <xdr:cxnSp macro="">
      <xdr:nvCxnSpPr>
        <xdr:cNvPr id="114" name="直線コネクタ 113"/>
        <xdr:cNvCxnSpPr/>
      </xdr:nvCxnSpPr>
      <xdr:spPr bwMode="auto">
        <a:xfrm>
          <a:off x="5562600" y="6048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82717</xdr:rowOff>
    </xdr:from>
    <xdr:to>
      <xdr:col>4</xdr:col>
      <xdr:colOff>1117600</xdr:colOff>
      <xdr:row>36</xdr:row>
      <xdr:rowOff>113709</xdr:rowOff>
    </xdr:to>
    <xdr:cxnSp macro="">
      <xdr:nvCxnSpPr>
        <xdr:cNvPr id="115" name="直線コネクタ 114"/>
        <xdr:cNvCxnSpPr/>
      </xdr:nvCxnSpPr>
      <xdr:spPr bwMode="auto">
        <a:xfrm>
          <a:off x="5003800" y="7035967"/>
          <a:ext cx="647700" cy="30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63662</xdr:rowOff>
    </xdr:from>
    <xdr:ext cx="762000" cy="259045"/>
    <xdr:sp macro="" textlink="">
      <xdr:nvSpPr>
        <xdr:cNvPr id="116" name="人口1人当たり決算額の推移平均値テキスト445"/>
        <xdr:cNvSpPr txBox="1"/>
      </xdr:nvSpPr>
      <xdr:spPr>
        <a:xfrm>
          <a:off x="5740400" y="6674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218585</xdr:rowOff>
    </xdr:from>
    <xdr:to>
      <xdr:col>5</xdr:col>
      <xdr:colOff>34925</xdr:colOff>
      <xdr:row>35</xdr:row>
      <xdr:rowOff>320185</xdr:rowOff>
    </xdr:to>
    <xdr:sp macro="" textlink="">
      <xdr:nvSpPr>
        <xdr:cNvPr id="117" name="フローチャート : 判断 116"/>
        <xdr:cNvSpPr/>
      </xdr:nvSpPr>
      <xdr:spPr bwMode="auto">
        <a:xfrm>
          <a:off x="56007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266152</xdr:rowOff>
    </xdr:from>
    <xdr:to>
      <xdr:col>4</xdr:col>
      <xdr:colOff>469900</xdr:colOff>
      <xdr:row>36</xdr:row>
      <xdr:rowOff>82717</xdr:rowOff>
    </xdr:to>
    <xdr:cxnSp macro="">
      <xdr:nvCxnSpPr>
        <xdr:cNvPr id="118" name="直線コネクタ 117"/>
        <xdr:cNvCxnSpPr/>
      </xdr:nvCxnSpPr>
      <xdr:spPr bwMode="auto">
        <a:xfrm>
          <a:off x="4305300" y="6876502"/>
          <a:ext cx="698500" cy="159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189357</xdr:rowOff>
    </xdr:from>
    <xdr:to>
      <xdr:col>4</xdr:col>
      <xdr:colOff>520700</xdr:colOff>
      <xdr:row>35</xdr:row>
      <xdr:rowOff>290957</xdr:rowOff>
    </xdr:to>
    <xdr:sp macro="" textlink="">
      <xdr:nvSpPr>
        <xdr:cNvPr id="119" name="フローチャート : 判断 118"/>
        <xdr:cNvSpPr/>
      </xdr:nvSpPr>
      <xdr:spPr bwMode="auto">
        <a:xfrm>
          <a:off x="49530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301134</xdr:rowOff>
    </xdr:from>
    <xdr:ext cx="736600" cy="259045"/>
    <xdr:sp macro="" textlink="">
      <xdr:nvSpPr>
        <xdr:cNvPr id="120" name="テキスト ボックス 119"/>
        <xdr:cNvSpPr txBox="1"/>
      </xdr:nvSpPr>
      <xdr:spPr>
        <a:xfrm>
          <a:off x="4622800" y="6568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225494</xdr:rowOff>
    </xdr:from>
    <xdr:to>
      <xdr:col>3</xdr:col>
      <xdr:colOff>904875</xdr:colOff>
      <xdr:row>35</xdr:row>
      <xdr:rowOff>266152</xdr:rowOff>
    </xdr:to>
    <xdr:cxnSp macro="">
      <xdr:nvCxnSpPr>
        <xdr:cNvPr id="121" name="直線コネクタ 120"/>
        <xdr:cNvCxnSpPr/>
      </xdr:nvCxnSpPr>
      <xdr:spPr bwMode="auto">
        <a:xfrm>
          <a:off x="3606800" y="6835844"/>
          <a:ext cx="698500" cy="40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178188</xdr:rowOff>
    </xdr:from>
    <xdr:to>
      <xdr:col>3</xdr:col>
      <xdr:colOff>955675</xdr:colOff>
      <xdr:row>35</xdr:row>
      <xdr:rowOff>279788</xdr:rowOff>
    </xdr:to>
    <xdr:sp macro="" textlink="">
      <xdr:nvSpPr>
        <xdr:cNvPr id="122" name="フローチャート : 判断 121"/>
        <xdr:cNvSpPr/>
      </xdr:nvSpPr>
      <xdr:spPr bwMode="auto">
        <a:xfrm>
          <a:off x="42545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289965</xdr:rowOff>
    </xdr:from>
    <xdr:ext cx="762000" cy="259045"/>
    <xdr:sp macro="" textlink="">
      <xdr:nvSpPr>
        <xdr:cNvPr id="123" name="テキスト ボックス 122"/>
        <xdr:cNvSpPr txBox="1"/>
      </xdr:nvSpPr>
      <xdr:spPr>
        <a:xfrm>
          <a:off x="39243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225494</xdr:rowOff>
    </xdr:from>
    <xdr:to>
      <xdr:col>3</xdr:col>
      <xdr:colOff>206375</xdr:colOff>
      <xdr:row>35</xdr:row>
      <xdr:rowOff>249465</xdr:rowOff>
    </xdr:to>
    <xdr:cxnSp macro="">
      <xdr:nvCxnSpPr>
        <xdr:cNvPr id="124" name="直線コネクタ 123"/>
        <xdr:cNvCxnSpPr/>
      </xdr:nvCxnSpPr>
      <xdr:spPr bwMode="auto">
        <a:xfrm flipV="1">
          <a:off x="2908300" y="6835844"/>
          <a:ext cx="698500" cy="239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130019</xdr:rowOff>
    </xdr:from>
    <xdr:to>
      <xdr:col>3</xdr:col>
      <xdr:colOff>257175</xdr:colOff>
      <xdr:row>35</xdr:row>
      <xdr:rowOff>231619</xdr:rowOff>
    </xdr:to>
    <xdr:sp macro="" textlink="">
      <xdr:nvSpPr>
        <xdr:cNvPr id="125" name="フローチャート : 判断 124"/>
        <xdr:cNvSpPr/>
      </xdr:nvSpPr>
      <xdr:spPr bwMode="auto">
        <a:xfrm>
          <a:off x="35560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241796</xdr:rowOff>
    </xdr:from>
    <xdr:ext cx="762000" cy="259045"/>
    <xdr:sp macro="" textlink="">
      <xdr:nvSpPr>
        <xdr:cNvPr id="126" name="テキスト ボックス 125"/>
        <xdr:cNvSpPr txBox="1"/>
      </xdr:nvSpPr>
      <xdr:spPr>
        <a:xfrm>
          <a:off x="32258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110719</xdr:rowOff>
    </xdr:from>
    <xdr:to>
      <xdr:col>2</xdr:col>
      <xdr:colOff>692150</xdr:colOff>
      <xdr:row>35</xdr:row>
      <xdr:rowOff>212319</xdr:rowOff>
    </xdr:to>
    <xdr:sp macro="" textlink="">
      <xdr:nvSpPr>
        <xdr:cNvPr id="127" name="フローチャート : 判断 126"/>
        <xdr:cNvSpPr/>
      </xdr:nvSpPr>
      <xdr:spPr bwMode="auto">
        <a:xfrm>
          <a:off x="2857500" y="67210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222496</xdr:rowOff>
    </xdr:from>
    <xdr:ext cx="762000" cy="259045"/>
    <xdr:sp macro="" textlink="">
      <xdr:nvSpPr>
        <xdr:cNvPr id="128" name="テキスト ボックス 127"/>
        <xdr:cNvSpPr txBox="1"/>
      </xdr:nvSpPr>
      <xdr:spPr>
        <a:xfrm>
          <a:off x="2527300" y="6489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62909</xdr:rowOff>
    </xdr:from>
    <xdr:to>
      <xdr:col>5</xdr:col>
      <xdr:colOff>34925</xdr:colOff>
      <xdr:row>36</xdr:row>
      <xdr:rowOff>164509</xdr:rowOff>
    </xdr:to>
    <xdr:sp macro="" textlink="">
      <xdr:nvSpPr>
        <xdr:cNvPr id="134" name="円/楕円 133"/>
        <xdr:cNvSpPr/>
      </xdr:nvSpPr>
      <xdr:spPr bwMode="auto">
        <a:xfrm>
          <a:off x="5600700" y="70161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34986</xdr:rowOff>
    </xdr:from>
    <xdr:ext cx="762000" cy="259045"/>
    <xdr:sp macro="" textlink="">
      <xdr:nvSpPr>
        <xdr:cNvPr id="135" name="人口1人当たり決算額の推移該当値テキスト445"/>
        <xdr:cNvSpPr txBox="1"/>
      </xdr:nvSpPr>
      <xdr:spPr>
        <a:xfrm>
          <a:off x="5740400" y="6988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31917</xdr:rowOff>
    </xdr:from>
    <xdr:to>
      <xdr:col>4</xdr:col>
      <xdr:colOff>520700</xdr:colOff>
      <xdr:row>36</xdr:row>
      <xdr:rowOff>133517</xdr:rowOff>
    </xdr:to>
    <xdr:sp macro="" textlink="">
      <xdr:nvSpPr>
        <xdr:cNvPr id="136" name="円/楕円 135"/>
        <xdr:cNvSpPr/>
      </xdr:nvSpPr>
      <xdr:spPr bwMode="auto">
        <a:xfrm>
          <a:off x="4953000" y="6985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118294</xdr:rowOff>
    </xdr:from>
    <xdr:ext cx="736600" cy="259045"/>
    <xdr:sp macro="" textlink="">
      <xdr:nvSpPr>
        <xdr:cNvPr id="137" name="テキスト ボックス 136"/>
        <xdr:cNvSpPr txBox="1"/>
      </xdr:nvSpPr>
      <xdr:spPr>
        <a:xfrm>
          <a:off x="4622800" y="70715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215352</xdr:rowOff>
    </xdr:from>
    <xdr:to>
      <xdr:col>3</xdr:col>
      <xdr:colOff>955675</xdr:colOff>
      <xdr:row>35</xdr:row>
      <xdr:rowOff>316952</xdr:rowOff>
    </xdr:to>
    <xdr:sp macro="" textlink="">
      <xdr:nvSpPr>
        <xdr:cNvPr id="138" name="円/楕円 137"/>
        <xdr:cNvSpPr/>
      </xdr:nvSpPr>
      <xdr:spPr bwMode="auto">
        <a:xfrm>
          <a:off x="4254500" y="6825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301729</xdr:rowOff>
    </xdr:from>
    <xdr:ext cx="762000" cy="259045"/>
    <xdr:sp macro="" textlink="">
      <xdr:nvSpPr>
        <xdr:cNvPr id="139" name="テキスト ボックス 138"/>
        <xdr:cNvSpPr txBox="1"/>
      </xdr:nvSpPr>
      <xdr:spPr>
        <a:xfrm>
          <a:off x="3924300" y="691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174694</xdr:rowOff>
    </xdr:from>
    <xdr:to>
      <xdr:col>3</xdr:col>
      <xdr:colOff>257175</xdr:colOff>
      <xdr:row>35</xdr:row>
      <xdr:rowOff>276294</xdr:rowOff>
    </xdr:to>
    <xdr:sp macro="" textlink="">
      <xdr:nvSpPr>
        <xdr:cNvPr id="140" name="円/楕円 139"/>
        <xdr:cNvSpPr/>
      </xdr:nvSpPr>
      <xdr:spPr bwMode="auto">
        <a:xfrm>
          <a:off x="3556000" y="6785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261071</xdr:rowOff>
    </xdr:from>
    <xdr:ext cx="762000" cy="259045"/>
    <xdr:sp macro="" textlink="">
      <xdr:nvSpPr>
        <xdr:cNvPr id="141" name="テキスト ボックス 140"/>
        <xdr:cNvSpPr txBox="1"/>
      </xdr:nvSpPr>
      <xdr:spPr>
        <a:xfrm>
          <a:off x="3225800" y="687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13,734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198665</xdr:rowOff>
    </xdr:from>
    <xdr:to>
      <xdr:col>2</xdr:col>
      <xdr:colOff>692150</xdr:colOff>
      <xdr:row>35</xdr:row>
      <xdr:rowOff>300265</xdr:rowOff>
    </xdr:to>
    <xdr:sp macro="" textlink="">
      <xdr:nvSpPr>
        <xdr:cNvPr id="142" name="円/楕円 141"/>
        <xdr:cNvSpPr/>
      </xdr:nvSpPr>
      <xdr:spPr bwMode="auto">
        <a:xfrm>
          <a:off x="2857500" y="6809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285042</xdr:rowOff>
    </xdr:from>
    <xdr:ext cx="762000" cy="259045"/>
    <xdr:sp macro="" textlink="">
      <xdr:nvSpPr>
        <xdr:cNvPr id="143" name="テキスト ボックス 142"/>
        <xdr:cNvSpPr txBox="1"/>
      </xdr:nvSpPr>
      <xdr:spPr>
        <a:xfrm>
          <a:off x="2527300" y="6895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年度の実質収支額は、約</a:t>
          </a: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億円の黒字であり、財政基金及び減債基金からの繰入金を除くなどした実質単年度収支についても約</a:t>
          </a:r>
          <a:r>
            <a:rPr kumimoji="1" lang="en-US" altLang="ja-JP" sz="1100">
              <a:latin typeface="ＭＳ ゴシック" pitchFamily="49" charset="-128"/>
              <a:ea typeface="ＭＳ ゴシック" pitchFamily="49" charset="-128"/>
            </a:rPr>
            <a:t>7</a:t>
          </a:r>
          <a:r>
            <a:rPr kumimoji="1" lang="ja-JP" altLang="en-US" sz="1100">
              <a:latin typeface="ＭＳ ゴシック" pitchFamily="49" charset="-128"/>
              <a:ea typeface="ＭＳ ゴシック" pitchFamily="49" charset="-128"/>
            </a:rPr>
            <a:t>億円の黒字で、平成</a:t>
          </a:r>
          <a:r>
            <a:rPr kumimoji="1" lang="en-US" altLang="ja-JP" sz="1100">
              <a:latin typeface="ＭＳ ゴシック" pitchFamily="49" charset="-128"/>
              <a:ea typeface="ＭＳ ゴシック" pitchFamily="49" charset="-128"/>
            </a:rPr>
            <a:t>24</a:t>
          </a:r>
          <a:r>
            <a:rPr kumimoji="1" lang="ja-JP" altLang="en-US" sz="1100">
              <a:latin typeface="ＭＳ ゴシック" pitchFamily="49" charset="-128"/>
              <a:ea typeface="ＭＳ ゴシック" pitchFamily="49" charset="-128"/>
            </a:rPr>
            <a:t>年度から</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年連続の黒字となった。また、平成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年度の財政調整基金残高については、取り崩しはなく、前年度決算剰余金などの積立を行ったため、平成</a:t>
          </a:r>
          <a:r>
            <a:rPr kumimoji="1" lang="en-US" altLang="ja-JP" sz="1100">
              <a:latin typeface="ＭＳ ゴシック" pitchFamily="49" charset="-128"/>
              <a:ea typeface="ＭＳ ゴシック" pitchFamily="49" charset="-128"/>
            </a:rPr>
            <a:t>24</a:t>
          </a:r>
          <a:r>
            <a:rPr kumimoji="1" lang="ja-JP" altLang="en-US" sz="1100">
              <a:latin typeface="ＭＳ ゴシック" pitchFamily="49" charset="-128"/>
              <a:ea typeface="ＭＳ ゴシック" pitchFamily="49" charset="-128"/>
            </a:rPr>
            <a:t>年度と比べ約</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億円増加の約</a:t>
          </a:r>
          <a:r>
            <a:rPr kumimoji="1" lang="en-US" altLang="ja-JP" sz="1100">
              <a:latin typeface="ＭＳ ゴシック" pitchFamily="49" charset="-128"/>
              <a:ea typeface="ＭＳ ゴシック" pitchFamily="49" charset="-128"/>
            </a:rPr>
            <a:t>49</a:t>
          </a:r>
          <a:r>
            <a:rPr kumimoji="1" lang="ja-JP" altLang="en-US" sz="1100">
              <a:latin typeface="ＭＳ ゴシック" pitchFamily="49" charset="-128"/>
              <a:ea typeface="ＭＳ ゴシック" pitchFamily="49" charset="-128"/>
            </a:rPr>
            <a:t>億円となった。景気回復による税収等の増加などにより、平成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における各比率については、前年度に比べて緩やかながら改善することとなった。財政調整基金残高については、経費の削減や歳入の確保などにより上昇傾向にある。今後も事務事業の見直しや公共施設の適正配置などの取り組みを通じて、財政調整基金、減債基金及び特別会計等財政健全化基金の合計が</a:t>
          </a:r>
          <a:r>
            <a:rPr kumimoji="1" lang="en-US" altLang="ja-JP" sz="1100">
              <a:latin typeface="ＭＳ ゴシック" pitchFamily="49" charset="-128"/>
              <a:ea typeface="ＭＳ ゴシック" pitchFamily="49" charset="-128"/>
            </a:rPr>
            <a:t>70</a:t>
          </a:r>
          <a:r>
            <a:rPr kumimoji="1" lang="ja-JP" altLang="en-US" sz="1100">
              <a:latin typeface="ＭＳ ゴシック" pitchFamily="49" charset="-128"/>
              <a:ea typeface="ＭＳ ゴシック" pitchFamily="49" charset="-128"/>
            </a:rPr>
            <a:t>億円を下回らないように財政基盤の強化に努める。</a:t>
          </a:r>
          <a:endParaRPr kumimoji="1" lang="en-US" altLang="ja-JP" sz="1100">
            <a:latin typeface="ＭＳ ゴシック" pitchFamily="49" charset="-128"/>
            <a:ea typeface="ＭＳ ゴシック" pitchFamily="49" charset="-128"/>
          </a:endParaRPr>
        </a:p>
        <a:p>
          <a:endParaRPr kumimoji="1" lang="ja-JP" altLang="en-US" sz="11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年度においては、全会計を対象とした実質収支の赤字額の、標準財政規模に対する比率である連結実質赤字比率については、赤字となった会計はなく、実質収支の合計は黒字であるため、値なしとなった。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年度においては、公営企業債の元利償還金に対する繰入金は下水道事業が約</a:t>
          </a:r>
          <a:r>
            <a:rPr kumimoji="1" lang="en-US" altLang="ja-JP" sz="1100">
              <a:latin typeface="ＭＳ ゴシック" pitchFamily="49" charset="-128"/>
              <a:ea typeface="ＭＳ ゴシック" pitchFamily="49" charset="-128"/>
            </a:rPr>
            <a:t>1</a:t>
          </a:r>
          <a:r>
            <a:rPr kumimoji="1" lang="ja-JP" altLang="en-US" sz="1100">
              <a:latin typeface="ＭＳ ゴシック" pitchFamily="49" charset="-128"/>
              <a:ea typeface="ＭＳ ゴシック" pitchFamily="49" charset="-128"/>
            </a:rPr>
            <a:t>億円増加したものの、清掃事業債などの償還がすすんだことにより元利償還金が約</a:t>
          </a:r>
          <a:r>
            <a:rPr kumimoji="1" lang="en-US" altLang="ja-JP" sz="1100">
              <a:latin typeface="ＭＳ ゴシック" pitchFamily="49" charset="-128"/>
              <a:ea typeface="ＭＳ ゴシック" pitchFamily="49" charset="-128"/>
            </a:rPr>
            <a:t>6</a:t>
          </a:r>
          <a:r>
            <a:rPr kumimoji="1" lang="ja-JP" altLang="en-US" sz="1100">
              <a:latin typeface="ＭＳ ゴシック" pitchFamily="49" charset="-128"/>
              <a:ea typeface="ＭＳ ゴシック" pitchFamily="49" charset="-128"/>
            </a:rPr>
            <a:t>億円減少し、元利償還金等（</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）は約</a:t>
          </a:r>
          <a:r>
            <a:rPr kumimoji="1" lang="en-US" altLang="ja-JP" sz="1100">
              <a:latin typeface="ＭＳ ゴシック" pitchFamily="49" charset="-128"/>
              <a:ea typeface="ＭＳ ゴシック" pitchFamily="49" charset="-128"/>
            </a:rPr>
            <a:t>5</a:t>
          </a:r>
          <a:r>
            <a:rPr kumimoji="1" lang="ja-JP" altLang="en-US" sz="1100">
              <a:latin typeface="ＭＳ ゴシック" pitchFamily="49" charset="-128"/>
              <a:ea typeface="ＭＳ ゴシック" pitchFamily="49" charset="-128"/>
            </a:rPr>
            <a:t>億円の減少となった。算入公債費等（</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）は、基準財政需要額に算入された公債費（清掃事業債分など）の減少により約</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億円の減少となった。元利償還金等（</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から算入公債費等（</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を控除した実質公債費比率の分子は</a:t>
          </a:r>
          <a:r>
            <a:rPr kumimoji="1" lang="en-US" altLang="ja-JP" sz="1100">
              <a:latin typeface="ＭＳ ゴシック" pitchFamily="49" charset="-128"/>
              <a:ea typeface="ＭＳ ゴシック" pitchFamily="49" charset="-128"/>
            </a:rPr>
            <a:t>12.3</a:t>
          </a:r>
          <a:r>
            <a:rPr kumimoji="1" lang="ja-JP" altLang="en-US" sz="1100">
              <a:latin typeface="ＭＳ ゴシック" pitchFamily="49" charset="-128"/>
              <a:ea typeface="ＭＳ ゴシック" pitchFamily="49" charset="-128"/>
            </a:rPr>
            <a:t>％（約</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億円）減少している。</a:t>
          </a:r>
          <a:r>
            <a:rPr lang="ja-JP" altLang="ja-JP" sz="1100" b="0" i="0" baseline="0">
              <a:solidFill>
                <a:schemeClr val="dk1"/>
              </a:solidFill>
              <a:effectLst/>
              <a:latin typeface="+mn-lt"/>
              <a:ea typeface="+mn-ea"/>
              <a:cs typeface="+mn-cs"/>
            </a:rPr>
            <a:t>近年</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投資事業を抑制してきたことから償還額の増加は抑えられ、良好な状態にある。今後数年間は元利償還金が減少することにより減少傾向にあると考えられる。ただ、土地開発公社の清算に伴う第三セクター等改革推進債や明石駅前南地区市街地再開発事業などの地方債の発行に伴う償還の影響により、公債費が高い水準で推移するものと考えられ、引き続き、事業の適切な取捨選択を進めて世代間負担の公平化の観点から市債の新規発行を抑制し、公債費の削減を図っていく。</a:t>
          </a:r>
          <a:endParaRPr lang="ja-JP" altLang="ja-JP" sz="11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兵庫県明石市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おいては、土地開発公社の清算により債務負担行為に基づく支出予定額及び設立法人等の負債額等負担見込額が減少したものの、土地開発公社の清算に伴う第三セクター等改革推進債等の発行により、一般会計等に係る地方債の現在高が増加したことにより、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が</a:t>
          </a:r>
          <a:r>
            <a:rPr kumimoji="1" lang="en-US" altLang="ja-JP" sz="1200">
              <a:latin typeface="ＭＳ ゴシック" pitchFamily="49" charset="-128"/>
              <a:ea typeface="ＭＳ ゴシック" pitchFamily="49" charset="-128"/>
            </a:rPr>
            <a:t>8.1</a:t>
          </a:r>
          <a:r>
            <a:rPr kumimoji="1" lang="ja-JP" altLang="en-US" sz="1200">
              <a:latin typeface="ＭＳ ゴシック" pitchFamily="49" charset="-128"/>
              <a:ea typeface="ＭＳ ゴシック" pitchFamily="49" charset="-128"/>
            </a:rPr>
            <a:t>％（約</a:t>
          </a:r>
          <a:r>
            <a:rPr kumimoji="1" lang="en-US" altLang="ja-JP" sz="1200">
              <a:latin typeface="ＭＳ ゴシック" pitchFamily="49" charset="-128"/>
              <a:ea typeface="ＭＳ ゴシック" pitchFamily="49" charset="-128"/>
            </a:rPr>
            <a:t>13</a:t>
          </a:r>
          <a:r>
            <a:rPr kumimoji="1" lang="ja-JP" altLang="en-US" sz="1200">
              <a:latin typeface="ＭＳ ゴシック" pitchFamily="49" charset="-128"/>
              <a:ea typeface="ＭＳ ゴシック" pitchFamily="49" charset="-128"/>
            </a:rPr>
            <a:t>億円）増加した。充当可能財源等（</a:t>
          </a:r>
          <a:r>
            <a:rPr kumimoji="1" lang="en-US" altLang="ja-JP" sz="1200">
              <a:latin typeface="ＭＳ ゴシック" pitchFamily="49" charset="-128"/>
              <a:ea typeface="ＭＳ ゴシック" pitchFamily="49" charset="-128"/>
            </a:rPr>
            <a:t>B</a:t>
          </a:r>
          <a:r>
            <a:rPr kumimoji="1" lang="ja-JP" altLang="en-US" sz="1200">
              <a:latin typeface="ＭＳ ゴシック" pitchFamily="49" charset="-128"/>
              <a:ea typeface="ＭＳ ゴシック" pitchFamily="49" charset="-128"/>
            </a:rPr>
            <a:t>）は、充当可能基金が財政調整基金等の積立により約</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億円増加し、充当可能特定歳入が、土地開発公社保有土地にかかる土地売却収入等の増加により約</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億円増加したことにより約</a:t>
          </a:r>
          <a:r>
            <a:rPr kumimoji="1" lang="en-US" altLang="ja-JP" sz="1200">
              <a:latin typeface="ＭＳ ゴシック" pitchFamily="49" charset="-128"/>
              <a:ea typeface="ＭＳ ゴシック" pitchFamily="49" charset="-128"/>
            </a:rPr>
            <a:t>12</a:t>
          </a:r>
          <a:r>
            <a:rPr kumimoji="1" lang="ja-JP" altLang="en-US" sz="1200">
              <a:latin typeface="ＭＳ ゴシック" pitchFamily="49" charset="-128"/>
              <a:ea typeface="ＭＳ ゴシック" pitchFamily="49" charset="-128"/>
            </a:rPr>
            <a:t>億円（</a:t>
          </a:r>
          <a:r>
            <a:rPr kumimoji="1" lang="en-US" altLang="ja-JP" sz="1200">
              <a:latin typeface="ＭＳ ゴシック" pitchFamily="49" charset="-128"/>
              <a:ea typeface="ＭＳ ゴシック" pitchFamily="49" charset="-128"/>
            </a:rPr>
            <a:t>0.9</a:t>
          </a:r>
          <a:r>
            <a:rPr kumimoji="1" lang="ja-JP" altLang="en-US" sz="1200">
              <a:latin typeface="ＭＳ ゴシック" pitchFamily="49" charset="-128"/>
              <a:ea typeface="ＭＳ ゴシック" pitchFamily="49" charset="-128"/>
            </a:rPr>
            <a:t>％）増加した。将来負担額（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から充当可能財源等（</a:t>
          </a:r>
          <a:r>
            <a:rPr kumimoji="1" lang="en-US" altLang="ja-JP" sz="1200">
              <a:latin typeface="ＭＳ ゴシック" pitchFamily="49" charset="-128"/>
              <a:ea typeface="ＭＳ ゴシック" pitchFamily="49" charset="-128"/>
            </a:rPr>
            <a:t>B)</a:t>
          </a:r>
          <a:r>
            <a:rPr kumimoji="1" lang="ja-JP" altLang="en-US" sz="1200">
              <a:latin typeface="ＭＳ ゴシック" pitchFamily="49" charset="-128"/>
              <a:ea typeface="ＭＳ ゴシック" pitchFamily="49" charset="-128"/>
            </a:rPr>
            <a:t>を控除した将来負担比率の分子は</a:t>
          </a:r>
          <a:r>
            <a:rPr kumimoji="1" lang="en-US" altLang="ja-JP" sz="1200">
              <a:latin typeface="ＭＳ ゴシック" pitchFamily="49" charset="-128"/>
              <a:ea typeface="ＭＳ ゴシック" pitchFamily="49" charset="-128"/>
            </a:rPr>
            <a:t>5.6</a:t>
          </a:r>
          <a:r>
            <a:rPr kumimoji="1" lang="ja-JP" altLang="en-US" sz="1200">
              <a:latin typeface="ＭＳ ゴシック" pitchFamily="49" charset="-128"/>
              <a:ea typeface="ＭＳ ゴシック" pitchFamily="49" charset="-128"/>
            </a:rPr>
            <a:t>％（約</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億円）増加となった。</a:t>
          </a:r>
          <a:r>
            <a:rPr kumimoji="1" lang="ja-JP" altLang="ja-JP" sz="1200">
              <a:solidFill>
                <a:schemeClr val="dk1"/>
              </a:solidFill>
              <a:effectLst/>
              <a:latin typeface="+mn-lt"/>
              <a:ea typeface="+mn-ea"/>
              <a:cs typeface="+mn-cs"/>
            </a:rPr>
            <a:t>今後も引き続き地方債残高の適正管理を進め、また交付税措置のある有利な市債の活用等を図るなどして、健全な財政運営に取り組みながら、将来負担比率の抑制に努めていく。</a:t>
          </a:r>
          <a:endParaRPr lang="ja-JP" altLang="ja-JP" sz="12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111536705</v>
      </c>
      <c r="BO4" s="349"/>
      <c r="BP4" s="349"/>
      <c r="BQ4" s="349"/>
      <c r="BR4" s="349"/>
      <c r="BS4" s="349"/>
      <c r="BT4" s="349"/>
      <c r="BU4" s="350"/>
      <c r="BV4" s="348">
        <v>95811022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2.7</v>
      </c>
      <c r="CU4" s="355"/>
      <c r="CV4" s="355"/>
      <c r="CW4" s="355"/>
      <c r="CX4" s="355"/>
      <c r="CY4" s="355"/>
      <c r="CZ4" s="355"/>
      <c r="DA4" s="356"/>
      <c r="DB4" s="354">
        <v>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109507753</v>
      </c>
      <c r="BO5" s="386"/>
      <c r="BP5" s="386"/>
      <c r="BQ5" s="386"/>
      <c r="BR5" s="386"/>
      <c r="BS5" s="386"/>
      <c r="BT5" s="386"/>
      <c r="BU5" s="387"/>
      <c r="BV5" s="385">
        <v>94482888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93.2</v>
      </c>
      <c r="CU5" s="383"/>
      <c r="CV5" s="383"/>
      <c r="CW5" s="383"/>
      <c r="CX5" s="383"/>
      <c r="CY5" s="383"/>
      <c r="CZ5" s="383"/>
      <c r="DA5" s="384"/>
      <c r="DB5" s="382">
        <v>93.6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2028952</v>
      </c>
      <c r="BO6" s="386"/>
      <c r="BP6" s="386"/>
      <c r="BQ6" s="386"/>
      <c r="BR6" s="386"/>
      <c r="BS6" s="386"/>
      <c r="BT6" s="386"/>
      <c r="BU6" s="387"/>
      <c r="BV6" s="385">
        <v>1328134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102.8</v>
      </c>
      <c r="CU6" s="423"/>
      <c r="CV6" s="423"/>
      <c r="CW6" s="423"/>
      <c r="CX6" s="423"/>
      <c r="CY6" s="423"/>
      <c r="CZ6" s="423"/>
      <c r="DA6" s="424"/>
      <c r="DB6" s="422">
        <v>102.4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564978</v>
      </c>
      <c r="BO7" s="386"/>
      <c r="BP7" s="386"/>
      <c r="BQ7" s="386"/>
      <c r="BR7" s="386"/>
      <c r="BS7" s="386"/>
      <c r="BT7" s="386"/>
      <c r="BU7" s="387"/>
      <c r="BV7" s="385">
        <v>227074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55210925</v>
      </c>
      <c r="CU7" s="386"/>
      <c r="CV7" s="386"/>
      <c r="CW7" s="386"/>
      <c r="CX7" s="386"/>
      <c r="CY7" s="386"/>
      <c r="CZ7" s="386"/>
      <c r="DA7" s="387"/>
      <c r="DB7" s="385">
        <v>54536944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1463974</v>
      </c>
      <c r="BO8" s="386"/>
      <c r="BP8" s="386"/>
      <c r="BQ8" s="386"/>
      <c r="BR8" s="386"/>
      <c r="BS8" s="386"/>
      <c r="BT8" s="386"/>
      <c r="BU8" s="387"/>
      <c r="BV8" s="385">
        <v>1101060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290959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362914</v>
      </c>
      <c r="BO9" s="386"/>
      <c r="BP9" s="386"/>
      <c r="BQ9" s="386"/>
      <c r="BR9" s="386"/>
      <c r="BS9" s="386"/>
      <c r="BT9" s="386"/>
      <c r="BU9" s="387"/>
      <c r="BV9" s="385">
        <v>46978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16.399999999999999</v>
      </c>
      <c r="CU9" s="383"/>
      <c r="CV9" s="383"/>
      <c r="CW9" s="383"/>
      <c r="CX9" s="383"/>
      <c r="CY9" s="383"/>
      <c r="CZ9" s="383"/>
      <c r="DA9" s="384"/>
      <c r="DB9" s="382">
        <v>18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291027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356809</v>
      </c>
      <c r="BO10" s="386"/>
      <c r="BP10" s="386"/>
      <c r="BQ10" s="386"/>
      <c r="BR10" s="386"/>
      <c r="BS10" s="386"/>
      <c r="BT10" s="386"/>
      <c r="BU10" s="387"/>
      <c r="BV10" s="385">
        <v>350179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1220</v>
      </c>
      <c r="BO11" s="386"/>
      <c r="BP11" s="386"/>
      <c r="BQ11" s="386"/>
      <c r="BR11" s="386"/>
      <c r="BS11" s="386"/>
      <c r="BT11" s="386"/>
      <c r="BU11" s="387"/>
      <c r="BV11" s="385">
        <v>51870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297057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350000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294150</v>
      </c>
      <c r="S13" s="467"/>
      <c r="T13" s="467"/>
      <c r="U13" s="467"/>
      <c r="V13" s="468"/>
      <c r="W13" s="401" t="s">
        <v>123</v>
      </c>
      <c r="X13" s="402"/>
      <c r="Y13" s="402"/>
      <c r="Z13" s="402"/>
      <c r="AA13" s="402"/>
      <c r="AB13" s="392"/>
      <c r="AC13" s="436">
        <v>1347</v>
      </c>
      <c r="AD13" s="437"/>
      <c r="AE13" s="437"/>
      <c r="AF13" s="437"/>
      <c r="AG13" s="476"/>
      <c r="AH13" s="436">
        <v>1666</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720943</v>
      </c>
      <c r="BO13" s="386"/>
      <c r="BP13" s="386"/>
      <c r="BQ13" s="386"/>
      <c r="BR13" s="386"/>
      <c r="BS13" s="386"/>
      <c r="BT13" s="386"/>
      <c r="BU13" s="387"/>
      <c r="BV13" s="385">
        <v>99027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5.7</v>
      </c>
      <c r="CU13" s="383"/>
      <c r="CV13" s="383"/>
      <c r="CW13" s="383"/>
      <c r="CX13" s="383"/>
      <c r="CY13" s="383"/>
      <c r="CZ13" s="383"/>
      <c r="DA13" s="384"/>
      <c r="DB13" s="382">
        <v>7.2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296512</v>
      </c>
      <c r="S14" s="467"/>
      <c r="T14" s="467"/>
      <c r="U14" s="467"/>
      <c r="V14" s="468"/>
      <c r="W14" s="375"/>
      <c r="X14" s="376"/>
      <c r="Y14" s="376"/>
      <c r="Z14" s="376"/>
      <c r="AA14" s="376"/>
      <c r="AB14" s="365"/>
      <c r="AC14" s="469">
        <v>1.2</v>
      </c>
      <c r="AD14" s="470"/>
      <c r="AE14" s="470"/>
      <c r="AF14" s="470"/>
      <c r="AG14" s="471"/>
      <c r="AH14" s="469">
        <v>1.3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58</v>
      </c>
      <c r="CU14" s="481"/>
      <c r="CV14" s="481"/>
      <c r="CW14" s="481"/>
      <c r="CX14" s="481"/>
      <c r="CY14" s="481"/>
      <c r="CZ14" s="481"/>
      <c r="DA14" s="482"/>
      <c r="DB14" s="480">
        <v>58.5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293606</v>
      </c>
      <c r="S15" s="467"/>
      <c r="T15" s="467"/>
      <c r="U15" s="467"/>
      <c r="V15" s="468"/>
      <c r="W15" s="401" t="s">
        <v>130</v>
      </c>
      <c r="X15" s="402"/>
      <c r="Y15" s="402"/>
      <c r="Z15" s="402"/>
      <c r="AA15" s="402"/>
      <c r="AB15" s="392"/>
      <c r="AC15" s="436">
        <v>32204</v>
      </c>
      <c r="AD15" s="437"/>
      <c r="AE15" s="437"/>
      <c r="AF15" s="437"/>
      <c r="AG15" s="476"/>
      <c r="AH15" s="436">
        <v>36223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31086591</v>
      </c>
      <c r="BO15" s="349"/>
      <c r="BP15" s="349"/>
      <c r="BQ15" s="349"/>
      <c r="BR15" s="349"/>
      <c r="BS15" s="349"/>
      <c r="BT15" s="349"/>
      <c r="BU15" s="350"/>
      <c r="BV15" s="348">
        <v>30549537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27.6</v>
      </c>
      <c r="AD16" s="470"/>
      <c r="AE16" s="470"/>
      <c r="AF16" s="470"/>
      <c r="AG16" s="471"/>
      <c r="AH16" s="469">
        <v>28.4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40626373</v>
      </c>
      <c r="BO16" s="386"/>
      <c r="BP16" s="386"/>
      <c r="BQ16" s="386"/>
      <c r="BR16" s="386"/>
      <c r="BS16" s="386"/>
      <c r="BT16" s="386"/>
      <c r="BU16" s="387"/>
      <c r="BV16" s="385">
        <v>40766290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83170</v>
      </c>
      <c r="AD17" s="437"/>
      <c r="AE17" s="437"/>
      <c r="AF17" s="437"/>
      <c r="AG17" s="476"/>
      <c r="AH17" s="436">
        <v>86298</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40298091</v>
      </c>
      <c r="BO17" s="386"/>
      <c r="BP17" s="386"/>
      <c r="BQ17" s="386"/>
      <c r="BR17" s="386"/>
      <c r="BS17" s="386"/>
      <c r="BT17" s="386"/>
      <c r="BU17" s="387"/>
      <c r="BV17" s="385">
        <v>39570948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49.25</v>
      </c>
      <c r="M18" s="498"/>
      <c r="N18" s="498"/>
      <c r="O18" s="498"/>
      <c r="P18" s="498"/>
      <c r="Q18" s="498"/>
      <c r="R18" s="499"/>
      <c r="S18" s="499"/>
      <c r="T18" s="499"/>
      <c r="U18" s="499"/>
      <c r="V18" s="500"/>
      <c r="W18" s="403"/>
      <c r="X18" s="404"/>
      <c r="Y18" s="404"/>
      <c r="Z18" s="404"/>
      <c r="AA18" s="404"/>
      <c r="AB18" s="395"/>
      <c r="AC18" s="501">
        <v>71.3</v>
      </c>
      <c r="AD18" s="502"/>
      <c r="AE18" s="502"/>
      <c r="AF18" s="502"/>
      <c r="AG18" s="503"/>
      <c r="AH18" s="501">
        <v>67.599999999999994</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52452818</v>
      </c>
      <c r="BO18" s="386"/>
      <c r="BP18" s="386"/>
      <c r="BQ18" s="386"/>
      <c r="BR18" s="386"/>
      <c r="BS18" s="386"/>
      <c r="BT18" s="386"/>
      <c r="BU18" s="387"/>
      <c r="BV18" s="385">
        <v>52033860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5908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63711597</v>
      </c>
      <c r="BO19" s="386"/>
      <c r="BP19" s="386"/>
      <c r="BQ19" s="386"/>
      <c r="BR19" s="386"/>
      <c r="BS19" s="386"/>
      <c r="BT19" s="386"/>
      <c r="BU19" s="387"/>
      <c r="BV19" s="385">
        <v>61763329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116948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113238769</v>
      </c>
      <c r="BO23" s="386"/>
      <c r="BP23" s="386"/>
      <c r="BQ23" s="386"/>
      <c r="BR23" s="386"/>
      <c r="BS23" s="386"/>
      <c r="BT23" s="386"/>
      <c r="BU23" s="387"/>
      <c r="BV23" s="385">
        <v>101641589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7588</v>
      </c>
      <c r="R24" s="437"/>
      <c r="S24" s="437"/>
      <c r="T24" s="437"/>
      <c r="U24" s="437"/>
      <c r="V24" s="476"/>
      <c r="W24" s="531"/>
      <c r="X24" s="519"/>
      <c r="Y24" s="520"/>
      <c r="Z24" s="435" t="s">
        <v>153</v>
      </c>
      <c r="AA24" s="415"/>
      <c r="AB24" s="415"/>
      <c r="AC24" s="415"/>
      <c r="AD24" s="415"/>
      <c r="AE24" s="415"/>
      <c r="AF24" s="415"/>
      <c r="AG24" s="416"/>
      <c r="AH24" s="436">
        <v>1532</v>
      </c>
      <c r="AI24" s="437"/>
      <c r="AJ24" s="437"/>
      <c r="AK24" s="437"/>
      <c r="AL24" s="476"/>
      <c r="AM24" s="436">
        <v>5123008</v>
      </c>
      <c r="AN24" s="437"/>
      <c r="AO24" s="437"/>
      <c r="AP24" s="437"/>
      <c r="AQ24" s="437"/>
      <c r="AR24" s="476"/>
      <c r="AS24" s="436">
        <v>3344</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87728416</v>
      </c>
      <c r="BO24" s="386"/>
      <c r="BP24" s="386"/>
      <c r="BQ24" s="386"/>
      <c r="BR24" s="386"/>
      <c r="BS24" s="386"/>
      <c r="BT24" s="386"/>
      <c r="BU24" s="387"/>
      <c r="BV24" s="385">
        <v>82044413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7518</v>
      </c>
      <c r="R25" s="437"/>
      <c r="S25" s="437"/>
      <c r="T25" s="437"/>
      <c r="U25" s="437"/>
      <c r="V25" s="476"/>
      <c r="W25" s="531"/>
      <c r="X25" s="519"/>
      <c r="Y25" s="520"/>
      <c r="Z25" s="435" t="s">
        <v>156</v>
      </c>
      <c r="AA25" s="415"/>
      <c r="AB25" s="415"/>
      <c r="AC25" s="415"/>
      <c r="AD25" s="415"/>
      <c r="AE25" s="415"/>
      <c r="AF25" s="415"/>
      <c r="AG25" s="416"/>
      <c r="AH25" s="436">
        <v>236</v>
      </c>
      <c r="AI25" s="437"/>
      <c r="AJ25" s="437"/>
      <c r="AK25" s="437"/>
      <c r="AL25" s="476"/>
      <c r="AM25" s="436">
        <v>729948</v>
      </c>
      <c r="AN25" s="437"/>
      <c r="AO25" s="437"/>
      <c r="AP25" s="437"/>
      <c r="AQ25" s="437"/>
      <c r="AR25" s="476"/>
      <c r="AS25" s="436">
        <v>3093</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13580162</v>
      </c>
      <c r="BO25" s="349"/>
      <c r="BP25" s="349"/>
      <c r="BQ25" s="349"/>
      <c r="BR25" s="349"/>
      <c r="BS25" s="349"/>
      <c r="BT25" s="349"/>
      <c r="BU25" s="350"/>
      <c r="BV25" s="348">
        <v>14397153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7330</v>
      </c>
      <c r="R26" s="437"/>
      <c r="S26" s="437"/>
      <c r="T26" s="437"/>
      <c r="U26" s="437"/>
      <c r="V26" s="476"/>
      <c r="W26" s="531"/>
      <c r="X26" s="519"/>
      <c r="Y26" s="520"/>
      <c r="Z26" s="435" t="s">
        <v>159</v>
      </c>
      <c r="AA26" s="539"/>
      <c r="AB26" s="539"/>
      <c r="AC26" s="539"/>
      <c r="AD26" s="539"/>
      <c r="AE26" s="539"/>
      <c r="AF26" s="539"/>
      <c r="AG26" s="540"/>
      <c r="AH26" s="436">
        <v>238</v>
      </c>
      <c r="AI26" s="437"/>
      <c r="AJ26" s="437"/>
      <c r="AK26" s="437"/>
      <c r="AL26" s="476"/>
      <c r="AM26" s="436">
        <v>831810</v>
      </c>
      <c r="AN26" s="437"/>
      <c r="AO26" s="437"/>
      <c r="AP26" s="437"/>
      <c r="AQ26" s="437"/>
      <c r="AR26" s="476"/>
      <c r="AS26" s="436">
        <v>3495</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7320</v>
      </c>
      <c r="R27" s="437"/>
      <c r="S27" s="437"/>
      <c r="T27" s="437"/>
      <c r="U27" s="437"/>
      <c r="V27" s="476"/>
      <c r="W27" s="531"/>
      <c r="X27" s="519"/>
      <c r="Y27" s="520"/>
      <c r="Z27" s="435" t="s">
        <v>162</v>
      </c>
      <c r="AA27" s="415"/>
      <c r="AB27" s="415"/>
      <c r="AC27" s="415"/>
      <c r="AD27" s="415"/>
      <c r="AE27" s="415"/>
      <c r="AF27" s="415"/>
      <c r="AG27" s="416"/>
      <c r="AH27" s="436">
        <v>211</v>
      </c>
      <c r="AI27" s="437"/>
      <c r="AJ27" s="437"/>
      <c r="AK27" s="437"/>
      <c r="AL27" s="476"/>
      <c r="AM27" s="436">
        <v>783669</v>
      </c>
      <c r="AN27" s="437"/>
      <c r="AO27" s="437"/>
      <c r="AP27" s="437"/>
      <c r="AQ27" s="437"/>
      <c r="AR27" s="476"/>
      <c r="AS27" s="436">
        <v>3714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6670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4902173</v>
      </c>
      <c r="BO28" s="349"/>
      <c r="BP28" s="349"/>
      <c r="BQ28" s="349"/>
      <c r="BR28" s="349"/>
      <c r="BS28" s="349"/>
      <c r="BT28" s="349"/>
      <c r="BU28" s="350"/>
      <c r="BV28" s="348">
        <v>4545364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29</v>
      </c>
      <c r="M29" s="437"/>
      <c r="N29" s="437"/>
      <c r="O29" s="437"/>
      <c r="P29" s="476"/>
      <c r="Q29" s="436">
        <v>6020</v>
      </c>
      <c r="R29" s="437"/>
      <c r="S29" s="437"/>
      <c r="T29" s="437"/>
      <c r="U29" s="437"/>
      <c r="V29" s="476"/>
      <c r="W29" s="531"/>
      <c r="X29" s="519"/>
      <c r="Y29" s="520"/>
      <c r="Z29" s="435" t="s">
        <v>169</v>
      </c>
      <c r="AA29" s="415"/>
      <c r="AB29" s="415"/>
      <c r="AC29" s="415"/>
      <c r="AD29" s="415"/>
      <c r="AE29" s="415"/>
      <c r="AF29" s="415"/>
      <c r="AG29" s="416"/>
      <c r="AH29" s="436">
        <v>1743</v>
      </c>
      <c r="AI29" s="437"/>
      <c r="AJ29" s="437"/>
      <c r="AK29" s="437"/>
      <c r="AL29" s="476"/>
      <c r="AM29" s="436">
        <v>5906677</v>
      </c>
      <c r="AN29" s="437"/>
      <c r="AO29" s="437"/>
      <c r="AP29" s="437"/>
      <c r="AQ29" s="437"/>
      <c r="AR29" s="476"/>
      <c r="AS29" s="436">
        <v>3389</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2048909</v>
      </c>
      <c r="BO29" s="386"/>
      <c r="BP29" s="386"/>
      <c r="BQ29" s="386"/>
      <c r="BR29" s="386"/>
      <c r="BS29" s="386"/>
      <c r="BT29" s="386"/>
      <c r="BU29" s="387"/>
      <c r="BV29" s="385">
        <v>2047335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101.8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2308399</v>
      </c>
      <c r="BO30" s="553"/>
      <c r="BP30" s="553"/>
      <c r="BQ30" s="553"/>
      <c r="BR30" s="553"/>
      <c r="BS30" s="553"/>
      <c r="BT30" s="553"/>
      <c r="BU30" s="554"/>
      <c r="BV30" s="552">
        <v>1870100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7</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11</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IF('各会計、関係団体の財政状況及び健全化判断比率'!B34="","",'各会計、関係団体の財政状況及び健全化判断比率'!B34)</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兵庫県後期高齢者医療広域連合（一般会計）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17</v>
      </c>
      <c r="CP34" s="564"/>
      <c r="CQ34" s="565" t="str">
        <f>IF('各会計、関係団体の財政状況及び健全化判断比率'!BS7="","",'各会計、関係団体の財政状況及び健全化判断比率'!BS7)</f>
        <v>明石市産業振興財団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葬祭事業特別会計</v>
      </c>
      <c r="F35" s="565"/>
      <c r="G35" s="565"/>
      <c r="H35" s="565"/>
      <c r="I35" s="565"/>
      <c r="J35" s="565"/>
      <c r="K35" s="565"/>
      <c r="L35" s="565"/>
      <c r="M35" s="565"/>
      <c r="N35" s="565"/>
      <c r="O35" s="565"/>
      <c r="P35" s="565"/>
      <c r="Q35" s="565"/>
      <c r="R35" s="565"/>
      <c r="S35" s="565"/>
      <c r="T35" s="165"/>
      <c r="U35" s="564">
        <f>IF(W35="","",U34+1)</f>
        <v>8</v>
      </c>
      <c r="V35" s="564"/>
      <c r="W35" s="565" t="str">
        <f>IF('各会計、関係団体の財政状況及び健全化判断比率'!B29="","",'各会計、関係団体の財政状況及び健全化判断比率'!B29)</f>
        <v>農業共済事業特別会計</v>
      </c>
      <c r="X35" s="565"/>
      <c r="Y35" s="565"/>
      <c r="Z35" s="565"/>
      <c r="AA35" s="565"/>
      <c r="AB35" s="565"/>
      <c r="AC35" s="565"/>
      <c r="AD35" s="565"/>
      <c r="AE35" s="565"/>
      <c r="AF35" s="565"/>
      <c r="AG35" s="565"/>
      <c r="AH35" s="565"/>
      <c r="AI35" s="565"/>
      <c r="AJ35" s="565"/>
      <c r="AK35" s="565"/>
      <c r="AL35" s="165"/>
      <c r="AM35" s="564">
        <f t="shared" ref="AM35:AM43" si="0">IF(AO35="","",AM34+1)</f>
        <v>12</v>
      </c>
      <c r="AN35" s="564"/>
      <c r="AO35" s="565" t="str">
        <f>IF('各会計、関係団体の財政状況及び健全化判断比率'!B33="","",'各会計、関係団体の財政状況及び健全化判断比率'!B33)</f>
        <v>大蔵海岸整備事業会計</v>
      </c>
      <c r="AP35" s="565"/>
      <c r="AQ35" s="565"/>
      <c r="AR35" s="565"/>
      <c r="AS35" s="565"/>
      <c r="AT35" s="565"/>
      <c r="AU35" s="565"/>
      <c r="AV35" s="565"/>
      <c r="AW35" s="565"/>
      <c r="AX35" s="565"/>
      <c r="AY35" s="565"/>
      <c r="AZ35" s="565"/>
      <c r="BA35" s="565"/>
      <c r="BB35" s="565"/>
      <c r="BC35" s="565"/>
      <c r="BD35" s="165"/>
      <c r="BE35" s="564">
        <f t="shared" ref="BE35:BE43" si="1">IF(BG35="","",BE34+1)</f>
        <v>14</v>
      </c>
      <c r="BF35" s="564"/>
      <c r="BG35" s="565" t="str">
        <f>IF('各会計、関係団体の財政状況及び健全化判断比率'!B35="","",'各会計、関係団体の財政状況及び健全化判断比率'!B35)</f>
        <v>地方卸売市場事業特別会計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兵庫県後期高齢者医療広域連合（特別会計）</v>
      </c>
      <c r="BZ35" s="565"/>
      <c r="CA35" s="565"/>
      <c r="CB35" s="565"/>
      <c r="CC35" s="565"/>
      <c r="CD35" s="565"/>
      <c r="CE35" s="565"/>
      <c r="CF35" s="565"/>
      <c r="CG35" s="565"/>
      <c r="CH35" s="565"/>
      <c r="CI35" s="565"/>
      <c r="CJ35" s="565"/>
      <c r="CK35" s="565"/>
      <c r="CL35" s="565"/>
      <c r="CM35" s="565"/>
      <c r="CN35" s="165"/>
      <c r="CO35" s="564">
        <f t="shared" ref="CO35:CO43" si="3">IF(CQ35="","",CO34+1)</f>
        <v>18</v>
      </c>
      <c r="CP35" s="564"/>
      <c r="CQ35" s="565" t="str">
        <f>IF('各会計、関係団体の財政状況及び健全化判断比率'!BS8="","",'各会計、関係団体の財政状況及び健全化判断比率'!BS8)</f>
        <v>明石地域振興開発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公共用地取得事業特別会計</v>
      </c>
      <c r="F36" s="565"/>
      <c r="G36" s="565"/>
      <c r="H36" s="565"/>
      <c r="I36" s="565"/>
      <c r="J36" s="565"/>
      <c r="K36" s="565"/>
      <c r="L36" s="565"/>
      <c r="M36" s="565"/>
      <c r="N36" s="565"/>
      <c r="O36" s="565"/>
      <c r="P36" s="565"/>
      <c r="Q36" s="565"/>
      <c r="R36" s="565"/>
      <c r="S36" s="565"/>
      <c r="T36" s="165"/>
      <c r="U36" s="564">
        <f t="shared" ref="U36:U43" si="4">IF(W36="","",U35+1)</f>
        <v>9</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f t="shared" si="3"/>
        <v>19</v>
      </c>
      <c r="CP36" s="564"/>
      <c r="CQ36" s="565" t="str">
        <f>IF('各会計、関係団体の財政状況及び健全化判断比率'!BS9="","",'各会計、関係団体の財政状況及び健全化判断比率'!BS9)</f>
        <v>明石市土地開発公社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石ヶ谷墓園整備事業特別会計</v>
      </c>
      <c r="F37" s="565"/>
      <c r="G37" s="565"/>
      <c r="H37" s="565"/>
      <c r="I37" s="565"/>
      <c r="J37" s="565"/>
      <c r="K37" s="565"/>
      <c r="L37" s="565"/>
      <c r="M37" s="565"/>
      <c r="N37" s="565"/>
      <c r="O37" s="565"/>
      <c r="P37" s="565"/>
      <c r="Q37" s="565"/>
      <c r="R37" s="565"/>
      <c r="S37" s="565"/>
      <c r="T37" s="165"/>
      <c r="U37" s="564">
        <f t="shared" si="4"/>
        <v>10</v>
      </c>
      <c r="V37" s="564"/>
      <c r="W37" s="565" t="str">
        <f>IF('各会計、関係団体の財政状況及び健全化判断比率'!B31="","",'各会計、関係団体の財政状況及び健全化判断比率'!B31)</f>
        <v>後期高齢者医療事業特別会計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20</v>
      </c>
      <c r="CP37" s="564"/>
      <c r="CQ37" s="565" t="str">
        <f>IF('各会計、関係団体の財政状況及び健全化判断比率'!BS10="","",'各会計、関係団体の財政状況及び健全化判断比率'!BS10)</f>
        <v>明石市立市民病院</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土地区画整理事業清算金特別会計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f t="shared" si="5"/>
        <v>6</v>
      </c>
      <c r="D39" s="564"/>
      <c r="E39" s="565" t="str">
        <f>IF('各会計、関係団体の財政状況及び健全化判断比率'!B12="","",'各会計、関係団体の財政状況及び健全化判断比率'!B12)</f>
        <v>病院事業債管理特別会計</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7"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7" t="s">
        <v>24</v>
      </c>
      <c r="C41" s="1168"/>
      <c r="D41" s="81"/>
      <c r="E41" s="1173" t="s">
        <v>25</v>
      </c>
      <c r="F41" s="1173"/>
      <c r="G41" s="1173"/>
      <c r="H41" s="1174"/>
      <c r="I41" s="82">
        <v>101220</v>
      </c>
      <c r="J41" s="83">
        <v>101573</v>
      </c>
      <c r="K41" s="83">
        <v>105298</v>
      </c>
      <c r="L41" s="83">
        <v>105064</v>
      </c>
      <c r="M41" s="84">
        <v>116734</v>
      </c>
    </row>
    <row r="42" spans="2:13" ht="27.75" customHeight="1">
      <c r="B42" s="1169"/>
      <c r="C42" s="1170"/>
      <c r="D42" s="85"/>
      <c r="E42" s="1175" t="s">
        <v>26</v>
      </c>
      <c r="F42" s="1175"/>
      <c r="G42" s="1175"/>
      <c r="H42" s="1176"/>
      <c r="I42" s="86">
        <v>7534</v>
      </c>
      <c r="J42" s="87">
        <v>6383</v>
      </c>
      <c r="K42" s="87">
        <v>6374</v>
      </c>
      <c r="L42" s="87">
        <v>6369</v>
      </c>
      <c r="M42" s="88">
        <v>10</v>
      </c>
    </row>
    <row r="43" spans="2:13" ht="27.75" customHeight="1">
      <c r="B43" s="1169"/>
      <c r="C43" s="1170"/>
      <c r="D43" s="85"/>
      <c r="E43" s="1175" t="s">
        <v>27</v>
      </c>
      <c r="F43" s="1175"/>
      <c r="G43" s="1175"/>
      <c r="H43" s="1176"/>
      <c r="I43" s="86">
        <v>41012</v>
      </c>
      <c r="J43" s="87">
        <v>39067</v>
      </c>
      <c r="K43" s="87">
        <v>33579</v>
      </c>
      <c r="L43" s="87">
        <v>31591</v>
      </c>
      <c r="M43" s="88">
        <v>30583</v>
      </c>
    </row>
    <row r="44" spans="2:13" ht="27.75" customHeight="1">
      <c r="B44" s="1169"/>
      <c r="C44" s="1170"/>
      <c r="D44" s="85"/>
      <c r="E44" s="1175" t="s">
        <v>28</v>
      </c>
      <c r="F44" s="1175"/>
      <c r="G44" s="1175"/>
      <c r="H44" s="1176"/>
      <c r="I44" s="86" t="s">
        <v>483</v>
      </c>
      <c r="J44" s="87" t="s">
        <v>483</v>
      </c>
      <c r="K44" s="87" t="s">
        <v>483</v>
      </c>
      <c r="L44" s="87" t="s">
        <v>483</v>
      </c>
      <c r="M44" s="88" t="s">
        <v>483</v>
      </c>
    </row>
    <row r="45" spans="2:13" ht="27.75" customHeight="1">
      <c r="B45" s="1169"/>
      <c r="C45" s="1170"/>
      <c r="D45" s="85"/>
      <c r="E45" s="1175" t="s">
        <v>29</v>
      </c>
      <c r="F45" s="1175"/>
      <c r="G45" s="1175"/>
      <c r="H45" s="1176"/>
      <c r="I45" s="86">
        <v>16759</v>
      </c>
      <c r="J45" s="87">
        <v>17441</v>
      </c>
      <c r="K45" s="87">
        <v>16848</v>
      </c>
      <c r="L45" s="87">
        <v>17049</v>
      </c>
      <c r="M45" s="88">
        <v>16102</v>
      </c>
    </row>
    <row r="46" spans="2:13" ht="27.75" customHeight="1">
      <c r="B46" s="1169"/>
      <c r="C46" s="1170"/>
      <c r="D46" s="85"/>
      <c r="E46" s="1175" t="s">
        <v>30</v>
      </c>
      <c r="F46" s="1175"/>
      <c r="G46" s="1175"/>
      <c r="H46" s="1176"/>
      <c r="I46" s="86">
        <v>2009</v>
      </c>
      <c r="J46" s="87">
        <v>2723</v>
      </c>
      <c r="K46" s="87">
        <v>2388</v>
      </c>
      <c r="L46" s="87">
        <v>2053</v>
      </c>
      <c r="M46" s="88">
        <v>6</v>
      </c>
    </row>
    <row r="47" spans="2:13" ht="27.75" customHeight="1">
      <c r="B47" s="1169"/>
      <c r="C47" s="1170"/>
      <c r="D47" s="85"/>
      <c r="E47" s="1175" t="s">
        <v>31</v>
      </c>
      <c r="F47" s="1175"/>
      <c r="G47" s="1175"/>
      <c r="H47" s="1176"/>
      <c r="I47" s="86" t="s">
        <v>483</v>
      </c>
      <c r="J47" s="87" t="s">
        <v>483</v>
      </c>
      <c r="K47" s="87" t="s">
        <v>483</v>
      </c>
      <c r="L47" s="87" t="s">
        <v>483</v>
      </c>
      <c r="M47" s="88" t="s">
        <v>483</v>
      </c>
    </row>
    <row r="48" spans="2:13" ht="27.75" customHeight="1">
      <c r="B48" s="1171"/>
      <c r="C48" s="1172"/>
      <c r="D48" s="85"/>
      <c r="E48" s="1175" t="s">
        <v>32</v>
      </c>
      <c r="F48" s="1175"/>
      <c r="G48" s="1175"/>
      <c r="H48" s="1176"/>
      <c r="I48" s="86" t="s">
        <v>483</v>
      </c>
      <c r="J48" s="87" t="s">
        <v>483</v>
      </c>
      <c r="K48" s="87" t="s">
        <v>483</v>
      </c>
      <c r="L48" s="87" t="s">
        <v>483</v>
      </c>
      <c r="M48" s="88" t="s">
        <v>483</v>
      </c>
    </row>
    <row r="49" spans="2:13" ht="27.75" customHeight="1">
      <c r="B49" s="1177" t="s">
        <v>33</v>
      </c>
      <c r="C49" s="1178"/>
      <c r="D49" s="89"/>
      <c r="E49" s="1175" t="s">
        <v>34</v>
      </c>
      <c r="F49" s="1175"/>
      <c r="G49" s="1175"/>
      <c r="H49" s="1176"/>
      <c r="I49" s="86">
        <v>10088</v>
      </c>
      <c r="J49" s="87">
        <v>10130</v>
      </c>
      <c r="K49" s="87">
        <v>10186</v>
      </c>
      <c r="L49" s="87">
        <v>10636</v>
      </c>
      <c r="M49" s="88">
        <v>11166</v>
      </c>
    </row>
    <row r="50" spans="2:13" ht="27.75" customHeight="1">
      <c r="B50" s="1169"/>
      <c r="C50" s="1170"/>
      <c r="D50" s="85"/>
      <c r="E50" s="1175" t="s">
        <v>35</v>
      </c>
      <c r="F50" s="1175"/>
      <c r="G50" s="1175"/>
      <c r="H50" s="1176"/>
      <c r="I50" s="86">
        <v>31525</v>
      </c>
      <c r="J50" s="87">
        <v>30626</v>
      </c>
      <c r="K50" s="87">
        <v>34807</v>
      </c>
      <c r="L50" s="87">
        <v>33967</v>
      </c>
      <c r="M50" s="88">
        <v>34712</v>
      </c>
    </row>
    <row r="51" spans="2:13" ht="27.75" customHeight="1">
      <c r="B51" s="1171"/>
      <c r="C51" s="1172"/>
      <c r="D51" s="85"/>
      <c r="E51" s="1175" t="s">
        <v>36</v>
      </c>
      <c r="F51" s="1175"/>
      <c r="G51" s="1175"/>
      <c r="H51" s="1176"/>
      <c r="I51" s="86">
        <v>88246</v>
      </c>
      <c r="J51" s="87">
        <v>88697</v>
      </c>
      <c r="K51" s="87">
        <v>88996</v>
      </c>
      <c r="L51" s="87">
        <v>90563</v>
      </c>
      <c r="M51" s="88">
        <v>90446</v>
      </c>
    </row>
    <row r="52" spans="2:13" ht="27.75" customHeight="1" thickBot="1">
      <c r="B52" s="1179" t="s">
        <v>37</v>
      </c>
      <c r="C52" s="1180"/>
      <c r="D52" s="90"/>
      <c r="E52" s="1181" t="s">
        <v>38</v>
      </c>
      <c r="F52" s="1181"/>
      <c r="G52" s="1181"/>
      <c r="H52" s="1182"/>
      <c r="I52" s="91">
        <v>38675</v>
      </c>
      <c r="J52" s="92">
        <v>37734</v>
      </c>
      <c r="K52" s="92">
        <v>30499</v>
      </c>
      <c r="L52" s="92">
        <v>26960</v>
      </c>
      <c r="M52" s="93">
        <v>27112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36463</v>
      </c>
      <c r="E3" s="116"/>
      <c r="F3" s="117">
        <v>42247</v>
      </c>
      <c r="G3" s="118"/>
      <c r="H3" s="119"/>
    </row>
    <row r="4" spans="1:8">
      <c r="A4" s="120"/>
      <c r="B4" s="121"/>
      <c r="C4" s="122"/>
      <c r="D4" s="123">
        <v>20220</v>
      </c>
      <c r="E4" s="124"/>
      <c r="F4" s="125">
        <v>25497</v>
      </c>
      <c r="G4" s="126"/>
      <c r="H4" s="127"/>
    </row>
    <row r="5" spans="1:8">
      <c r="A5" s="108" t="s">
        <v>516</v>
      </c>
      <c r="B5" s="113"/>
      <c r="C5" s="114"/>
      <c r="D5" s="115">
        <v>42763</v>
      </c>
      <c r="E5" s="116"/>
      <c r="F5" s="117">
        <v>41739</v>
      </c>
      <c r="G5" s="118"/>
      <c r="H5" s="119"/>
    </row>
    <row r="6" spans="1:8">
      <c r="A6" s="120"/>
      <c r="B6" s="121"/>
      <c r="C6" s="122"/>
      <c r="D6" s="123">
        <v>21721</v>
      </c>
      <c r="E6" s="124"/>
      <c r="F6" s="125">
        <v>24625</v>
      </c>
      <c r="G6" s="126"/>
      <c r="H6" s="127"/>
    </row>
    <row r="7" spans="1:8">
      <c r="A7" s="108" t="s">
        <v>517</v>
      </c>
      <c r="B7" s="113"/>
      <c r="C7" s="114"/>
      <c r="D7" s="115">
        <v>34701</v>
      </c>
      <c r="E7" s="116"/>
      <c r="F7" s="117">
        <v>36765</v>
      </c>
      <c r="G7" s="118"/>
      <c r="H7" s="119"/>
    </row>
    <row r="8" spans="1:8">
      <c r="A8" s="120"/>
      <c r="B8" s="121"/>
      <c r="C8" s="122"/>
      <c r="D8" s="123">
        <v>15192</v>
      </c>
      <c r="E8" s="124"/>
      <c r="F8" s="125">
        <v>20975</v>
      </c>
      <c r="G8" s="126"/>
      <c r="H8" s="127"/>
    </row>
    <row r="9" spans="1:8">
      <c r="A9" s="108" t="s">
        <v>518</v>
      </c>
      <c r="B9" s="113"/>
      <c r="C9" s="114"/>
      <c r="D9" s="115">
        <v>32294</v>
      </c>
      <c r="E9" s="116"/>
      <c r="F9" s="117">
        <v>39052</v>
      </c>
      <c r="G9" s="118"/>
      <c r="H9" s="119"/>
    </row>
    <row r="10" spans="1:8">
      <c r="A10" s="120"/>
      <c r="B10" s="121"/>
      <c r="C10" s="122"/>
      <c r="D10" s="123">
        <v>12047</v>
      </c>
      <c r="E10" s="124"/>
      <c r="F10" s="125">
        <v>21186</v>
      </c>
      <c r="G10" s="126"/>
      <c r="H10" s="127"/>
    </row>
    <row r="11" spans="1:8">
      <c r="A11" s="108" t="s">
        <v>519</v>
      </c>
      <c r="B11" s="113"/>
      <c r="C11" s="114"/>
      <c r="D11" s="115">
        <v>56945</v>
      </c>
      <c r="E11" s="116"/>
      <c r="F11" s="117">
        <v>41235</v>
      </c>
      <c r="G11" s="118"/>
      <c r="H11" s="119"/>
    </row>
    <row r="12" spans="1:8">
      <c r="A12" s="120"/>
      <c r="B12" s="121"/>
      <c r="C12" s="128"/>
      <c r="D12" s="123">
        <v>14603</v>
      </c>
      <c r="E12" s="124"/>
      <c r="F12" s="125">
        <v>22086</v>
      </c>
      <c r="G12" s="126"/>
      <c r="H12" s="127"/>
    </row>
    <row r="13" spans="1:8">
      <c r="A13" s="108"/>
      <c r="B13" s="113"/>
      <c r="C13" s="129"/>
      <c r="D13" s="130">
        <v>40633</v>
      </c>
      <c r="E13" s="131"/>
      <c r="F13" s="132">
        <v>40208</v>
      </c>
      <c r="G13" s="133"/>
      <c r="H13" s="119"/>
    </row>
    <row r="14" spans="1:8">
      <c r="A14" s="120"/>
      <c r="B14" s="121"/>
      <c r="C14" s="122"/>
      <c r="D14" s="123">
        <v>16757</v>
      </c>
      <c r="E14" s="124"/>
      <c r="F14" s="125">
        <v>22874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1.33</v>
      </c>
      <c r="C19" s="134">
        <f>ROUND(VALUE(SUBSTITUTE(実質収支比率等に係る経年分析!G$48,"▲","-")),2)</f>
        <v>3.76</v>
      </c>
      <c r="D19" s="134">
        <f>ROUND(VALUE(SUBSTITUTE(実質収支比率等に係る経年分析!H$48,"▲","-")),2)</f>
        <v>1.93</v>
      </c>
      <c r="E19" s="134">
        <f>ROUND(VALUE(SUBSTITUTE(実質収支比率等に係る経年分析!I$48,"▲","-")),2)</f>
        <v>2.02</v>
      </c>
      <c r="F19" s="134">
        <f>ROUND(VALUE(SUBSTITUTE(実質収支比率等に係る経年分析!J$48,"▲","-")),2)</f>
        <v>2.65</v>
      </c>
    </row>
    <row r="20" spans="1:11">
      <c r="A20" s="134" t="s">
        <v>43</v>
      </c>
      <c r="B20" s="134">
        <f>ROUND(VALUE(SUBSTITUTE(実質収支比率等に係る経年分析!F$47,"▲","-")),2)</f>
        <v>6.69</v>
      </c>
      <c r="C20" s="134">
        <f>ROUND(VALUE(SUBSTITUTE(実質収支比率等に係る経年分析!G$47,"▲","-")),2)</f>
        <v>6.84</v>
      </c>
      <c r="D20" s="134">
        <f>ROUND(VALUE(SUBSTITUTE(実質収支比率等に係る経年分析!H$47,"▲","-")),2)</f>
        <v>8.3000000000000007</v>
      </c>
      <c r="E20" s="134">
        <f>ROUND(VALUE(SUBSTITUTE(実質収支比率等に係る経年分析!I$47,"▲","-")),2)</f>
        <v>8.33</v>
      </c>
      <c r="F20" s="134">
        <f>ROUND(VALUE(SUBSTITUTE(実質収支比率等に係る経年分析!J$47,"▲","-")),2)</f>
        <v>8.8800000000000008</v>
      </c>
    </row>
    <row r="21" spans="1:11">
      <c r="A21" s="134" t="s">
        <v>44</v>
      </c>
      <c r="B21" s="134">
        <f>IF(ISNUMBER(VALUE(SUBSTITUTE(実質収支比率等に係る経年分析!F$49,"▲","-"))),ROUND(VALUE(SUBSTITUTE(実質収支比率等に係る経年分析!F$49,"▲","-")),2),NA())</f>
        <v>-0.57999999999999996</v>
      </c>
      <c r="C21" s="134">
        <f>IF(ISNUMBER(VALUE(SUBSTITUTE(実質収支比率等に係る経年分析!G$49,"▲","-"))),ROUND(VALUE(SUBSTITUTE(実質収支比率等に係る経年分析!G$49,"▲","-")),2),NA())</f>
        <v>2.75</v>
      </c>
      <c r="D21" s="134">
        <f>IF(ISNUMBER(VALUE(SUBSTITUTE(実質収支比率等に係る経年分析!H$49,"▲","-"))),ROUND(VALUE(SUBSTITUTE(実質収支比率等に係る経年分析!H$49,"▲","-")),2),NA())</f>
        <v>-0.28000000000000003</v>
      </c>
      <c r="E21" s="134">
        <f>IF(ISNUMBER(VALUE(SUBSTITUTE(実質収支比率等に係る経年分析!I$49,"▲","-"))),ROUND(VALUE(SUBSTITUTE(実質収支比率等に係る経年分析!I$49,"▲","-")),2),NA())</f>
        <v>0.18</v>
      </c>
      <c r="F21" s="134">
        <f>IF(ISNUMBER(VALUE(SUBSTITUTE(実質収支比率等に係る経年分析!J$49,"▲","-"))),ROUND(VALUE(SUBSTITUTE(実質収支比率等に係る経年分析!J$49,"▲","-")),2),NA())</f>
        <v>1.31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4.0599999999999996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3.33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4.72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0.65</v>
      </c>
    </row>
    <row r="31" spans="1:11">
      <c r="A31" s="135" t="str">
        <f>IF(連結実質赤字比率に係る赤字・黒字の構成分析!C$39="",NA(),連結実質赤字比率に係る赤字・黒字の構成分析!C$39)</f>
        <v>石ヶ谷墓園整備事業特別会計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0.85</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1.94</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4.12</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6.67</v>
      </c>
    </row>
    <row r="36" spans="1:16">
      <c r="A36" s="135" t="str">
        <f>IF(連結実質赤字比率に係る赤字・黒字の構成分析!C$34="",NA(),連結実質赤字比率に係る赤字・黒字の構成分析!C$34)</f>
        <v>土地区画整理事業清算金特別会計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f>IF(ROUND(VALUE(SUBSTITUTE(連結実質赤字比率に係る赤字・黒字の構成分析!G$34,"▲", "-")), 2) &lt; 0, ABS(ROUND(VALUE(SUBSTITUTE(連結実質赤字比率に係る赤字・黒字の構成分析!G$34,"▲", "-")), 2)), NA())</f>
        <v>0.01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0.01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0.01</v>
      </c>
      <c r="I36" s="135" t="e">
        <f>IF(ROUND(VALUE(SUBSTITUTE(連結実質赤字比率に係る赤字・黒字の構成分析!I$34,"▲", "-")), 2) &gt;= 0, ABS(ROUND(VALUE(SUBSTITUTE(連結実質赤字比率に係る赤字・黒字の構成分析!I$34,"▲", "-")), 2)), NA())</f>
        <v>#N/A</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11920</v>
      </c>
      <c r="E42" s="136"/>
      <c r="F42" s="136"/>
      <c r="G42" s="136">
        <f>'実質公債費比率（分子）の構造'!L$52</f>
        <v>12035</v>
      </c>
      <c r="H42" s="136"/>
      <c r="I42" s="136"/>
      <c r="J42" s="136">
        <f>'実質公債費比率（分子）の構造'!M$52</f>
        <v>12241</v>
      </c>
      <c r="K42" s="136"/>
      <c r="L42" s="136"/>
      <c r="M42" s="136">
        <f>'実質公債費比率（分子）の構造'!N$52</f>
        <v>12152</v>
      </c>
      <c r="N42" s="136"/>
      <c r="O42" s="136"/>
      <c r="P42" s="136">
        <f>'実質公債費比率（分子）の構造'!O$52</f>
        <v>11894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54</v>
      </c>
      <c r="C44" s="136"/>
      <c r="D44" s="136"/>
      <c r="E44" s="136">
        <f>'実質公債費比率（分子）の構造'!L$50</f>
        <v>182</v>
      </c>
      <c r="F44" s="136"/>
      <c r="G44" s="136"/>
      <c r="H44" s="136">
        <f>'実質公債費比率（分子）の構造'!M$50</f>
        <v>25</v>
      </c>
      <c r="I44" s="136"/>
      <c r="J44" s="136"/>
      <c r="K44" s="136">
        <f>'実質公債費比率（分子）の構造'!N$50</f>
        <v>12</v>
      </c>
      <c r="L44" s="136"/>
      <c r="M44" s="136"/>
      <c r="N44" s="136">
        <f>'実質公債費比率（分子）の構造'!O$50</f>
        <v>34</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3145</v>
      </c>
      <c r="C46" s="136"/>
      <c r="D46" s="136"/>
      <c r="E46" s="136">
        <f>'実質公債費比率（分子）の構造'!L$48</f>
        <v>2953</v>
      </c>
      <c r="F46" s="136"/>
      <c r="G46" s="136"/>
      <c r="H46" s="136">
        <f>'実質公債費比率（分子）の構造'!M$48</f>
        <v>2533</v>
      </c>
      <c r="I46" s="136"/>
      <c r="J46" s="136"/>
      <c r="K46" s="136">
        <f>'実質公債費比率（分子）の構造'!N$48</f>
        <v>2306</v>
      </c>
      <c r="L46" s="136"/>
      <c r="M46" s="136"/>
      <c r="N46" s="136">
        <f>'実質公債費比率（分子）の構造'!O$48</f>
        <v>2389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12540</v>
      </c>
      <c r="C49" s="136"/>
      <c r="D49" s="136"/>
      <c r="E49" s="136">
        <f>'実質公債費比率（分子）の構造'!L$45</f>
        <v>12934</v>
      </c>
      <c r="F49" s="136"/>
      <c r="G49" s="136"/>
      <c r="H49" s="136">
        <f>'実質公債費比率（分子）の構造'!M$45</f>
        <v>13348</v>
      </c>
      <c r="I49" s="136"/>
      <c r="J49" s="136"/>
      <c r="K49" s="136">
        <f>'実質公債費比率（分子）の構造'!N$45</f>
        <v>12089</v>
      </c>
      <c r="L49" s="136"/>
      <c r="M49" s="136"/>
      <c r="N49" s="136">
        <f>'実質公債費比率（分子）の構造'!O$45</f>
        <v>11449</v>
      </c>
      <c r="O49" s="136"/>
      <c r="P49" s="136"/>
    </row>
    <row r="50" spans="1:16">
      <c r="A50" s="136" t="s">
        <v>59</v>
      </c>
      <c r="B50" s="136" t="e">
        <f>NA()</f>
        <v>#N/A</v>
      </c>
      <c r="C50" s="136">
        <f>IF(ISNUMBER('実質公債費比率（分子）の構造'!K$53),'実質公債費比率（分子）の構造'!K$53,NA())</f>
        <v>3819</v>
      </c>
      <c r="D50" s="136" t="e">
        <f>NA()</f>
        <v>#N/A</v>
      </c>
      <c r="E50" s="136" t="e">
        <f>NA()</f>
        <v>#N/A</v>
      </c>
      <c r="F50" s="136">
        <f>IF(ISNUMBER('実質公債費比率（分子）の構造'!L$53),'実質公債費比率（分子）の構造'!L$53,NA())</f>
        <v>4034</v>
      </c>
      <c r="G50" s="136" t="e">
        <f>NA()</f>
        <v>#N/A</v>
      </c>
      <c r="H50" s="136" t="e">
        <f>NA()</f>
        <v>#N/A</v>
      </c>
      <c r="I50" s="136">
        <f>IF(ISNUMBER('実質公債費比率（分子）の構造'!M$53),'実質公債費比率（分子）の構造'!M$53,NA())</f>
        <v>3665</v>
      </c>
      <c r="J50" s="136" t="e">
        <f>NA()</f>
        <v>#N/A</v>
      </c>
      <c r="K50" s="136" t="e">
        <f>NA()</f>
        <v>#N/A</v>
      </c>
      <c r="L50" s="136">
        <f>IF(ISNUMBER('実質公債費比率（分子）の構造'!N$53),'実質公債費比率（分子）の構造'!N$53,NA())</f>
        <v>2255</v>
      </c>
      <c r="M50" s="136" t="e">
        <f>NA()</f>
        <v>#N/A</v>
      </c>
      <c r="N50" s="136" t="e">
        <f>NA()</f>
        <v>#N/A</v>
      </c>
      <c r="O50" s="136">
        <f>IF(ISNUMBER('実質公債費比率（分子）の構造'!O$53),'実質公債費比率（分子）の構造'!O$53,NA())</f>
        <v>1978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88246</v>
      </c>
      <c r="E56" s="135"/>
      <c r="F56" s="135"/>
      <c r="G56" s="135">
        <f>'将来負担比率（分子）の構造'!J$51</f>
        <v>88697</v>
      </c>
      <c r="H56" s="135"/>
      <c r="I56" s="135"/>
      <c r="J56" s="135">
        <f>'将来負担比率（分子）の構造'!K$51</f>
        <v>88996</v>
      </c>
      <c r="K56" s="135"/>
      <c r="L56" s="135"/>
      <c r="M56" s="135">
        <f>'将来負担比率（分子）の構造'!L$51</f>
        <v>90563</v>
      </c>
      <c r="N56" s="135"/>
      <c r="O56" s="135"/>
      <c r="P56" s="135">
        <f>'将来負担比率（分子）の構造'!M$51</f>
        <v>90446</v>
      </c>
    </row>
    <row r="57" spans="1:16">
      <c r="A57" s="135" t="s">
        <v>35</v>
      </c>
      <c r="B57" s="135"/>
      <c r="C57" s="135"/>
      <c r="D57" s="135">
        <f>'将来負担比率（分子）の構造'!I$50</f>
        <v>31525</v>
      </c>
      <c r="E57" s="135"/>
      <c r="F57" s="135"/>
      <c r="G57" s="135">
        <f>'将来負担比率（分子）の構造'!J$50</f>
        <v>30626</v>
      </c>
      <c r="H57" s="135"/>
      <c r="I57" s="135"/>
      <c r="J57" s="135">
        <f>'将来負担比率（分子）の構造'!K$50</f>
        <v>34807</v>
      </c>
      <c r="K57" s="135"/>
      <c r="L57" s="135"/>
      <c r="M57" s="135">
        <f>'将来負担比率（分子）の構造'!L$50</f>
        <v>33967</v>
      </c>
      <c r="N57" s="135"/>
      <c r="O57" s="135"/>
      <c r="P57" s="135">
        <f>'将来負担比率（分子）の構造'!M$50</f>
        <v>34712</v>
      </c>
    </row>
    <row r="58" spans="1:16">
      <c r="A58" s="135" t="s">
        <v>34</v>
      </c>
      <c r="B58" s="135"/>
      <c r="C58" s="135"/>
      <c r="D58" s="135">
        <f>'将来負担比率（分子）の構造'!I$49</f>
        <v>10088</v>
      </c>
      <c r="E58" s="135"/>
      <c r="F58" s="135"/>
      <c r="G58" s="135">
        <f>'将来負担比率（分子）の構造'!J$49</f>
        <v>10130</v>
      </c>
      <c r="H58" s="135"/>
      <c r="I58" s="135"/>
      <c r="J58" s="135">
        <f>'将来負担比率（分子）の構造'!K$49</f>
        <v>10186</v>
      </c>
      <c r="K58" s="135"/>
      <c r="L58" s="135"/>
      <c r="M58" s="135">
        <f>'将来負担比率（分子）の構造'!L$49</f>
        <v>10636</v>
      </c>
      <c r="N58" s="135"/>
      <c r="O58" s="135"/>
      <c r="P58" s="135">
        <f>'将来負担比率（分子）の構造'!M$49</f>
        <v>11166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2009</v>
      </c>
      <c r="C61" s="135"/>
      <c r="D61" s="135"/>
      <c r="E61" s="135">
        <f>'将来負担比率（分子）の構造'!J$46</f>
        <v>2723</v>
      </c>
      <c r="F61" s="135"/>
      <c r="G61" s="135"/>
      <c r="H61" s="135">
        <f>'将来負担比率（分子）の構造'!K$46</f>
        <v>2388</v>
      </c>
      <c r="I61" s="135"/>
      <c r="J61" s="135"/>
      <c r="K61" s="135">
        <f>'将来負担比率（分子）の構造'!L$46</f>
        <v>2053</v>
      </c>
      <c r="L61" s="135"/>
      <c r="M61" s="135"/>
      <c r="N61" s="135">
        <f>'将来負担比率（分子）の構造'!M$46</f>
        <v>6</v>
      </c>
      <c r="O61" s="135"/>
      <c r="P61" s="135"/>
    </row>
    <row r="62" spans="1:16">
      <c r="A62" s="135" t="s">
        <v>29</v>
      </c>
      <c r="B62" s="135">
        <f>'将来負担比率（分子）の構造'!I$45</f>
        <v>16759</v>
      </c>
      <c r="C62" s="135"/>
      <c r="D62" s="135"/>
      <c r="E62" s="135">
        <f>'将来負担比率（分子）の構造'!J$45</f>
        <v>17441</v>
      </c>
      <c r="F62" s="135"/>
      <c r="G62" s="135"/>
      <c r="H62" s="135">
        <f>'将来負担比率（分子）の構造'!K$45</f>
        <v>16848</v>
      </c>
      <c r="I62" s="135"/>
      <c r="J62" s="135"/>
      <c r="K62" s="135">
        <f>'将来負担比率（分子）の構造'!L$45</f>
        <v>17049</v>
      </c>
      <c r="L62" s="135"/>
      <c r="M62" s="135"/>
      <c r="N62" s="135">
        <f>'将来負担比率（分子）の構造'!M$45</f>
        <v>16102</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41012</v>
      </c>
      <c r="C64" s="135"/>
      <c r="D64" s="135"/>
      <c r="E64" s="135">
        <f>'将来負担比率（分子）の構造'!J$43</f>
        <v>39067</v>
      </c>
      <c r="F64" s="135"/>
      <c r="G64" s="135"/>
      <c r="H64" s="135">
        <f>'将来負担比率（分子）の構造'!K$43</f>
        <v>33579</v>
      </c>
      <c r="I64" s="135"/>
      <c r="J64" s="135"/>
      <c r="K64" s="135">
        <f>'将来負担比率（分子）の構造'!L$43</f>
        <v>31591</v>
      </c>
      <c r="L64" s="135"/>
      <c r="M64" s="135"/>
      <c r="N64" s="135">
        <f>'将来負担比率（分子）の構造'!M$43</f>
        <v>30583</v>
      </c>
      <c r="O64" s="135"/>
      <c r="P64" s="135"/>
    </row>
    <row r="65" spans="1:16">
      <c r="A65" s="135" t="s">
        <v>26</v>
      </c>
      <c r="B65" s="135">
        <f>'将来負担比率（分子）の構造'!I$42</f>
        <v>7534</v>
      </c>
      <c r="C65" s="135"/>
      <c r="D65" s="135"/>
      <c r="E65" s="135">
        <f>'将来負担比率（分子）の構造'!J$42</f>
        <v>6383</v>
      </c>
      <c r="F65" s="135"/>
      <c r="G65" s="135"/>
      <c r="H65" s="135">
        <f>'将来負担比率（分子）の構造'!K$42</f>
        <v>6374</v>
      </c>
      <c r="I65" s="135"/>
      <c r="J65" s="135"/>
      <c r="K65" s="135">
        <f>'将来負担比率（分子）の構造'!L$42</f>
        <v>6369</v>
      </c>
      <c r="L65" s="135"/>
      <c r="M65" s="135"/>
      <c r="N65" s="135">
        <f>'将来負担比率（分子）の構造'!M$42</f>
        <v>10</v>
      </c>
      <c r="O65" s="135"/>
      <c r="P65" s="135"/>
    </row>
    <row r="66" spans="1:16">
      <c r="A66" s="135" t="s">
        <v>25</v>
      </c>
      <c r="B66" s="135">
        <f>'将来負担比率（分子）の構造'!I$41</f>
        <v>101220</v>
      </c>
      <c r="C66" s="135"/>
      <c r="D66" s="135"/>
      <c r="E66" s="135">
        <f>'将来負担比率（分子）の構造'!J$41</f>
        <v>101573</v>
      </c>
      <c r="F66" s="135"/>
      <c r="G66" s="135"/>
      <c r="H66" s="135">
        <f>'将来負担比率（分子）の構造'!K$41</f>
        <v>105298</v>
      </c>
      <c r="I66" s="135"/>
      <c r="J66" s="135"/>
      <c r="K66" s="135">
        <f>'将来負担比率（分子）の構造'!L$41</f>
        <v>105064</v>
      </c>
      <c r="L66" s="135"/>
      <c r="M66" s="135"/>
      <c r="N66" s="135">
        <f>'将来負担比率（分子）の構造'!M$41</f>
        <v>116734</v>
      </c>
      <c r="O66" s="135"/>
      <c r="P66" s="135"/>
    </row>
    <row r="67" spans="1:16">
      <c r="A67" s="135" t="s">
        <v>63</v>
      </c>
      <c r="B67" s="135" t="e">
        <f>NA()</f>
        <v>#N/A</v>
      </c>
      <c r="C67" s="135">
        <f>IF(ISNUMBER('将来負担比率（分子）の構造'!I$52), IF('将来負担比率（分子）の構造'!I$52 &lt; 0, 0, '将来負担比率（分子）の構造'!I$52), NA())</f>
        <v>38675</v>
      </c>
      <c r="D67" s="135" t="e">
        <f>NA()</f>
        <v>#N/A</v>
      </c>
      <c r="E67" s="135" t="e">
        <f>NA()</f>
        <v>#N/A</v>
      </c>
      <c r="F67" s="135">
        <f>IF(ISNUMBER('将来負担比率（分子）の構造'!J$52), IF('将来負担比率（分子）の構造'!J$52 &lt; 0, 0, '将来負担比率（分子）の構造'!J$52), NA())</f>
        <v>37734</v>
      </c>
      <c r="G67" s="135" t="e">
        <f>NA()</f>
        <v>#N/A</v>
      </c>
      <c r="H67" s="135" t="e">
        <f>NA()</f>
        <v>#N/A</v>
      </c>
      <c r="I67" s="135">
        <f>IF(ISNUMBER('将来負担比率（分子）の構造'!K$52), IF('将来負担比率（分子）の構造'!K$52 &lt; 0, 0, '将来負担比率（分子）の構造'!K$52), NA())</f>
        <v>30499</v>
      </c>
      <c r="J67" s="135" t="e">
        <f>NA()</f>
        <v>#N/A</v>
      </c>
      <c r="K67" s="135" t="e">
        <f>NA()</f>
        <v>#N/A</v>
      </c>
      <c r="L67" s="135">
        <f>IF(ISNUMBER('将来負担比率（分子）の構造'!L$52), IF('将来負担比率（分子）の構造'!L$52 &lt; 0, 0, '将来負担比率（分子）の構造'!L$52), NA())</f>
        <v>26960</v>
      </c>
      <c r="M67" s="135" t="e">
        <f>NA()</f>
        <v>#N/A</v>
      </c>
      <c r="N67" s="135" t="e">
        <f>NA()</f>
        <v>#N/A</v>
      </c>
      <c r="O67" s="135">
        <f>IF(ISNUMBER('将来負担比率（分子）の構造'!M$52), IF('将来負担比率（分子）の構造'!M$52 &lt; 0, 0, '将来負担比率（分子）の構造'!M$52), NA())</f>
        <v>27112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5" zoomScaleNormal="85"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39958259</v>
      </c>
      <c r="S5" s="581"/>
      <c r="T5" s="581"/>
      <c r="U5" s="581"/>
      <c r="V5" s="581"/>
      <c r="W5" s="581"/>
      <c r="X5" s="581"/>
      <c r="Y5" s="582"/>
      <c r="Z5" s="583">
        <v>35.799999999999997</v>
      </c>
      <c r="AA5" s="583"/>
      <c r="AB5" s="583"/>
      <c r="AC5" s="583"/>
      <c r="AD5" s="584">
        <v>36720878</v>
      </c>
      <c r="AE5" s="584"/>
      <c r="AF5" s="584"/>
      <c r="AG5" s="584"/>
      <c r="AH5" s="584"/>
      <c r="AI5" s="584"/>
      <c r="AJ5" s="584"/>
      <c r="AK5" s="584"/>
      <c r="AL5" s="585">
        <v>71.900000000000006</v>
      </c>
      <c r="AM5" s="586"/>
      <c r="AN5" s="586"/>
      <c r="AO5" s="587"/>
      <c r="AP5" s="577" t="s">
        <v>207</v>
      </c>
      <c r="AQ5" s="578"/>
      <c r="AR5" s="578"/>
      <c r="AS5" s="578"/>
      <c r="AT5" s="578"/>
      <c r="AU5" s="578"/>
      <c r="AV5" s="578"/>
      <c r="AW5" s="578"/>
      <c r="AX5" s="578"/>
      <c r="AY5" s="578"/>
      <c r="AZ5" s="578"/>
      <c r="BA5" s="578"/>
      <c r="BB5" s="578"/>
      <c r="BC5" s="578"/>
      <c r="BD5" s="578"/>
      <c r="BE5" s="578"/>
      <c r="BF5" s="579"/>
      <c r="BG5" s="591">
        <v>36718680</v>
      </c>
      <c r="BH5" s="592"/>
      <c r="BI5" s="592"/>
      <c r="BJ5" s="592"/>
      <c r="BK5" s="592"/>
      <c r="BL5" s="592"/>
      <c r="BM5" s="592"/>
      <c r="BN5" s="593"/>
      <c r="BO5" s="594">
        <v>91.9</v>
      </c>
      <c r="BP5" s="594"/>
      <c r="BQ5" s="594"/>
      <c r="BR5" s="594"/>
      <c r="BS5" s="595">
        <v>529974</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490507</v>
      </c>
      <c r="S6" s="592"/>
      <c r="T6" s="592"/>
      <c r="U6" s="592"/>
      <c r="V6" s="592"/>
      <c r="W6" s="592"/>
      <c r="X6" s="592"/>
      <c r="Y6" s="593"/>
      <c r="Z6" s="594">
        <v>0.4</v>
      </c>
      <c r="AA6" s="594"/>
      <c r="AB6" s="594"/>
      <c r="AC6" s="594"/>
      <c r="AD6" s="595">
        <v>490507</v>
      </c>
      <c r="AE6" s="595"/>
      <c r="AF6" s="595"/>
      <c r="AG6" s="595"/>
      <c r="AH6" s="595"/>
      <c r="AI6" s="595"/>
      <c r="AJ6" s="595"/>
      <c r="AK6" s="595"/>
      <c r="AL6" s="596">
        <v>1</v>
      </c>
      <c r="AM6" s="597"/>
      <c r="AN6" s="597"/>
      <c r="AO6" s="598"/>
      <c r="AP6" s="588" t="s">
        <v>212</v>
      </c>
      <c r="AQ6" s="589"/>
      <c r="AR6" s="589"/>
      <c r="AS6" s="589"/>
      <c r="AT6" s="589"/>
      <c r="AU6" s="589"/>
      <c r="AV6" s="589"/>
      <c r="AW6" s="589"/>
      <c r="AX6" s="589"/>
      <c r="AY6" s="589"/>
      <c r="AZ6" s="589"/>
      <c r="BA6" s="589"/>
      <c r="BB6" s="589"/>
      <c r="BC6" s="589"/>
      <c r="BD6" s="589"/>
      <c r="BE6" s="589"/>
      <c r="BF6" s="590"/>
      <c r="BG6" s="591">
        <v>36718680</v>
      </c>
      <c r="BH6" s="592"/>
      <c r="BI6" s="592"/>
      <c r="BJ6" s="592"/>
      <c r="BK6" s="592"/>
      <c r="BL6" s="592"/>
      <c r="BM6" s="592"/>
      <c r="BN6" s="593"/>
      <c r="BO6" s="594">
        <v>91.9</v>
      </c>
      <c r="BP6" s="594"/>
      <c r="BQ6" s="594"/>
      <c r="BR6" s="594"/>
      <c r="BS6" s="595">
        <v>529974</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581701</v>
      </c>
      <c r="CS6" s="592"/>
      <c r="CT6" s="592"/>
      <c r="CU6" s="592"/>
      <c r="CV6" s="592"/>
      <c r="CW6" s="592"/>
      <c r="CX6" s="592"/>
      <c r="CY6" s="593"/>
      <c r="CZ6" s="594">
        <v>0.5</v>
      </c>
      <c r="DA6" s="594"/>
      <c r="DB6" s="594"/>
      <c r="DC6" s="594"/>
      <c r="DD6" s="600" t="s">
        <v>214</v>
      </c>
      <c r="DE6" s="592"/>
      <c r="DF6" s="592"/>
      <c r="DG6" s="592"/>
      <c r="DH6" s="592"/>
      <c r="DI6" s="592"/>
      <c r="DJ6" s="592"/>
      <c r="DK6" s="592"/>
      <c r="DL6" s="592"/>
      <c r="DM6" s="592"/>
      <c r="DN6" s="592"/>
      <c r="DO6" s="592"/>
      <c r="DP6" s="593"/>
      <c r="DQ6" s="600">
        <v>581505</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121358</v>
      </c>
      <c r="S7" s="592"/>
      <c r="T7" s="592"/>
      <c r="U7" s="592"/>
      <c r="V7" s="592"/>
      <c r="W7" s="592"/>
      <c r="X7" s="592"/>
      <c r="Y7" s="593"/>
      <c r="Z7" s="594">
        <v>0.1</v>
      </c>
      <c r="AA7" s="594"/>
      <c r="AB7" s="594"/>
      <c r="AC7" s="594"/>
      <c r="AD7" s="595">
        <v>121358</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18593594</v>
      </c>
      <c r="BH7" s="592"/>
      <c r="BI7" s="592"/>
      <c r="BJ7" s="592"/>
      <c r="BK7" s="592"/>
      <c r="BL7" s="592"/>
      <c r="BM7" s="592"/>
      <c r="BN7" s="593"/>
      <c r="BO7" s="594">
        <v>46.5</v>
      </c>
      <c r="BP7" s="594"/>
      <c r="BQ7" s="594"/>
      <c r="BR7" s="594"/>
      <c r="BS7" s="595">
        <v>529974</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9643000</v>
      </c>
      <c r="CS7" s="592"/>
      <c r="CT7" s="592"/>
      <c r="CU7" s="592"/>
      <c r="CV7" s="592"/>
      <c r="CW7" s="592"/>
      <c r="CX7" s="592"/>
      <c r="CY7" s="593"/>
      <c r="CZ7" s="594">
        <v>8.8000000000000007</v>
      </c>
      <c r="DA7" s="594"/>
      <c r="DB7" s="594"/>
      <c r="DC7" s="594"/>
      <c r="DD7" s="600">
        <v>177589</v>
      </c>
      <c r="DE7" s="592"/>
      <c r="DF7" s="592"/>
      <c r="DG7" s="592"/>
      <c r="DH7" s="592"/>
      <c r="DI7" s="592"/>
      <c r="DJ7" s="592"/>
      <c r="DK7" s="592"/>
      <c r="DL7" s="592"/>
      <c r="DM7" s="592"/>
      <c r="DN7" s="592"/>
      <c r="DO7" s="592"/>
      <c r="DP7" s="593"/>
      <c r="DQ7" s="600">
        <v>8749345</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235514</v>
      </c>
      <c r="S8" s="592"/>
      <c r="T8" s="592"/>
      <c r="U8" s="592"/>
      <c r="V8" s="592"/>
      <c r="W8" s="592"/>
      <c r="X8" s="592"/>
      <c r="Y8" s="593"/>
      <c r="Z8" s="594">
        <v>0.2</v>
      </c>
      <c r="AA8" s="594"/>
      <c r="AB8" s="594"/>
      <c r="AC8" s="594"/>
      <c r="AD8" s="595">
        <v>235514</v>
      </c>
      <c r="AE8" s="595"/>
      <c r="AF8" s="595"/>
      <c r="AG8" s="595"/>
      <c r="AH8" s="595"/>
      <c r="AI8" s="595"/>
      <c r="AJ8" s="595"/>
      <c r="AK8" s="595"/>
      <c r="AL8" s="596">
        <v>0.5</v>
      </c>
      <c r="AM8" s="597"/>
      <c r="AN8" s="597"/>
      <c r="AO8" s="598"/>
      <c r="AP8" s="588" t="s">
        <v>219</v>
      </c>
      <c r="AQ8" s="589"/>
      <c r="AR8" s="589"/>
      <c r="AS8" s="589"/>
      <c r="AT8" s="589"/>
      <c r="AU8" s="589"/>
      <c r="AV8" s="589"/>
      <c r="AW8" s="589"/>
      <c r="AX8" s="589"/>
      <c r="AY8" s="589"/>
      <c r="AZ8" s="589"/>
      <c r="BA8" s="589"/>
      <c r="BB8" s="589"/>
      <c r="BC8" s="589"/>
      <c r="BD8" s="589"/>
      <c r="BE8" s="589"/>
      <c r="BF8" s="590"/>
      <c r="BG8" s="591">
        <v>395288</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38507198</v>
      </c>
      <c r="CS8" s="592"/>
      <c r="CT8" s="592"/>
      <c r="CU8" s="592"/>
      <c r="CV8" s="592"/>
      <c r="CW8" s="592"/>
      <c r="CX8" s="592"/>
      <c r="CY8" s="593"/>
      <c r="CZ8" s="594">
        <v>35.200000000000003</v>
      </c>
      <c r="DA8" s="594"/>
      <c r="DB8" s="594"/>
      <c r="DC8" s="594"/>
      <c r="DD8" s="600">
        <v>277753</v>
      </c>
      <c r="DE8" s="592"/>
      <c r="DF8" s="592"/>
      <c r="DG8" s="592"/>
      <c r="DH8" s="592"/>
      <c r="DI8" s="592"/>
      <c r="DJ8" s="592"/>
      <c r="DK8" s="592"/>
      <c r="DL8" s="592"/>
      <c r="DM8" s="592"/>
      <c r="DN8" s="592"/>
      <c r="DO8" s="592"/>
      <c r="DP8" s="593"/>
      <c r="DQ8" s="600">
        <v>17814777</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376229</v>
      </c>
      <c r="S9" s="592"/>
      <c r="T9" s="592"/>
      <c r="U9" s="592"/>
      <c r="V9" s="592"/>
      <c r="W9" s="592"/>
      <c r="X9" s="592"/>
      <c r="Y9" s="593"/>
      <c r="Z9" s="594">
        <v>0.3</v>
      </c>
      <c r="AA9" s="594"/>
      <c r="AB9" s="594"/>
      <c r="AC9" s="594"/>
      <c r="AD9" s="595">
        <v>376229</v>
      </c>
      <c r="AE9" s="595"/>
      <c r="AF9" s="595"/>
      <c r="AG9" s="595"/>
      <c r="AH9" s="595"/>
      <c r="AI9" s="595"/>
      <c r="AJ9" s="595"/>
      <c r="AK9" s="595"/>
      <c r="AL9" s="596">
        <v>0.7</v>
      </c>
      <c r="AM9" s="597"/>
      <c r="AN9" s="597"/>
      <c r="AO9" s="598"/>
      <c r="AP9" s="588" t="s">
        <v>222</v>
      </c>
      <c r="AQ9" s="589"/>
      <c r="AR9" s="589"/>
      <c r="AS9" s="589"/>
      <c r="AT9" s="589"/>
      <c r="AU9" s="589"/>
      <c r="AV9" s="589"/>
      <c r="AW9" s="589"/>
      <c r="AX9" s="589"/>
      <c r="AY9" s="589"/>
      <c r="AZ9" s="589"/>
      <c r="BA9" s="589"/>
      <c r="BB9" s="589"/>
      <c r="BC9" s="589"/>
      <c r="BD9" s="589"/>
      <c r="BE9" s="589"/>
      <c r="BF9" s="590"/>
      <c r="BG9" s="591">
        <v>14920018</v>
      </c>
      <c r="BH9" s="592"/>
      <c r="BI9" s="592"/>
      <c r="BJ9" s="592"/>
      <c r="BK9" s="592"/>
      <c r="BL9" s="592"/>
      <c r="BM9" s="592"/>
      <c r="BN9" s="593"/>
      <c r="BO9" s="594">
        <v>37.299999999999997</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7209392</v>
      </c>
      <c r="CS9" s="592"/>
      <c r="CT9" s="592"/>
      <c r="CU9" s="592"/>
      <c r="CV9" s="592"/>
      <c r="CW9" s="592"/>
      <c r="CX9" s="592"/>
      <c r="CY9" s="593"/>
      <c r="CZ9" s="594">
        <v>6.6</v>
      </c>
      <c r="DA9" s="594"/>
      <c r="DB9" s="594"/>
      <c r="DC9" s="594"/>
      <c r="DD9" s="600">
        <v>728089</v>
      </c>
      <c r="DE9" s="592"/>
      <c r="DF9" s="592"/>
      <c r="DG9" s="592"/>
      <c r="DH9" s="592"/>
      <c r="DI9" s="592"/>
      <c r="DJ9" s="592"/>
      <c r="DK9" s="592"/>
      <c r="DL9" s="592"/>
      <c r="DM9" s="592"/>
      <c r="DN9" s="592"/>
      <c r="DO9" s="592"/>
      <c r="DP9" s="593"/>
      <c r="DQ9" s="600">
        <v>5543817</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2417806</v>
      </c>
      <c r="S10" s="592"/>
      <c r="T10" s="592"/>
      <c r="U10" s="592"/>
      <c r="V10" s="592"/>
      <c r="W10" s="592"/>
      <c r="X10" s="592"/>
      <c r="Y10" s="593"/>
      <c r="Z10" s="594">
        <v>2.2000000000000002</v>
      </c>
      <c r="AA10" s="594"/>
      <c r="AB10" s="594"/>
      <c r="AC10" s="594"/>
      <c r="AD10" s="595">
        <v>2417806</v>
      </c>
      <c r="AE10" s="595"/>
      <c r="AF10" s="595"/>
      <c r="AG10" s="595"/>
      <c r="AH10" s="595"/>
      <c r="AI10" s="595"/>
      <c r="AJ10" s="595"/>
      <c r="AK10" s="595"/>
      <c r="AL10" s="596">
        <v>4.7</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673524</v>
      </c>
      <c r="BH10" s="592"/>
      <c r="BI10" s="592"/>
      <c r="BJ10" s="592"/>
      <c r="BK10" s="592"/>
      <c r="BL10" s="592"/>
      <c r="BM10" s="592"/>
      <c r="BN10" s="593"/>
      <c r="BO10" s="594">
        <v>1.7</v>
      </c>
      <c r="BP10" s="594"/>
      <c r="BQ10" s="594"/>
      <c r="BR10" s="594"/>
      <c r="BS10" s="600">
        <v>111939</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212606</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80314</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2604764</v>
      </c>
      <c r="BH11" s="592"/>
      <c r="BI11" s="592"/>
      <c r="BJ11" s="592"/>
      <c r="BK11" s="592"/>
      <c r="BL11" s="592"/>
      <c r="BM11" s="592"/>
      <c r="BN11" s="593"/>
      <c r="BO11" s="594">
        <v>6.5</v>
      </c>
      <c r="BP11" s="594"/>
      <c r="BQ11" s="594"/>
      <c r="BR11" s="594"/>
      <c r="BS11" s="600">
        <v>418035</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952770</v>
      </c>
      <c r="CS11" s="592"/>
      <c r="CT11" s="592"/>
      <c r="CU11" s="592"/>
      <c r="CV11" s="592"/>
      <c r="CW11" s="592"/>
      <c r="CX11" s="592"/>
      <c r="CY11" s="593"/>
      <c r="CZ11" s="594">
        <v>0.9</v>
      </c>
      <c r="DA11" s="594"/>
      <c r="DB11" s="594"/>
      <c r="DC11" s="594"/>
      <c r="DD11" s="600">
        <v>632795</v>
      </c>
      <c r="DE11" s="592"/>
      <c r="DF11" s="592"/>
      <c r="DG11" s="592"/>
      <c r="DH11" s="592"/>
      <c r="DI11" s="592"/>
      <c r="DJ11" s="592"/>
      <c r="DK11" s="592"/>
      <c r="DL11" s="592"/>
      <c r="DM11" s="592"/>
      <c r="DN11" s="592"/>
      <c r="DO11" s="592"/>
      <c r="DP11" s="593"/>
      <c r="DQ11" s="600">
        <v>373688</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16007116</v>
      </c>
      <c r="BH12" s="592"/>
      <c r="BI12" s="592"/>
      <c r="BJ12" s="592"/>
      <c r="BK12" s="592"/>
      <c r="BL12" s="592"/>
      <c r="BM12" s="592"/>
      <c r="BN12" s="593"/>
      <c r="BO12" s="594">
        <v>40.1</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888836</v>
      </c>
      <c r="CS12" s="592"/>
      <c r="CT12" s="592"/>
      <c r="CU12" s="592"/>
      <c r="CV12" s="592"/>
      <c r="CW12" s="592"/>
      <c r="CX12" s="592"/>
      <c r="CY12" s="593"/>
      <c r="CZ12" s="594">
        <v>0.8</v>
      </c>
      <c r="DA12" s="594"/>
      <c r="DB12" s="594"/>
      <c r="DC12" s="594"/>
      <c r="DD12" s="600" t="s">
        <v>112</v>
      </c>
      <c r="DE12" s="592"/>
      <c r="DF12" s="592"/>
      <c r="DG12" s="592"/>
      <c r="DH12" s="592"/>
      <c r="DI12" s="592"/>
      <c r="DJ12" s="592"/>
      <c r="DK12" s="592"/>
      <c r="DL12" s="592"/>
      <c r="DM12" s="592"/>
      <c r="DN12" s="592"/>
      <c r="DO12" s="592"/>
      <c r="DP12" s="593"/>
      <c r="DQ12" s="600">
        <v>450971</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189945</v>
      </c>
      <c r="S13" s="592"/>
      <c r="T13" s="592"/>
      <c r="U13" s="592"/>
      <c r="V13" s="592"/>
      <c r="W13" s="592"/>
      <c r="X13" s="592"/>
      <c r="Y13" s="593"/>
      <c r="Z13" s="594">
        <v>0.2</v>
      </c>
      <c r="AA13" s="594"/>
      <c r="AB13" s="594"/>
      <c r="AC13" s="594"/>
      <c r="AD13" s="595">
        <v>189945</v>
      </c>
      <c r="AE13" s="595"/>
      <c r="AF13" s="595"/>
      <c r="AG13" s="595"/>
      <c r="AH13" s="595"/>
      <c r="AI13" s="595"/>
      <c r="AJ13" s="595"/>
      <c r="AK13" s="595"/>
      <c r="AL13" s="596">
        <v>0.4</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15803159</v>
      </c>
      <c r="BH13" s="592"/>
      <c r="BI13" s="592"/>
      <c r="BJ13" s="592"/>
      <c r="BK13" s="592"/>
      <c r="BL13" s="592"/>
      <c r="BM13" s="592"/>
      <c r="BN13" s="593"/>
      <c r="BO13" s="594">
        <v>39.5</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26553481</v>
      </c>
      <c r="CS13" s="592"/>
      <c r="CT13" s="592"/>
      <c r="CU13" s="592"/>
      <c r="CV13" s="592"/>
      <c r="CW13" s="592"/>
      <c r="CX13" s="592"/>
      <c r="CY13" s="593"/>
      <c r="CZ13" s="594">
        <v>24.2</v>
      </c>
      <c r="DA13" s="594"/>
      <c r="DB13" s="594"/>
      <c r="DC13" s="594"/>
      <c r="DD13" s="600">
        <v>11858500</v>
      </c>
      <c r="DE13" s="592"/>
      <c r="DF13" s="592"/>
      <c r="DG13" s="592"/>
      <c r="DH13" s="592"/>
      <c r="DI13" s="592"/>
      <c r="DJ13" s="592"/>
      <c r="DK13" s="592"/>
      <c r="DL13" s="592"/>
      <c r="DM13" s="592"/>
      <c r="DN13" s="592"/>
      <c r="DO13" s="592"/>
      <c r="DP13" s="593"/>
      <c r="DQ13" s="600">
        <v>7141142</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294706</v>
      </c>
      <c r="BH14" s="592"/>
      <c r="BI14" s="592"/>
      <c r="BJ14" s="592"/>
      <c r="BK14" s="592"/>
      <c r="BL14" s="592"/>
      <c r="BM14" s="592"/>
      <c r="BN14" s="593"/>
      <c r="BO14" s="594">
        <v>0.7</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3198942</v>
      </c>
      <c r="CS14" s="592"/>
      <c r="CT14" s="592"/>
      <c r="CU14" s="592"/>
      <c r="CV14" s="592"/>
      <c r="CW14" s="592"/>
      <c r="CX14" s="592"/>
      <c r="CY14" s="593"/>
      <c r="CZ14" s="594">
        <v>2.9</v>
      </c>
      <c r="DA14" s="594"/>
      <c r="DB14" s="594"/>
      <c r="DC14" s="594"/>
      <c r="DD14" s="600">
        <v>840477</v>
      </c>
      <c r="DE14" s="592"/>
      <c r="DF14" s="592"/>
      <c r="DG14" s="592"/>
      <c r="DH14" s="592"/>
      <c r="DI14" s="592"/>
      <c r="DJ14" s="592"/>
      <c r="DK14" s="592"/>
      <c r="DL14" s="592"/>
      <c r="DM14" s="592"/>
      <c r="DN14" s="592"/>
      <c r="DO14" s="592"/>
      <c r="DP14" s="593"/>
      <c r="DQ14" s="600">
        <v>2396363</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210198</v>
      </c>
      <c r="S15" s="592"/>
      <c r="T15" s="592"/>
      <c r="U15" s="592"/>
      <c r="V15" s="592"/>
      <c r="W15" s="592"/>
      <c r="X15" s="592"/>
      <c r="Y15" s="593"/>
      <c r="Z15" s="594">
        <v>0.2</v>
      </c>
      <c r="AA15" s="594"/>
      <c r="AB15" s="594"/>
      <c r="AC15" s="594"/>
      <c r="AD15" s="595">
        <v>210198</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1823264</v>
      </c>
      <c r="BH15" s="592"/>
      <c r="BI15" s="592"/>
      <c r="BJ15" s="592"/>
      <c r="BK15" s="592"/>
      <c r="BL15" s="592"/>
      <c r="BM15" s="592"/>
      <c r="BN15" s="593"/>
      <c r="BO15" s="594">
        <v>4.5999999999999996</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10762842</v>
      </c>
      <c r="CS15" s="592"/>
      <c r="CT15" s="592"/>
      <c r="CU15" s="592"/>
      <c r="CV15" s="592"/>
      <c r="CW15" s="592"/>
      <c r="CX15" s="592"/>
      <c r="CY15" s="593"/>
      <c r="CZ15" s="594">
        <v>9.8000000000000007</v>
      </c>
      <c r="DA15" s="594"/>
      <c r="DB15" s="594"/>
      <c r="DC15" s="594"/>
      <c r="DD15" s="600">
        <v>2400721</v>
      </c>
      <c r="DE15" s="592"/>
      <c r="DF15" s="592"/>
      <c r="DG15" s="592"/>
      <c r="DH15" s="592"/>
      <c r="DI15" s="592"/>
      <c r="DJ15" s="592"/>
      <c r="DK15" s="592"/>
      <c r="DL15" s="592"/>
      <c r="DM15" s="592"/>
      <c r="DN15" s="592"/>
      <c r="DO15" s="592"/>
      <c r="DP15" s="593"/>
      <c r="DQ15" s="600">
        <v>8151606</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10136109</v>
      </c>
      <c r="S16" s="592"/>
      <c r="T16" s="592"/>
      <c r="U16" s="592"/>
      <c r="V16" s="592"/>
      <c r="W16" s="592"/>
      <c r="X16" s="592"/>
      <c r="Y16" s="593"/>
      <c r="Z16" s="594">
        <v>9.1</v>
      </c>
      <c r="AA16" s="594"/>
      <c r="AB16" s="594"/>
      <c r="AC16" s="594"/>
      <c r="AD16" s="595">
        <v>9673051</v>
      </c>
      <c r="AE16" s="595"/>
      <c r="AF16" s="595"/>
      <c r="AG16" s="595"/>
      <c r="AH16" s="595"/>
      <c r="AI16" s="595"/>
      <c r="AJ16" s="595"/>
      <c r="AK16" s="595"/>
      <c r="AL16" s="596">
        <v>19</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9673051</v>
      </c>
      <c r="S17" s="592"/>
      <c r="T17" s="592"/>
      <c r="U17" s="592"/>
      <c r="V17" s="592"/>
      <c r="W17" s="592"/>
      <c r="X17" s="592"/>
      <c r="Y17" s="593"/>
      <c r="Z17" s="594">
        <v>8.6999999999999993</v>
      </c>
      <c r="AA17" s="594"/>
      <c r="AB17" s="594"/>
      <c r="AC17" s="594"/>
      <c r="AD17" s="595">
        <v>9673051</v>
      </c>
      <c r="AE17" s="595"/>
      <c r="AF17" s="595"/>
      <c r="AG17" s="595"/>
      <c r="AH17" s="595"/>
      <c r="AI17" s="595"/>
      <c r="AJ17" s="595"/>
      <c r="AK17" s="595"/>
      <c r="AL17" s="596">
        <v>19</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10996985</v>
      </c>
      <c r="CS17" s="592"/>
      <c r="CT17" s="592"/>
      <c r="CU17" s="592"/>
      <c r="CV17" s="592"/>
      <c r="CW17" s="592"/>
      <c r="CX17" s="592"/>
      <c r="CY17" s="593"/>
      <c r="CZ17" s="594">
        <v>10</v>
      </c>
      <c r="DA17" s="594"/>
      <c r="DB17" s="594"/>
      <c r="DC17" s="594"/>
      <c r="DD17" s="600" t="s">
        <v>112</v>
      </c>
      <c r="DE17" s="592"/>
      <c r="DF17" s="592"/>
      <c r="DG17" s="592"/>
      <c r="DH17" s="592"/>
      <c r="DI17" s="592"/>
      <c r="DJ17" s="592"/>
      <c r="DK17" s="592"/>
      <c r="DL17" s="592"/>
      <c r="DM17" s="592"/>
      <c r="DN17" s="592"/>
      <c r="DO17" s="592"/>
      <c r="DP17" s="593"/>
      <c r="DQ17" s="600">
        <v>10417178</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463036</v>
      </c>
      <c r="S18" s="592"/>
      <c r="T18" s="592"/>
      <c r="U18" s="592"/>
      <c r="V18" s="592"/>
      <c r="W18" s="592"/>
      <c r="X18" s="592"/>
      <c r="Y18" s="593"/>
      <c r="Z18" s="594">
        <v>0.4</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3239579</v>
      </c>
      <c r="BH19" s="592"/>
      <c r="BI19" s="592"/>
      <c r="BJ19" s="592"/>
      <c r="BK19" s="592"/>
      <c r="BL19" s="592"/>
      <c r="BM19" s="592"/>
      <c r="BN19" s="593"/>
      <c r="BO19" s="594">
        <v>8.1</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54135925</v>
      </c>
      <c r="S20" s="592"/>
      <c r="T20" s="592"/>
      <c r="U20" s="592"/>
      <c r="V20" s="592"/>
      <c r="W20" s="592"/>
      <c r="X20" s="592"/>
      <c r="Y20" s="593"/>
      <c r="Z20" s="594">
        <v>48.5</v>
      </c>
      <c r="AA20" s="594"/>
      <c r="AB20" s="594"/>
      <c r="AC20" s="594"/>
      <c r="AD20" s="595">
        <v>50435486</v>
      </c>
      <c r="AE20" s="595"/>
      <c r="AF20" s="595"/>
      <c r="AG20" s="595"/>
      <c r="AH20" s="595"/>
      <c r="AI20" s="595"/>
      <c r="AJ20" s="595"/>
      <c r="AK20" s="595"/>
      <c r="AL20" s="596">
        <v>98.8</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3239579</v>
      </c>
      <c r="BH20" s="592"/>
      <c r="BI20" s="592"/>
      <c r="BJ20" s="592"/>
      <c r="BK20" s="592"/>
      <c r="BL20" s="592"/>
      <c r="BM20" s="592"/>
      <c r="BN20" s="593"/>
      <c r="BO20" s="594">
        <v>8.1</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109507753</v>
      </c>
      <c r="CS20" s="592"/>
      <c r="CT20" s="592"/>
      <c r="CU20" s="592"/>
      <c r="CV20" s="592"/>
      <c r="CW20" s="592"/>
      <c r="CX20" s="592"/>
      <c r="CY20" s="593"/>
      <c r="CZ20" s="594">
        <v>100</v>
      </c>
      <c r="DA20" s="594"/>
      <c r="DB20" s="594"/>
      <c r="DC20" s="594"/>
      <c r="DD20" s="600">
        <v>16915924</v>
      </c>
      <c r="DE20" s="592"/>
      <c r="DF20" s="592"/>
      <c r="DG20" s="592"/>
      <c r="DH20" s="592"/>
      <c r="DI20" s="592"/>
      <c r="DJ20" s="592"/>
      <c r="DK20" s="592"/>
      <c r="DL20" s="592"/>
      <c r="DM20" s="592"/>
      <c r="DN20" s="592"/>
      <c r="DO20" s="592"/>
      <c r="DP20" s="593"/>
      <c r="DQ20" s="600">
        <v>61700706</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51538</v>
      </c>
      <c r="S21" s="592"/>
      <c r="T21" s="592"/>
      <c r="U21" s="592"/>
      <c r="V21" s="592"/>
      <c r="W21" s="592"/>
      <c r="X21" s="592"/>
      <c r="Y21" s="593"/>
      <c r="Z21" s="594">
        <v>0</v>
      </c>
      <c r="AA21" s="594"/>
      <c r="AB21" s="594"/>
      <c r="AC21" s="594"/>
      <c r="AD21" s="595">
        <v>51538</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2198</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945120</v>
      </c>
      <c r="S22" s="592"/>
      <c r="T22" s="592"/>
      <c r="U22" s="592"/>
      <c r="V22" s="592"/>
      <c r="W22" s="592"/>
      <c r="X22" s="592"/>
      <c r="Y22" s="593"/>
      <c r="Z22" s="594">
        <v>0.8</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2267144</v>
      </c>
      <c r="S23" s="592"/>
      <c r="T23" s="592"/>
      <c r="U23" s="592"/>
      <c r="V23" s="592"/>
      <c r="W23" s="592"/>
      <c r="X23" s="592"/>
      <c r="Y23" s="593"/>
      <c r="Z23" s="594">
        <v>2</v>
      </c>
      <c r="AA23" s="594"/>
      <c r="AB23" s="594"/>
      <c r="AC23" s="594"/>
      <c r="AD23" s="595">
        <v>440237</v>
      </c>
      <c r="AE23" s="595"/>
      <c r="AF23" s="595"/>
      <c r="AG23" s="595"/>
      <c r="AH23" s="595"/>
      <c r="AI23" s="595"/>
      <c r="AJ23" s="595"/>
      <c r="AK23" s="595"/>
      <c r="AL23" s="596">
        <v>0.9</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3237381</v>
      </c>
      <c r="BH23" s="592"/>
      <c r="BI23" s="592"/>
      <c r="BJ23" s="592"/>
      <c r="BK23" s="592"/>
      <c r="BL23" s="592"/>
      <c r="BM23" s="592"/>
      <c r="BN23" s="593"/>
      <c r="BO23" s="594">
        <v>8.1</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477621</v>
      </c>
      <c r="S24" s="592"/>
      <c r="T24" s="592"/>
      <c r="U24" s="592"/>
      <c r="V24" s="592"/>
      <c r="W24" s="592"/>
      <c r="X24" s="592"/>
      <c r="Y24" s="593"/>
      <c r="Z24" s="594">
        <v>0.4</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55096179</v>
      </c>
      <c r="CS24" s="581"/>
      <c r="CT24" s="581"/>
      <c r="CU24" s="581"/>
      <c r="CV24" s="581"/>
      <c r="CW24" s="581"/>
      <c r="CX24" s="581"/>
      <c r="CY24" s="582"/>
      <c r="CZ24" s="618">
        <v>50.3</v>
      </c>
      <c r="DA24" s="619"/>
      <c r="DB24" s="619"/>
      <c r="DC24" s="620"/>
      <c r="DD24" s="617">
        <v>34867588</v>
      </c>
      <c r="DE24" s="581"/>
      <c r="DF24" s="581"/>
      <c r="DG24" s="581"/>
      <c r="DH24" s="581"/>
      <c r="DI24" s="581"/>
      <c r="DJ24" s="581"/>
      <c r="DK24" s="582"/>
      <c r="DL24" s="617">
        <v>34466080</v>
      </c>
      <c r="DM24" s="581"/>
      <c r="DN24" s="581"/>
      <c r="DO24" s="581"/>
      <c r="DP24" s="581"/>
      <c r="DQ24" s="581"/>
      <c r="DR24" s="581"/>
      <c r="DS24" s="581"/>
      <c r="DT24" s="581"/>
      <c r="DU24" s="581"/>
      <c r="DV24" s="582"/>
      <c r="DW24" s="585">
        <v>61.2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22473776</v>
      </c>
      <c r="S25" s="592"/>
      <c r="T25" s="592"/>
      <c r="U25" s="592"/>
      <c r="V25" s="592"/>
      <c r="W25" s="592"/>
      <c r="X25" s="592"/>
      <c r="Y25" s="593"/>
      <c r="Z25" s="594">
        <v>20.100000000000001</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18106025</v>
      </c>
      <c r="CS25" s="623"/>
      <c r="CT25" s="623"/>
      <c r="CU25" s="623"/>
      <c r="CV25" s="623"/>
      <c r="CW25" s="623"/>
      <c r="CX25" s="623"/>
      <c r="CY25" s="624"/>
      <c r="CZ25" s="625">
        <v>16.5</v>
      </c>
      <c r="DA25" s="626"/>
      <c r="DB25" s="626"/>
      <c r="DC25" s="627"/>
      <c r="DD25" s="600">
        <v>16551306</v>
      </c>
      <c r="DE25" s="623"/>
      <c r="DF25" s="623"/>
      <c r="DG25" s="623"/>
      <c r="DH25" s="623"/>
      <c r="DI25" s="623"/>
      <c r="DJ25" s="623"/>
      <c r="DK25" s="624"/>
      <c r="DL25" s="600">
        <v>16151019</v>
      </c>
      <c r="DM25" s="623"/>
      <c r="DN25" s="623"/>
      <c r="DO25" s="623"/>
      <c r="DP25" s="623"/>
      <c r="DQ25" s="623"/>
      <c r="DR25" s="623"/>
      <c r="DS25" s="623"/>
      <c r="DT25" s="623"/>
      <c r="DU25" s="623"/>
      <c r="DV25" s="624"/>
      <c r="DW25" s="596">
        <v>28.7</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12790793</v>
      </c>
      <c r="CS26" s="592"/>
      <c r="CT26" s="592"/>
      <c r="CU26" s="592"/>
      <c r="CV26" s="592"/>
      <c r="CW26" s="592"/>
      <c r="CX26" s="592"/>
      <c r="CY26" s="593"/>
      <c r="CZ26" s="625">
        <v>11.7</v>
      </c>
      <c r="DA26" s="626"/>
      <c r="DB26" s="626"/>
      <c r="DC26" s="627"/>
      <c r="DD26" s="600">
        <v>11555650</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5839098</v>
      </c>
      <c r="S27" s="592"/>
      <c r="T27" s="592"/>
      <c r="U27" s="592"/>
      <c r="V27" s="592"/>
      <c r="W27" s="592"/>
      <c r="X27" s="592"/>
      <c r="Y27" s="593"/>
      <c r="Z27" s="594">
        <v>5.2</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39958259</v>
      </c>
      <c r="BH27" s="592"/>
      <c r="BI27" s="592"/>
      <c r="BJ27" s="592"/>
      <c r="BK27" s="592"/>
      <c r="BL27" s="592"/>
      <c r="BM27" s="592"/>
      <c r="BN27" s="593"/>
      <c r="BO27" s="594">
        <v>100</v>
      </c>
      <c r="BP27" s="594"/>
      <c r="BQ27" s="594"/>
      <c r="BR27" s="594"/>
      <c r="BS27" s="600">
        <v>529974</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25993170</v>
      </c>
      <c r="CS27" s="623"/>
      <c r="CT27" s="623"/>
      <c r="CU27" s="623"/>
      <c r="CV27" s="623"/>
      <c r="CW27" s="623"/>
      <c r="CX27" s="623"/>
      <c r="CY27" s="624"/>
      <c r="CZ27" s="625">
        <v>23.7</v>
      </c>
      <c r="DA27" s="626"/>
      <c r="DB27" s="626"/>
      <c r="DC27" s="627"/>
      <c r="DD27" s="600">
        <v>7899105</v>
      </c>
      <c r="DE27" s="623"/>
      <c r="DF27" s="623"/>
      <c r="DG27" s="623"/>
      <c r="DH27" s="623"/>
      <c r="DI27" s="623"/>
      <c r="DJ27" s="623"/>
      <c r="DK27" s="624"/>
      <c r="DL27" s="600">
        <v>7899105</v>
      </c>
      <c r="DM27" s="623"/>
      <c r="DN27" s="623"/>
      <c r="DO27" s="623"/>
      <c r="DP27" s="623"/>
      <c r="DQ27" s="623"/>
      <c r="DR27" s="623"/>
      <c r="DS27" s="623"/>
      <c r="DT27" s="623"/>
      <c r="DU27" s="623"/>
      <c r="DV27" s="624"/>
      <c r="DW27" s="596">
        <v>14</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438942</v>
      </c>
      <c r="S28" s="592"/>
      <c r="T28" s="592"/>
      <c r="U28" s="592"/>
      <c r="V28" s="592"/>
      <c r="W28" s="592"/>
      <c r="X28" s="592"/>
      <c r="Y28" s="593"/>
      <c r="Z28" s="594">
        <v>0.4</v>
      </c>
      <c r="AA28" s="594"/>
      <c r="AB28" s="594"/>
      <c r="AC28" s="594"/>
      <c r="AD28" s="595">
        <v>11817</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10996984</v>
      </c>
      <c r="CS28" s="592"/>
      <c r="CT28" s="592"/>
      <c r="CU28" s="592"/>
      <c r="CV28" s="592"/>
      <c r="CW28" s="592"/>
      <c r="CX28" s="592"/>
      <c r="CY28" s="593"/>
      <c r="CZ28" s="625">
        <v>10</v>
      </c>
      <c r="DA28" s="626"/>
      <c r="DB28" s="626"/>
      <c r="DC28" s="627"/>
      <c r="DD28" s="600">
        <v>10417177</v>
      </c>
      <c r="DE28" s="592"/>
      <c r="DF28" s="592"/>
      <c r="DG28" s="592"/>
      <c r="DH28" s="592"/>
      <c r="DI28" s="592"/>
      <c r="DJ28" s="592"/>
      <c r="DK28" s="593"/>
      <c r="DL28" s="600">
        <v>10415956</v>
      </c>
      <c r="DM28" s="592"/>
      <c r="DN28" s="592"/>
      <c r="DO28" s="592"/>
      <c r="DP28" s="592"/>
      <c r="DQ28" s="592"/>
      <c r="DR28" s="592"/>
      <c r="DS28" s="592"/>
      <c r="DT28" s="592"/>
      <c r="DU28" s="592"/>
      <c r="DV28" s="593"/>
      <c r="DW28" s="596">
        <v>18.5</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33733</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10994104</v>
      </c>
      <c r="CS29" s="623"/>
      <c r="CT29" s="623"/>
      <c r="CU29" s="623"/>
      <c r="CV29" s="623"/>
      <c r="CW29" s="623"/>
      <c r="CX29" s="623"/>
      <c r="CY29" s="624"/>
      <c r="CZ29" s="625">
        <v>10</v>
      </c>
      <c r="DA29" s="626"/>
      <c r="DB29" s="626"/>
      <c r="DC29" s="627"/>
      <c r="DD29" s="600">
        <v>10414297</v>
      </c>
      <c r="DE29" s="623"/>
      <c r="DF29" s="623"/>
      <c r="DG29" s="623"/>
      <c r="DH29" s="623"/>
      <c r="DI29" s="623"/>
      <c r="DJ29" s="623"/>
      <c r="DK29" s="624"/>
      <c r="DL29" s="600">
        <v>10413076</v>
      </c>
      <c r="DM29" s="623"/>
      <c r="DN29" s="623"/>
      <c r="DO29" s="623"/>
      <c r="DP29" s="623"/>
      <c r="DQ29" s="623"/>
      <c r="DR29" s="623"/>
      <c r="DS29" s="623"/>
      <c r="DT29" s="623"/>
      <c r="DU29" s="623"/>
      <c r="DV29" s="624"/>
      <c r="DW29" s="596">
        <v>18.5</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53856</v>
      </c>
      <c r="S30" s="592"/>
      <c r="T30" s="592"/>
      <c r="U30" s="592"/>
      <c r="V30" s="592"/>
      <c r="W30" s="592"/>
      <c r="X30" s="592"/>
      <c r="Y30" s="593"/>
      <c r="Z30" s="594">
        <v>0</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98.3</v>
      </c>
      <c r="BH30" s="650"/>
      <c r="BI30" s="650"/>
      <c r="BJ30" s="650"/>
      <c r="BK30" s="650"/>
      <c r="BL30" s="650"/>
      <c r="BM30" s="586">
        <v>93.2</v>
      </c>
      <c r="BN30" s="650"/>
      <c r="BO30" s="650"/>
      <c r="BP30" s="650"/>
      <c r="BQ30" s="651"/>
      <c r="BR30" s="649">
        <v>98.1</v>
      </c>
      <c r="BS30" s="650"/>
      <c r="BT30" s="650"/>
      <c r="BU30" s="650"/>
      <c r="BV30" s="650"/>
      <c r="BW30" s="650"/>
      <c r="BX30" s="586">
        <v>92.7</v>
      </c>
      <c r="BY30" s="650"/>
      <c r="BZ30" s="650"/>
      <c r="CA30" s="650"/>
      <c r="CB30" s="651"/>
      <c r="CD30" s="654"/>
      <c r="CE30" s="655"/>
      <c r="CF30" s="605" t="s">
        <v>291</v>
      </c>
      <c r="CG30" s="606"/>
      <c r="CH30" s="606"/>
      <c r="CI30" s="606"/>
      <c r="CJ30" s="606"/>
      <c r="CK30" s="606"/>
      <c r="CL30" s="606"/>
      <c r="CM30" s="606"/>
      <c r="CN30" s="606"/>
      <c r="CO30" s="606"/>
      <c r="CP30" s="606"/>
      <c r="CQ30" s="607"/>
      <c r="CR30" s="591">
        <v>9575703</v>
      </c>
      <c r="CS30" s="592"/>
      <c r="CT30" s="592"/>
      <c r="CU30" s="592"/>
      <c r="CV30" s="592"/>
      <c r="CW30" s="592"/>
      <c r="CX30" s="592"/>
      <c r="CY30" s="593"/>
      <c r="CZ30" s="625">
        <v>8.6999999999999993</v>
      </c>
      <c r="DA30" s="626"/>
      <c r="DB30" s="626"/>
      <c r="DC30" s="627"/>
      <c r="DD30" s="600">
        <v>9055138</v>
      </c>
      <c r="DE30" s="592"/>
      <c r="DF30" s="592"/>
      <c r="DG30" s="592"/>
      <c r="DH30" s="592"/>
      <c r="DI30" s="592"/>
      <c r="DJ30" s="592"/>
      <c r="DK30" s="593"/>
      <c r="DL30" s="600">
        <v>9055138</v>
      </c>
      <c r="DM30" s="592"/>
      <c r="DN30" s="592"/>
      <c r="DO30" s="592"/>
      <c r="DP30" s="592"/>
      <c r="DQ30" s="592"/>
      <c r="DR30" s="592"/>
      <c r="DS30" s="592"/>
      <c r="DT30" s="592"/>
      <c r="DU30" s="592"/>
      <c r="DV30" s="593"/>
      <c r="DW30" s="596">
        <v>16.100000000000001</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1328134</v>
      </c>
      <c r="S31" s="592"/>
      <c r="T31" s="592"/>
      <c r="U31" s="592"/>
      <c r="V31" s="592"/>
      <c r="W31" s="592"/>
      <c r="X31" s="592"/>
      <c r="Y31" s="593"/>
      <c r="Z31" s="594">
        <v>1.2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98.4</v>
      </c>
      <c r="BH31" s="623"/>
      <c r="BI31" s="623"/>
      <c r="BJ31" s="623"/>
      <c r="BK31" s="623"/>
      <c r="BL31" s="623"/>
      <c r="BM31" s="597">
        <v>94.2</v>
      </c>
      <c r="BN31" s="647"/>
      <c r="BO31" s="647"/>
      <c r="BP31" s="647"/>
      <c r="BQ31" s="648"/>
      <c r="BR31" s="646">
        <v>98.4</v>
      </c>
      <c r="BS31" s="623"/>
      <c r="BT31" s="623"/>
      <c r="BU31" s="623"/>
      <c r="BV31" s="623"/>
      <c r="BW31" s="623"/>
      <c r="BX31" s="597">
        <v>93.9</v>
      </c>
      <c r="BY31" s="647"/>
      <c r="BZ31" s="647"/>
      <c r="CA31" s="647"/>
      <c r="CB31" s="648"/>
      <c r="CD31" s="654"/>
      <c r="CE31" s="655"/>
      <c r="CF31" s="605" t="s">
        <v>295</v>
      </c>
      <c r="CG31" s="606"/>
      <c r="CH31" s="606"/>
      <c r="CI31" s="606"/>
      <c r="CJ31" s="606"/>
      <c r="CK31" s="606"/>
      <c r="CL31" s="606"/>
      <c r="CM31" s="606"/>
      <c r="CN31" s="606"/>
      <c r="CO31" s="606"/>
      <c r="CP31" s="606"/>
      <c r="CQ31" s="607"/>
      <c r="CR31" s="591">
        <v>1418401</v>
      </c>
      <c r="CS31" s="623"/>
      <c r="CT31" s="623"/>
      <c r="CU31" s="623"/>
      <c r="CV31" s="623"/>
      <c r="CW31" s="623"/>
      <c r="CX31" s="623"/>
      <c r="CY31" s="624"/>
      <c r="CZ31" s="625">
        <v>1.3</v>
      </c>
      <c r="DA31" s="626"/>
      <c r="DB31" s="626"/>
      <c r="DC31" s="627"/>
      <c r="DD31" s="600">
        <v>1359159</v>
      </c>
      <c r="DE31" s="623"/>
      <c r="DF31" s="623"/>
      <c r="DG31" s="623"/>
      <c r="DH31" s="623"/>
      <c r="DI31" s="623"/>
      <c r="DJ31" s="623"/>
      <c r="DK31" s="624"/>
      <c r="DL31" s="600">
        <v>1357938</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2318935</v>
      </c>
      <c r="S32" s="592"/>
      <c r="T32" s="592"/>
      <c r="U32" s="592"/>
      <c r="V32" s="592"/>
      <c r="W32" s="592"/>
      <c r="X32" s="592"/>
      <c r="Y32" s="593"/>
      <c r="Z32" s="594">
        <v>2.1</v>
      </c>
      <c r="AA32" s="594"/>
      <c r="AB32" s="594"/>
      <c r="AC32" s="594"/>
      <c r="AD32" s="595">
        <v>102549</v>
      </c>
      <c r="AE32" s="595"/>
      <c r="AF32" s="595"/>
      <c r="AG32" s="595"/>
      <c r="AH32" s="595"/>
      <c r="AI32" s="595"/>
      <c r="AJ32" s="595"/>
      <c r="AK32" s="595"/>
      <c r="AL32" s="596">
        <v>0.2</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98.2</v>
      </c>
      <c r="BH32" s="659"/>
      <c r="BI32" s="659"/>
      <c r="BJ32" s="659"/>
      <c r="BK32" s="659"/>
      <c r="BL32" s="659"/>
      <c r="BM32" s="660">
        <v>91.9</v>
      </c>
      <c r="BN32" s="659"/>
      <c r="BO32" s="659"/>
      <c r="BP32" s="659"/>
      <c r="BQ32" s="661"/>
      <c r="BR32" s="658">
        <v>97.7</v>
      </c>
      <c r="BS32" s="659"/>
      <c r="BT32" s="659"/>
      <c r="BU32" s="659"/>
      <c r="BV32" s="659"/>
      <c r="BW32" s="659"/>
      <c r="BX32" s="660">
        <v>91.2</v>
      </c>
      <c r="BY32" s="659"/>
      <c r="BZ32" s="659"/>
      <c r="CA32" s="659"/>
      <c r="CB32" s="661"/>
      <c r="CD32" s="656"/>
      <c r="CE32" s="657"/>
      <c r="CF32" s="605" t="s">
        <v>298</v>
      </c>
      <c r="CG32" s="606"/>
      <c r="CH32" s="606"/>
      <c r="CI32" s="606"/>
      <c r="CJ32" s="606"/>
      <c r="CK32" s="606"/>
      <c r="CL32" s="606"/>
      <c r="CM32" s="606"/>
      <c r="CN32" s="606"/>
      <c r="CO32" s="606"/>
      <c r="CP32" s="606"/>
      <c r="CQ32" s="607"/>
      <c r="CR32" s="591">
        <v>2880</v>
      </c>
      <c r="CS32" s="592"/>
      <c r="CT32" s="592"/>
      <c r="CU32" s="592"/>
      <c r="CV32" s="592"/>
      <c r="CW32" s="592"/>
      <c r="CX32" s="592"/>
      <c r="CY32" s="593"/>
      <c r="CZ32" s="625">
        <v>0</v>
      </c>
      <c r="DA32" s="626"/>
      <c r="DB32" s="626"/>
      <c r="DC32" s="627"/>
      <c r="DD32" s="600">
        <v>2880</v>
      </c>
      <c r="DE32" s="592"/>
      <c r="DF32" s="592"/>
      <c r="DG32" s="592"/>
      <c r="DH32" s="592"/>
      <c r="DI32" s="592"/>
      <c r="DJ32" s="592"/>
      <c r="DK32" s="593"/>
      <c r="DL32" s="600">
        <v>2880</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21172883</v>
      </c>
      <c r="S33" s="592"/>
      <c r="T33" s="592"/>
      <c r="U33" s="592"/>
      <c r="V33" s="592"/>
      <c r="W33" s="592"/>
      <c r="X33" s="592"/>
      <c r="Y33" s="593"/>
      <c r="Z33" s="594">
        <v>19</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37495650</v>
      </c>
      <c r="CS33" s="623"/>
      <c r="CT33" s="623"/>
      <c r="CU33" s="623"/>
      <c r="CV33" s="623"/>
      <c r="CW33" s="623"/>
      <c r="CX33" s="623"/>
      <c r="CY33" s="624"/>
      <c r="CZ33" s="625">
        <v>34.200000000000003</v>
      </c>
      <c r="DA33" s="626"/>
      <c r="DB33" s="626"/>
      <c r="DC33" s="627"/>
      <c r="DD33" s="600">
        <v>23830871</v>
      </c>
      <c r="DE33" s="623"/>
      <c r="DF33" s="623"/>
      <c r="DG33" s="623"/>
      <c r="DH33" s="623"/>
      <c r="DI33" s="623"/>
      <c r="DJ33" s="623"/>
      <c r="DK33" s="624"/>
      <c r="DL33" s="600">
        <v>17986738</v>
      </c>
      <c r="DM33" s="623"/>
      <c r="DN33" s="623"/>
      <c r="DO33" s="623"/>
      <c r="DP33" s="623"/>
      <c r="DQ33" s="623"/>
      <c r="DR33" s="623"/>
      <c r="DS33" s="623"/>
      <c r="DT33" s="623"/>
      <c r="DU33" s="623"/>
      <c r="DV33" s="624"/>
      <c r="DW33" s="596">
        <v>32</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11298010</v>
      </c>
      <c r="CS34" s="592"/>
      <c r="CT34" s="592"/>
      <c r="CU34" s="592"/>
      <c r="CV34" s="592"/>
      <c r="CW34" s="592"/>
      <c r="CX34" s="592"/>
      <c r="CY34" s="593"/>
      <c r="CZ34" s="625">
        <v>10.3</v>
      </c>
      <c r="DA34" s="626"/>
      <c r="DB34" s="626"/>
      <c r="DC34" s="627"/>
      <c r="DD34" s="600">
        <v>8871907</v>
      </c>
      <c r="DE34" s="592"/>
      <c r="DF34" s="592"/>
      <c r="DG34" s="592"/>
      <c r="DH34" s="592"/>
      <c r="DI34" s="592"/>
      <c r="DJ34" s="592"/>
      <c r="DK34" s="593"/>
      <c r="DL34" s="600">
        <v>6699779</v>
      </c>
      <c r="DM34" s="592"/>
      <c r="DN34" s="592"/>
      <c r="DO34" s="592"/>
      <c r="DP34" s="592"/>
      <c r="DQ34" s="592"/>
      <c r="DR34" s="592"/>
      <c r="DS34" s="592"/>
      <c r="DT34" s="592"/>
      <c r="DU34" s="592"/>
      <c r="DV34" s="593"/>
      <c r="DW34" s="596">
        <v>11.9</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5239783</v>
      </c>
      <c r="S35" s="592"/>
      <c r="T35" s="592"/>
      <c r="U35" s="592"/>
      <c r="V35" s="592"/>
      <c r="W35" s="592"/>
      <c r="X35" s="592"/>
      <c r="Y35" s="593"/>
      <c r="Z35" s="594">
        <v>4.7</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10790032</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2273910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1748679</v>
      </c>
      <c r="CS35" s="623"/>
      <c r="CT35" s="623"/>
      <c r="CU35" s="623"/>
      <c r="CV35" s="623"/>
      <c r="CW35" s="623"/>
      <c r="CX35" s="623"/>
      <c r="CY35" s="624"/>
      <c r="CZ35" s="625">
        <v>1.6</v>
      </c>
      <c r="DA35" s="626"/>
      <c r="DB35" s="626"/>
      <c r="DC35" s="627"/>
      <c r="DD35" s="600">
        <v>1583738</v>
      </c>
      <c r="DE35" s="623"/>
      <c r="DF35" s="623"/>
      <c r="DG35" s="623"/>
      <c r="DH35" s="623"/>
      <c r="DI35" s="623"/>
      <c r="DJ35" s="623"/>
      <c r="DK35" s="624"/>
      <c r="DL35" s="600">
        <v>1583738</v>
      </c>
      <c r="DM35" s="623"/>
      <c r="DN35" s="623"/>
      <c r="DO35" s="623"/>
      <c r="DP35" s="623"/>
      <c r="DQ35" s="623"/>
      <c r="DR35" s="623"/>
      <c r="DS35" s="623"/>
      <c r="DT35" s="623"/>
      <c r="DU35" s="623"/>
      <c r="DV35" s="624"/>
      <c r="DW35" s="596">
        <v>2.8</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111536705</v>
      </c>
      <c r="S36" s="664"/>
      <c r="T36" s="664"/>
      <c r="U36" s="664"/>
      <c r="V36" s="664"/>
      <c r="W36" s="664"/>
      <c r="X36" s="664"/>
      <c r="Y36" s="665"/>
      <c r="Z36" s="666">
        <v>100</v>
      </c>
      <c r="AA36" s="666"/>
      <c r="AB36" s="666"/>
      <c r="AC36" s="666"/>
      <c r="AD36" s="667">
        <v>51041627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2950046</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1727892</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12457337</v>
      </c>
      <c r="CS36" s="592"/>
      <c r="CT36" s="592"/>
      <c r="CU36" s="592"/>
      <c r="CV36" s="592"/>
      <c r="CW36" s="592"/>
      <c r="CX36" s="592"/>
      <c r="CY36" s="593"/>
      <c r="CZ36" s="625">
        <v>11.4</v>
      </c>
      <c r="DA36" s="626"/>
      <c r="DB36" s="626"/>
      <c r="DC36" s="627"/>
      <c r="DD36" s="600">
        <v>3268543</v>
      </c>
      <c r="DE36" s="592"/>
      <c r="DF36" s="592"/>
      <c r="DG36" s="592"/>
      <c r="DH36" s="592"/>
      <c r="DI36" s="592"/>
      <c r="DJ36" s="592"/>
      <c r="DK36" s="593"/>
      <c r="DL36" s="600">
        <v>1720084</v>
      </c>
      <c r="DM36" s="592"/>
      <c r="DN36" s="592"/>
      <c r="DO36" s="592"/>
      <c r="DP36" s="592"/>
      <c r="DQ36" s="592"/>
      <c r="DR36" s="592"/>
      <c r="DS36" s="592"/>
      <c r="DT36" s="592"/>
      <c r="DU36" s="592"/>
      <c r="DV36" s="593"/>
      <c r="DW36" s="596">
        <v>3.1</v>
      </c>
      <c r="DX36" s="621"/>
      <c r="DY36" s="621"/>
      <c r="DZ36" s="621"/>
      <c r="EA36" s="621"/>
      <c r="EB36" s="621"/>
      <c r="EC36" s="622"/>
    </row>
    <row r="37" spans="2:133" ht="11.25" customHeight="1">
      <c r="AQ37" s="670" t="s">
        <v>313</v>
      </c>
      <c r="AR37" s="671"/>
      <c r="AS37" s="671"/>
      <c r="AT37" s="671"/>
      <c r="AU37" s="671"/>
      <c r="AV37" s="671"/>
      <c r="AW37" s="671"/>
      <c r="AX37" s="671"/>
      <c r="AY37" s="672"/>
      <c r="AZ37" s="591">
        <v>118379</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42151</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3727</v>
      </c>
      <c r="CS37" s="623"/>
      <c r="CT37" s="623"/>
      <c r="CU37" s="623"/>
      <c r="CV37" s="623"/>
      <c r="CW37" s="623"/>
      <c r="CX37" s="623"/>
      <c r="CY37" s="624"/>
      <c r="CZ37" s="625">
        <v>0</v>
      </c>
      <c r="DA37" s="626"/>
      <c r="DB37" s="626"/>
      <c r="DC37" s="627"/>
      <c r="DD37" s="600">
        <v>3727</v>
      </c>
      <c r="DE37" s="623"/>
      <c r="DF37" s="623"/>
      <c r="DG37" s="623"/>
      <c r="DH37" s="623"/>
      <c r="DI37" s="623"/>
      <c r="DJ37" s="623"/>
      <c r="DK37" s="624"/>
      <c r="DL37" s="600">
        <v>3716</v>
      </c>
      <c r="DM37" s="623"/>
      <c r="DN37" s="623"/>
      <c r="DO37" s="623"/>
      <c r="DP37" s="623"/>
      <c r="DQ37" s="623"/>
      <c r="DR37" s="623"/>
      <c r="DS37" s="623"/>
      <c r="DT37" s="623"/>
      <c r="DU37" s="623"/>
      <c r="DV37" s="624"/>
      <c r="DW37" s="596">
        <v>0</v>
      </c>
      <c r="DX37" s="621"/>
      <c r="DY37" s="621"/>
      <c r="DZ37" s="621"/>
      <c r="EA37" s="621"/>
      <c r="EB37" s="621"/>
      <c r="EC37" s="622"/>
    </row>
    <row r="38" spans="2:133" ht="11.25" customHeight="1">
      <c r="AQ38" s="670" t="s">
        <v>316</v>
      </c>
      <c r="AR38" s="671"/>
      <c r="AS38" s="671"/>
      <c r="AT38" s="671"/>
      <c r="AU38" s="671"/>
      <c r="AV38" s="671"/>
      <c r="AW38" s="671"/>
      <c r="AX38" s="671"/>
      <c r="AY38" s="672"/>
      <c r="AZ38" s="591">
        <v>109253</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70253</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10680779</v>
      </c>
      <c r="CS38" s="592"/>
      <c r="CT38" s="592"/>
      <c r="CU38" s="592"/>
      <c r="CV38" s="592"/>
      <c r="CW38" s="592"/>
      <c r="CX38" s="592"/>
      <c r="CY38" s="593"/>
      <c r="CZ38" s="625">
        <v>9.8000000000000007</v>
      </c>
      <c r="DA38" s="626"/>
      <c r="DB38" s="626"/>
      <c r="DC38" s="627"/>
      <c r="DD38" s="600">
        <v>9444591</v>
      </c>
      <c r="DE38" s="592"/>
      <c r="DF38" s="592"/>
      <c r="DG38" s="592"/>
      <c r="DH38" s="592"/>
      <c r="DI38" s="592"/>
      <c r="DJ38" s="592"/>
      <c r="DK38" s="593"/>
      <c r="DL38" s="600">
        <v>7983045</v>
      </c>
      <c r="DM38" s="592"/>
      <c r="DN38" s="592"/>
      <c r="DO38" s="592"/>
      <c r="DP38" s="592"/>
      <c r="DQ38" s="592"/>
      <c r="DR38" s="592"/>
      <c r="DS38" s="592"/>
      <c r="DT38" s="592"/>
      <c r="DU38" s="592"/>
      <c r="DV38" s="593"/>
      <c r="DW38" s="596">
        <v>14.2</v>
      </c>
      <c r="DX38" s="621"/>
      <c r="DY38" s="621"/>
      <c r="DZ38" s="621"/>
      <c r="EA38" s="621"/>
      <c r="EB38" s="621"/>
      <c r="EC38" s="622"/>
    </row>
    <row r="39" spans="2:133" ht="11.25" customHeight="1">
      <c r="AQ39" s="670" t="s">
        <v>319</v>
      </c>
      <c r="AR39" s="671"/>
      <c r="AS39" s="671"/>
      <c r="AT39" s="671"/>
      <c r="AU39" s="671"/>
      <c r="AV39" s="671"/>
      <c r="AW39" s="671"/>
      <c r="AX39" s="671"/>
      <c r="AY39" s="672"/>
      <c r="AZ39" s="591" t="s">
        <v>320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93</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824885</v>
      </c>
      <c r="CS39" s="623"/>
      <c r="CT39" s="623"/>
      <c r="CU39" s="623"/>
      <c r="CV39" s="623"/>
      <c r="CW39" s="623"/>
      <c r="CX39" s="623"/>
      <c r="CY39" s="624"/>
      <c r="CZ39" s="625">
        <v>0.8</v>
      </c>
      <c r="DA39" s="626"/>
      <c r="DB39" s="626"/>
      <c r="DC39" s="627"/>
      <c r="DD39" s="600">
        <v>662000</v>
      </c>
      <c r="DE39" s="623"/>
      <c r="DF39" s="623"/>
      <c r="DG39" s="623"/>
      <c r="DH39" s="623"/>
      <c r="DI39" s="623"/>
      <c r="DJ39" s="623"/>
      <c r="DK39" s="624"/>
      <c r="DL39" s="600" t="s">
        <v>320</v>
      </c>
      <c r="DM39" s="623"/>
      <c r="DN39" s="623"/>
      <c r="DO39" s="623"/>
      <c r="DP39" s="623"/>
      <c r="DQ39" s="623"/>
      <c r="DR39" s="623"/>
      <c r="DS39" s="623"/>
      <c r="DT39" s="623"/>
      <c r="DU39" s="623"/>
      <c r="DV39" s="624"/>
      <c r="DW39" s="596" t="s">
        <v>320</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2017552</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86</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485960</v>
      </c>
      <c r="CS40" s="592"/>
      <c r="CT40" s="592"/>
      <c r="CU40" s="592"/>
      <c r="CV40" s="592"/>
      <c r="CW40" s="592"/>
      <c r="CX40" s="592"/>
      <c r="CY40" s="593"/>
      <c r="CZ40" s="625">
        <v>0.4</v>
      </c>
      <c r="DA40" s="626"/>
      <c r="DB40" s="626"/>
      <c r="DC40" s="627"/>
      <c r="DD40" s="600">
        <v>92</v>
      </c>
      <c r="DE40" s="592"/>
      <c r="DF40" s="592"/>
      <c r="DG40" s="592"/>
      <c r="DH40" s="592"/>
      <c r="DI40" s="592"/>
      <c r="DJ40" s="592"/>
      <c r="DK40" s="593"/>
      <c r="DL40" s="600">
        <v>92</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5594802</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289</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16915924</v>
      </c>
      <c r="CS42" s="592"/>
      <c r="CT42" s="592"/>
      <c r="CU42" s="592"/>
      <c r="CV42" s="592"/>
      <c r="CW42" s="592"/>
      <c r="CX42" s="592"/>
      <c r="CY42" s="593"/>
      <c r="CZ42" s="625">
        <v>15.4</v>
      </c>
      <c r="DA42" s="674"/>
      <c r="DB42" s="674"/>
      <c r="DC42" s="675"/>
      <c r="DD42" s="600">
        <v>3002247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500047</v>
      </c>
      <c r="CS43" s="623"/>
      <c r="CT43" s="623"/>
      <c r="CU43" s="623"/>
      <c r="CV43" s="623"/>
      <c r="CW43" s="623"/>
      <c r="CX43" s="623"/>
      <c r="CY43" s="624"/>
      <c r="CZ43" s="625">
        <v>0.5</v>
      </c>
      <c r="DA43" s="626"/>
      <c r="DB43" s="626"/>
      <c r="DC43" s="627"/>
      <c r="DD43" s="600">
        <v>500047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16915924</v>
      </c>
      <c r="CS44" s="592"/>
      <c r="CT44" s="592"/>
      <c r="CU44" s="592"/>
      <c r="CV44" s="592"/>
      <c r="CW44" s="592"/>
      <c r="CX44" s="592"/>
      <c r="CY44" s="593"/>
      <c r="CZ44" s="625">
        <v>15.4</v>
      </c>
      <c r="DA44" s="674"/>
      <c r="DB44" s="674"/>
      <c r="DC44" s="675"/>
      <c r="DD44" s="600">
        <v>3002247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11998425</v>
      </c>
      <c r="CS45" s="623"/>
      <c r="CT45" s="623"/>
      <c r="CU45" s="623"/>
      <c r="CV45" s="623"/>
      <c r="CW45" s="623"/>
      <c r="CX45" s="623"/>
      <c r="CY45" s="624"/>
      <c r="CZ45" s="625">
        <v>11</v>
      </c>
      <c r="DA45" s="626"/>
      <c r="DB45" s="626"/>
      <c r="DC45" s="627"/>
      <c r="DD45" s="600">
        <v>278614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4338045</v>
      </c>
      <c r="CS46" s="592"/>
      <c r="CT46" s="592"/>
      <c r="CU46" s="592"/>
      <c r="CV46" s="592"/>
      <c r="CW46" s="592"/>
      <c r="CX46" s="592"/>
      <c r="CY46" s="593"/>
      <c r="CZ46" s="625">
        <v>4</v>
      </c>
      <c r="DA46" s="674"/>
      <c r="DB46" s="674"/>
      <c r="DC46" s="675"/>
      <c r="DD46" s="600">
        <v>2649857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t="s">
        <v>340</v>
      </c>
      <c r="CS47" s="623"/>
      <c r="CT47" s="623"/>
      <c r="CU47" s="623"/>
      <c r="CV47" s="623"/>
      <c r="CW47" s="623"/>
      <c r="CX47" s="623"/>
      <c r="CY47" s="624"/>
      <c r="CZ47" s="625" t="s">
        <v>340</v>
      </c>
      <c r="DA47" s="626"/>
      <c r="DB47" s="626"/>
      <c r="DC47" s="627"/>
      <c r="DD47" s="600" t="s">
        <v>340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340</v>
      </c>
      <c r="CS48" s="592"/>
      <c r="CT48" s="592"/>
      <c r="CU48" s="592"/>
      <c r="CV48" s="592"/>
      <c r="CW48" s="592"/>
      <c r="CX48" s="592"/>
      <c r="CY48" s="593"/>
      <c r="CZ48" s="625" t="s">
        <v>340</v>
      </c>
      <c r="DA48" s="674"/>
      <c r="DB48" s="674"/>
      <c r="DC48" s="675"/>
      <c r="DD48" s="600" t="s">
        <v>340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109507753</v>
      </c>
      <c r="CS49" s="659"/>
      <c r="CT49" s="659"/>
      <c r="CU49" s="659"/>
      <c r="CV49" s="659"/>
      <c r="CW49" s="659"/>
      <c r="CX49" s="659"/>
      <c r="CY49" s="686"/>
      <c r="CZ49" s="687">
        <v>100</v>
      </c>
      <c r="DA49" s="688"/>
      <c r="DB49" s="688"/>
      <c r="DC49" s="689"/>
      <c r="DD49" s="690">
        <v>61700706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110536</v>
      </c>
      <c r="R7" s="721"/>
      <c r="S7" s="721"/>
      <c r="T7" s="721"/>
      <c r="U7" s="721"/>
      <c r="V7" s="721">
        <v>108912</v>
      </c>
      <c r="W7" s="721"/>
      <c r="X7" s="721"/>
      <c r="Y7" s="721"/>
      <c r="Z7" s="721"/>
      <c r="AA7" s="721">
        <v>1624</v>
      </c>
      <c r="AB7" s="721"/>
      <c r="AC7" s="721"/>
      <c r="AD7" s="721"/>
      <c r="AE7" s="722"/>
      <c r="AF7" s="723">
        <v>1072</v>
      </c>
      <c r="AG7" s="724"/>
      <c r="AH7" s="724"/>
      <c r="AI7" s="724"/>
      <c r="AJ7" s="725"/>
      <c r="AK7" s="760">
        <v>54</v>
      </c>
      <c r="AL7" s="761"/>
      <c r="AM7" s="761"/>
      <c r="AN7" s="761"/>
      <c r="AO7" s="761"/>
      <c r="AP7" s="761">
        <v>110597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544</v>
      </c>
      <c r="BT7" s="765"/>
      <c r="BU7" s="765"/>
      <c r="BV7" s="765"/>
      <c r="BW7" s="765"/>
      <c r="BX7" s="765"/>
      <c r="BY7" s="765"/>
      <c r="BZ7" s="765"/>
      <c r="CA7" s="765"/>
      <c r="CB7" s="765"/>
      <c r="CC7" s="765"/>
      <c r="CD7" s="765"/>
      <c r="CE7" s="765"/>
      <c r="CF7" s="765"/>
      <c r="CG7" s="766"/>
      <c r="CH7" s="757">
        <v>9</v>
      </c>
      <c r="CI7" s="758"/>
      <c r="CJ7" s="758"/>
      <c r="CK7" s="758"/>
      <c r="CL7" s="759"/>
      <c r="CM7" s="757">
        <v>293</v>
      </c>
      <c r="CN7" s="758"/>
      <c r="CO7" s="758"/>
      <c r="CP7" s="758"/>
      <c r="CQ7" s="759"/>
      <c r="CR7" s="757">
        <v>100</v>
      </c>
      <c r="CS7" s="758"/>
      <c r="CT7" s="758"/>
      <c r="CU7" s="758"/>
      <c r="CV7" s="759"/>
      <c r="CW7" s="757" t="s">
        <v>483</v>
      </c>
      <c r="CX7" s="758"/>
      <c r="CY7" s="758"/>
      <c r="CZ7" s="758"/>
      <c r="DA7" s="759"/>
      <c r="DB7" s="757" t="s">
        <v>483</v>
      </c>
      <c r="DC7" s="758"/>
      <c r="DD7" s="758"/>
      <c r="DE7" s="758"/>
      <c r="DF7" s="759"/>
      <c r="DG7" s="757" t="s">
        <v>483</v>
      </c>
      <c r="DH7" s="758"/>
      <c r="DI7" s="758"/>
      <c r="DJ7" s="758"/>
      <c r="DK7" s="759"/>
      <c r="DL7" s="757" t="s">
        <v>483</v>
      </c>
      <c r="DM7" s="758"/>
      <c r="DN7" s="758"/>
      <c r="DO7" s="758"/>
      <c r="DP7" s="759"/>
      <c r="DQ7" s="757" t="s">
        <v>483</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498</v>
      </c>
      <c r="R8" s="745"/>
      <c r="S8" s="745"/>
      <c r="T8" s="745"/>
      <c r="U8" s="745"/>
      <c r="V8" s="745">
        <v>498</v>
      </c>
      <c r="W8" s="745"/>
      <c r="X8" s="745"/>
      <c r="Y8" s="745"/>
      <c r="Z8" s="745"/>
      <c r="AA8" s="745">
        <v>0</v>
      </c>
      <c r="AB8" s="745"/>
      <c r="AC8" s="745"/>
      <c r="AD8" s="745"/>
      <c r="AE8" s="746"/>
      <c r="AF8" s="747" t="s">
        <v>112</v>
      </c>
      <c r="AG8" s="748"/>
      <c r="AH8" s="748"/>
      <c r="AI8" s="748"/>
      <c r="AJ8" s="749"/>
      <c r="AK8" s="750">
        <v>276</v>
      </c>
      <c r="AL8" s="751"/>
      <c r="AM8" s="751"/>
      <c r="AN8" s="751"/>
      <c r="AO8" s="751"/>
      <c r="AP8" s="751">
        <v>2260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545</v>
      </c>
      <c r="BT8" s="755"/>
      <c r="BU8" s="755"/>
      <c r="BV8" s="755"/>
      <c r="BW8" s="755"/>
      <c r="BX8" s="755"/>
      <c r="BY8" s="755"/>
      <c r="BZ8" s="755"/>
      <c r="CA8" s="755"/>
      <c r="CB8" s="755"/>
      <c r="CC8" s="755"/>
      <c r="CD8" s="755"/>
      <c r="CE8" s="755"/>
      <c r="CF8" s="755"/>
      <c r="CG8" s="756"/>
      <c r="CH8" s="767">
        <v>33</v>
      </c>
      <c r="CI8" s="768"/>
      <c r="CJ8" s="768"/>
      <c r="CK8" s="768"/>
      <c r="CL8" s="769"/>
      <c r="CM8" s="767">
        <v>4213</v>
      </c>
      <c r="CN8" s="768"/>
      <c r="CO8" s="768"/>
      <c r="CP8" s="768"/>
      <c r="CQ8" s="769"/>
      <c r="CR8" s="767">
        <v>4200</v>
      </c>
      <c r="CS8" s="768"/>
      <c r="CT8" s="768"/>
      <c r="CU8" s="768"/>
      <c r="CV8" s="769"/>
      <c r="CW8" s="767">
        <v>69</v>
      </c>
      <c r="CX8" s="768"/>
      <c r="CY8" s="768"/>
      <c r="CZ8" s="768"/>
      <c r="DA8" s="769"/>
      <c r="DB8" s="767">
        <v>1478</v>
      </c>
      <c r="DC8" s="768"/>
      <c r="DD8" s="768"/>
      <c r="DE8" s="768"/>
      <c r="DF8" s="769"/>
      <c r="DG8" s="767" t="s">
        <v>483</v>
      </c>
      <c r="DH8" s="768"/>
      <c r="DI8" s="768"/>
      <c r="DJ8" s="768"/>
      <c r="DK8" s="769"/>
      <c r="DL8" s="767" t="s">
        <v>483</v>
      </c>
      <c r="DM8" s="768"/>
      <c r="DN8" s="768"/>
      <c r="DO8" s="768"/>
      <c r="DP8" s="769"/>
      <c r="DQ8" s="767" t="s">
        <v>483</v>
      </c>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940</v>
      </c>
      <c r="R9" s="745"/>
      <c r="S9" s="745"/>
      <c r="T9" s="745"/>
      <c r="U9" s="745"/>
      <c r="V9" s="745">
        <v>927</v>
      </c>
      <c r="W9" s="745"/>
      <c r="X9" s="745"/>
      <c r="Y9" s="745"/>
      <c r="Z9" s="745"/>
      <c r="AA9" s="745">
        <v>13</v>
      </c>
      <c r="AB9" s="745"/>
      <c r="AC9" s="745"/>
      <c r="AD9" s="745"/>
      <c r="AE9" s="746"/>
      <c r="AF9" s="747" t="s">
        <v>112</v>
      </c>
      <c r="AG9" s="748"/>
      <c r="AH9" s="748"/>
      <c r="AI9" s="748"/>
      <c r="AJ9" s="749"/>
      <c r="AK9" s="750">
        <v>17</v>
      </c>
      <c r="AL9" s="751"/>
      <c r="AM9" s="751"/>
      <c r="AN9" s="751"/>
      <c r="AO9" s="751"/>
      <c r="AP9" s="751">
        <v>382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t="s">
        <v>543</v>
      </c>
      <c r="BS9" s="754" t="s">
        <v>546</v>
      </c>
      <c r="BT9" s="755"/>
      <c r="BU9" s="755"/>
      <c r="BV9" s="755"/>
      <c r="BW9" s="755"/>
      <c r="BX9" s="755"/>
      <c r="BY9" s="755"/>
      <c r="BZ9" s="755"/>
      <c r="CA9" s="755"/>
      <c r="CB9" s="755"/>
      <c r="CC9" s="755"/>
      <c r="CD9" s="755"/>
      <c r="CE9" s="755"/>
      <c r="CF9" s="755"/>
      <c r="CG9" s="756"/>
      <c r="CH9" s="767">
        <v>-145</v>
      </c>
      <c r="CI9" s="768"/>
      <c r="CJ9" s="768"/>
      <c r="CK9" s="768"/>
      <c r="CL9" s="769"/>
      <c r="CM9" s="767">
        <v>44</v>
      </c>
      <c r="CN9" s="768"/>
      <c r="CO9" s="768"/>
      <c r="CP9" s="768"/>
      <c r="CQ9" s="769"/>
      <c r="CR9" s="767">
        <v>5</v>
      </c>
      <c r="CS9" s="768"/>
      <c r="CT9" s="768"/>
      <c r="CU9" s="768"/>
      <c r="CV9" s="769"/>
      <c r="CW9" s="767" t="s">
        <v>483</v>
      </c>
      <c r="CX9" s="768"/>
      <c r="CY9" s="768"/>
      <c r="CZ9" s="768"/>
      <c r="DA9" s="769"/>
      <c r="DB9" s="767" t="s">
        <v>483</v>
      </c>
      <c r="DC9" s="768"/>
      <c r="DD9" s="768"/>
      <c r="DE9" s="768"/>
      <c r="DF9" s="769"/>
      <c r="DG9" s="767" t="s">
        <v>483</v>
      </c>
      <c r="DH9" s="768"/>
      <c r="DI9" s="768"/>
      <c r="DJ9" s="768"/>
      <c r="DK9" s="769"/>
      <c r="DL9" s="767" t="s">
        <v>483</v>
      </c>
      <c r="DM9" s="768"/>
      <c r="DN9" s="768"/>
      <c r="DO9" s="768"/>
      <c r="DP9" s="769"/>
      <c r="DQ9" s="767" t="s">
        <v>483</v>
      </c>
      <c r="DR9" s="768"/>
      <c r="DS9" s="768"/>
      <c r="DT9" s="768"/>
      <c r="DU9" s="769"/>
      <c r="DV9" s="770"/>
      <c r="DW9" s="771"/>
      <c r="DX9" s="771"/>
      <c r="DY9" s="771"/>
      <c r="DZ9" s="772"/>
      <c r="EA9" s="205"/>
    </row>
    <row r="10" spans="1:131" s="206" customFormat="1" ht="26.25" customHeight="1">
      <c r="A10" s="212">
        <v>4</v>
      </c>
      <c r="B10" s="741" t="s">
        <v>368</v>
      </c>
      <c r="C10" s="742"/>
      <c r="D10" s="742"/>
      <c r="E10" s="742"/>
      <c r="F10" s="742"/>
      <c r="G10" s="742"/>
      <c r="H10" s="742"/>
      <c r="I10" s="742"/>
      <c r="J10" s="742"/>
      <c r="K10" s="742"/>
      <c r="L10" s="742"/>
      <c r="M10" s="742"/>
      <c r="N10" s="742"/>
      <c r="O10" s="742"/>
      <c r="P10" s="743"/>
      <c r="Q10" s="744">
        <v>435</v>
      </c>
      <c r="R10" s="745"/>
      <c r="S10" s="745"/>
      <c r="T10" s="745"/>
      <c r="U10" s="745"/>
      <c r="V10" s="745">
        <v>41</v>
      </c>
      <c r="W10" s="745"/>
      <c r="X10" s="745"/>
      <c r="Y10" s="745"/>
      <c r="Z10" s="745"/>
      <c r="AA10" s="745">
        <v>394</v>
      </c>
      <c r="AB10" s="745"/>
      <c r="AC10" s="745"/>
      <c r="AD10" s="745"/>
      <c r="AE10" s="746"/>
      <c r="AF10" s="747">
        <v>394</v>
      </c>
      <c r="AG10" s="748"/>
      <c r="AH10" s="748"/>
      <c r="AI10" s="748"/>
      <c r="AJ10" s="749"/>
      <c r="AK10" s="750" t="s">
        <v>483</v>
      </c>
      <c r="AL10" s="751"/>
      <c r="AM10" s="751"/>
      <c r="AN10" s="751"/>
      <c r="AO10" s="751"/>
      <c r="AP10" s="751" t="s">
        <v>483</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547</v>
      </c>
      <c r="BT10" s="755"/>
      <c r="BU10" s="755"/>
      <c r="BV10" s="755"/>
      <c r="BW10" s="755"/>
      <c r="BX10" s="755"/>
      <c r="BY10" s="755"/>
      <c r="BZ10" s="755"/>
      <c r="CA10" s="755"/>
      <c r="CB10" s="755"/>
      <c r="CC10" s="755"/>
      <c r="CD10" s="755"/>
      <c r="CE10" s="755"/>
      <c r="CF10" s="755"/>
      <c r="CG10" s="756"/>
      <c r="CH10" s="767">
        <v>88</v>
      </c>
      <c r="CI10" s="768"/>
      <c r="CJ10" s="768"/>
      <c r="CK10" s="768"/>
      <c r="CL10" s="769"/>
      <c r="CM10" s="767">
        <v>1922</v>
      </c>
      <c r="CN10" s="768"/>
      <c r="CO10" s="768"/>
      <c r="CP10" s="768"/>
      <c r="CQ10" s="769"/>
      <c r="CR10" s="767">
        <v>1059</v>
      </c>
      <c r="CS10" s="768"/>
      <c r="CT10" s="768"/>
      <c r="CU10" s="768"/>
      <c r="CV10" s="769"/>
      <c r="CW10" s="767">
        <v>1016</v>
      </c>
      <c r="CX10" s="768"/>
      <c r="CY10" s="768"/>
      <c r="CZ10" s="768"/>
      <c r="DA10" s="769"/>
      <c r="DB10" s="767">
        <v>3496</v>
      </c>
      <c r="DC10" s="768"/>
      <c r="DD10" s="768"/>
      <c r="DE10" s="768"/>
      <c r="DF10" s="769"/>
      <c r="DG10" s="767" t="s">
        <v>483</v>
      </c>
      <c r="DH10" s="768"/>
      <c r="DI10" s="768"/>
      <c r="DJ10" s="768"/>
      <c r="DK10" s="769"/>
      <c r="DL10" s="767" t="s">
        <v>483</v>
      </c>
      <c r="DM10" s="768"/>
      <c r="DN10" s="768"/>
      <c r="DO10" s="768"/>
      <c r="DP10" s="769"/>
      <c r="DQ10" s="767" t="s">
        <v>483</v>
      </c>
      <c r="DR10" s="768"/>
      <c r="DS10" s="768"/>
      <c r="DT10" s="768"/>
      <c r="DU10" s="769"/>
      <c r="DV10" s="770"/>
      <c r="DW10" s="771"/>
      <c r="DX10" s="771"/>
      <c r="DY10" s="771"/>
      <c r="DZ10" s="772"/>
      <c r="EA10" s="205"/>
    </row>
    <row r="11" spans="1:131" s="206" customFormat="1" ht="26.25" customHeight="1">
      <c r="A11" s="212">
        <v>5</v>
      </c>
      <c r="B11" s="741" t="s">
        <v>369</v>
      </c>
      <c r="C11" s="742"/>
      <c r="D11" s="742"/>
      <c r="E11" s="742"/>
      <c r="F11" s="742"/>
      <c r="G11" s="742"/>
      <c r="H11" s="742"/>
      <c r="I11" s="742"/>
      <c r="J11" s="742"/>
      <c r="K11" s="742"/>
      <c r="L11" s="742"/>
      <c r="M11" s="742"/>
      <c r="N11" s="742"/>
      <c r="O11" s="742"/>
      <c r="P11" s="743"/>
      <c r="Q11" s="744">
        <v>1</v>
      </c>
      <c r="R11" s="745"/>
      <c r="S11" s="745"/>
      <c r="T11" s="745"/>
      <c r="U11" s="745"/>
      <c r="V11" s="745">
        <v>3</v>
      </c>
      <c r="W11" s="745"/>
      <c r="X11" s="745"/>
      <c r="Y11" s="745"/>
      <c r="Z11" s="745"/>
      <c r="AA11" s="745">
        <v>-2</v>
      </c>
      <c r="AB11" s="745"/>
      <c r="AC11" s="745"/>
      <c r="AD11" s="745"/>
      <c r="AE11" s="746"/>
      <c r="AF11" s="747">
        <v>-2</v>
      </c>
      <c r="AG11" s="748"/>
      <c r="AH11" s="748"/>
      <c r="AI11" s="748"/>
      <c r="AJ11" s="749"/>
      <c r="AK11" s="750" t="s">
        <v>483</v>
      </c>
      <c r="AL11" s="751"/>
      <c r="AM11" s="751"/>
      <c r="AN11" s="751"/>
      <c r="AO11" s="751"/>
      <c r="AP11" s="751" t="s">
        <v>483</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t="s">
        <v>370</v>
      </c>
      <c r="C12" s="742"/>
      <c r="D12" s="742"/>
      <c r="E12" s="742"/>
      <c r="F12" s="742"/>
      <c r="G12" s="742"/>
      <c r="H12" s="742"/>
      <c r="I12" s="742"/>
      <c r="J12" s="742"/>
      <c r="K12" s="742"/>
      <c r="L12" s="742"/>
      <c r="M12" s="742"/>
      <c r="N12" s="742"/>
      <c r="O12" s="742"/>
      <c r="P12" s="743"/>
      <c r="Q12" s="744">
        <v>1211</v>
      </c>
      <c r="R12" s="745"/>
      <c r="S12" s="745"/>
      <c r="T12" s="745"/>
      <c r="U12" s="745"/>
      <c r="V12" s="745">
        <v>1211</v>
      </c>
      <c r="W12" s="745"/>
      <c r="X12" s="745"/>
      <c r="Y12" s="745"/>
      <c r="Z12" s="745"/>
      <c r="AA12" s="745">
        <v>0</v>
      </c>
      <c r="AB12" s="745"/>
      <c r="AC12" s="745"/>
      <c r="AD12" s="745"/>
      <c r="AE12" s="746"/>
      <c r="AF12" s="747" t="s">
        <v>112</v>
      </c>
      <c r="AG12" s="748"/>
      <c r="AH12" s="748"/>
      <c r="AI12" s="748"/>
      <c r="AJ12" s="749"/>
      <c r="AK12" s="750" t="s">
        <v>483</v>
      </c>
      <c r="AL12" s="751"/>
      <c r="AM12" s="751"/>
      <c r="AN12" s="751"/>
      <c r="AO12" s="751"/>
      <c r="AP12" s="751">
        <v>3496</v>
      </c>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371</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372</v>
      </c>
      <c r="B23" s="776" t="s">
        <v>373</v>
      </c>
      <c r="C23" s="777"/>
      <c r="D23" s="777"/>
      <c r="E23" s="777"/>
      <c r="F23" s="777"/>
      <c r="G23" s="777"/>
      <c r="H23" s="777"/>
      <c r="I23" s="777"/>
      <c r="J23" s="777"/>
      <c r="K23" s="777"/>
      <c r="L23" s="777"/>
      <c r="M23" s="777"/>
      <c r="N23" s="777"/>
      <c r="O23" s="777"/>
      <c r="P23" s="778"/>
      <c r="Q23" s="779">
        <v>111537</v>
      </c>
      <c r="R23" s="780"/>
      <c r="S23" s="780"/>
      <c r="T23" s="780"/>
      <c r="U23" s="780"/>
      <c r="V23" s="780">
        <v>109508</v>
      </c>
      <c r="W23" s="780"/>
      <c r="X23" s="780"/>
      <c r="Y23" s="780"/>
      <c r="Z23" s="780"/>
      <c r="AA23" s="780">
        <v>2029</v>
      </c>
      <c r="AB23" s="780"/>
      <c r="AC23" s="780"/>
      <c r="AD23" s="780"/>
      <c r="AE23" s="781"/>
      <c r="AF23" s="782">
        <v>1464</v>
      </c>
      <c r="AG23" s="780"/>
      <c r="AH23" s="780"/>
      <c r="AI23" s="780"/>
      <c r="AJ23" s="783"/>
      <c r="AK23" s="784"/>
      <c r="AL23" s="785"/>
      <c r="AM23" s="785"/>
      <c r="AN23" s="785"/>
      <c r="AO23" s="785"/>
      <c r="AP23" s="780">
        <v>116734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374</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375</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376</v>
      </c>
      <c r="R26" s="704"/>
      <c r="S26" s="704"/>
      <c r="T26" s="704"/>
      <c r="U26" s="705"/>
      <c r="V26" s="703" t="s">
        <v>377</v>
      </c>
      <c r="W26" s="704"/>
      <c r="X26" s="704"/>
      <c r="Y26" s="704"/>
      <c r="Z26" s="705"/>
      <c r="AA26" s="703" t="s">
        <v>378</v>
      </c>
      <c r="AB26" s="704"/>
      <c r="AC26" s="704"/>
      <c r="AD26" s="704"/>
      <c r="AE26" s="704"/>
      <c r="AF26" s="798" t="s">
        <v>379</v>
      </c>
      <c r="AG26" s="799"/>
      <c r="AH26" s="799"/>
      <c r="AI26" s="799"/>
      <c r="AJ26" s="800"/>
      <c r="AK26" s="704" t="s">
        <v>380</v>
      </c>
      <c r="AL26" s="704"/>
      <c r="AM26" s="704"/>
      <c r="AN26" s="704"/>
      <c r="AO26" s="705"/>
      <c r="AP26" s="703" t="s">
        <v>381</v>
      </c>
      <c r="AQ26" s="704"/>
      <c r="AR26" s="704"/>
      <c r="AS26" s="704"/>
      <c r="AT26" s="705"/>
      <c r="AU26" s="703" t="s">
        <v>382</v>
      </c>
      <c r="AV26" s="704"/>
      <c r="AW26" s="704"/>
      <c r="AX26" s="704"/>
      <c r="AY26" s="705"/>
      <c r="AZ26" s="703" t="s">
        <v>383</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384</v>
      </c>
      <c r="C28" s="718"/>
      <c r="D28" s="718"/>
      <c r="E28" s="718"/>
      <c r="F28" s="718"/>
      <c r="G28" s="718"/>
      <c r="H28" s="718"/>
      <c r="I28" s="718"/>
      <c r="J28" s="718"/>
      <c r="K28" s="718"/>
      <c r="L28" s="718"/>
      <c r="M28" s="718"/>
      <c r="N28" s="718"/>
      <c r="O28" s="718"/>
      <c r="P28" s="719"/>
      <c r="Q28" s="808">
        <v>31846</v>
      </c>
      <c r="R28" s="809"/>
      <c r="S28" s="809"/>
      <c r="T28" s="809"/>
      <c r="U28" s="809"/>
      <c r="V28" s="809">
        <v>29572</v>
      </c>
      <c r="W28" s="809"/>
      <c r="X28" s="809"/>
      <c r="Y28" s="809"/>
      <c r="Z28" s="809"/>
      <c r="AA28" s="809">
        <v>2274</v>
      </c>
      <c r="AB28" s="809"/>
      <c r="AC28" s="809"/>
      <c r="AD28" s="809"/>
      <c r="AE28" s="810"/>
      <c r="AF28" s="811">
        <v>2274</v>
      </c>
      <c r="AG28" s="809"/>
      <c r="AH28" s="809"/>
      <c r="AI28" s="809"/>
      <c r="AJ28" s="812"/>
      <c r="AK28" s="813">
        <v>2018</v>
      </c>
      <c r="AL28" s="804"/>
      <c r="AM28" s="804"/>
      <c r="AN28" s="804"/>
      <c r="AO28" s="804"/>
      <c r="AP28" s="804" t="s">
        <v>483</v>
      </c>
      <c r="AQ28" s="804"/>
      <c r="AR28" s="804"/>
      <c r="AS28" s="804"/>
      <c r="AT28" s="804"/>
      <c r="AU28" s="804" t="s">
        <v>483</v>
      </c>
      <c r="AV28" s="804"/>
      <c r="AW28" s="804"/>
      <c r="AX28" s="804"/>
      <c r="AY28" s="804"/>
      <c r="AZ28" s="805" t="s">
        <v>483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385</v>
      </c>
      <c r="C29" s="742"/>
      <c r="D29" s="742"/>
      <c r="E29" s="742"/>
      <c r="F29" s="742"/>
      <c r="G29" s="742"/>
      <c r="H29" s="742"/>
      <c r="I29" s="742"/>
      <c r="J29" s="742"/>
      <c r="K29" s="742"/>
      <c r="L29" s="742"/>
      <c r="M29" s="742"/>
      <c r="N29" s="742"/>
      <c r="O29" s="742"/>
      <c r="P29" s="743"/>
      <c r="Q29" s="744">
        <v>21</v>
      </c>
      <c r="R29" s="745"/>
      <c r="S29" s="745"/>
      <c r="T29" s="745"/>
      <c r="U29" s="745"/>
      <c r="V29" s="745">
        <v>18</v>
      </c>
      <c r="W29" s="745"/>
      <c r="X29" s="745"/>
      <c r="Y29" s="745"/>
      <c r="Z29" s="745"/>
      <c r="AA29" s="745">
        <v>3</v>
      </c>
      <c r="AB29" s="745"/>
      <c r="AC29" s="745"/>
      <c r="AD29" s="745"/>
      <c r="AE29" s="746"/>
      <c r="AF29" s="747">
        <v>3</v>
      </c>
      <c r="AG29" s="748"/>
      <c r="AH29" s="748"/>
      <c r="AI29" s="748"/>
      <c r="AJ29" s="749"/>
      <c r="AK29" s="816">
        <v>7</v>
      </c>
      <c r="AL29" s="817"/>
      <c r="AM29" s="817"/>
      <c r="AN29" s="817"/>
      <c r="AO29" s="817"/>
      <c r="AP29" s="817" t="s">
        <v>483</v>
      </c>
      <c r="AQ29" s="817"/>
      <c r="AR29" s="817"/>
      <c r="AS29" s="817"/>
      <c r="AT29" s="817"/>
      <c r="AU29" s="817" t="s">
        <v>483</v>
      </c>
      <c r="AV29" s="817"/>
      <c r="AW29" s="817"/>
      <c r="AX29" s="817"/>
      <c r="AY29" s="817"/>
      <c r="AZ29" s="818" t="s">
        <v>483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386</v>
      </c>
      <c r="C30" s="742"/>
      <c r="D30" s="742"/>
      <c r="E30" s="742"/>
      <c r="F30" s="742"/>
      <c r="G30" s="742"/>
      <c r="H30" s="742"/>
      <c r="I30" s="742"/>
      <c r="J30" s="742"/>
      <c r="K30" s="742"/>
      <c r="L30" s="742"/>
      <c r="M30" s="742"/>
      <c r="N30" s="742"/>
      <c r="O30" s="742"/>
      <c r="P30" s="743"/>
      <c r="Q30" s="744">
        <v>18638</v>
      </c>
      <c r="R30" s="745"/>
      <c r="S30" s="745"/>
      <c r="T30" s="745"/>
      <c r="U30" s="745"/>
      <c r="V30" s="745">
        <v>18170</v>
      </c>
      <c r="W30" s="745"/>
      <c r="X30" s="745"/>
      <c r="Y30" s="745"/>
      <c r="Z30" s="745"/>
      <c r="AA30" s="745">
        <v>468</v>
      </c>
      <c r="AB30" s="745"/>
      <c r="AC30" s="745"/>
      <c r="AD30" s="745"/>
      <c r="AE30" s="746"/>
      <c r="AF30" s="747">
        <v>468</v>
      </c>
      <c r="AG30" s="748"/>
      <c r="AH30" s="748"/>
      <c r="AI30" s="748"/>
      <c r="AJ30" s="749"/>
      <c r="AK30" s="816">
        <v>3011</v>
      </c>
      <c r="AL30" s="817"/>
      <c r="AM30" s="817"/>
      <c r="AN30" s="817"/>
      <c r="AO30" s="817"/>
      <c r="AP30" s="817" t="s">
        <v>483</v>
      </c>
      <c r="AQ30" s="817"/>
      <c r="AR30" s="817"/>
      <c r="AS30" s="817"/>
      <c r="AT30" s="817"/>
      <c r="AU30" s="817" t="s">
        <v>483</v>
      </c>
      <c r="AV30" s="817"/>
      <c r="AW30" s="817"/>
      <c r="AX30" s="817"/>
      <c r="AY30" s="817"/>
      <c r="AZ30" s="818" t="s">
        <v>483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387</v>
      </c>
      <c r="C31" s="742"/>
      <c r="D31" s="742"/>
      <c r="E31" s="742"/>
      <c r="F31" s="742"/>
      <c r="G31" s="742"/>
      <c r="H31" s="742"/>
      <c r="I31" s="742"/>
      <c r="J31" s="742"/>
      <c r="K31" s="742"/>
      <c r="L31" s="742"/>
      <c r="M31" s="742"/>
      <c r="N31" s="742"/>
      <c r="O31" s="742"/>
      <c r="P31" s="743"/>
      <c r="Q31" s="744">
        <v>3032</v>
      </c>
      <c r="R31" s="745"/>
      <c r="S31" s="745"/>
      <c r="T31" s="745"/>
      <c r="U31" s="745"/>
      <c r="V31" s="745">
        <v>3016</v>
      </c>
      <c r="W31" s="745"/>
      <c r="X31" s="745"/>
      <c r="Y31" s="745"/>
      <c r="Z31" s="745"/>
      <c r="AA31" s="745">
        <v>16</v>
      </c>
      <c r="AB31" s="745"/>
      <c r="AC31" s="745"/>
      <c r="AD31" s="745"/>
      <c r="AE31" s="746"/>
      <c r="AF31" s="747">
        <v>16</v>
      </c>
      <c r="AG31" s="748"/>
      <c r="AH31" s="748"/>
      <c r="AI31" s="748"/>
      <c r="AJ31" s="749"/>
      <c r="AK31" s="816">
        <v>480</v>
      </c>
      <c r="AL31" s="817"/>
      <c r="AM31" s="817"/>
      <c r="AN31" s="817"/>
      <c r="AO31" s="817"/>
      <c r="AP31" s="817" t="s">
        <v>483</v>
      </c>
      <c r="AQ31" s="817"/>
      <c r="AR31" s="817"/>
      <c r="AS31" s="817"/>
      <c r="AT31" s="817"/>
      <c r="AU31" s="817" t="s">
        <v>483</v>
      </c>
      <c r="AV31" s="817"/>
      <c r="AW31" s="817"/>
      <c r="AX31" s="817"/>
      <c r="AY31" s="817"/>
      <c r="AZ31" s="818" t="s">
        <v>483</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388</v>
      </c>
      <c r="C32" s="742"/>
      <c r="D32" s="742"/>
      <c r="E32" s="742"/>
      <c r="F32" s="742"/>
      <c r="G32" s="742"/>
      <c r="H32" s="742"/>
      <c r="I32" s="742"/>
      <c r="J32" s="742"/>
      <c r="K32" s="742"/>
      <c r="L32" s="742"/>
      <c r="M32" s="742"/>
      <c r="N32" s="742"/>
      <c r="O32" s="742"/>
      <c r="P32" s="743"/>
      <c r="Q32" s="744">
        <v>6141</v>
      </c>
      <c r="R32" s="745"/>
      <c r="S32" s="745"/>
      <c r="T32" s="745"/>
      <c r="U32" s="745"/>
      <c r="V32" s="745">
        <v>5967</v>
      </c>
      <c r="W32" s="745"/>
      <c r="X32" s="745"/>
      <c r="Y32" s="745"/>
      <c r="Z32" s="745"/>
      <c r="AA32" s="745">
        <v>174</v>
      </c>
      <c r="AB32" s="745"/>
      <c r="AC32" s="745"/>
      <c r="AD32" s="745"/>
      <c r="AE32" s="746"/>
      <c r="AF32" s="747">
        <v>3683</v>
      </c>
      <c r="AG32" s="748"/>
      <c r="AH32" s="748"/>
      <c r="AI32" s="748"/>
      <c r="AJ32" s="749"/>
      <c r="AK32" s="816">
        <v>50</v>
      </c>
      <c r="AL32" s="817"/>
      <c r="AM32" s="817"/>
      <c r="AN32" s="817"/>
      <c r="AO32" s="817"/>
      <c r="AP32" s="817">
        <v>12322</v>
      </c>
      <c r="AQ32" s="817"/>
      <c r="AR32" s="817"/>
      <c r="AS32" s="817"/>
      <c r="AT32" s="817"/>
      <c r="AU32" s="817" t="s">
        <v>483</v>
      </c>
      <c r="AV32" s="817"/>
      <c r="AW32" s="817"/>
      <c r="AX32" s="817"/>
      <c r="AY32" s="817"/>
      <c r="AZ32" s="818" t="s">
        <v>483</v>
      </c>
      <c r="BA32" s="818"/>
      <c r="BB32" s="818"/>
      <c r="BC32" s="818"/>
      <c r="BD32" s="818"/>
      <c r="BE32" s="814" t="s">
        <v>389</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390</v>
      </c>
      <c r="C33" s="742"/>
      <c r="D33" s="742"/>
      <c r="E33" s="742"/>
      <c r="F33" s="742"/>
      <c r="G33" s="742"/>
      <c r="H33" s="742"/>
      <c r="I33" s="742"/>
      <c r="J33" s="742"/>
      <c r="K33" s="742"/>
      <c r="L33" s="742"/>
      <c r="M33" s="742"/>
      <c r="N33" s="742"/>
      <c r="O33" s="742"/>
      <c r="P33" s="743"/>
      <c r="Q33" s="744">
        <v>206</v>
      </c>
      <c r="R33" s="745"/>
      <c r="S33" s="745"/>
      <c r="T33" s="745"/>
      <c r="U33" s="745"/>
      <c r="V33" s="745">
        <v>111</v>
      </c>
      <c r="W33" s="745"/>
      <c r="X33" s="745"/>
      <c r="Y33" s="745"/>
      <c r="Z33" s="745"/>
      <c r="AA33" s="745">
        <v>95</v>
      </c>
      <c r="AB33" s="745"/>
      <c r="AC33" s="745"/>
      <c r="AD33" s="745"/>
      <c r="AE33" s="746"/>
      <c r="AF33" s="747" t="s">
        <v>112</v>
      </c>
      <c r="AG33" s="748"/>
      <c r="AH33" s="748"/>
      <c r="AI33" s="748"/>
      <c r="AJ33" s="749"/>
      <c r="AK33" s="816" t="s">
        <v>483</v>
      </c>
      <c r="AL33" s="817"/>
      <c r="AM33" s="817"/>
      <c r="AN33" s="817"/>
      <c r="AO33" s="817"/>
      <c r="AP33" s="817">
        <v>8400</v>
      </c>
      <c r="AQ33" s="817"/>
      <c r="AR33" s="817"/>
      <c r="AS33" s="817"/>
      <c r="AT33" s="817"/>
      <c r="AU33" s="817" t="s">
        <v>483</v>
      </c>
      <c r="AV33" s="817"/>
      <c r="AW33" s="817"/>
      <c r="AX33" s="817"/>
      <c r="AY33" s="817"/>
      <c r="AZ33" s="818" t="s">
        <v>483</v>
      </c>
      <c r="BA33" s="818"/>
      <c r="BB33" s="818"/>
      <c r="BC33" s="818"/>
      <c r="BD33" s="818"/>
      <c r="BE33" s="814" t="s">
        <v>389</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391</v>
      </c>
      <c r="C34" s="742"/>
      <c r="D34" s="742"/>
      <c r="E34" s="742"/>
      <c r="F34" s="742"/>
      <c r="G34" s="742"/>
      <c r="H34" s="742"/>
      <c r="I34" s="742"/>
      <c r="J34" s="742"/>
      <c r="K34" s="742"/>
      <c r="L34" s="742"/>
      <c r="M34" s="742"/>
      <c r="N34" s="742"/>
      <c r="O34" s="742"/>
      <c r="P34" s="743"/>
      <c r="Q34" s="744">
        <v>10336</v>
      </c>
      <c r="R34" s="745"/>
      <c r="S34" s="745"/>
      <c r="T34" s="745"/>
      <c r="U34" s="745"/>
      <c r="V34" s="745">
        <v>9938</v>
      </c>
      <c r="W34" s="745"/>
      <c r="X34" s="745"/>
      <c r="Y34" s="745"/>
      <c r="Z34" s="745"/>
      <c r="AA34" s="745">
        <v>398</v>
      </c>
      <c r="AB34" s="745"/>
      <c r="AC34" s="745"/>
      <c r="AD34" s="745"/>
      <c r="AE34" s="746"/>
      <c r="AF34" s="747">
        <v>361</v>
      </c>
      <c r="AG34" s="748"/>
      <c r="AH34" s="748"/>
      <c r="AI34" s="748"/>
      <c r="AJ34" s="749"/>
      <c r="AK34" s="816">
        <v>2950</v>
      </c>
      <c r="AL34" s="817"/>
      <c r="AM34" s="817"/>
      <c r="AN34" s="817"/>
      <c r="AO34" s="817"/>
      <c r="AP34" s="817">
        <v>59769</v>
      </c>
      <c r="AQ34" s="817"/>
      <c r="AR34" s="817"/>
      <c r="AS34" s="817"/>
      <c r="AT34" s="817"/>
      <c r="AU34" s="817">
        <v>22864</v>
      </c>
      <c r="AV34" s="817"/>
      <c r="AW34" s="817"/>
      <c r="AX34" s="817"/>
      <c r="AY34" s="817"/>
      <c r="AZ34" s="818" t="s">
        <v>483</v>
      </c>
      <c r="BA34" s="818"/>
      <c r="BB34" s="818"/>
      <c r="BC34" s="818"/>
      <c r="BD34" s="818"/>
      <c r="BE34" s="814" t="s">
        <v>392</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393</v>
      </c>
      <c r="C35" s="742"/>
      <c r="D35" s="742"/>
      <c r="E35" s="742"/>
      <c r="F35" s="742"/>
      <c r="G35" s="742"/>
      <c r="H35" s="742"/>
      <c r="I35" s="742"/>
      <c r="J35" s="742"/>
      <c r="K35" s="742"/>
      <c r="L35" s="742"/>
      <c r="M35" s="742"/>
      <c r="N35" s="742"/>
      <c r="O35" s="742"/>
      <c r="P35" s="743"/>
      <c r="Q35" s="744">
        <v>452</v>
      </c>
      <c r="R35" s="745"/>
      <c r="S35" s="745"/>
      <c r="T35" s="745"/>
      <c r="U35" s="745"/>
      <c r="V35" s="745">
        <v>441</v>
      </c>
      <c r="W35" s="745"/>
      <c r="X35" s="745"/>
      <c r="Y35" s="745"/>
      <c r="Z35" s="745"/>
      <c r="AA35" s="745">
        <v>12</v>
      </c>
      <c r="AB35" s="745"/>
      <c r="AC35" s="745"/>
      <c r="AD35" s="745"/>
      <c r="AE35" s="746"/>
      <c r="AF35" s="747">
        <v>12</v>
      </c>
      <c r="AG35" s="748"/>
      <c r="AH35" s="748"/>
      <c r="AI35" s="748"/>
      <c r="AJ35" s="749"/>
      <c r="AK35" s="816">
        <v>118</v>
      </c>
      <c r="AL35" s="817"/>
      <c r="AM35" s="817"/>
      <c r="AN35" s="817"/>
      <c r="AO35" s="817"/>
      <c r="AP35" s="817">
        <v>470</v>
      </c>
      <c r="AQ35" s="817"/>
      <c r="AR35" s="817"/>
      <c r="AS35" s="817"/>
      <c r="AT35" s="817"/>
      <c r="AU35" s="817">
        <v>206</v>
      </c>
      <c r="AV35" s="817"/>
      <c r="AW35" s="817"/>
      <c r="AX35" s="817"/>
      <c r="AY35" s="817"/>
      <c r="AZ35" s="818" t="s">
        <v>483</v>
      </c>
      <c r="BA35" s="818"/>
      <c r="BB35" s="818"/>
      <c r="BC35" s="818"/>
      <c r="BD35" s="818"/>
      <c r="BE35" s="814" t="s">
        <v>392</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372</v>
      </c>
      <c r="B63" s="776" t="s">
        <v>395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6817</v>
      </c>
      <c r="AG63" s="828"/>
      <c r="AH63" s="828"/>
      <c r="AI63" s="828"/>
      <c r="AJ63" s="829"/>
      <c r="AK63" s="830"/>
      <c r="AL63" s="825"/>
      <c r="AM63" s="825"/>
      <c r="AN63" s="825"/>
      <c r="AO63" s="825"/>
      <c r="AP63" s="828">
        <v>80961</v>
      </c>
      <c r="AQ63" s="828"/>
      <c r="AR63" s="828"/>
      <c r="AS63" s="828"/>
      <c r="AT63" s="828"/>
      <c r="AU63" s="828">
        <v>23070</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397</v>
      </c>
      <c r="B66" s="727"/>
      <c r="C66" s="727"/>
      <c r="D66" s="727"/>
      <c r="E66" s="727"/>
      <c r="F66" s="727"/>
      <c r="G66" s="727"/>
      <c r="H66" s="727"/>
      <c r="I66" s="727"/>
      <c r="J66" s="727"/>
      <c r="K66" s="727"/>
      <c r="L66" s="727"/>
      <c r="M66" s="727"/>
      <c r="N66" s="727"/>
      <c r="O66" s="727"/>
      <c r="P66" s="728"/>
      <c r="Q66" s="703" t="s">
        <v>376</v>
      </c>
      <c r="R66" s="704"/>
      <c r="S66" s="704"/>
      <c r="T66" s="704"/>
      <c r="U66" s="705"/>
      <c r="V66" s="703" t="s">
        <v>377</v>
      </c>
      <c r="W66" s="704"/>
      <c r="X66" s="704"/>
      <c r="Y66" s="704"/>
      <c r="Z66" s="705"/>
      <c r="AA66" s="703" t="s">
        <v>378</v>
      </c>
      <c r="AB66" s="704"/>
      <c r="AC66" s="704"/>
      <c r="AD66" s="704"/>
      <c r="AE66" s="705"/>
      <c r="AF66" s="838" t="s">
        <v>379</v>
      </c>
      <c r="AG66" s="799"/>
      <c r="AH66" s="799"/>
      <c r="AI66" s="799"/>
      <c r="AJ66" s="839"/>
      <c r="AK66" s="703" t="s">
        <v>380</v>
      </c>
      <c r="AL66" s="727"/>
      <c r="AM66" s="727"/>
      <c r="AN66" s="727"/>
      <c r="AO66" s="728"/>
      <c r="AP66" s="703" t="s">
        <v>381</v>
      </c>
      <c r="AQ66" s="704"/>
      <c r="AR66" s="704"/>
      <c r="AS66" s="704"/>
      <c r="AT66" s="705"/>
      <c r="AU66" s="703" t="s">
        <v>398</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541</v>
      </c>
      <c r="C68" s="856"/>
      <c r="D68" s="856"/>
      <c r="E68" s="856"/>
      <c r="F68" s="856"/>
      <c r="G68" s="856"/>
      <c r="H68" s="856"/>
      <c r="I68" s="856"/>
      <c r="J68" s="856"/>
      <c r="K68" s="856"/>
      <c r="L68" s="856"/>
      <c r="M68" s="856"/>
      <c r="N68" s="856"/>
      <c r="O68" s="856"/>
      <c r="P68" s="857"/>
      <c r="Q68" s="858">
        <v>465</v>
      </c>
      <c r="R68" s="852"/>
      <c r="S68" s="852"/>
      <c r="T68" s="852"/>
      <c r="U68" s="852"/>
      <c r="V68" s="852">
        <v>368</v>
      </c>
      <c r="W68" s="852"/>
      <c r="X68" s="852"/>
      <c r="Y68" s="852"/>
      <c r="Z68" s="852"/>
      <c r="AA68" s="852">
        <v>98</v>
      </c>
      <c r="AB68" s="852"/>
      <c r="AC68" s="852"/>
      <c r="AD68" s="852"/>
      <c r="AE68" s="852"/>
      <c r="AF68" s="852">
        <v>98</v>
      </c>
      <c r="AG68" s="852"/>
      <c r="AH68" s="852"/>
      <c r="AI68" s="852"/>
      <c r="AJ68" s="852"/>
      <c r="AK68" s="852">
        <v>171</v>
      </c>
      <c r="AL68" s="852"/>
      <c r="AM68" s="852"/>
      <c r="AN68" s="852"/>
      <c r="AO68" s="852"/>
      <c r="AP68" s="852" t="s">
        <v>483</v>
      </c>
      <c r="AQ68" s="852"/>
      <c r="AR68" s="852"/>
      <c r="AS68" s="852"/>
      <c r="AT68" s="852"/>
      <c r="AU68" s="852" t="s">
        <v>483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542</v>
      </c>
      <c r="C69" s="860"/>
      <c r="D69" s="860"/>
      <c r="E69" s="860"/>
      <c r="F69" s="860"/>
      <c r="G69" s="860"/>
      <c r="H69" s="860"/>
      <c r="I69" s="860"/>
      <c r="J69" s="860"/>
      <c r="K69" s="860"/>
      <c r="L69" s="860"/>
      <c r="M69" s="860"/>
      <c r="N69" s="860"/>
      <c r="O69" s="860"/>
      <c r="P69" s="861"/>
      <c r="Q69" s="862">
        <v>633531</v>
      </c>
      <c r="R69" s="817"/>
      <c r="S69" s="817"/>
      <c r="T69" s="817"/>
      <c r="U69" s="817"/>
      <c r="V69" s="817">
        <v>615938</v>
      </c>
      <c r="W69" s="817"/>
      <c r="X69" s="817"/>
      <c r="Y69" s="817"/>
      <c r="Z69" s="817"/>
      <c r="AA69" s="817">
        <v>17593</v>
      </c>
      <c r="AB69" s="817"/>
      <c r="AC69" s="817"/>
      <c r="AD69" s="817"/>
      <c r="AE69" s="817"/>
      <c r="AF69" s="817">
        <v>17593</v>
      </c>
      <c r="AG69" s="817"/>
      <c r="AH69" s="817"/>
      <c r="AI69" s="817"/>
      <c r="AJ69" s="817"/>
      <c r="AK69" s="817">
        <v>7898</v>
      </c>
      <c r="AL69" s="817"/>
      <c r="AM69" s="817"/>
      <c r="AN69" s="817"/>
      <c r="AO69" s="817"/>
      <c r="AP69" s="817" t="s">
        <v>483</v>
      </c>
      <c r="AQ69" s="817"/>
      <c r="AR69" s="817"/>
      <c r="AS69" s="817"/>
      <c r="AT69" s="817"/>
      <c r="AU69" s="817" t="s">
        <v>483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372</v>
      </c>
      <c r="B88" s="776" t="s">
        <v>399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17691</v>
      </c>
      <c r="AG88" s="828"/>
      <c r="AH88" s="828"/>
      <c r="AI88" s="828"/>
      <c r="AJ88" s="828"/>
      <c r="AK88" s="825"/>
      <c r="AL88" s="825"/>
      <c r="AM88" s="825"/>
      <c r="AN88" s="825"/>
      <c r="AO88" s="825"/>
      <c r="AP88" s="828" t="s">
        <v>483</v>
      </c>
      <c r="AQ88" s="828"/>
      <c r="AR88" s="828"/>
      <c r="AS88" s="828"/>
      <c r="AT88" s="828"/>
      <c r="AU88" s="828" t="s">
        <v>483</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776" t="s">
        <v>400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5364</v>
      </c>
      <c r="CS102" s="836"/>
      <c r="CT102" s="836"/>
      <c r="CU102" s="836"/>
      <c r="CV102" s="879"/>
      <c r="CW102" s="878">
        <v>1085</v>
      </c>
      <c r="CX102" s="836"/>
      <c r="CY102" s="836"/>
      <c r="CZ102" s="836"/>
      <c r="DA102" s="879"/>
      <c r="DB102" s="878">
        <v>4974</v>
      </c>
      <c r="DC102" s="836"/>
      <c r="DD102" s="836"/>
      <c r="DE102" s="836"/>
      <c r="DF102" s="879"/>
      <c r="DG102" s="878" t="s">
        <v>483</v>
      </c>
      <c r="DH102" s="836"/>
      <c r="DI102" s="836"/>
      <c r="DJ102" s="836"/>
      <c r="DK102" s="879"/>
      <c r="DL102" s="878" t="s">
        <v>483</v>
      </c>
      <c r="DM102" s="836"/>
      <c r="DN102" s="836"/>
      <c r="DO102" s="836"/>
      <c r="DP102" s="879"/>
      <c r="DQ102" s="878" t="s">
        <v>483</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408</v>
      </c>
      <c r="AB109" s="881"/>
      <c r="AC109" s="881"/>
      <c r="AD109" s="881"/>
      <c r="AE109" s="882"/>
      <c r="AF109" s="880" t="s">
        <v>285</v>
      </c>
      <c r="AG109" s="881"/>
      <c r="AH109" s="881"/>
      <c r="AI109" s="881"/>
      <c r="AJ109" s="882"/>
      <c r="AK109" s="880" t="s">
        <v>284</v>
      </c>
      <c r="AL109" s="881"/>
      <c r="AM109" s="881"/>
      <c r="AN109" s="881"/>
      <c r="AO109" s="882"/>
      <c r="AP109" s="880" t="s">
        <v>409</v>
      </c>
      <c r="AQ109" s="881"/>
      <c r="AR109" s="881"/>
      <c r="AS109" s="881"/>
      <c r="AT109" s="883"/>
      <c r="AU109" s="902" t="s">
        <v>407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408</v>
      </c>
      <c r="BR109" s="881"/>
      <c r="BS109" s="881"/>
      <c r="BT109" s="881"/>
      <c r="BU109" s="882"/>
      <c r="BV109" s="880" t="s">
        <v>285</v>
      </c>
      <c r="BW109" s="881"/>
      <c r="BX109" s="881"/>
      <c r="BY109" s="881"/>
      <c r="BZ109" s="882"/>
      <c r="CA109" s="880" t="s">
        <v>284</v>
      </c>
      <c r="CB109" s="881"/>
      <c r="CC109" s="881"/>
      <c r="CD109" s="881"/>
      <c r="CE109" s="882"/>
      <c r="CF109" s="903" t="s">
        <v>409</v>
      </c>
      <c r="CG109" s="903"/>
      <c r="CH109" s="903"/>
      <c r="CI109" s="903"/>
      <c r="CJ109" s="903"/>
      <c r="CK109" s="880" t="s">
        <v>410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408</v>
      </c>
      <c r="DH109" s="881"/>
      <c r="DI109" s="881"/>
      <c r="DJ109" s="881"/>
      <c r="DK109" s="882"/>
      <c r="DL109" s="880" t="s">
        <v>285</v>
      </c>
      <c r="DM109" s="881"/>
      <c r="DN109" s="881"/>
      <c r="DO109" s="881"/>
      <c r="DP109" s="882"/>
      <c r="DQ109" s="880" t="s">
        <v>284</v>
      </c>
      <c r="DR109" s="881"/>
      <c r="DS109" s="881"/>
      <c r="DT109" s="881"/>
      <c r="DU109" s="882"/>
      <c r="DV109" s="880" t="s">
        <v>409</v>
      </c>
      <c r="DW109" s="881"/>
      <c r="DX109" s="881"/>
      <c r="DY109" s="881"/>
      <c r="DZ109" s="883"/>
    </row>
    <row r="110" spans="1:131" s="197" customFormat="1" ht="26.25" customHeight="1">
      <c r="A110" s="884" t="s">
        <v>411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13347777</v>
      </c>
      <c r="AB110" s="888"/>
      <c r="AC110" s="888"/>
      <c r="AD110" s="888"/>
      <c r="AE110" s="889"/>
      <c r="AF110" s="890">
        <v>12088768</v>
      </c>
      <c r="AG110" s="888"/>
      <c r="AH110" s="888"/>
      <c r="AI110" s="888"/>
      <c r="AJ110" s="889"/>
      <c r="AK110" s="890">
        <v>11448610</v>
      </c>
      <c r="AL110" s="888"/>
      <c r="AM110" s="888"/>
      <c r="AN110" s="888"/>
      <c r="AO110" s="889"/>
      <c r="AP110" s="891">
        <v>24.5</v>
      </c>
      <c r="AQ110" s="892"/>
      <c r="AR110" s="892"/>
      <c r="AS110" s="892"/>
      <c r="AT110" s="893"/>
      <c r="AU110" s="894" t="s">
        <v>61</v>
      </c>
      <c r="AV110" s="895"/>
      <c r="AW110" s="895"/>
      <c r="AX110" s="895"/>
      <c r="AY110" s="896"/>
      <c r="AZ110" s="938" t="s">
        <v>412</v>
      </c>
      <c r="BA110" s="885"/>
      <c r="BB110" s="885"/>
      <c r="BC110" s="885"/>
      <c r="BD110" s="885"/>
      <c r="BE110" s="885"/>
      <c r="BF110" s="885"/>
      <c r="BG110" s="885"/>
      <c r="BH110" s="885"/>
      <c r="BI110" s="885"/>
      <c r="BJ110" s="885"/>
      <c r="BK110" s="885"/>
      <c r="BL110" s="885"/>
      <c r="BM110" s="885"/>
      <c r="BN110" s="885"/>
      <c r="BO110" s="885"/>
      <c r="BP110" s="886"/>
      <c r="BQ110" s="924">
        <v>105297887</v>
      </c>
      <c r="BR110" s="925"/>
      <c r="BS110" s="925"/>
      <c r="BT110" s="925"/>
      <c r="BU110" s="925"/>
      <c r="BV110" s="925">
        <v>105063734</v>
      </c>
      <c r="BW110" s="925"/>
      <c r="BX110" s="925"/>
      <c r="BY110" s="925"/>
      <c r="BZ110" s="925"/>
      <c r="CA110" s="925">
        <v>116734484</v>
      </c>
      <c r="CB110" s="925"/>
      <c r="CC110" s="925"/>
      <c r="CD110" s="925"/>
      <c r="CE110" s="925"/>
      <c r="CF110" s="939">
        <v>249.8</v>
      </c>
      <c r="CG110" s="940"/>
      <c r="CH110" s="940"/>
      <c r="CI110" s="940"/>
      <c r="CJ110" s="940"/>
      <c r="CK110" s="941" t="s">
        <v>413</v>
      </c>
      <c r="CL110" s="942"/>
      <c r="CM110" s="921" t="s">
        <v>414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416</v>
      </c>
      <c r="BA111" s="948"/>
      <c r="BB111" s="948"/>
      <c r="BC111" s="948"/>
      <c r="BD111" s="948"/>
      <c r="BE111" s="948"/>
      <c r="BF111" s="948"/>
      <c r="BG111" s="948"/>
      <c r="BH111" s="948"/>
      <c r="BI111" s="948"/>
      <c r="BJ111" s="948"/>
      <c r="BK111" s="948"/>
      <c r="BL111" s="948"/>
      <c r="BM111" s="948"/>
      <c r="BN111" s="948"/>
      <c r="BO111" s="948"/>
      <c r="BP111" s="949"/>
      <c r="BQ111" s="917">
        <v>6373957</v>
      </c>
      <c r="BR111" s="918"/>
      <c r="BS111" s="918"/>
      <c r="BT111" s="918"/>
      <c r="BU111" s="918"/>
      <c r="BV111" s="918">
        <v>6369432</v>
      </c>
      <c r="BW111" s="918"/>
      <c r="BX111" s="918"/>
      <c r="BY111" s="918"/>
      <c r="BZ111" s="918"/>
      <c r="CA111" s="918">
        <v>10074</v>
      </c>
      <c r="CB111" s="918"/>
      <c r="CC111" s="918"/>
      <c r="CD111" s="918"/>
      <c r="CE111" s="918"/>
      <c r="CF111" s="912">
        <v>0</v>
      </c>
      <c r="CG111" s="913"/>
      <c r="CH111" s="913"/>
      <c r="CI111" s="913"/>
      <c r="CJ111" s="913"/>
      <c r="CK111" s="943"/>
      <c r="CL111" s="944"/>
      <c r="CM111" s="914" t="s">
        <v>417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418</v>
      </c>
      <c r="B112" s="951"/>
      <c r="C112" s="948" t="s">
        <v>419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33579435</v>
      </c>
      <c r="BR112" s="918"/>
      <c r="BS112" s="918"/>
      <c r="BT112" s="918"/>
      <c r="BU112" s="918"/>
      <c r="BV112" s="918">
        <v>31590578</v>
      </c>
      <c r="BW112" s="918"/>
      <c r="BX112" s="918"/>
      <c r="BY112" s="918"/>
      <c r="BZ112" s="918"/>
      <c r="CA112" s="918">
        <v>30583256</v>
      </c>
      <c r="CB112" s="918"/>
      <c r="CC112" s="918"/>
      <c r="CD112" s="918"/>
      <c r="CE112" s="918"/>
      <c r="CF112" s="912">
        <v>65.400000000000006</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16823</v>
      </c>
      <c r="DH112" s="918"/>
      <c r="DI112" s="918"/>
      <c r="DJ112" s="918"/>
      <c r="DK112" s="918"/>
      <c r="DL112" s="918">
        <v>10332</v>
      </c>
      <c r="DM112" s="918"/>
      <c r="DN112" s="918"/>
      <c r="DO112" s="918"/>
      <c r="DP112" s="918"/>
      <c r="DQ112" s="918">
        <v>10074</v>
      </c>
      <c r="DR112" s="918"/>
      <c r="DS112" s="918"/>
      <c r="DT112" s="918"/>
      <c r="DU112" s="918"/>
      <c r="DV112" s="919">
        <v>0</v>
      </c>
      <c r="DW112" s="919"/>
      <c r="DX112" s="919"/>
      <c r="DY112" s="919"/>
      <c r="DZ112" s="920"/>
    </row>
    <row r="113" spans="1:130" s="197" customFormat="1" ht="26.25" customHeight="1">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2533119</v>
      </c>
      <c r="AB113" s="932"/>
      <c r="AC113" s="932"/>
      <c r="AD113" s="932"/>
      <c r="AE113" s="933"/>
      <c r="AF113" s="934">
        <v>2305640</v>
      </c>
      <c r="AG113" s="932"/>
      <c r="AH113" s="932"/>
      <c r="AI113" s="932"/>
      <c r="AJ113" s="933"/>
      <c r="AK113" s="934">
        <v>2388717</v>
      </c>
      <c r="AL113" s="932"/>
      <c r="AM113" s="932"/>
      <c r="AN113" s="932"/>
      <c r="AO113" s="933"/>
      <c r="AP113" s="935">
        <v>5.0999999999999996</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16848353</v>
      </c>
      <c r="BR114" s="918"/>
      <c r="BS114" s="918"/>
      <c r="BT114" s="918"/>
      <c r="BU114" s="918"/>
      <c r="BV114" s="918">
        <v>17049045</v>
      </c>
      <c r="BW114" s="918"/>
      <c r="BX114" s="918"/>
      <c r="BY114" s="918"/>
      <c r="BZ114" s="918"/>
      <c r="CA114" s="918">
        <v>16102185</v>
      </c>
      <c r="CB114" s="918"/>
      <c r="CC114" s="918"/>
      <c r="CD114" s="918"/>
      <c r="CE114" s="918"/>
      <c r="CF114" s="912">
        <v>34.5</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25113</v>
      </c>
      <c r="AB115" s="932"/>
      <c r="AC115" s="932"/>
      <c r="AD115" s="932"/>
      <c r="AE115" s="933"/>
      <c r="AF115" s="934">
        <v>11867</v>
      </c>
      <c r="AG115" s="932"/>
      <c r="AH115" s="932"/>
      <c r="AI115" s="932"/>
      <c r="AJ115" s="933"/>
      <c r="AK115" s="934">
        <v>33608</v>
      </c>
      <c r="AL115" s="932"/>
      <c r="AM115" s="932"/>
      <c r="AN115" s="932"/>
      <c r="AO115" s="933"/>
      <c r="AP115" s="935">
        <v>0.1</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v>2388271</v>
      </c>
      <c r="BR115" s="918"/>
      <c r="BS115" s="918"/>
      <c r="BT115" s="918"/>
      <c r="BU115" s="918"/>
      <c r="BV115" s="918">
        <v>2053335</v>
      </c>
      <c r="BW115" s="918"/>
      <c r="BX115" s="918"/>
      <c r="BY115" s="918"/>
      <c r="BZ115" s="918"/>
      <c r="CA115" s="918">
        <v>5987</v>
      </c>
      <c r="CB115" s="918"/>
      <c r="CC115" s="918"/>
      <c r="CD115" s="918"/>
      <c r="CE115" s="918"/>
      <c r="CF115" s="912">
        <v>0</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6357134</v>
      </c>
      <c r="DH115" s="957"/>
      <c r="DI115" s="957"/>
      <c r="DJ115" s="957"/>
      <c r="DK115" s="958"/>
      <c r="DL115" s="959">
        <v>6359100</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15906009</v>
      </c>
      <c r="AB117" s="964"/>
      <c r="AC117" s="964"/>
      <c r="AD117" s="964"/>
      <c r="AE117" s="965"/>
      <c r="AF117" s="963">
        <v>14406275</v>
      </c>
      <c r="AG117" s="964"/>
      <c r="AH117" s="964"/>
      <c r="AI117" s="964"/>
      <c r="AJ117" s="965"/>
      <c r="AK117" s="963">
        <v>13870935</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408</v>
      </c>
      <c r="AB118" s="881"/>
      <c r="AC118" s="881"/>
      <c r="AD118" s="881"/>
      <c r="AE118" s="882"/>
      <c r="AF118" s="880" t="s">
        <v>285</v>
      </c>
      <c r="AG118" s="881"/>
      <c r="AH118" s="881"/>
      <c r="AI118" s="881"/>
      <c r="AJ118" s="882"/>
      <c r="AK118" s="880" t="s">
        <v>284</v>
      </c>
      <c r="AL118" s="881"/>
      <c r="AM118" s="881"/>
      <c r="AN118" s="881"/>
      <c r="AO118" s="882"/>
      <c r="AP118" s="988" t="s">
        <v>409</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437</v>
      </c>
      <c r="BP118" s="992"/>
      <c r="BQ118" s="983">
        <v>164487903</v>
      </c>
      <c r="BR118" s="984"/>
      <c r="BS118" s="984"/>
      <c r="BT118" s="984"/>
      <c r="BU118" s="984"/>
      <c r="BV118" s="984">
        <v>162126124</v>
      </c>
      <c r="BW118" s="984"/>
      <c r="BX118" s="984"/>
      <c r="BY118" s="984"/>
      <c r="BZ118" s="984"/>
      <c r="CA118" s="984">
        <v>163435986</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413</v>
      </c>
      <c r="B119" s="942"/>
      <c r="C119" s="921" t="s">
        <v>414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10186155</v>
      </c>
      <c r="BR119" s="925"/>
      <c r="BS119" s="925"/>
      <c r="BT119" s="925"/>
      <c r="BU119" s="925"/>
      <c r="BV119" s="925">
        <v>10635822</v>
      </c>
      <c r="BW119" s="925"/>
      <c r="BX119" s="925"/>
      <c r="BY119" s="925"/>
      <c r="BZ119" s="925"/>
      <c r="CA119" s="925">
        <v>11166259</v>
      </c>
      <c r="CB119" s="925"/>
      <c r="CC119" s="925"/>
      <c r="CD119" s="925"/>
      <c r="CE119" s="925"/>
      <c r="CF119" s="939">
        <v>23.9</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34806677</v>
      </c>
      <c r="BR120" s="918"/>
      <c r="BS120" s="918"/>
      <c r="BT120" s="918"/>
      <c r="BU120" s="918"/>
      <c r="BV120" s="918">
        <v>33967290</v>
      </c>
      <c r="BW120" s="918"/>
      <c r="BX120" s="918"/>
      <c r="BY120" s="918"/>
      <c r="BZ120" s="918"/>
      <c r="CA120" s="918">
        <v>34712194</v>
      </c>
      <c r="CB120" s="918"/>
      <c r="CC120" s="918"/>
      <c r="CD120" s="918"/>
      <c r="CE120" s="918"/>
      <c r="CF120" s="912">
        <v>74.3</v>
      </c>
      <c r="CG120" s="913"/>
      <c r="CH120" s="913"/>
      <c r="CI120" s="913"/>
      <c r="CJ120" s="913"/>
      <c r="CK120" s="1011" t="s">
        <v>443</v>
      </c>
      <c r="CL120" s="1012"/>
      <c r="CM120" s="1012"/>
      <c r="CN120" s="1012"/>
      <c r="CO120" s="1013"/>
      <c r="CP120" s="1019" t="s">
        <v>391</v>
      </c>
      <c r="CQ120" s="1020"/>
      <c r="CR120" s="1020"/>
      <c r="CS120" s="1020"/>
      <c r="CT120" s="1020"/>
      <c r="CU120" s="1020"/>
      <c r="CV120" s="1020"/>
      <c r="CW120" s="1020"/>
      <c r="CX120" s="1020"/>
      <c r="CY120" s="1020"/>
      <c r="CZ120" s="1020"/>
      <c r="DA120" s="1020"/>
      <c r="DB120" s="1020"/>
      <c r="DC120" s="1020"/>
      <c r="DD120" s="1020"/>
      <c r="DE120" s="1020"/>
      <c r="DF120" s="1021"/>
      <c r="DG120" s="924">
        <v>28487667</v>
      </c>
      <c r="DH120" s="925"/>
      <c r="DI120" s="925"/>
      <c r="DJ120" s="925"/>
      <c r="DK120" s="925"/>
      <c r="DL120" s="925">
        <v>26615410</v>
      </c>
      <c r="DM120" s="925"/>
      <c r="DN120" s="925"/>
      <c r="DO120" s="925"/>
      <c r="DP120" s="925"/>
      <c r="DQ120" s="925">
        <v>25700476</v>
      </c>
      <c r="DR120" s="925"/>
      <c r="DS120" s="925"/>
      <c r="DT120" s="925"/>
      <c r="DU120" s="925"/>
      <c r="DV120" s="926">
        <v>55</v>
      </c>
      <c r="DW120" s="926"/>
      <c r="DX120" s="926"/>
      <c r="DY120" s="926"/>
      <c r="DZ120" s="927"/>
    </row>
    <row r="121" spans="1:130" s="197" customFormat="1" ht="26.25" customHeight="1">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9924</v>
      </c>
      <c r="AB121" s="957"/>
      <c r="AC121" s="957"/>
      <c r="AD121" s="957"/>
      <c r="AE121" s="958"/>
      <c r="AF121" s="959">
        <v>7917</v>
      </c>
      <c r="AG121" s="957"/>
      <c r="AH121" s="957"/>
      <c r="AI121" s="957"/>
      <c r="AJ121" s="958"/>
      <c r="AK121" s="959">
        <v>5776</v>
      </c>
      <c r="AL121" s="957"/>
      <c r="AM121" s="957"/>
      <c r="AN121" s="957"/>
      <c r="AO121" s="958"/>
      <c r="AP121" s="960">
        <v>0</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88995640</v>
      </c>
      <c r="BR121" s="984"/>
      <c r="BS121" s="984"/>
      <c r="BT121" s="984"/>
      <c r="BU121" s="984"/>
      <c r="BV121" s="984">
        <v>90563304</v>
      </c>
      <c r="BW121" s="984"/>
      <c r="BX121" s="984"/>
      <c r="BY121" s="984"/>
      <c r="BZ121" s="984"/>
      <c r="CA121" s="984">
        <v>90445646</v>
      </c>
      <c r="CB121" s="984"/>
      <c r="CC121" s="984"/>
      <c r="CD121" s="984"/>
      <c r="CE121" s="984"/>
      <c r="CF121" s="1022">
        <v>193.5</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4622183</v>
      </c>
      <c r="DH121" s="918"/>
      <c r="DI121" s="918"/>
      <c r="DJ121" s="918"/>
      <c r="DK121" s="918"/>
      <c r="DL121" s="918">
        <v>4527563</v>
      </c>
      <c r="DM121" s="918"/>
      <c r="DN121" s="918"/>
      <c r="DO121" s="918"/>
      <c r="DP121" s="918"/>
      <c r="DQ121" s="918">
        <v>4432657</v>
      </c>
      <c r="DR121" s="918"/>
      <c r="DS121" s="918"/>
      <c r="DT121" s="918"/>
      <c r="DU121" s="918"/>
      <c r="DV121" s="919">
        <v>9.5</v>
      </c>
      <c r="DW121" s="919"/>
      <c r="DX121" s="919"/>
      <c r="DY121" s="919"/>
      <c r="DZ121" s="920"/>
    </row>
    <row r="122" spans="1:130" s="197" customFormat="1" ht="26.25" customHeight="1">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446</v>
      </c>
      <c r="BP122" s="992"/>
      <c r="BQ122" s="1032">
        <v>133988472</v>
      </c>
      <c r="BR122" s="1033"/>
      <c r="BS122" s="1033"/>
      <c r="BT122" s="1033"/>
      <c r="BU122" s="1033"/>
      <c r="BV122" s="1033">
        <v>135166416</v>
      </c>
      <c r="BW122" s="1033"/>
      <c r="BX122" s="1033"/>
      <c r="BY122" s="1033"/>
      <c r="BZ122" s="1033"/>
      <c r="CA122" s="1033">
        <v>136324099</v>
      </c>
      <c r="CB122" s="1033"/>
      <c r="CC122" s="1033"/>
      <c r="CD122" s="1033"/>
      <c r="CE122" s="1033"/>
      <c r="CF122" s="985"/>
      <c r="CG122" s="986"/>
      <c r="CH122" s="986"/>
      <c r="CI122" s="986"/>
      <c r="CJ122" s="987"/>
      <c r="CK122" s="1014"/>
      <c r="CL122" s="1015"/>
      <c r="CM122" s="1015"/>
      <c r="CN122" s="1015"/>
      <c r="CO122" s="1016"/>
      <c r="CP122" s="1005" t="s">
        <v>393</v>
      </c>
      <c r="CQ122" s="1006"/>
      <c r="CR122" s="1006"/>
      <c r="CS122" s="1006"/>
      <c r="CT122" s="1006"/>
      <c r="CU122" s="1006"/>
      <c r="CV122" s="1006"/>
      <c r="CW122" s="1006"/>
      <c r="CX122" s="1006"/>
      <c r="CY122" s="1006"/>
      <c r="CZ122" s="1006"/>
      <c r="DA122" s="1006"/>
      <c r="DB122" s="1006"/>
      <c r="DC122" s="1006"/>
      <c r="DD122" s="1006"/>
      <c r="DE122" s="1006"/>
      <c r="DF122" s="1007"/>
      <c r="DG122" s="917">
        <v>289874</v>
      </c>
      <c r="DH122" s="918"/>
      <c r="DI122" s="918"/>
      <c r="DJ122" s="918"/>
      <c r="DK122" s="918"/>
      <c r="DL122" s="918">
        <v>266665</v>
      </c>
      <c r="DM122" s="918"/>
      <c r="DN122" s="918"/>
      <c r="DO122" s="918"/>
      <c r="DP122" s="918"/>
      <c r="DQ122" s="918">
        <v>265299</v>
      </c>
      <c r="DR122" s="918"/>
      <c r="DS122" s="918"/>
      <c r="DT122" s="918"/>
      <c r="DU122" s="918"/>
      <c r="DV122" s="919">
        <v>0.6</v>
      </c>
      <c r="DW122" s="919"/>
      <c r="DX122" s="919"/>
      <c r="DY122" s="919"/>
      <c r="DZ122" s="920"/>
    </row>
    <row r="123" spans="1:130" s="197" customFormat="1" ht="26.25" customHeight="1" thickBot="1">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66.5</v>
      </c>
      <c r="BR123" s="1025"/>
      <c r="BS123" s="1025"/>
      <c r="BT123" s="1025"/>
      <c r="BU123" s="1025"/>
      <c r="BV123" s="1025">
        <v>58.5</v>
      </c>
      <c r="BW123" s="1025"/>
      <c r="BX123" s="1025"/>
      <c r="BY123" s="1025"/>
      <c r="BZ123" s="1025"/>
      <c r="CA123" s="1025">
        <v>58</v>
      </c>
      <c r="CB123" s="1025"/>
      <c r="CC123" s="1025"/>
      <c r="CD123" s="1025"/>
      <c r="CE123" s="1025"/>
      <c r="CF123" s="1026"/>
      <c r="CG123" s="1027"/>
      <c r="CH123" s="1027"/>
      <c r="CI123" s="1027"/>
      <c r="CJ123" s="1028"/>
      <c r="CK123" s="1014"/>
      <c r="CL123" s="1015"/>
      <c r="CM123" s="1015"/>
      <c r="CN123" s="1015"/>
      <c r="CO123" s="1016"/>
      <c r="CP123" s="1005" t="s">
        <v>388</v>
      </c>
      <c r="CQ123" s="1006"/>
      <c r="CR123" s="1006"/>
      <c r="CS123" s="1006"/>
      <c r="CT123" s="1006"/>
      <c r="CU123" s="1006"/>
      <c r="CV123" s="1006"/>
      <c r="CW123" s="1006"/>
      <c r="CX123" s="1006"/>
      <c r="CY123" s="1006"/>
      <c r="CZ123" s="1006"/>
      <c r="DA123" s="1006"/>
      <c r="DB123" s="1006"/>
      <c r="DC123" s="1006"/>
      <c r="DD123" s="1006"/>
      <c r="DE123" s="1006"/>
      <c r="DF123" s="1007"/>
      <c r="DG123" s="956">
        <v>179711</v>
      </c>
      <c r="DH123" s="957"/>
      <c r="DI123" s="957"/>
      <c r="DJ123" s="957"/>
      <c r="DK123" s="958"/>
      <c r="DL123" s="959">
        <v>180940</v>
      </c>
      <c r="DM123" s="957"/>
      <c r="DN123" s="957"/>
      <c r="DO123" s="957"/>
      <c r="DP123" s="958"/>
      <c r="DQ123" s="959">
        <v>184824</v>
      </c>
      <c r="DR123" s="957"/>
      <c r="DS123" s="957"/>
      <c r="DT123" s="957"/>
      <c r="DU123" s="958"/>
      <c r="DV123" s="960">
        <v>0.4</v>
      </c>
      <c r="DW123" s="961"/>
      <c r="DX123" s="961"/>
      <c r="DY123" s="961"/>
      <c r="DZ123" s="962"/>
    </row>
    <row r="124" spans="1:130" s="197" customFormat="1" ht="26.25" customHeight="1">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15189</v>
      </c>
      <c r="AB126" s="957"/>
      <c r="AC126" s="957"/>
      <c r="AD126" s="957"/>
      <c r="AE126" s="958"/>
      <c r="AF126" s="959">
        <v>3950</v>
      </c>
      <c r="AG126" s="957"/>
      <c r="AH126" s="957"/>
      <c r="AI126" s="957"/>
      <c r="AJ126" s="958"/>
      <c r="AK126" s="959">
        <v>27832</v>
      </c>
      <c r="AL126" s="957"/>
      <c r="AM126" s="957"/>
      <c r="AN126" s="957"/>
      <c r="AO126" s="958"/>
      <c r="AP126" s="960">
        <v>0.1</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v>2274655</v>
      </c>
      <c r="DH126" s="918"/>
      <c r="DI126" s="918"/>
      <c r="DJ126" s="918"/>
      <c r="DK126" s="918"/>
      <c r="DL126" s="918">
        <v>2049722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457</v>
      </c>
      <c r="AY127" s="885"/>
      <c r="AZ127" s="885"/>
      <c r="BA127" s="885"/>
      <c r="BB127" s="885"/>
      <c r="BC127" s="885"/>
      <c r="BD127" s="885"/>
      <c r="BE127" s="886"/>
      <c r="BF127" s="1039" t="s">
        <v>112</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v>341</v>
      </c>
      <c r="DH127" s="1046"/>
      <c r="DI127" s="1046"/>
      <c r="DJ127" s="1046"/>
      <c r="DK127" s="1046"/>
      <c r="DL127" s="1046">
        <v>3613</v>
      </c>
      <c r="DM127" s="1046"/>
      <c r="DN127" s="1046"/>
      <c r="DO127" s="1046"/>
      <c r="DP127" s="1046"/>
      <c r="DQ127" s="1046">
        <v>5987</v>
      </c>
      <c r="DR127" s="1046"/>
      <c r="DS127" s="1046"/>
      <c r="DT127" s="1046"/>
      <c r="DU127" s="1046"/>
      <c r="DV127" s="1047">
        <v>0</v>
      </c>
      <c r="DW127" s="1047"/>
      <c r="DX127" s="1047"/>
      <c r="DY127" s="1047"/>
      <c r="DZ127" s="1048"/>
    </row>
    <row r="128" spans="1:130" s="197" customFormat="1" ht="26.25" customHeight="1">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3323582</v>
      </c>
      <c r="AB128" s="1088"/>
      <c r="AC128" s="1088"/>
      <c r="AD128" s="1088"/>
      <c r="AE128" s="1089"/>
      <c r="AF128" s="1090">
        <v>3640245</v>
      </c>
      <c r="AG128" s="1088"/>
      <c r="AH128" s="1088"/>
      <c r="AI128" s="1088"/>
      <c r="AJ128" s="1089"/>
      <c r="AK128" s="1090">
        <v>3420876</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112</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54757246</v>
      </c>
      <c r="AB129" s="957"/>
      <c r="AC129" s="957"/>
      <c r="AD129" s="957"/>
      <c r="AE129" s="958"/>
      <c r="AF129" s="959">
        <v>54536944</v>
      </c>
      <c r="AG129" s="957"/>
      <c r="AH129" s="957"/>
      <c r="AI129" s="957"/>
      <c r="AJ129" s="958"/>
      <c r="AK129" s="959">
        <v>55210925</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5.7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8915631</v>
      </c>
      <c r="AB130" s="957"/>
      <c r="AC130" s="957"/>
      <c r="AD130" s="957"/>
      <c r="AE130" s="958"/>
      <c r="AF130" s="959">
        <v>8510831</v>
      </c>
      <c r="AG130" s="957"/>
      <c r="AH130" s="957"/>
      <c r="AI130" s="957"/>
      <c r="AJ130" s="958"/>
      <c r="AK130" s="959">
        <v>8472684</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v>58</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45841615</v>
      </c>
      <c r="AB131" s="996"/>
      <c r="AC131" s="996"/>
      <c r="AD131" s="996"/>
      <c r="AE131" s="997"/>
      <c r="AF131" s="998">
        <v>46026113</v>
      </c>
      <c r="AG131" s="996"/>
      <c r="AH131" s="996"/>
      <c r="AI131" s="996"/>
      <c r="AJ131" s="997"/>
      <c r="AK131" s="998">
        <v>46738241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7.9988368650000004</v>
      </c>
      <c r="AB132" s="1102"/>
      <c r="AC132" s="1102"/>
      <c r="AD132" s="1102"/>
      <c r="AE132" s="1103"/>
      <c r="AF132" s="1104">
        <v>4.8998250189999997</v>
      </c>
      <c r="AG132" s="1102"/>
      <c r="AH132" s="1102"/>
      <c r="AI132" s="1102"/>
      <c r="AJ132" s="1103"/>
      <c r="AK132" s="1104">
        <v>4.2307433010000004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8.4</v>
      </c>
      <c r="AB133" s="1109"/>
      <c r="AC133" s="1109"/>
      <c r="AD133" s="1109"/>
      <c r="AE133" s="1110"/>
      <c r="AF133" s="1108">
        <v>7.2</v>
      </c>
      <c r="AG133" s="1109"/>
      <c r="AH133" s="1109"/>
      <c r="AI133" s="1109"/>
      <c r="AJ133" s="1110"/>
      <c r="AK133" s="1108">
        <v>5.7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election activeCell="B36" sqref="B3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5" t="s">
        <v>473</v>
      </c>
      <c r="L7" s="254"/>
      <c r="M7" s="255" t="s">
        <v>474</v>
      </c>
      <c r="N7" s="256"/>
    </row>
    <row r="8" spans="1:16">
      <c r="A8" s="248"/>
      <c r="B8" s="244"/>
      <c r="C8" s="244"/>
      <c r="D8" s="244"/>
      <c r="E8" s="244"/>
      <c r="F8" s="244"/>
      <c r="G8" s="257"/>
      <c r="H8" s="258"/>
      <c r="I8" s="258"/>
      <c r="J8" s="259"/>
      <c r="K8" s="1116"/>
      <c r="L8" s="260" t="s">
        <v>475</v>
      </c>
      <c r="M8" s="261" t="s">
        <v>476</v>
      </c>
      <c r="N8" s="262" t="s">
        <v>477</v>
      </c>
    </row>
    <row r="9" spans="1:16">
      <c r="A9" s="248"/>
      <c r="B9" s="244"/>
      <c r="C9" s="244"/>
      <c r="D9" s="244"/>
      <c r="E9" s="244"/>
      <c r="F9" s="244"/>
      <c r="G9" s="1117" t="s">
        <v>478</v>
      </c>
      <c r="H9" s="1118"/>
      <c r="I9" s="1118"/>
      <c r="J9" s="1119"/>
      <c r="K9" s="263">
        <v>18106025</v>
      </c>
      <c r="L9" s="264">
        <v>60951</v>
      </c>
      <c r="M9" s="265">
        <v>55535</v>
      </c>
      <c r="N9" s="266">
        <v>9.8000000000000007</v>
      </c>
    </row>
    <row r="10" spans="1:16">
      <c r="A10" s="248"/>
      <c r="B10" s="244"/>
      <c r="C10" s="244"/>
      <c r="D10" s="244"/>
      <c r="E10" s="244"/>
      <c r="F10" s="244"/>
      <c r="G10" s="1117" t="s">
        <v>479</v>
      </c>
      <c r="H10" s="1118"/>
      <c r="I10" s="1118"/>
      <c r="J10" s="1119"/>
      <c r="K10" s="267">
        <v>1432658</v>
      </c>
      <c r="L10" s="268">
        <v>4823</v>
      </c>
      <c r="M10" s="269">
        <v>3368</v>
      </c>
      <c r="N10" s="270">
        <v>43.2</v>
      </c>
    </row>
    <row r="11" spans="1:16" ht="13.5" customHeight="1">
      <c r="A11" s="248"/>
      <c r="B11" s="244"/>
      <c r="C11" s="244"/>
      <c r="D11" s="244"/>
      <c r="E11" s="244"/>
      <c r="F11" s="244"/>
      <c r="G11" s="1117" t="s">
        <v>480</v>
      </c>
      <c r="H11" s="1118"/>
      <c r="I11" s="1118"/>
      <c r="J11" s="1119"/>
      <c r="K11" s="267">
        <v>3</v>
      </c>
      <c r="L11" s="268">
        <v>0</v>
      </c>
      <c r="M11" s="269">
        <v>1911</v>
      </c>
      <c r="N11" s="270">
        <v>-100</v>
      </c>
    </row>
    <row r="12" spans="1:16" ht="13.5" customHeight="1">
      <c r="A12" s="248"/>
      <c r="B12" s="244"/>
      <c r="C12" s="244"/>
      <c r="D12" s="244"/>
      <c r="E12" s="244"/>
      <c r="F12" s="244"/>
      <c r="G12" s="1117" t="s">
        <v>481</v>
      </c>
      <c r="H12" s="1118"/>
      <c r="I12" s="1118"/>
      <c r="J12" s="1119"/>
      <c r="K12" s="267">
        <v>5122</v>
      </c>
      <c r="L12" s="268">
        <v>17</v>
      </c>
      <c r="M12" s="269">
        <v>1237</v>
      </c>
      <c r="N12" s="270">
        <v>-98.6</v>
      </c>
    </row>
    <row r="13" spans="1:16" ht="13.5" customHeight="1">
      <c r="A13" s="248"/>
      <c r="B13" s="244"/>
      <c r="C13" s="244"/>
      <c r="D13" s="244"/>
      <c r="E13" s="244"/>
      <c r="F13" s="244"/>
      <c r="G13" s="1117" t="s">
        <v>482</v>
      </c>
      <c r="H13" s="1118"/>
      <c r="I13" s="1118"/>
      <c r="J13" s="1119"/>
      <c r="K13" s="267" t="s">
        <v>483</v>
      </c>
      <c r="L13" s="268" t="s">
        <v>483</v>
      </c>
      <c r="M13" s="269">
        <v>28</v>
      </c>
      <c r="N13" s="270" t="s">
        <v>483</v>
      </c>
    </row>
    <row r="14" spans="1:16" ht="13.5" customHeight="1">
      <c r="A14" s="248"/>
      <c r="B14" s="244"/>
      <c r="C14" s="244"/>
      <c r="D14" s="244"/>
      <c r="E14" s="244"/>
      <c r="F14" s="244"/>
      <c r="G14" s="1117" t="s">
        <v>484</v>
      </c>
      <c r="H14" s="1118"/>
      <c r="I14" s="1118"/>
      <c r="J14" s="1119"/>
      <c r="K14" s="267">
        <v>796024</v>
      </c>
      <c r="L14" s="268">
        <v>2680</v>
      </c>
      <c r="M14" s="269">
        <v>1900</v>
      </c>
      <c r="N14" s="270">
        <v>41.1</v>
      </c>
    </row>
    <row r="15" spans="1:16" ht="13.5" customHeight="1">
      <c r="A15" s="248"/>
      <c r="B15" s="244"/>
      <c r="C15" s="244"/>
      <c r="D15" s="244"/>
      <c r="E15" s="244"/>
      <c r="F15" s="244"/>
      <c r="G15" s="1117" t="s">
        <v>485</v>
      </c>
      <c r="H15" s="1118"/>
      <c r="I15" s="1118"/>
      <c r="J15" s="1119"/>
      <c r="K15" s="267">
        <v>500047</v>
      </c>
      <c r="L15" s="268">
        <v>1683</v>
      </c>
      <c r="M15" s="269">
        <v>1089</v>
      </c>
      <c r="N15" s="270">
        <v>54.5</v>
      </c>
    </row>
    <row r="16" spans="1:16">
      <c r="A16" s="248"/>
      <c r="B16" s="244"/>
      <c r="C16" s="244"/>
      <c r="D16" s="244"/>
      <c r="E16" s="244"/>
      <c r="F16" s="244"/>
      <c r="G16" s="1120" t="s">
        <v>486</v>
      </c>
      <c r="H16" s="1121"/>
      <c r="I16" s="1121"/>
      <c r="J16" s="1122"/>
      <c r="K16" s="268">
        <v>-1945600</v>
      </c>
      <c r="L16" s="268">
        <v>-6550</v>
      </c>
      <c r="M16" s="269">
        <v>-5815</v>
      </c>
      <c r="N16" s="270">
        <v>12.6</v>
      </c>
    </row>
    <row r="17" spans="1:16">
      <c r="A17" s="248"/>
      <c r="B17" s="244"/>
      <c r="C17" s="244"/>
      <c r="D17" s="244"/>
      <c r="E17" s="244"/>
      <c r="F17" s="244"/>
      <c r="G17" s="1120" t="s">
        <v>169</v>
      </c>
      <c r="H17" s="1121"/>
      <c r="I17" s="1121"/>
      <c r="J17" s="1122"/>
      <c r="K17" s="268">
        <v>18894279</v>
      </c>
      <c r="L17" s="268">
        <v>63605</v>
      </c>
      <c r="M17" s="269">
        <v>59252</v>
      </c>
      <c r="N17" s="270">
        <v>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2" t="s">
        <v>491</v>
      </c>
      <c r="H21" s="1113"/>
      <c r="I21" s="1113"/>
      <c r="J21" s="1114"/>
      <c r="K21" s="280">
        <v>5.87</v>
      </c>
      <c r="L21" s="281">
        <v>6.1</v>
      </c>
      <c r="M21" s="282">
        <v>-0.23</v>
      </c>
      <c r="N21" s="249"/>
      <c r="O21" s="283"/>
      <c r="P21" s="279"/>
    </row>
    <row r="22" spans="1:16" s="284" customFormat="1">
      <c r="A22" s="279"/>
      <c r="B22" s="249"/>
      <c r="C22" s="249"/>
      <c r="D22" s="249"/>
      <c r="E22" s="249"/>
      <c r="F22" s="249"/>
      <c r="G22" s="1112" t="s">
        <v>492</v>
      </c>
      <c r="H22" s="1113"/>
      <c r="I22" s="1113"/>
      <c r="J22" s="1114"/>
      <c r="K22" s="285">
        <v>101.8</v>
      </c>
      <c r="L22" s="286">
        <v>99.9</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5" t="s">
        <v>473</v>
      </c>
      <c r="L30" s="254"/>
      <c r="M30" s="255" t="s">
        <v>474</v>
      </c>
      <c r="N30" s="256"/>
    </row>
    <row r="31" spans="1:16">
      <c r="A31" s="248"/>
      <c r="B31" s="244"/>
      <c r="C31" s="244"/>
      <c r="D31" s="244"/>
      <c r="E31" s="244"/>
      <c r="F31" s="244"/>
      <c r="G31" s="257"/>
      <c r="H31" s="258"/>
      <c r="I31" s="258"/>
      <c r="J31" s="259"/>
      <c r="K31" s="1116"/>
      <c r="L31" s="260" t="s">
        <v>475</v>
      </c>
      <c r="M31" s="261" t="s">
        <v>476</v>
      </c>
      <c r="N31" s="262" t="s">
        <v>477</v>
      </c>
    </row>
    <row r="32" spans="1:16" ht="27" customHeight="1">
      <c r="A32" s="248"/>
      <c r="B32" s="244"/>
      <c r="C32" s="244"/>
      <c r="D32" s="244"/>
      <c r="E32" s="244"/>
      <c r="F32" s="244"/>
      <c r="G32" s="1128" t="s">
        <v>496</v>
      </c>
      <c r="H32" s="1129"/>
      <c r="I32" s="1129"/>
      <c r="J32" s="1130"/>
      <c r="K32" s="294">
        <v>11448610</v>
      </c>
      <c r="L32" s="294">
        <v>38540</v>
      </c>
      <c r="M32" s="295">
        <v>34486</v>
      </c>
      <c r="N32" s="296">
        <v>11.8</v>
      </c>
    </row>
    <row r="33" spans="1:16" ht="13.5" customHeight="1">
      <c r="A33" s="248"/>
      <c r="B33" s="244"/>
      <c r="C33" s="244"/>
      <c r="D33" s="244"/>
      <c r="E33" s="244"/>
      <c r="F33" s="244"/>
      <c r="G33" s="1128" t="s">
        <v>497</v>
      </c>
      <c r="H33" s="1129"/>
      <c r="I33" s="1129"/>
      <c r="J33" s="1130"/>
      <c r="K33" s="294" t="s">
        <v>483</v>
      </c>
      <c r="L33" s="294" t="s">
        <v>483</v>
      </c>
      <c r="M33" s="295">
        <v>2</v>
      </c>
      <c r="N33" s="296" t="s">
        <v>483</v>
      </c>
    </row>
    <row r="34" spans="1:16" ht="27" customHeight="1">
      <c r="A34" s="248"/>
      <c r="B34" s="244"/>
      <c r="C34" s="244"/>
      <c r="D34" s="244"/>
      <c r="E34" s="244"/>
      <c r="F34" s="244"/>
      <c r="G34" s="1128" t="s">
        <v>498</v>
      </c>
      <c r="H34" s="1129"/>
      <c r="I34" s="1129"/>
      <c r="J34" s="1130"/>
      <c r="K34" s="294" t="s">
        <v>483</v>
      </c>
      <c r="L34" s="294" t="s">
        <v>483</v>
      </c>
      <c r="M34" s="295">
        <v>70</v>
      </c>
      <c r="N34" s="296" t="s">
        <v>483</v>
      </c>
    </row>
    <row r="35" spans="1:16" ht="27" customHeight="1">
      <c r="A35" s="248"/>
      <c r="B35" s="244"/>
      <c r="C35" s="244"/>
      <c r="D35" s="244"/>
      <c r="E35" s="244"/>
      <c r="F35" s="244"/>
      <c r="G35" s="1128" t="s">
        <v>499</v>
      </c>
      <c r="H35" s="1129"/>
      <c r="I35" s="1129"/>
      <c r="J35" s="1130"/>
      <c r="K35" s="294">
        <v>2388717</v>
      </c>
      <c r="L35" s="294">
        <v>8041</v>
      </c>
      <c r="M35" s="295">
        <v>11940</v>
      </c>
      <c r="N35" s="296">
        <v>-32.700000000000003</v>
      </c>
    </row>
    <row r="36" spans="1:16" ht="27" customHeight="1">
      <c r="A36" s="248"/>
      <c r="B36" s="244"/>
      <c r="C36" s="244"/>
      <c r="D36" s="244"/>
      <c r="E36" s="244"/>
      <c r="F36" s="244"/>
      <c r="G36" s="1128" t="s">
        <v>500</v>
      </c>
      <c r="H36" s="1129"/>
      <c r="I36" s="1129"/>
      <c r="J36" s="1130"/>
      <c r="K36" s="294" t="s">
        <v>483</v>
      </c>
      <c r="L36" s="294" t="s">
        <v>483</v>
      </c>
      <c r="M36" s="295">
        <v>512</v>
      </c>
      <c r="N36" s="296" t="s">
        <v>483</v>
      </c>
    </row>
    <row r="37" spans="1:16" ht="13.5" customHeight="1">
      <c r="A37" s="248"/>
      <c r="B37" s="244"/>
      <c r="C37" s="244"/>
      <c r="D37" s="244"/>
      <c r="E37" s="244"/>
      <c r="F37" s="244"/>
      <c r="G37" s="1128" t="s">
        <v>501</v>
      </c>
      <c r="H37" s="1129"/>
      <c r="I37" s="1129"/>
      <c r="J37" s="1130"/>
      <c r="K37" s="294">
        <v>33608</v>
      </c>
      <c r="L37" s="294">
        <v>113</v>
      </c>
      <c r="M37" s="295">
        <v>1781</v>
      </c>
      <c r="N37" s="296">
        <v>-93.7</v>
      </c>
    </row>
    <row r="38" spans="1:16" ht="27" customHeight="1">
      <c r="A38" s="248"/>
      <c r="B38" s="244"/>
      <c r="C38" s="244"/>
      <c r="D38" s="244"/>
      <c r="E38" s="244"/>
      <c r="F38" s="244"/>
      <c r="G38" s="1131" t="s">
        <v>502</v>
      </c>
      <c r="H38" s="1132"/>
      <c r="I38" s="1132"/>
      <c r="J38" s="1133"/>
      <c r="K38" s="297" t="s">
        <v>483</v>
      </c>
      <c r="L38" s="297" t="s">
        <v>483</v>
      </c>
      <c r="M38" s="298">
        <v>5</v>
      </c>
      <c r="N38" s="299" t="s">
        <v>483</v>
      </c>
      <c r="O38" s="293"/>
    </row>
    <row r="39" spans="1:16">
      <c r="A39" s="248"/>
      <c r="B39" s="244"/>
      <c r="C39" s="244"/>
      <c r="D39" s="244"/>
      <c r="E39" s="244"/>
      <c r="F39" s="244"/>
      <c r="G39" s="1131" t="s">
        <v>503</v>
      </c>
      <c r="H39" s="1132"/>
      <c r="I39" s="1132"/>
      <c r="J39" s="1133"/>
      <c r="K39" s="300">
        <v>-3420876</v>
      </c>
      <c r="L39" s="300">
        <v>-11516</v>
      </c>
      <c r="M39" s="301">
        <v>-8044</v>
      </c>
      <c r="N39" s="302">
        <v>43.2</v>
      </c>
      <c r="O39" s="293"/>
    </row>
    <row r="40" spans="1:16" ht="27" customHeight="1">
      <c r="A40" s="248"/>
      <c r="B40" s="244"/>
      <c r="C40" s="244"/>
      <c r="D40" s="244"/>
      <c r="E40" s="244"/>
      <c r="F40" s="244"/>
      <c r="G40" s="1128" t="s">
        <v>504</v>
      </c>
      <c r="H40" s="1129"/>
      <c r="I40" s="1129"/>
      <c r="J40" s="1130"/>
      <c r="K40" s="300">
        <v>-8472684</v>
      </c>
      <c r="L40" s="300">
        <v>-28522</v>
      </c>
      <c r="M40" s="301">
        <v>-28362</v>
      </c>
      <c r="N40" s="302">
        <v>0.6</v>
      </c>
      <c r="O40" s="293"/>
    </row>
    <row r="41" spans="1:16">
      <c r="A41" s="248"/>
      <c r="B41" s="244"/>
      <c r="C41" s="244"/>
      <c r="D41" s="244"/>
      <c r="E41" s="244"/>
      <c r="F41" s="244"/>
      <c r="G41" s="1134" t="s">
        <v>279</v>
      </c>
      <c r="H41" s="1135"/>
      <c r="I41" s="1135"/>
      <c r="J41" s="1136"/>
      <c r="K41" s="294">
        <v>1977375</v>
      </c>
      <c r="L41" s="300">
        <v>6657</v>
      </c>
      <c r="M41" s="301">
        <v>12390</v>
      </c>
      <c r="N41" s="302">
        <v>-46.3</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3" t="s">
        <v>473</v>
      </c>
      <c r="J49" s="1125" t="s">
        <v>508</v>
      </c>
      <c r="K49" s="1126"/>
      <c r="L49" s="1126"/>
      <c r="M49" s="1126"/>
      <c r="N49" s="1127"/>
    </row>
    <row r="50" spans="1:14">
      <c r="A50" s="248"/>
      <c r="B50" s="244"/>
      <c r="C50" s="244"/>
      <c r="D50" s="244"/>
      <c r="E50" s="244"/>
      <c r="F50" s="244"/>
      <c r="G50" s="312"/>
      <c r="H50" s="313"/>
      <c r="I50" s="1124"/>
      <c r="J50" s="314" t="s">
        <v>509</v>
      </c>
      <c r="K50" s="315" t="s">
        <v>510</v>
      </c>
      <c r="L50" s="316" t="s">
        <v>511</v>
      </c>
      <c r="M50" s="317" t="s">
        <v>512</v>
      </c>
      <c r="N50" s="318" t="s">
        <v>513</v>
      </c>
    </row>
    <row r="51" spans="1:14">
      <c r="A51" s="248"/>
      <c r="B51" s="244"/>
      <c r="C51" s="244"/>
      <c r="D51" s="244"/>
      <c r="E51" s="244"/>
      <c r="F51" s="244"/>
      <c r="G51" s="310" t="s">
        <v>514</v>
      </c>
      <c r="H51" s="311"/>
      <c r="I51" s="319">
        <v>10714448</v>
      </c>
      <c r="J51" s="320">
        <v>36463</v>
      </c>
      <c r="K51" s="321">
        <v>2.2999999999999998</v>
      </c>
      <c r="L51" s="322">
        <v>42247</v>
      </c>
      <c r="M51" s="323">
        <v>7.8</v>
      </c>
      <c r="N51" s="324">
        <v>-5.5</v>
      </c>
    </row>
    <row r="52" spans="1:14">
      <c r="A52" s="248"/>
      <c r="B52" s="244"/>
      <c r="C52" s="244"/>
      <c r="D52" s="244"/>
      <c r="E52" s="244"/>
      <c r="F52" s="244"/>
      <c r="G52" s="325"/>
      <c r="H52" s="326" t="s">
        <v>515</v>
      </c>
      <c r="I52" s="327">
        <v>5941472</v>
      </c>
      <c r="J52" s="328">
        <v>20220</v>
      </c>
      <c r="K52" s="329">
        <v>-3</v>
      </c>
      <c r="L52" s="330">
        <v>25497</v>
      </c>
      <c r="M52" s="331">
        <v>3.7</v>
      </c>
      <c r="N52" s="332">
        <v>-6.7</v>
      </c>
    </row>
    <row r="53" spans="1:14">
      <c r="A53" s="248"/>
      <c r="B53" s="244"/>
      <c r="C53" s="244"/>
      <c r="D53" s="244"/>
      <c r="E53" s="244"/>
      <c r="F53" s="244"/>
      <c r="G53" s="310" t="s">
        <v>516</v>
      </c>
      <c r="H53" s="311"/>
      <c r="I53" s="319">
        <v>12563103</v>
      </c>
      <c r="J53" s="320">
        <v>42763</v>
      </c>
      <c r="K53" s="321">
        <v>17.3</v>
      </c>
      <c r="L53" s="322">
        <v>41739</v>
      </c>
      <c r="M53" s="323">
        <v>-1.2</v>
      </c>
      <c r="N53" s="324">
        <v>18.5</v>
      </c>
    </row>
    <row r="54" spans="1:14">
      <c r="A54" s="248"/>
      <c r="B54" s="244"/>
      <c r="C54" s="244"/>
      <c r="D54" s="244"/>
      <c r="E54" s="244"/>
      <c r="F54" s="244"/>
      <c r="G54" s="325"/>
      <c r="H54" s="326" t="s">
        <v>515</v>
      </c>
      <c r="I54" s="327">
        <v>6381210</v>
      </c>
      <c r="J54" s="328">
        <v>21721</v>
      </c>
      <c r="K54" s="329">
        <v>7.4</v>
      </c>
      <c r="L54" s="330">
        <v>24625</v>
      </c>
      <c r="M54" s="331">
        <v>-3.4</v>
      </c>
      <c r="N54" s="332">
        <v>10.8</v>
      </c>
    </row>
    <row r="55" spans="1:14">
      <c r="A55" s="248"/>
      <c r="B55" s="244"/>
      <c r="C55" s="244"/>
      <c r="D55" s="244"/>
      <c r="E55" s="244"/>
      <c r="F55" s="244"/>
      <c r="G55" s="310" t="s">
        <v>517</v>
      </c>
      <c r="H55" s="311"/>
      <c r="I55" s="319">
        <v>10188016</v>
      </c>
      <c r="J55" s="320">
        <v>34701</v>
      </c>
      <c r="K55" s="321">
        <v>-18.899999999999999</v>
      </c>
      <c r="L55" s="322">
        <v>36765</v>
      </c>
      <c r="M55" s="323">
        <v>-11.9</v>
      </c>
      <c r="N55" s="324">
        <v>-7</v>
      </c>
    </row>
    <row r="56" spans="1:14">
      <c r="A56" s="248"/>
      <c r="B56" s="244"/>
      <c r="C56" s="244"/>
      <c r="D56" s="244"/>
      <c r="E56" s="244"/>
      <c r="F56" s="244"/>
      <c r="G56" s="325"/>
      <c r="H56" s="326" t="s">
        <v>515</v>
      </c>
      <c r="I56" s="327">
        <v>4460157</v>
      </c>
      <c r="J56" s="328">
        <v>15192</v>
      </c>
      <c r="K56" s="329">
        <v>-30.1</v>
      </c>
      <c r="L56" s="330">
        <v>20975</v>
      </c>
      <c r="M56" s="331">
        <v>-14.8</v>
      </c>
      <c r="N56" s="332">
        <v>-15.3</v>
      </c>
    </row>
    <row r="57" spans="1:14">
      <c r="A57" s="248"/>
      <c r="B57" s="244"/>
      <c r="C57" s="244"/>
      <c r="D57" s="244"/>
      <c r="E57" s="244"/>
      <c r="F57" s="244"/>
      <c r="G57" s="310" t="s">
        <v>518</v>
      </c>
      <c r="H57" s="311"/>
      <c r="I57" s="319">
        <v>9575634</v>
      </c>
      <c r="J57" s="320">
        <v>32294</v>
      </c>
      <c r="K57" s="321">
        <v>-6.9</v>
      </c>
      <c r="L57" s="322">
        <v>39052</v>
      </c>
      <c r="M57" s="323">
        <v>6.2</v>
      </c>
      <c r="N57" s="324">
        <v>-13.1</v>
      </c>
    </row>
    <row r="58" spans="1:14">
      <c r="A58" s="248"/>
      <c r="B58" s="244"/>
      <c r="C58" s="244"/>
      <c r="D58" s="244"/>
      <c r="E58" s="244"/>
      <c r="F58" s="244"/>
      <c r="G58" s="325"/>
      <c r="H58" s="326" t="s">
        <v>515</v>
      </c>
      <c r="I58" s="327">
        <v>3571975</v>
      </c>
      <c r="J58" s="328">
        <v>12047</v>
      </c>
      <c r="K58" s="329">
        <v>-20.7</v>
      </c>
      <c r="L58" s="330">
        <v>21186</v>
      </c>
      <c r="M58" s="331">
        <v>1</v>
      </c>
      <c r="N58" s="332">
        <v>-21.7</v>
      </c>
    </row>
    <row r="59" spans="1:14">
      <c r="A59" s="248"/>
      <c r="B59" s="244"/>
      <c r="C59" s="244"/>
      <c r="D59" s="244"/>
      <c r="E59" s="244"/>
      <c r="F59" s="244"/>
      <c r="G59" s="310" t="s">
        <v>519</v>
      </c>
      <c r="H59" s="311"/>
      <c r="I59" s="319">
        <v>16915924</v>
      </c>
      <c r="J59" s="320">
        <v>56945</v>
      </c>
      <c r="K59" s="321">
        <v>76.3</v>
      </c>
      <c r="L59" s="322">
        <v>41235</v>
      </c>
      <c r="M59" s="323">
        <v>5.6</v>
      </c>
      <c r="N59" s="324">
        <v>70.7</v>
      </c>
    </row>
    <row r="60" spans="1:14">
      <c r="A60" s="248"/>
      <c r="B60" s="244"/>
      <c r="C60" s="244"/>
      <c r="D60" s="244"/>
      <c r="E60" s="244"/>
      <c r="F60" s="244"/>
      <c r="G60" s="325"/>
      <c r="H60" s="326" t="s">
        <v>515</v>
      </c>
      <c r="I60" s="333">
        <v>4338045</v>
      </c>
      <c r="J60" s="328">
        <v>14603</v>
      </c>
      <c r="K60" s="329">
        <v>21.2</v>
      </c>
      <c r="L60" s="330">
        <v>22086</v>
      </c>
      <c r="M60" s="331">
        <v>4.2</v>
      </c>
      <c r="N60" s="332">
        <v>17</v>
      </c>
    </row>
    <row r="61" spans="1:14">
      <c r="A61" s="248"/>
      <c r="B61" s="244"/>
      <c r="C61" s="244"/>
      <c r="D61" s="244"/>
      <c r="E61" s="244"/>
      <c r="F61" s="244"/>
      <c r="G61" s="310" t="s">
        <v>520</v>
      </c>
      <c r="H61" s="334"/>
      <c r="I61" s="335">
        <v>11991425</v>
      </c>
      <c r="J61" s="336">
        <v>40633</v>
      </c>
      <c r="K61" s="337">
        <v>14</v>
      </c>
      <c r="L61" s="338">
        <v>40208</v>
      </c>
      <c r="M61" s="339">
        <v>1.3</v>
      </c>
      <c r="N61" s="324">
        <v>12.7</v>
      </c>
    </row>
    <row r="62" spans="1:14">
      <c r="A62" s="248"/>
      <c r="B62" s="244"/>
      <c r="C62" s="244"/>
      <c r="D62" s="244"/>
      <c r="E62" s="244"/>
      <c r="F62" s="244"/>
      <c r="G62" s="325"/>
      <c r="H62" s="326" t="s">
        <v>515</v>
      </c>
      <c r="I62" s="327">
        <v>4938572</v>
      </c>
      <c r="J62" s="328">
        <v>16757</v>
      </c>
      <c r="K62" s="329">
        <v>-5</v>
      </c>
      <c r="L62" s="330">
        <v>22874</v>
      </c>
      <c r="M62" s="331">
        <v>-1.9</v>
      </c>
      <c r="N62" s="332">
        <v>-3.1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40" zoomScaleNormal="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6.69</v>
      </c>
      <c r="G47" s="12">
        <v>6.84</v>
      </c>
      <c r="H47" s="12">
        <v>8.3000000000000007</v>
      </c>
      <c r="I47" s="12">
        <v>8.33</v>
      </c>
      <c r="J47" s="13">
        <v>8.8800000000000008</v>
      </c>
    </row>
    <row r="48" spans="2:10" ht="57.75" customHeight="1">
      <c r="B48" s="14"/>
      <c r="C48" s="1139" t="s">
        <v>4</v>
      </c>
      <c r="D48" s="1139"/>
      <c r="E48" s="1140"/>
      <c r="F48" s="15">
        <v>1.33</v>
      </c>
      <c r="G48" s="16">
        <v>3.76</v>
      </c>
      <c r="H48" s="16">
        <v>1.93</v>
      </c>
      <c r="I48" s="16">
        <v>2.02</v>
      </c>
      <c r="J48" s="17">
        <v>2.65</v>
      </c>
    </row>
    <row r="49" spans="2:10" ht="57.75" customHeight="1" thickBot="1">
      <c r="B49" s="18"/>
      <c r="C49" s="1141" t="s">
        <v>5</v>
      </c>
      <c r="D49" s="1141"/>
      <c r="E49" s="1142"/>
      <c r="F49" s="19" t="s">
        <v>527</v>
      </c>
      <c r="G49" s="20">
        <v>2.75</v>
      </c>
      <c r="H49" s="20" t="s">
        <v>528</v>
      </c>
      <c r="I49" s="20">
        <v>0.18</v>
      </c>
      <c r="J49" s="21">
        <v>1.31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529</v>
      </c>
      <c r="D34" s="1149"/>
      <c r="E34" s="1150"/>
      <c r="F34" s="32">
        <v>0</v>
      </c>
      <c r="G34" s="33" t="s">
        <v>530</v>
      </c>
      <c r="H34" s="33" t="s">
        <v>530</v>
      </c>
      <c r="I34" s="33" t="s">
        <v>530</v>
      </c>
      <c r="J34" s="34" t="s">
        <v>531</v>
      </c>
      <c r="K34" s="22"/>
      <c r="L34" s="22"/>
      <c r="M34" s="22"/>
      <c r="N34" s="22"/>
      <c r="O34" s="22"/>
      <c r="P34" s="22"/>
    </row>
    <row r="35" spans="1:16" ht="39" customHeight="1">
      <c r="A35" s="22"/>
      <c r="B35" s="35"/>
      <c r="C35" s="1143" t="s">
        <v>532</v>
      </c>
      <c r="D35" s="1144"/>
      <c r="E35" s="1145"/>
      <c r="F35" s="36">
        <v>7.07</v>
      </c>
      <c r="G35" s="37">
        <v>6.04</v>
      </c>
      <c r="H35" s="37">
        <v>6.77</v>
      </c>
      <c r="I35" s="37">
        <v>6.04</v>
      </c>
      <c r="J35" s="38">
        <v>6.67</v>
      </c>
      <c r="K35" s="22"/>
      <c r="L35" s="22"/>
      <c r="M35" s="22"/>
      <c r="N35" s="22"/>
      <c r="O35" s="22"/>
      <c r="P35" s="22"/>
    </row>
    <row r="36" spans="1:16" ht="39" customHeight="1">
      <c r="A36" s="22"/>
      <c r="B36" s="35"/>
      <c r="C36" s="1143" t="s">
        <v>533</v>
      </c>
      <c r="D36" s="1144"/>
      <c r="E36" s="1145"/>
      <c r="F36" s="36">
        <v>1.79</v>
      </c>
      <c r="G36" s="37">
        <v>1.58</v>
      </c>
      <c r="H36" s="37">
        <v>2.68</v>
      </c>
      <c r="I36" s="37">
        <v>3.54</v>
      </c>
      <c r="J36" s="38">
        <v>4.12</v>
      </c>
      <c r="K36" s="22"/>
      <c r="L36" s="22"/>
      <c r="M36" s="22"/>
      <c r="N36" s="22"/>
      <c r="O36" s="22"/>
      <c r="P36" s="22"/>
    </row>
    <row r="37" spans="1:16" ht="39" customHeight="1">
      <c r="A37" s="22"/>
      <c r="B37" s="35"/>
      <c r="C37" s="1143" t="s">
        <v>534</v>
      </c>
      <c r="D37" s="1144"/>
      <c r="E37" s="1145"/>
      <c r="F37" s="36">
        <v>0.54</v>
      </c>
      <c r="G37" s="37">
        <v>2.99</v>
      </c>
      <c r="H37" s="37">
        <v>1.25</v>
      </c>
      <c r="I37" s="37">
        <v>1.28</v>
      </c>
      <c r="J37" s="38">
        <v>1.94</v>
      </c>
      <c r="K37" s="22"/>
      <c r="L37" s="22"/>
      <c r="M37" s="22"/>
      <c r="N37" s="22"/>
      <c r="O37" s="22"/>
      <c r="P37" s="22"/>
    </row>
    <row r="38" spans="1:16" ht="39" customHeight="1">
      <c r="A38" s="22"/>
      <c r="B38" s="35"/>
      <c r="C38" s="1143" t="s">
        <v>535</v>
      </c>
      <c r="D38" s="1144"/>
      <c r="E38" s="1145"/>
      <c r="F38" s="36">
        <v>0.43</v>
      </c>
      <c r="G38" s="37">
        <v>0.04</v>
      </c>
      <c r="H38" s="37">
        <v>0.08</v>
      </c>
      <c r="I38" s="37">
        <v>0.15</v>
      </c>
      <c r="J38" s="38">
        <v>0.85</v>
      </c>
      <c r="K38" s="22"/>
      <c r="L38" s="22"/>
      <c r="M38" s="22"/>
      <c r="N38" s="22"/>
      <c r="O38" s="22"/>
      <c r="P38" s="22"/>
    </row>
    <row r="39" spans="1:16" ht="39" customHeight="1">
      <c r="A39" s="22"/>
      <c r="B39" s="35"/>
      <c r="C39" s="1143" t="s">
        <v>536</v>
      </c>
      <c r="D39" s="1144"/>
      <c r="E39" s="1145"/>
      <c r="F39" s="36">
        <v>0.79</v>
      </c>
      <c r="G39" s="37">
        <v>0.78</v>
      </c>
      <c r="H39" s="37">
        <v>0.79</v>
      </c>
      <c r="I39" s="37">
        <v>0.75</v>
      </c>
      <c r="J39" s="38">
        <v>0.71</v>
      </c>
      <c r="K39" s="22"/>
      <c r="L39" s="22"/>
      <c r="M39" s="22"/>
      <c r="N39" s="22"/>
      <c r="O39" s="22"/>
      <c r="P39" s="22"/>
    </row>
    <row r="40" spans="1:16" ht="39" customHeight="1">
      <c r="A40" s="22"/>
      <c r="B40" s="35"/>
      <c r="C40" s="1143" t="s">
        <v>537</v>
      </c>
      <c r="D40" s="1144"/>
      <c r="E40" s="1145"/>
      <c r="F40" s="36">
        <v>0.25</v>
      </c>
      <c r="G40" s="37">
        <v>0.23</v>
      </c>
      <c r="H40" s="37">
        <v>0.33</v>
      </c>
      <c r="I40" s="37">
        <v>0.39</v>
      </c>
      <c r="J40" s="38">
        <v>0.65</v>
      </c>
      <c r="K40" s="22"/>
      <c r="L40" s="22"/>
      <c r="M40" s="22"/>
      <c r="N40" s="22"/>
      <c r="O40" s="22"/>
      <c r="P40" s="22"/>
    </row>
    <row r="41" spans="1:16" ht="39" customHeight="1">
      <c r="A41" s="22"/>
      <c r="B41" s="35"/>
      <c r="C41" s="1143" t="s">
        <v>538</v>
      </c>
      <c r="D41" s="1144"/>
      <c r="E41" s="1145"/>
      <c r="F41" s="36">
        <v>0.03</v>
      </c>
      <c r="G41" s="37">
        <v>0.03</v>
      </c>
      <c r="H41" s="37">
        <v>0.11</v>
      </c>
      <c r="I41" s="37">
        <v>0.13</v>
      </c>
      <c r="J41" s="38">
        <v>0.03</v>
      </c>
      <c r="K41" s="22"/>
      <c r="L41" s="22"/>
      <c r="M41" s="22"/>
      <c r="N41" s="22"/>
      <c r="O41" s="22"/>
      <c r="P41" s="22"/>
    </row>
    <row r="42" spans="1:16" ht="39" customHeight="1">
      <c r="A42" s="22"/>
      <c r="B42" s="39"/>
      <c r="C42" s="1143" t="s">
        <v>539</v>
      </c>
      <c r="D42" s="1144"/>
      <c r="E42" s="1145"/>
      <c r="F42" s="36" t="s">
        <v>483</v>
      </c>
      <c r="G42" s="37" t="s">
        <v>483</v>
      </c>
      <c r="H42" s="37" t="s">
        <v>483</v>
      </c>
      <c r="I42" s="37" t="s">
        <v>483</v>
      </c>
      <c r="J42" s="38" t="s">
        <v>483</v>
      </c>
      <c r="K42" s="22"/>
      <c r="L42" s="22"/>
      <c r="M42" s="22"/>
      <c r="N42" s="22"/>
      <c r="O42" s="22"/>
      <c r="P42" s="22"/>
    </row>
    <row r="43" spans="1:16" ht="39" customHeight="1" thickBot="1">
      <c r="A43" s="22"/>
      <c r="B43" s="40"/>
      <c r="C43" s="1146" t="s">
        <v>540</v>
      </c>
      <c r="D43" s="1147"/>
      <c r="E43" s="1148"/>
      <c r="F43" s="41">
        <v>4.0599999999999996</v>
      </c>
      <c r="G43" s="42">
        <v>3.33</v>
      </c>
      <c r="H43" s="42">
        <v>4.72</v>
      </c>
      <c r="I43" s="42">
        <v>0.04</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3"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12540</v>
      </c>
      <c r="L45" s="60">
        <v>12934</v>
      </c>
      <c r="M45" s="60">
        <v>13348</v>
      </c>
      <c r="N45" s="60">
        <v>12089</v>
      </c>
      <c r="O45" s="61">
        <v>11449</v>
      </c>
      <c r="P45" s="48"/>
      <c r="Q45" s="48"/>
      <c r="R45" s="48"/>
      <c r="S45" s="48"/>
      <c r="T45" s="48"/>
      <c r="U45" s="48"/>
    </row>
    <row r="46" spans="1:21" ht="30.75" customHeight="1">
      <c r="A46" s="48"/>
      <c r="B46" s="1161"/>
      <c r="C46" s="1162"/>
      <c r="D46" s="62"/>
      <c r="E46" s="1153" t="s">
        <v>13</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c r="A47" s="48"/>
      <c r="B47" s="1161"/>
      <c r="C47" s="1162"/>
      <c r="D47" s="62"/>
      <c r="E47" s="1153" t="s">
        <v>14</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c r="A48" s="48"/>
      <c r="B48" s="1161"/>
      <c r="C48" s="1162"/>
      <c r="D48" s="62"/>
      <c r="E48" s="1153" t="s">
        <v>15</v>
      </c>
      <c r="F48" s="1153"/>
      <c r="G48" s="1153"/>
      <c r="H48" s="1153"/>
      <c r="I48" s="1153"/>
      <c r="J48" s="1154"/>
      <c r="K48" s="63">
        <v>3145</v>
      </c>
      <c r="L48" s="64">
        <v>2953</v>
      </c>
      <c r="M48" s="64">
        <v>2533</v>
      </c>
      <c r="N48" s="64">
        <v>2306</v>
      </c>
      <c r="O48" s="65">
        <v>2389</v>
      </c>
      <c r="P48" s="48"/>
      <c r="Q48" s="48"/>
      <c r="R48" s="48"/>
      <c r="S48" s="48"/>
      <c r="T48" s="48"/>
      <c r="U48" s="48"/>
    </row>
    <row r="49" spans="1:21" ht="30.75" customHeight="1">
      <c r="A49" s="48"/>
      <c r="B49" s="1161"/>
      <c r="C49" s="1162"/>
      <c r="D49" s="62"/>
      <c r="E49" s="1153" t="s">
        <v>16</v>
      </c>
      <c r="F49" s="1153"/>
      <c r="G49" s="1153"/>
      <c r="H49" s="1153"/>
      <c r="I49" s="1153"/>
      <c r="J49" s="1154"/>
      <c r="K49" s="63" t="s">
        <v>483</v>
      </c>
      <c r="L49" s="64" t="s">
        <v>483</v>
      </c>
      <c r="M49" s="64" t="s">
        <v>483</v>
      </c>
      <c r="N49" s="64" t="s">
        <v>483</v>
      </c>
      <c r="O49" s="65" t="s">
        <v>483</v>
      </c>
      <c r="P49" s="48"/>
      <c r="Q49" s="48"/>
      <c r="R49" s="48"/>
      <c r="S49" s="48"/>
      <c r="T49" s="48"/>
      <c r="U49" s="48"/>
    </row>
    <row r="50" spans="1:21" ht="30.75" customHeight="1">
      <c r="A50" s="48"/>
      <c r="B50" s="1161"/>
      <c r="C50" s="1162"/>
      <c r="D50" s="62"/>
      <c r="E50" s="1153" t="s">
        <v>17</v>
      </c>
      <c r="F50" s="1153"/>
      <c r="G50" s="1153"/>
      <c r="H50" s="1153"/>
      <c r="I50" s="1153"/>
      <c r="J50" s="1154"/>
      <c r="K50" s="63">
        <v>54</v>
      </c>
      <c r="L50" s="64">
        <v>182</v>
      </c>
      <c r="M50" s="64">
        <v>25</v>
      </c>
      <c r="N50" s="64">
        <v>12</v>
      </c>
      <c r="O50" s="65">
        <v>34</v>
      </c>
      <c r="P50" s="48"/>
      <c r="Q50" s="48"/>
      <c r="R50" s="48"/>
      <c r="S50" s="48"/>
      <c r="T50" s="48"/>
      <c r="U50" s="48"/>
    </row>
    <row r="51" spans="1:21" ht="30.75" customHeight="1">
      <c r="A51" s="48"/>
      <c r="B51" s="1163"/>
      <c r="C51" s="1164"/>
      <c r="D51" s="66"/>
      <c r="E51" s="1153" t="s">
        <v>18</v>
      </c>
      <c r="F51" s="1153"/>
      <c r="G51" s="1153"/>
      <c r="H51" s="1153"/>
      <c r="I51" s="1153"/>
      <c r="J51" s="1154"/>
      <c r="K51" s="63" t="s">
        <v>483</v>
      </c>
      <c r="L51" s="64" t="s">
        <v>483</v>
      </c>
      <c r="M51" s="64" t="s">
        <v>483</v>
      </c>
      <c r="N51" s="64" t="s">
        <v>483</v>
      </c>
      <c r="O51" s="65" t="s">
        <v>483</v>
      </c>
      <c r="P51" s="48"/>
      <c r="Q51" s="48"/>
      <c r="R51" s="48"/>
      <c r="S51" s="48"/>
      <c r="T51" s="48"/>
      <c r="U51" s="48"/>
    </row>
    <row r="52" spans="1:21" ht="30.75" customHeight="1">
      <c r="A52" s="48"/>
      <c r="B52" s="1151" t="s">
        <v>19</v>
      </c>
      <c r="C52" s="1152"/>
      <c r="D52" s="66"/>
      <c r="E52" s="1153" t="s">
        <v>20</v>
      </c>
      <c r="F52" s="1153"/>
      <c r="G52" s="1153"/>
      <c r="H52" s="1153"/>
      <c r="I52" s="1153"/>
      <c r="J52" s="1154"/>
      <c r="K52" s="63">
        <v>11920</v>
      </c>
      <c r="L52" s="64">
        <v>12035</v>
      </c>
      <c r="M52" s="64">
        <v>12241</v>
      </c>
      <c r="N52" s="64">
        <v>12152</v>
      </c>
      <c r="O52" s="65">
        <v>11894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3819</v>
      </c>
      <c r="L53" s="69">
        <v>4034</v>
      </c>
      <c r="M53" s="69">
        <v>3665</v>
      </c>
      <c r="N53" s="69">
        <v>2255</v>
      </c>
      <c r="O53" s="70">
        <v>1978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2015-04-23T01:22:36Z</cp:lastPrinted>
  <dcterms:created xsi:type="dcterms:W3CDTF">2015-02-17T07:13:59Z</dcterms:created>
  <dcterms:modified xsi:type="dcterms:W3CDTF">2015-04-25T02:44:31Z</dcterms:modified>
  <cp:category/>
</cp:coreProperties>
</file>